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firstSheet="2" activeTab="4"/>
  </bookViews>
  <sheets>
    <sheet name="2015 LSR Efish BLTR CUE" sheetId="5" r:id="rId1"/>
    <sheet name="2015 LSR Efish ARGR CUE" sheetId="3" r:id="rId2"/>
    <sheet name="2015 LSR Angle CUE" sheetId="6" r:id="rId3"/>
    <sheet name="2007 LSR Angle CUE" sheetId="7" r:id="rId4"/>
    <sheet name="2016 Waskahigan ARGR Efish CUE" sheetId="1" r:id="rId5"/>
    <sheet name="2016 Waskahign ARGR Angle CUE" sheetId="2" r:id="rId6"/>
  </sheets>
  <externalReferences>
    <externalReference r:id="rId7"/>
    <externalReference r:id="rId8"/>
    <externalReference r:id="rId9"/>
  </externalReferences>
  <definedNames>
    <definedName name="Abundance">[1]Codes!$O$2:$O$7</definedName>
    <definedName name="AgeingStructure">[1]Codes!$CK$2:$CK$7</definedName>
    <definedName name="AnglingMethod">[1]Codes!$EF$2:$EF$14</definedName>
    <definedName name="AnodeType">[1]Codes!$EB$2:$EB$4</definedName>
    <definedName name="ARGR_CUE">'2015 LSR Angle CUE'!$I$2:$I$44</definedName>
    <definedName name="DeathCause">[1]Codes!$U$2:$U$10</definedName>
    <definedName name="DiseaseGroup">[1]Codes!$DT$2:$DT$5</definedName>
    <definedName name="ElectrofisherType">[1]Codes!$EC$2:$EC$5</definedName>
    <definedName name="Electronic">[1]Codes!$EG$2:$EG$6</definedName>
    <definedName name="GISDatum">[1]Codes!$H$2:$H$2</definedName>
    <definedName name="GISRefMer">[1]Codes!$I$2:$I$4</definedName>
    <definedName name="GISSource">[1]Codes!$G$2:$G$4</definedName>
    <definedName name="inv_BODYSOURCE">[2]Codes!$Z$2:$Z$6</definedName>
    <definedName name="inv_OBSEXPTISE">[3]Codes!$E$2:$E$8</definedName>
    <definedName name="inv_SUBSAMPTYP">[1]Codes!$Y$2:$Y$7</definedName>
    <definedName name="inv_TESTRESULT">[1]Codes!$BV$2:$BV$5</definedName>
    <definedName name="inv_TESTTYPE">[1]Codes!$Z$2:$Z$3</definedName>
    <definedName name="LifeStage">[1]Codes!$P$2:$P$11</definedName>
    <definedName name="location_numbers">[3]Location!$B$5:$B$9999</definedName>
    <definedName name="luretype">[1]Codes!$EJ$2:$EJ$7</definedName>
    <definedName name="para_395">[1]Codes!$EM$2:$EM$14</definedName>
    <definedName name="SpawningMaturity">[1]Codes!$CN$2:$CN$7</definedName>
    <definedName name="SpeciesCodes">[1]Codes!$B$2:$B$86</definedName>
    <definedName name="SpeciesHealth">[1]Codes!$Q$2:$Q$6</definedName>
    <definedName name="SpeciesIDColour">[1]Codes!$W$2:$W$12</definedName>
    <definedName name="SpeciesIDType">[1]Codes!$V$2:$V$13</definedName>
    <definedName name="SpeciesMarkingType">[1]Codes!$T$2:$T$26</definedName>
  </definedNames>
  <calcPr calcId="145621"/>
</workbook>
</file>

<file path=xl/calcChain.xml><?xml version="1.0" encoding="utf-8"?>
<calcChain xmlns="http://schemas.openxmlformats.org/spreadsheetml/2006/main">
  <c r="I28" i="7" l="1"/>
  <c r="G28" i="7"/>
  <c r="I27" i="7"/>
  <c r="G27" i="7"/>
  <c r="I26" i="7"/>
  <c r="G26" i="7"/>
  <c r="I25" i="7"/>
  <c r="G25" i="7"/>
  <c r="I24" i="7"/>
  <c r="G24" i="7"/>
  <c r="I23" i="7"/>
  <c r="G23" i="7"/>
  <c r="I22" i="7"/>
  <c r="G22" i="7"/>
  <c r="I21" i="7"/>
  <c r="G21" i="7"/>
  <c r="I20" i="7"/>
  <c r="G20" i="7"/>
  <c r="I19" i="7"/>
  <c r="G19" i="7"/>
  <c r="I18" i="7"/>
  <c r="G18" i="7"/>
  <c r="I17" i="7"/>
  <c r="G17" i="7"/>
  <c r="I16" i="7"/>
  <c r="G16" i="7"/>
  <c r="I15" i="7"/>
  <c r="G15" i="7"/>
  <c r="I14" i="7"/>
  <c r="G14" i="7"/>
  <c r="I13" i="7"/>
  <c r="G13" i="7"/>
  <c r="I12" i="7"/>
  <c r="G12" i="7"/>
  <c r="I11" i="7"/>
  <c r="G11" i="7"/>
  <c r="I10" i="7"/>
  <c r="G10" i="7"/>
  <c r="I9" i="7"/>
  <c r="G9" i="7"/>
  <c r="I8" i="7"/>
  <c r="G8" i="7"/>
  <c r="I7" i="7"/>
  <c r="G7" i="7"/>
  <c r="I6" i="7"/>
  <c r="G6" i="7"/>
  <c r="I5" i="7"/>
  <c r="G5" i="7"/>
  <c r="I4" i="7"/>
  <c r="G4" i="7"/>
  <c r="I3" i="7"/>
  <c r="G3" i="7"/>
  <c r="I2" i="7"/>
  <c r="G2" i="7"/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2" i="5"/>
  <c r="L48" i="5" l="1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M22" i="2" l="1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2" i="2"/>
  <c r="L2" i="2"/>
</calcChain>
</file>

<file path=xl/sharedStrings.xml><?xml version="1.0" encoding="utf-8"?>
<sst xmlns="http://schemas.openxmlformats.org/spreadsheetml/2006/main" count="634" uniqueCount="183">
  <si>
    <t>West Waskahigan River</t>
  </si>
  <si>
    <t>4_41A</t>
  </si>
  <si>
    <t>4_37A</t>
  </si>
  <si>
    <t>Unnamed</t>
  </si>
  <si>
    <t>4_31A</t>
  </si>
  <si>
    <t>4_23</t>
  </si>
  <si>
    <t>4_22</t>
  </si>
  <si>
    <t>4_20</t>
  </si>
  <si>
    <t>Waskahigan River</t>
  </si>
  <si>
    <t>4_2</t>
  </si>
  <si>
    <t>Bacardi Creek</t>
  </si>
  <si>
    <t>4_16</t>
  </si>
  <si>
    <t>3_7</t>
  </si>
  <si>
    <t>Dunvegan Creek</t>
  </si>
  <si>
    <t>3_6</t>
  </si>
  <si>
    <t>3_5</t>
  </si>
  <si>
    <t>3_40A</t>
  </si>
  <si>
    <t>3_4</t>
  </si>
  <si>
    <t>3_36A</t>
  </si>
  <si>
    <t>3_35A</t>
  </si>
  <si>
    <t>3_34A</t>
  </si>
  <si>
    <t>3_30A</t>
  </si>
  <si>
    <t>3_3</t>
  </si>
  <si>
    <t>3_29</t>
  </si>
  <si>
    <t>3_27</t>
  </si>
  <si>
    <t>3_26</t>
  </si>
  <si>
    <t>3_25</t>
  </si>
  <si>
    <t>3_18</t>
  </si>
  <si>
    <t>3_17</t>
  </si>
  <si>
    <t>3_14</t>
  </si>
  <si>
    <t>3_10</t>
  </si>
  <si>
    <t>20</t>
  </si>
  <si>
    <t>14</t>
  </si>
  <si>
    <t>9</t>
  </si>
  <si>
    <t>4</t>
  </si>
  <si>
    <t>1</t>
  </si>
  <si>
    <t>Total Efish CUE 
(fish/hr)</t>
  </si>
  <si>
    <t>Total Efish CUE 
(fish/sec)</t>
  </si>
  <si>
    <t>Total Efish CUE
(fish/100m)</t>
  </si>
  <si>
    <t>Species Code</t>
  </si>
  <si>
    <t>Site Length (m)</t>
  </si>
  <si>
    <t>Time (seconds)</t>
  </si>
  <si>
    <t>Waterbody Official Name</t>
  </si>
  <si>
    <t>Start Date 
(DD-MMM-YYYY)</t>
  </si>
  <si>
    <t>Location #</t>
  </si>
  <si>
    <t>Start Date     
 (DD-MMM-YYYY)</t>
  </si>
  <si>
    <t>Hours Angled</t>
  </si>
  <si>
    <t>ARGR&gt;283mm
Fork Length</t>
  </si>
  <si>
    <t>ARGR&lt;283mm
Fork Length</t>
  </si>
  <si>
    <t xml:space="preserve">Total CUE
(fish/hr)  </t>
  </si>
  <si>
    <t>CUE 
ARGR&gt;283mm</t>
  </si>
  <si>
    <t>CUE ARGR&lt;283</t>
  </si>
  <si>
    <t>101</t>
  </si>
  <si>
    <t>102</t>
  </si>
  <si>
    <t>103</t>
  </si>
  <si>
    <t>104</t>
  </si>
  <si>
    <t>105</t>
  </si>
  <si>
    <t>123</t>
  </si>
  <si>
    <t>3_9</t>
  </si>
  <si>
    <t>AN_3_13</t>
  </si>
  <si>
    <t>AN_3_15</t>
  </si>
  <si>
    <t>AN_3_19</t>
  </si>
  <si>
    <t>AN_3_9</t>
  </si>
  <si>
    <t>AN_4_10</t>
  </si>
  <si>
    <t>AN_4_11</t>
  </si>
  <si>
    <t>AN_4_12</t>
  </si>
  <si>
    <t>AN_4_18</t>
  </si>
  <si>
    <t>AN_4_3</t>
  </si>
  <si>
    <t>AN_4_7</t>
  </si>
  <si>
    <t>AN_5_15</t>
  </si>
  <si>
    <t>AN_5_2</t>
  </si>
  <si>
    <t>AN_5_6</t>
  </si>
  <si>
    <t>AN_5_8</t>
  </si>
  <si>
    <t>UTM 11 Easting</t>
  </si>
  <si>
    <t>UTM 11 Northing</t>
  </si>
  <si>
    <t>17</t>
  </si>
  <si>
    <t>2_1</t>
  </si>
  <si>
    <t>3_0</t>
  </si>
  <si>
    <t>3_11</t>
  </si>
  <si>
    <t>3_12</t>
  </si>
  <si>
    <t>3_13</t>
  </si>
  <si>
    <t>3_15</t>
  </si>
  <si>
    <t>3_16</t>
  </si>
  <si>
    <t>3_19</t>
  </si>
  <si>
    <t>3_1A</t>
  </si>
  <si>
    <t>3_20</t>
  </si>
  <si>
    <t>3_23</t>
  </si>
  <si>
    <t>3_23A</t>
  </si>
  <si>
    <t>3_2A</t>
  </si>
  <si>
    <t>3_30</t>
  </si>
  <si>
    <t>3_31</t>
  </si>
  <si>
    <t>3_32A</t>
  </si>
  <si>
    <t>3_33</t>
  </si>
  <si>
    <t>3_44A</t>
  </si>
  <si>
    <t>3_68A</t>
  </si>
  <si>
    <t>3_8</t>
  </si>
  <si>
    <t>3_9A</t>
  </si>
  <si>
    <t>4_1</t>
  </si>
  <si>
    <t>4_14</t>
  </si>
  <si>
    <t>4_21A</t>
  </si>
  <si>
    <t>4_24A</t>
  </si>
  <si>
    <t>4_28A</t>
  </si>
  <si>
    <t>4_3</t>
  </si>
  <si>
    <t>4_4</t>
  </si>
  <si>
    <t>4_5</t>
  </si>
  <si>
    <t>4_6</t>
  </si>
  <si>
    <t>4_7</t>
  </si>
  <si>
    <t>4_8</t>
  </si>
  <si>
    <t>5_1</t>
  </si>
  <si>
    <t>5_5A</t>
  </si>
  <si>
    <t>5_8A</t>
  </si>
  <si>
    <t xml:space="preserve">  Time (seconds)</t>
  </si>
  <si>
    <t>Total ARGR
Captured</t>
  </si>
  <si>
    <t>Total ARGR 
Captured</t>
  </si>
  <si>
    <t xml:space="preserve">Date   </t>
  </si>
  <si>
    <t>LITTLE SMOKY RIVER</t>
  </si>
  <si>
    <t>UNNAMED</t>
  </si>
  <si>
    <t>JOACHIM CREEK</t>
  </si>
  <si>
    <t>ROCKY CREEK</t>
  </si>
  <si>
    <t>DAVID CREEK</t>
  </si>
  <si>
    <t>ASPLUND CREEK</t>
  </si>
  <si>
    <t>TONY CREEK</t>
  </si>
  <si>
    <t>BULL TROUT -BLTR</t>
  </si>
  <si>
    <t>Total BLTR  
Captured</t>
  </si>
  <si>
    <t>CUE (fish/hr)</t>
  </si>
  <si>
    <t xml:space="preserve"> CUE (fish/sec)</t>
  </si>
  <si>
    <t>UTM 11  Northing</t>
  </si>
  <si>
    <t>CUE (fish/100m)</t>
  </si>
  <si>
    <t xml:space="preserve">Location # </t>
  </si>
  <si>
    <t>Date_(DD-MMM-YYYY)</t>
  </si>
  <si>
    <t>3_69_A</t>
  </si>
  <si>
    <t>4_0</t>
  </si>
  <si>
    <t>4_12</t>
  </si>
  <si>
    <t>4_15</t>
  </si>
  <si>
    <t>5_0</t>
  </si>
  <si>
    <t>5_1_A</t>
  </si>
  <si>
    <t>5_4</t>
  </si>
  <si>
    <t>5_6</t>
  </si>
  <si>
    <t>6_0</t>
  </si>
  <si>
    <t>6_1</t>
  </si>
  <si>
    <t>6_10</t>
  </si>
  <si>
    <t>6_11</t>
  </si>
  <si>
    <t>6_12</t>
  </si>
  <si>
    <t>6_13</t>
  </si>
  <si>
    <t>6_14</t>
  </si>
  <si>
    <t>6_16</t>
  </si>
  <si>
    <t>6_18</t>
  </si>
  <si>
    <t>6_19</t>
  </si>
  <si>
    <t>6_2</t>
  </si>
  <si>
    <t>6_20</t>
  </si>
  <si>
    <t>6_21</t>
  </si>
  <si>
    <t>6_22</t>
  </si>
  <si>
    <t>6_23</t>
  </si>
  <si>
    <t>6_24</t>
  </si>
  <si>
    <t>6_25</t>
  </si>
  <si>
    <t>6_26</t>
  </si>
  <si>
    <t>6_3</t>
  </si>
  <si>
    <t>6_30_A</t>
  </si>
  <si>
    <t>6_32A</t>
  </si>
  <si>
    <t>6_37_A</t>
  </si>
  <si>
    <t>6_4</t>
  </si>
  <si>
    <t>6_6</t>
  </si>
  <si>
    <t>6_7</t>
  </si>
  <si>
    <t>6_9</t>
  </si>
  <si>
    <t>6-15_A</t>
  </si>
  <si>
    <t>7_0</t>
  </si>
  <si>
    <t>7_1</t>
  </si>
  <si>
    <t>7_4</t>
  </si>
  <si>
    <t>5_5</t>
  </si>
  <si>
    <t>4_13</t>
  </si>
  <si>
    <t>Total ARGR Captured</t>
  </si>
  <si>
    <t>Total CUE (fish/hr)</t>
  </si>
  <si>
    <t>ARGR-Arctic grayling</t>
  </si>
  <si>
    <t>ARGR CUE (fish/100m)</t>
  </si>
  <si>
    <t>ARGR  CUE 
(fish/sec)</t>
  </si>
  <si>
    <t>ARGR CUE
(fish/hr)</t>
  </si>
  <si>
    <t xml:space="preserve">Site </t>
  </si>
  <si>
    <t>Hours 
Angled</t>
  </si>
  <si>
    <t>Fish/hr</t>
  </si>
  <si>
    <t>Fish/km</t>
  </si>
  <si>
    <t xml:space="preserve">Site Length (km) </t>
  </si>
  <si>
    <t>Date</t>
  </si>
  <si>
    <t xml:space="preserve">UTM 11 Easting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</si>
</sst>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dd\-mmm\-yy"/>
    <numFmt numFmtId="167" formatCode="[$-409]d\-mmm\-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22" fontId="2" fillId="0" borderId="1" xfId="1" applyNumberFormat="1" applyFont="1" applyFill="1" applyBorder="1" applyAlignment="1">
      <alignment horizontal="right" wrapText="1"/>
    </xf>
    <xf numFmtId="1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1" xfId="2" applyFont="1" applyFill="1" applyBorder="1" applyAlignment="1">
      <alignment horizontal="left" wrapText="1"/>
    </xf>
    <xf numFmtId="0" fontId="2" fillId="2" borderId="1" xfId="3" applyFont="1" applyFill="1" applyBorder="1" applyAlignment="1">
      <alignment horizontal="center"/>
    </xf>
    <xf numFmtId="0" fontId="2" fillId="0" borderId="1" xfId="3" applyFont="1" applyFill="1" applyBorder="1" applyAlignment="1">
      <alignment wrapText="1"/>
    </xf>
    <xf numFmtId="166" fontId="2" fillId="0" borderId="1" xfId="3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 wrapText="1"/>
    </xf>
    <xf numFmtId="0" fontId="2" fillId="0" borderId="1" xfId="3" applyFont="1" applyFill="1" applyBorder="1" applyAlignment="1">
      <alignment horizontal="right" wrapText="1"/>
    </xf>
    <xf numFmtId="0" fontId="2" fillId="0" borderId="1" xfId="4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right" wrapText="1"/>
    </xf>
    <xf numFmtId="164" fontId="0" fillId="0" borderId="1" xfId="0" applyNumberFormat="1" applyBorder="1"/>
    <xf numFmtId="0" fontId="2" fillId="0" borderId="1" xfId="2" applyFont="1" applyFill="1" applyBorder="1" applyAlignment="1">
      <alignment wrapText="1"/>
    </xf>
    <xf numFmtId="166" fontId="2" fillId="0" borderId="1" xfId="2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0" fontId="0" fillId="0" borderId="0" xfId="0" applyFill="1"/>
    <xf numFmtId="0" fontId="2" fillId="2" borderId="1" xfId="5" applyFont="1" applyFill="1" applyBorder="1" applyAlignment="1">
      <alignment horizontal="center"/>
    </xf>
    <xf numFmtId="0" fontId="2" fillId="2" borderId="1" xfId="6" applyFont="1" applyFill="1" applyBorder="1" applyAlignment="1">
      <alignment horizontal="center"/>
    </xf>
    <xf numFmtId="0" fontId="2" fillId="2" borderId="1" xfId="5" applyFont="1" applyFill="1" applyBorder="1" applyAlignment="1">
      <alignment horizontal="center" wrapText="1"/>
    </xf>
    <xf numFmtId="167" fontId="0" fillId="0" borderId="1" xfId="0" applyNumberFormat="1" applyBorder="1" applyAlignment="1" applyProtection="1">
      <alignment vertical="center"/>
    </xf>
    <xf numFmtId="1" fontId="2" fillId="0" borderId="1" xfId="2" applyNumberFormat="1" applyFont="1" applyFill="1" applyBorder="1" applyAlignment="1">
      <alignment horizontal="right" wrapText="1"/>
    </xf>
    <xf numFmtId="0" fontId="2" fillId="0" borderId="1" xfId="6" applyFont="1" applyFill="1" applyBorder="1" applyAlignment="1">
      <alignment horizontal="right" wrapText="1"/>
    </xf>
    <xf numFmtId="0" fontId="0" fillId="0" borderId="1" xfId="0" applyFill="1" applyBorder="1"/>
    <xf numFmtId="0" fontId="2" fillId="0" borderId="1" xfId="5" applyFont="1" applyFill="1" applyBorder="1" applyAlignment="1">
      <alignment wrapText="1"/>
    </xf>
    <xf numFmtId="166" fontId="2" fillId="0" borderId="1" xfId="5" applyNumberFormat="1" applyFont="1" applyFill="1" applyBorder="1" applyAlignment="1">
      <alignment horizontal="right" wrapText="1"/>
    </xf>
    <xf numFmtId="167" fontId="2" fillId="0" borderId="1" xfId="5" applyNumberFormat="1" applyFont="1" applyFill="1" applyBorder="1" applyAlignment="1">
      <alignment horizontal="right" wrapText="1"/>
    </xf>
    <xf numFmtId="15" fontId="0" fillId="0" borderId="1" xfId="0" applyNumberFormat="1" applyFill="1" applyBorder="1"/>
    <xf numFmtId="2" fontId="0" fillId="0" borderId="1" xfId="0" applyNumberFormat="1" applyFill="1" applyBorder="1"/>
    <xf numFmtId="167" fontId="0" fillId="0" borderId="1" xfId="0" applyNumberFormat="1" applyBorder="1"/>
    <xf numFmtId="0" fontId="0" fillId="0" borderId="1" xfId="0" applyNumberFormat="1" applyBorder="1"/>
  </cellXfs>
  <cellStyles count="7">
    <cellStyle name="Normal" xfId="0" builtinId="0"/>
    <cellStyle name="Normal_Angle CUE ARGR" xfId="1"/>
    <cellStyle name="Normal_Angle site-all" xfId="5"/>
    <cellStyle name="Normal_Angle site-all_1" xfId="6"/>
    <cellStyle name="Normal_Efishing sites" xfId="3"/>
    <cellStyle name="Normal_Efishing sites_1" xfId="4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S/PeaceRegion/NRSGPR/Biological/Fisheries/Waskahigan/Assessment_2016/Data/Waskahigan-Loadfo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istorical%20&amp;%20Current%20FMIS%20Data%20Loads/Work%20in%20Progress/Working%20-%20Lauren/SRs/SR%203622%20Two%20new%20fields%20ACPT/AQUA_HAB_survey_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mgwbfs03\lmakowec$\Lauren%20R%20drive\FWMIS%20fish%20loadforms\CREEL_survey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&amp; Reference Info."/>
      <sheetName val="Survey Crew"/>
      <sheetName val="Location"/>
      <sheetName val="Electrofishing"/>
      <sheetName val="Sample Angling"/>
      <sheetName val="Habitat"/>
      <sheetName val="Test Net"/>
      <sheetName val="Trap Net"/>
      <sheetName val="Seine"/>
      <sheetName val="Codes"/>
      <sheetName val="Species Co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 t="str">
            <v>AFRICAN JEWELFISH -AFJW</v>
          </cell>
          <cell r="G2" t="str">
            <v>Derived -DERIVED</v>
          </cell>
          <cell r="H2" t="str">
            <v>NAD 83</v>
          </cell>
          <cell r="I2" t="str">
            <v>-111 (Zone 12) -111</v>
          </cell>
          <cell r="O2" t="str">
            <v>1-20 -CODE1</v>
          </cell>
          <cell r="P2" t="str">
            <v>Egg / Egg Mass -E</v>
          </cell>
          <cell r="Q2" t="str">
            <v>Alive and Well -ALIVE</v>
          </cell>
          <cell r="T2" t="str">
            <v>Fin Clip-Adipose -CA</v>
          </cell>
          <cell r="U2" t="str">
            <v>Legal Harvest -LEGHARV</v>
          </cell>
          <cell r="V2" t="str">
            <v>External - Collar -COLLAR</v>
          </cell>
          <cell r="W2" t="str">
            <v>Black -BLACK</v>
          </cell>
          <cell r="Y2" t="str">
            <v>Fin -FIN</v>
          </cell>
          <cell r="Z2" t="str">
            <v>Microsatellite Analysis RNTR -MICSAT_RN</v>
          </cell>
          <cell r="BV2" t="str">
            <v>Inconclusive</v>
          </cell>
          <cell r="CK2" t="str">
            <v>Cleithrum</v>
          </cell>
          <cell r="CN2" t="str">
            <v>Immature</v>
          </cell>
          <cell r="DT2" t="str">
            <v>Bacterium</v>
          </cell>
          <cell r="EB2" t="str">
            <v>BOOMS</v>
          </cell>
          <cell r="EC2" t="str">
            <v>BACKPACK</v>
          </cell>
          <cell r="EF2" t="str">
            <v>Casting (Boat)</v>
          </cell>
          <cell r="EG2" t="str">
            <v>Depth Sounder</v>
          </cell>
          <cell r="EJ2" t="str">
            <v>Crainkbait</v>
          </cell>
          <cell r="EM2" t="str">
            <v>caudal peduncle dorsal junction</v>
          </cell>
        </row>
        <row r="3">
          <cell r="B3" t="str">
            <v>ARCTIC CHAR -ARCH</v>
          </cell>
          <cell r="G3" t="str">
            <v>GPS Specified -GPS</v>
          </cell>
          <cell r="I3" t="str">
            <v>-117 (Zone 11) -117</v>
          </cell>
          <cell r="O3" t="str">
            <v>21-50 -CODE2</v>
          </cell>
          <cell r="P3" t="str">
            <v>Alevin -ALE</v>
          </cell>
          <cell r="Q3" t="str">
            <v>Dead -DEAD</v>
          </cell>
          <cell r="T3" t="str">
            <v>Fin Clip-Adipose and Fin Clip-Left Pelvic -ADPV</v>
          </cell>
          <cell r="U3" t="str">
            <v>Contamination - i.e.  industrial, chemical, sewage -CONTAMINAT</v>
          </cell>
          <cell r="V3" t="str">
            <v>External - Ink -INK</v>
          </cell>
          <cell r="W3" t="str">
            <v>Blue -BLUE</v>
          </cell>
          <cell r="Y3" t="str">
            <v>Fin Clip - Adipose -FIN_ADIP</v>
          </cell>
          <cell r="Z3" t="str">
            <v>Microsatellite Analysis WSCT -MICSAT_WS</v>
          </cell>
          <cell r="BV3" t="str">
            <v>Negative</v>
          </cell>
          <cell r="CK3" t="str">
            <v>Fin Ray</v>
          </cell>
          <cell r="CN3" t="str">
            <v>Mature</v>
          </cell>
          <cell r="DT3" t="str">
            <v>Fungal</v>
          </cell>
          <cell r="EB3" t="str">
            <v>POLE/WAND</v>
          </cell>
          <cell r="EC3" t="str">
            <v>BOAT</v>
          </cell>
          <cell r="EF3" t="str">
            <v>Casting (Shore)</v>
          </cell>
          <cell r="EG3" t="str">
            <v>Depth Sounder &amp; GPS</v>
          </cell>
          <cell r="EJ3" t="str">
            <v>Fly</v>
          </cell>
          <cell r="EM3" t="str">
            <v>caudal peduncle ventral junction</v>
          </cell>
        </row>
        <row r="4">
          <cell r="B4" t="str">
            <v>ARCTIC GRAYLING -ARGR</v>
          </cell>
          <cell r="G4" t="str">
            <v>Unknown -UNKNOWN</v>
          </cell>
          <cell r="I4" t="str">
            <v>-115 (TTM) -115</v>
          </cell>
          <cell r="O4" t="str">
            <v>51-100 -CODE8</v>
          </cell>
          <cell r="P4" t="str">
            <v>Fry -F</v>
          </cell>
          <cell r="Q4" t="str">
            <v>Diseased -DISEASED</v>
          </cell>
          <cell r="T4" t="str">
            <v>Fin Clip-Anal -ANL</v>
          </cell>
          <cell r="U4" t="str">
            <v>Disease -DISEASE</v>
          </cell>
          <cell r="V4" t="str">
            <v>External - Leg band or Neck band -BAND</v>
          </cell>
          <cell r="W4" t="str">
            <v>Brown -BROWN</v>
          </cell>
          <cell r="Y4" t="str">
            <v>Fin Clip - Caudal (Lower Lobe) -FIN_CAUD_L</v>
          </cell>
          <cell r="BV4" t="str">
            <v>Positive</v>
          </cell>
          <cell r="CK4" t="str">
            <v>Operculum</v>
          </cell>
          <cell r="CN4" t="str">
            <v>Mature Resting</v>
          </cell>
          <cell r="DT4" t="str">
            <v>Parasitic</v>
          </cell>
          <cell r="EB4" t="str">
            <v>THROWING</v>
          </cell>
          <cell r="EC4" t="str">
            <v>FLOAT</v>
          </cell>
          <cell r="EF4" t="str">
            <v>Down-rigging (Boat)</v>
          </cell>
          <cell r="EG4" t="str">
            <v>GPS</v>
          </cell>
          <cell r="EJ4" t="str">
            <v>Hook</v>
          </cell>
          <cell r="EM4" t="str">
            <v>first ray of dorsal fin</v>
          </cell>
        </row>
        <row r="5">
          <cell r="B5" t="str">
            <v>ARCTIC GRAYLING (BELLY POPLN) -AGMN</v>
          </cell>
          <cell r="O5" t="str">
            <v>101-1000 -CODE9</v>
          </cell>
          <cell r="P5" t="str">
            <v>Fingerling -FI</v>
          </cell>
          <cell r="Q5" t="str">
            <v>Injured -INJURED</v>
          </cell>
          <cell r="T5" t="str">
            <v>Fin Clip-Dorsal (D1) -CD1</v>
          </cell>
          <cell r="U5" t="str">
            <v>Electrocution -ELECTRO</v>
          </cell>
          <cell r="V5" t="str">
            <v>External - Metal Ear -METALEAR</v>
          </cell>
          <cell r="W5" t="str">
            <v>Gray -GRAY</v>
          </cell>
          <cell r="Y5" t="str">
            <v>Fin Clip - Caudal (Upper Lobe) -FIN_CAUD_U</v>
          </cell>
          <cell r="BV5" t="str">
            <v>Unsuitable for Testing</v>
          </cell>
          <cell r="CK5" t="str">
            <v>Otolith</v>
          </cell>
          <cell r="CN5" t="str">
            <v>Mature Ripe</v>
          </cell>
          <cell r="DT5" t="str">
            <v>Viral</v>
          </cell>
          <cell r="EC5" t="str">
            <v>TOTE BARGE</v>
          </cell>
          <cell r="EF5" t="str">
            <v>Drifting (Boat)</v>
          </cell>
          <cell r="EG5" t="str">
            <v>None</v>
          </cell>
          <cell r="EJ5" t="str">
            <v>Jig</v>
          </cell>
          <cell r="EM5" t="str">
            <v>last ray of anal fin</v>
          </cell>
        </row>
        <row r="6">
          <cell r="B6" t="str">
            <v>ARCTIC LAMPREY -ARLM</v>
          </cell>
          <cell r="O6" t="str">
            <v>1000+ -CODE10</v>
          </cell>
          <cell r="P6" t="str">
            <v>Young of the Year -Y</v>
          </cell>
          <cell r="Q6" t="str">
            <v>Malformed - environmental and/or genetic. -MALFORM</v>
          </cell>
          <cell r="T6" t="str">
            <v>Fin Clip-Dorsal (D2) -CD2</v>
          </cell>
          <cell r="U6" t="str">
            <v>Environmental - i.e.  O2 depletion -ENVIRONMEN</v>
          </cell>
          <cell r="V6" t="str">
            <v>External - Nasal Saddle -NASALSADDL</v>
          </cell>
          <cell r="W6" t="str">
            <v>Green -GREEN</v>
          </cell>
          <cell r="Y6" t="str">
            <v>Fin Clip - Pelvic Left -FIN_PELV_L</v>
          </cell>
          <cell r="CK6" t="str">
            <v>Scale</v>
          </cell>
          <cell r="CN6" t="str">
            <v>Mature Spent</v>
          </cell>
          <cell r="EF6" t="str">
            <v>Fly Fishing (Boat)</v>
          </cell>
          <cell r="EG6" t="str">
            <v>Other</v>
          </cell>
          <cell r="EJ6" t="str">
            <v>Spinner</v>
          </cell>
          <cell r="EM6" t="str">
            <v>last ray of dorsal fin</v>
          </cell>
        </row>
        <row r="7">
          <cell r="B7" t="str">
            <v>ATHABASCA RAINBOW TROUT -ARTR</v>
          </cell>
          <cell r="O7" t="str">
            <v>Present -CODE11</v>
          </cell>
          <cell r="P7" t="str">
            <v>Juvenile/Immature -J</v>
          </cell>
          <cell r="T7" t="str">
            <v>Fin Clip-Dorsal (D3) -CD3</v>
          </cell>
          <cell r="U7" t="str">
            <v>Illegal Harvest -ILLHARV</v>
          </cell>
          <cell r="V7" t="str">
            <v>External - Plate -PLATE</v>
          </cell>
          <cell r="W7" t="str">
            <v>Orange -ORANGE</v>
          </cell>
          <cell r="Y7" t="str">
            <v>Fin Clip - Pelvic Right -FIN_PELV_R</v>
          </cell>
          <cell r="CK7" t="str">
            <v>Tooth</v>
          </cell>
          <cell r="CN7" t="str">
            <v>Undetermined</v>
          </cell>
          <cell r="EF7" t="str">
            <v>Fly Fishing (Shore)</v>
          </cell>
          <cell r="EJ7" t="str">
            <v>Spoon</v>
          </cell>
          <cell r="EM7" t="str">
            <v>last ray of left pectoral fin</v>
          </cell>
        </row>
        <row r="8">
          <cell r="B8" t="str">
            <v>BRASSY MINNOW -BRMN</v>
          </cell>
          <cell r="P8" t="str">
            <v>Adult/Mature -A</v>
          </cell>
          <cell r="T8" t="str">
            <v>Fin Clip-Dorsal (D4) -CD4</v>
          </cell>
          <cell r="U8" t="str">
            <v>Poisoned -POISONED</v>
          </cell>
          <cell r="V8" t="str">
            <v>External - Spaghetti -SPAGHETTI</v>
          </cell>
          <cell r="W8" t="str">
            <v>Pink -PINK</v>
          </cell>
          <cell r="EF8" t="str">
            <v>Ice Fishing</v>
          </cell>
          <cell r="EM8" t="str">
            <v>last ray of left pelvic fin</v>
          </cell>
        </row>
        <row r="9">
          <cell r="B9" t="str">
            <v>BROOK STICKLEBACK -BRST</v>
          </cell>
          <cell r="P9" t="str">
            <v>All life stages -ALL</v>
          </cell>
          <cell r="T9" t="str">
            <v>Fin Clip-Dorsal (D5) -CD5</v>
          </cell>
          <cell r="U9" t="str">
            <v>Other -OTHER</v>
          </cell>
          <cell r="V9" t="str">
            <v>External - Strap -STRAP</v>
          </cell>
          <cell r="W9" t="str">
            <v>Purple -PURPLE</v>
          </cell>
          <cell r="EF9" t="str">
            <v>Jigging (Boat)</v>
          </cell>
          <cell r="EM9" t="str">
            <v>last ray of right pectoral fin</v>
          </cell>
        </row>
        <row r="10">
          <cell r="B10" t="str">
            <v>BROOK TROUT -BKTR</v>
          </cell>
          <cell r="P10" t="str">
            <v>Unknown -U</v>
          </cell>
          <cell r="T10" t="str">
            <v>Fin Clip-Dorsal (D6) -CD6</v>
          </cell>
          <cell r="U10" t="str">
            <v>Unknown -UNKNOWN</v>
          </cell>
          <cell r="V10" t="str">
            <v>Internal - Body Cavity -BODYCAVITY</v>
          </cell>
          <cell r="W10" t="str">
            <v>Red -RED</v>
          </cell>
          <cell r="EF10" t="str">
            <v>Jigging (Shore)</v>
          </cell>
          <cell r="EM10" t="str">
            <v>last ray of right pelvic fin</v>
          </cell>
        </row>
        <row r="11">
          <cell r="B11" t="str">
            <v>BROWN TROUT -BNTR</v>
          </cell>
          <cell r="T11" t="str">
            <v>Fin Clip-Dorsal (D7) -CD7</v>
          </cell>
          <cell r="V11" t="str">
            <v>Internal - Subcutaneous -SUBCUTANEO</v>
          </cell>
          <cell r="W11" t="str">
            <v>White -WHITE</v>
          </cell>
          <cell r="EF11" t="str">
            <v>Set Line</v>
          </cell>
          <cell r="EM11" t="str">
            <v>left eye</v>
          </cell>
        </row>
        <row r="12">
          <cell r="B12" t="str">
            <v>BULL TROUT -BLTR</v>
          </cell>
          <cell r="T12" t="str">
            <v>Fin Clip-Left Pectoral -CPL</v>
          </cell>
          <cell r="V12" t="str">
            <v>Internal - Visible Implant -VISIMPLANT</v>
          </cell>
          <cell r="W12" t="str">
            <v>Yellow -YELLOW</v>
          </cell>
          <cell r="EF12" t="str">
            <v>Still Fishing (Boat)</v>
          </cell>
          <cell r="EM12" t="str">
            <v>left operculum</v>
          </cell>
        </row>
        <row r="13">
          <cell r="B13" t="str">
            <v>BULL TROUT X BROOK TROUT HYBRID -BLBK</v>
          </cell>
          <cell r="T13" t="str">
            <v>Fin Clip-Left Pelvic -CVL</v>
          </cell>
          <cell r="V13" t="str">
            <v>Telemetry - Radio -RADIOTAG</v>
          </cell>
          <cell r="EF13" t="str">
            <v>Still Fishing (Shore)</v>
          </cell>
          <cell r="EM13" t="str">
            <v>right eye</v>
          </cell>
        </row>
        <row r="14">
          <cell r="B14" t="str">
            <v>BURBOT -BURB</v>
          </cell>
          <cell r="T14" t="str">
            <v>Fin Clip-Lower Lobe Caudal -CCL</v>
          </cell>
          <cell r="EF14" t="str">
            <v>Trolling (Boat)</v>
          </cell>
          <cell r="EM14" t="str">
            <v>right operculum</v>
          </cell>
        </row>
        <row r="15">
          <cell r="B15" t="str">
            <v>CICHLID -CCHL</v>
          </cell>
          <cell r="T15" t="str">
            <v>Fin Clip-Right Pectoral -CPR</v>
          </cell>
        </row>
        <row r="16">
          <cell r="B16" t="str">
            <v>COHO SALMON -CHSL</v>
          </cell>
          <cell r="T16" t="str">
            <v>Fin Clip-Right Pelvic -CVR</v>
          </cell>
        </row>
        <row r="17">
          <cell r="B17" t="str">
            <v>CRUCIAN CARP -CRCA</v>
          </cell>
          <cell r="T17" t="str">
            <v>Fin Clip-Upper Lobe Caudal -CCU</v>
          </cell>
        </row>
        <row r="18">
          <cell r="B18" t="str">
            <v>CUTTHROAT TROUT -CTTR</v>
          </cell>
          <cell r="T18" t="str">
            <v>Punched-Anal -PANL</v>
          </cell>
        </row>
        <row r="19">
          <cell r="B19" t="str">
            <v>CUTTHROAT TROUT X RAINBOW TROUT -CRTR</v>
          </cell>
          <cell r="T19" t="str">
            <v>Punched-Dorsal -PDR</v>
          </cell>
        </row>
        <row r="20">
          <cell r="B20" t="str">
            <v>DEEPWATER SCULPIN -DPSC</v>
          </cell>
          <cell r="T20" t="str">
            <v>Punched-Left Pectoral -PPL</v>
          </cell>
        </row>
        <row r="21">
          <cell r="B21" t="str">
            <v>DOLLY VARDEN -DLVR</v>
          </cell>
          <cell r="T21" t="str">
            <v>Punched-Left Pelvic -PVL</v>
          </cell>
        </row>
        <row r="22">
          <cell r="B22" t="str">
            <v>EMERALD SHINER -EMSH</v>
          </cell>
          <cell r="T22" t="str">
            <v>Punched-Lower Lobe Caudal -PCL</v>
          </cell>
        </row>
        <row r="23">
          <cell r="B23" t="str">
            <v>FATHEAD MINNOW -FTMN</v>
          </cell>
          <cell r="T23" t="str">
            <v>Punched-Operculum -PO</v>
          </cell>
        </row>
        <row r="24">
          <cell r="B24" t="str">
            <v>FINESCALE DACE -FNDC</v>
          </cell>
          <cell r="T24" t="str">
            <v>Punched-Right Pectoral -PPR</v>
          </cell>
        </row>
        <row r="25">
          <cell r="B25" t="str">
            <v>FLATHEAD CHUB -FLCH</v>
          </cell>
          <cell r="T25" t="str">
            <v>Punched-Right Pelvic -PVR</v>
          </cell>
        </row>
        <row r="26">
          <cell r="B26" t="str">
            <v>GOLDEN TROUT -GLTR</v>
          </cell>
          <cell r="T26" t="str">
            <v>Punched-Upper Lobe Caudal -PCU</v>
          </cell>
        </row>
        <row r="27">
          <cell r="B27" t="str">
            <v>GOLDEYE -GOLD</v>
          </cell>
        </row>
        <row r="28">
          <cell r="B28" t="str">
            <v>GOLDFISH -GOFS</v>
          </cell>
        </row>
        <row r="29">
          <cell r="B29" t="str">
            <v>GRASS CARP -GSCA</v>
          </cell>
        </row>
        <row r="30">
          <cell r="B30" t="str">
            <v>IOWA DARTER -IWDR</v>
          </cell>
        </row>
        <row r="31">
          <cell r="B31" t="str">
            <v>KOKANEE -KOKA</v>
          </cell>
        </row>
        <row r="32">
          <cell r="B32" t="str">
            <v>LAKE CHUB -LKCH</v>
          </cell>
        </row>
        <row r="33">
          <cell r="B33" t="str">
            <v>LAKE STURGEON -LKST</v>
          </cell>
        </row>
        <row r="34">
          <cell r="B34" t="str">
            <v>LAKE TROUT -LKTR</v>
          </cell>
        </row>
        <row r="35">
          <cell r="B35" t="str">
            <v>LAKE WHITEFISH -LKWH</v>
          </cell>
        </row>
        <row r="36">
          <cell r="B36" t="str">
            <v>LARGESCALE SUCKER -LRSC</v>
          </cell>
        </row>
        <row r="37">
          <cell r="B37" t="str">
            <v>LOGPERCH -LGPR</v>
          </cell>
        </row>
        <row r="38">
          <cell r="B38" t="str">
            <v>LONGNOSE DACE -LNDC</v>
          </cell>
        </row>
        <row r="39">
          <cell r="B39" t="str">
            <v>LONGNOSE SUCKER -LNSC</v>
          </cell>
        </row>
        <row r="40">
          <cell r="B40" t="str">
            <v>minnow family -FAMCYPR</v>
          </cell>
        </row>
        <row r="41">
          <cell r="B41" t="str">
            <v>MOONEYE -MOON</v>
          </cell>
        </row>
        <row r="42">
          <cell r="B42" t="str">
            <v>MOUNTAIN SUCKER -MNSC</v>
          </cell>
        </row>
        <row r="43">
          <cell r="B43" t="str">
            <v>MOUNTAIN WHITEFISH -MNWH</v>
          </cell>
        </row>
        <row r="44">
          <cell r="B44" t="str">
            <v>NINESPINE STICKLEBACK -NNST</v>
          </cell>
        </row>
        <row r="45">
          <cell r="B45" t="str">
            <v>NORTHERN PIKE -NRPK</v>
          </cell>
        </row>
        <row r="46">
          <cell r="B46" t="str">
            <v>NORTHERN PIKEMINNOW -NRSQ</v>
          </cell>
        </row>
        <row r="47">
          <cell r="B47" t="str">
            <v>NORTHERN REDBELLY DACE -NRDC</v>
          </cell>
        </row>
        <row r="48">
          <cell r="B48" t="str">
            <v>NORTHERN REDBELLY DACE X FINESCALE DACE -NFDC</v>
          </cell>
        </row>
        <row r="49">
          <cell r="B49" t="str">
            <v>PEAMOUTH CHUB -PMCH</v>
          </cell>
        </row>
        <row r="50">
          <cell r="B50" t="str">
            <v>PEARL DACE -PRDC</v>
          </cell>
        </row>
        <row r="51">
          <cell r="B51" t="str">
            <v>PRICKLY SCULPIN -PRSC</v>
          </cell>
        </row>
        <row r="52">
          <cell r="B52" t="str">
            <v>PRUSSIAN CARP -PRCR</v>
          </cell>
        </row>
        <row r="53">
          <cell r="B53" t="str">
            <v>PYGMY WHITEFISH -PGWH</v>
          </cell>
        </row>
        <row r="54">
          <cell r="B54" t="str">
            <v>QUILLBACK -QUIL</v>
          </cell>
        </row>
        <row r="55">
          <cell r="B55" t="str">
            <v>RAINBOW TROUT -RNTR</v>
          </cell>
        </row>
        <row r="56">
          <cell r="B56" t="str">
            <v>REDSIDE SHINER -RDSH</v>
          </cell>
        </row>
        <row r="57">
          <cell r="B57" t="str">
            <v>RIVER SHINER -RVSH</v>
          </cell>
        </row>
        <row r="58">
          <cell r="B58" t="str">
            <v>ROCKY MOUNTAIN SCULPIN -RMSC</v>
          </cell>
        </row>
        <row r="59">
          <cell r="B59" t="str">
            <v>ROUND WHITEFISH -RNWH</v>
          </cell>
        </row>
        <row r="60">
          <cell r="B60" t="str">
            <v>SAILFIN MOLLY -SLML</v>
          </cell>
        </row>
        <row r="61">
          <cell r="B61" t="str">
            <v>SAUGER -SAUG</v>
          </cell>
        </row>
        <row r="62">
          <cell r="B62" t="str">
            <v>SEA LAMPREY -SLMP</v>
          </cell>
        </row>
        <row r="63">
          <cell r="B63" t="str">
            <v>SHORTHEAD REDHORSE -SHRD</v>
          </cell>
        </row>
        <row r="64">
          <cell r="B64" t="str">
            <v>SHORTJAW CISCO -SHCS</v>
          </cell>
        </row>
        <row r="65">
          <cell r="B65" t="str">
            <v>SILVER REDHORSE -SLRD</v>
          </cell>
        </row>
        <row r="66">
          <cell r="B66" t="str">
            <v>SLIMY SCULPIN -SLSC</v>
          </cell>
        </row>
        <row r="67">
          <cell r="B67" t="str">
            <v>SMALLMOUTH BASS -SMBS</v>
          </cell>
        </row>
        <row r="68">
          <cell r="B68" t="str">
            <v>SPLAKE -SPLA</v>
          </cell>
        </row>
        <row r="69">
          <cell r="B69" t="str">
            <v>SPOONHEAD SCULPIN -SPSC</v>
          </cell>
        </row>
        <row r="70">
          <cell r="B70" t="str">
            <v>SPOTTAIL SHINER -SPSH</v>
          </cell>
        </row>
        <row r="71">
          <cell r="B71" t="str">
            <v>STONECAT -STON</v>
          </cell>
        </row>
        <row r="72">
          <cell r="B72" t="str">
            <v>sucker family  -FAMCATO</v>
          </cell>
        </row>
        <row r="73">
          <cell r="B73" t="str">
            <v>THREESPINE STICKLEBACK -THST</v>
          </cell>
        </row>
        <row r="74">
          <cell r="B74" t="str">
            <v>TIGER TROUT -TGTR</v>
          </cell>
        </row>
        <row r="75">
          <cell r="B75" t="str">
            <v>TROUT-PERCH -TRPR</v>
          </cell>
        </row>
        <row r="76">
          <cell r="B76" t="str">
            <v>TULLIBEE (CISCO) -CISC</v>
          </cell>
        </row>
        <row r="77">
          <cell r="B77" t="str">
            <v>TULLIBEE (CISCO) X LAKE WHITEFISH -TLWH</v>
          </cell>
        </row>
        <row r="78">
          <cell r="B78" t="str">
            <v>WALLEYE -WALL</v>
          </cell>
        </row>
        <row r="79">
          <cell r="B79" t="str">
            <v>WESTERN MOSQUITOFISH -WEMO</v>
          </cell>
        </row>
        <row r="80">
          <cell r="B80" t="str">
            <v>WESTERN SILVERY MINNOW -WSMN</v>
          </cell>
        </row>
        <row r="81">
          <cell r="B81" t="str">
            <v>WESTSLOPE CUTTHROAT TROUT -WSCT</v>
          </cell>
        </row>
        <row r="82">
          <cell r="B82" t="str">
            <v>WHITE SUCKER -WHSC</v>
          </cell>
        </row>
        <row r="83">
          <cell r="B83" t="str">
            <v>YELLOW PERCH -YLPR</v>
          </cell>
        </row>
        <row r="84">
          <cell r="B84" t="str">
            <v>NORTHERN CRAYFISH -NOCY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&amp; Reference Info."/>
      <sheetName val="Survey Crew"/>
      <sheetName val="Location"/>
      <sheetName val="Survey"/>
      <sheetName val="Codes"/>
      <sheetName val="Species Codes"/>
    </sheetNames>
    <sheetDataSet>
      <sheetData sheetId="0"/>
      <sheetData sheetId="1"/>
      <sheetData sheetId="2"/>
      <sheetData sheetId="3"/>
      <sheetData sheetId="4">
        <row r="2">
          <cell r="Z2" t="str">
            <v>Head -HEAD</v>
          </cell>
        </row>
        <row r="3">
          <cell r="Z3" t="str">
            <v>Hernia -HERNIA</v>
          </cell>
        </row>
        <row r="4">
          <cell r="Z4" t="str">
            <v>Left Front Leg -LEFTFRLEG</v>
          </cell>
        </row>
        <row r="5">
          <cell r="Z5" t="str">
            <v>Right Front Leg -RIGHTFRLEG</v>
          </cell>
        </row>
        <row r="6">
          <cell r="Z6" t="str">
            <v>Tail -TAIL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&amp; Reference Info."/>
      <sheetName val="Survey Crew"/>
      <sheetName val="Location"/>
      <sheetName val="Survey"/>
      <sheetName val="Codes"/>
      <sheetName val="Species Codes"/>
    </sheetNames>
    <sheetDataSet>
      <sheetData sheetId="0" refreshError="1"/>
      <sheetData sheetId="1" refreshError="1"/>
      <sheetData sheetId="2"/>
      <sheetData sheetId="3" refreshError="1"/>
      <sheetData sheetId="4">
        <row r="2">
          <cell r="A2" t="str">
            <v>102</v>
          </cell>
          <cell r="E2" t="str">
            <v>Excellent -10</v>
          </cell>
        </row>
        <row r="3">
          <cell r="E3" t="str">
            <v>Fair -30</v>
          </cell>
        </row>
        <row r="4">
          <cell r="E4" t="str">
            <v>Good -20</v>
          </cell>
        </row>
        <row r="5">
          <cell r="E5" t="str">
            <v>Nil -50</v>
          </cell>
        </row>
        <row r="6">
          <cell r="E6" t="str">
            <v>Poor -40</v>
          </cell>
        </row>
        <row r="7">
          <cell r="E7" t="str">
            <v>Unknown -70</v>
          </cell>
        </row>
        <row r="8">
          <cell r="E8" t="str">
            <v>Unrecorded -60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8"/>
  <sheetViews>
    <sheetView workbookViewId="0">
      <selection activeCell="L1" sqref="L1"/>
    </sheetView>
  </sheetViews>
  <sheetFormatPr defaultRowHeight="15" x14ac:dyDescent="0.25"/>
  <cols>
    <col min="1" max="2" width="9.85546875" bestFit="1" customWidth="1"/>
    <col min="3" max="3" width="23.85546875" bestFit="1" customWidth="1"/>
    <col min="4" max="4" width="16.42578125" bestFit="1" customWidth="1"/>
    <col min="5" max="5" width="18.140625" bestFit="1" customWidth="1"/>
    <col min="6" max="7" width="16.85546875" customWidth="1"/>
    <col min="8" max="8" width="16.85546875" bestFit="1" customWidth="1"/>
    <col min="9" max="9" width="10" bestFit="1" customWidth="1"/>
    <col min="10" max="10" width="11.28515625" customWidth="1"/>
    <col min="11" max="11" width="14.7109375" bestFit="1" customWidth="1"/>
    <col min="12" max="12" width="12.42578125" bestFit="1" customWidth="1"/>
  </cols>
  <sheetData>
    <row r="1" spans="1:12" ht="45" x14ac:dyDescent="0.25">
      <c r="A1" s="20" t="s">
        <v>44</v>
      </c>
      <c r="B1" s="20" t="s">
        <v>114</v>
      </c>
      <c r="C1" s="20" t="s">
        <v>42</v>
      </c>
      <c r="D1" s="11" t="s">
        <v>73</v>
      </c>
      <c r="E1" s="17" t="s">
        <v>74</v>
      </c>
      <c r="F1" s="20" t="s">
        <v>41</v>
      </c>
      <c r="G1" s="20" t="s">
        <v>40</v>
      </c>
      <c r="H1" s="20" t="s">
        <v>39</v>
      </c>
      <c r="I1" s="21" t="s">
        <v>123</v>
      </c>
      <c r="J1" s="21" t="s">
        <v>127</v>
      </c>
      <c r="K1" s="20" t="s">
        <v>125</v>
      </c>
      <c r="L1" s="20" t="s">
        <v>124</v>
      </c>
    </row>
    <row r="2" spans="1:12" x14ac:dyDescent="0.25">
      <c r="A2" s="18" t="s">
        <v>75</v>
      </c>
      <c r="B2" s="19">
        <v>42199</v>
      </c>
      <c r="C2" s="18" t="s">
        <v>115</v>
      </c>
      <c r="D2" s="22">
        <v>414756.57398599997</v>
      </c>
      <c r="E2" s="22">
        <v>5983324.4591899998</v>
      </c>
      <c r="F2" s="23">
        <v>1511</v>
      </c>
      <c r="G2" s="1">
        <v>225</v>
      </c>
      <c r="H2" s="24" t="s">
        <v>122</v>
      </c>
      <c r="I2" s="1">
        <v>0</v>
      </c>
      <c r="J2" s="2">
        <f>I2/G2*100</f>
        <v>0</v>
      </c>
      <c r="K2" s="25">
        <v>0</v>
      </c>
      <c r="L2" s="2">
        <f>K2*3600</f>
        <v>0</v>
      </c>
    </row>
    <row r="3" spans="1:12" x14ac:dyDescent="0.25">
      <c r="A3" s="26" t="s">
        <v>76</v>
      </c>
      <c r="B3" s="27">
        <v>42192</v>
      </c>
      <c r="C3" s="26" t="s">
        <v>116</v>
      </c>
      <c r="D3" s="22">
        <v>412468.57790099998</v>
      </c>
      <c r="E3" s="22">
        <v>5980896.3059299998</v>
      </c>
      <c r="F3" s="23">
        <v>155</v>
      </c>
      <c r="G3" s="1">
        <v>150</v>
      </c>
      <c r="H3" s="24" t="s">
        <v>122</v>
      </c>
      <c r="I3" s="24">
        <v>0</v>
      </c>
      <c r="J3" s="2">
        <f t="shared" ref="J3:J48" si="0">I3/G3*100</f>
        <v>0</v>
      </c>
      <c r="K3" s="28">
        <v>0</v>
      </c>
      <c r="L3" s="2">
        <f t="shared" ref="L3:L48" si="1">K3*3600</f>
        <v>0</v>
      </c>
    </row>
    <row r="4" spans="1:12" x14ac:dyDescent="0.25">
      <c r="A4" s="26" t="s">
        <v>77</v>
      </c>
      <c r="B4" s="27">
        <v>42193</v>
      </c>
      <c r="C4" s="26" t="s">
        <v>115</v>
      </c>
      <c r="D4" s="22">
        <v>409761.56364000001</v>
      </c>
      <c r="E4" s="22">
        <v>5970689.71086</v>
      </c>
      <c r="F4" s="23">
        <v>921</v>
      </c>
      <c r="G4" s="1">
        <v>300</v>
      </c>
      <c r="H4" s="24" t="s">
        <v>122</v>
      </c>
      <c r="I4" s="24">
        <v>6</v>
      </c>
      <c r="J4" s="2">
        <f t="shared" si="0"/>
        <v>2</v>
      </c>
      <c r="K4" s="28">
        <v>6.5146579804560263E-3</v>
      </c>
      <c r="L4" s="2">
        <f t="shared" si="1"/>
        <v>23.452768729641694</v>
      </c>
    </row>
    <row r="5" spans="1:12" x14ac:dyDescent="0.25">
      <c r="A5" s="18" t="s">
        <v>30</v>
      </c>
      <c r="B5" s="19">
        <v>42225</v>
      </c>
      <c r="C5" s="18" t="s">
        <v>116</v>
      </c>
      <c r="D5" s="22">
        <v>438205.01889800001</v>
      </c>
      <c r="E5" s="22">
        <v>5991879.5191000002</v>
      </c>
      <c r="F5" s="23">
        <v>854</v>
      </c>
      <c r="G5" s="1">
        <v>300</v>
      </c>
      <c r="H5" s="24" t="s">
        <v>122</v>
      </c>
      <c r="I5" s="1">
        <v>0</v>
      </c>
      <c r="J5" s="2">
        <f t="shared" si="0"/>
        <v>0</v>
      </c>
      <c r="K5" s="25">
        <v>0</v>
      </c>
      <c r="L5" s="2">
        <f t="shared" si="1"/>
        <v>0</v>
      </c>
    </row>
    <row r="6" spans="1:12" x14ac:dyDescent="0.25">
      <c r="A6" s="18" t="s">
        <v>78</v>
      </c>
      <c r="B6" s="19">
        <v>42207</v>
      </c>
      <c r="C6" s="18" t="s">
        <v>116</v>
      </c>
      <c r="D6" s="22">
        <v>488925.36670900002</v>
      </c>
      <c r="E6" s="22">
        <v>6001856.3493799996</v>
      </c>
      <c r="F6" s="23">
        <v>579</v>
      </c>
      <c r="G6" s="1">
        <v>150</v>
      </c>
      <c r="H6" s="24" t="s">
        <v>122</v>
      </c>
      <c r="I6" s="1">
        <v>0</v>
      </c>
      <c r="J6" s="2">
        <f t="shared" si="0"/>
        <v>0</v>
      </c>
      <c r="K6" s="25">
        <v>0</v>
      </c>
      <c r="L6" s="2">
        <f t="shared" si="1"/>
        <v>0</v>
      </c>
    </row>
    <row r="7" spans="1:12" x14ac:dyDescent="0.25">
      <c r="A7" s="18" t="s">
        <v>79</v>
      </c>
      <c r="B7" s="19">
        <v>42213</v>
      </c>
      <c r="C7" s="18" t="s">
        <v>116</v>
      </c>
      <c r="D7" s="22">
        <v>488830.25187099999</v>
      </c>
      <c r="E7" s="22">
        <v>6003997.7429900002</v>
      </c>
      <c r="F7" s="23">
        <v>978</v>
      </c>
      <c r="G7" s="1">
        <v>300</v>
      </c>
      <c r="H7" s="24" t="s">
        <v>122</v>
      </c>
      <c r="I7" s="1">
        <v>0</v>
      </c>
      <c r="J7" s="2">
        <f t="shared" si="0"/>
        <v>0</v>
      </c>
      <c r="K7" s="25">
        <v>0</v>
      </c>
      <c r="L7" s="2">
        <f t="shared" si="1"/>
        <v>0</v>
      </c>
    </row>
    <row r="8" spans="1:12" x14ac:dyDescent="0.25">
      <c r="A8" s="18" t="s">
        <v>80</v>
      </c>
      <c r="B8" s="19">
        <v>42213</v>
      </c>
      <c r="C8" s="18" t="s">
        <v>116</v>
      </c>
      <c r="D8" s="22">
        <v>491756.67907100002</v>
      </c>
      <c r="E8" s="22">
        <v>6011597.3008399997</v>
      </c>
      <c r="F8" s="23">
        <v>872</v>
      </c>
      <c r="G8" s="1">
        <v>300</v>
      </c>
      <c r="H8" s="24" t="s">
        <v>122</v>
      </c>
      <c r="I8" s="1">
        <v>0</v>
      </c>
      <c r="J8" s="2">
        <f t="shared" si="0"/>
        <v>0</v>
      </c>
      <c r="K8" s="25">
        <v>0</v>
      </c>
      <c r="L8" s="2">
        <f t="shared" si="1"/>
        <v>0</v>
      </c>
    </row>
    <row r="9" spans="1:12" x14ac:dyDescent="0.25">
      <c r="A9" s="26" t="s">
        <v>29</v>
      </c>
      <c r="B9" s="27">
        <v>42195</v>
      </c>
      <c r="C9" s="26" t="s">
        <v>116</v>
      </c>
      <c r="D9" s="22">
        <v>421681.94089099998</v>
      </c>
      <c r="E9" s="22">
        <v>5997930.5148900002</v>
      </c>
      <c r="F9" s="23">
        <v>983</v>
      </c>
      <c r="G9" s="1">
        <v>300</v>
      </c>
      <c r="H9" s="24" t="s">
        <v>122</v>
      </c>
      <c r="I9" s="24">
        <v>3</v>
      </c>
      <c r="J9" s="2">
        <f t="shared" si="0"/>
        <v>1</v>
      </c>
      <c r="K9" s="28">
        <v>3.0518819938962359E-3</v>
      </c>
      <c r="L9" s="2">
        <f t="shared" si="1"/>
        <v>10.98677517802645</v>
      </c>
    </row>
    <row r="10" spans="1:12" x14ac:dyDescent="0.25">
      <c r="A10" s="18" t="s">
        <v>81</v>
      </c>
      <c r="B10" s="19">
        <v>42212</v>
      </c>
      <c r="C10" s="18" t="s">
        <v>116</v>
      </c>
      <c r="D10" s="22">
        <v>468258.86666399997</v>
      </c>
      <c r="E10" s="22">
        <v>5999793.8788799997</v>
      </c>
      <c r="F10" s="23">
        <v>773</v>
      </c>
      <c r="G10" s="1">
        <v>300</v>
      </c>
      <c r="H10" s="24" t="s">
        <v>122</v>
      </c>
      <c r="I10" s="1">
        <v>0</v>
      </c>
      <c r="J10" s="2">
        <f t="shared" si="0"/>
        <v>0</v>
      </c>
      <c r="K10" s="25">
        <v>0</v>
      </c>
      <c r="L10" s="2">
        <f t="shared" si="1"/>
        <v>0</v>
      </c>
    </row>
    <row r="11" spans="1:12" x14ac:dyDescent="0.25">
      <c r="A11" s="26" t="s">
        <v>82</v>
      </c>
      <c r="B11" s="27">
        <v>42212</v>
      </c>
      <c r="C11" s="26" t="s">
        <v>116</v>
      </c>
      <c r="D11" s="22">
        <v>448342.81271799997</v>
      </c>
      <c r="E11" s="22">
        <v>5997657.6171700004</v>
      </c>
      <c r="F11" s="23">
        <v>653</v>
      </c>
      <c r="G11" s="1">
        <v>300</v>
      </c>
      <c r="H11" s="24" t="s">
        <v>122</v>
      </c>
      <c r="I11" s="24">
        <v>0</v>
      </c>
      <c r="J11" s="2">
        <f t="shared" si="0"/>
        <v>0</v>
      </c>
      <c r="K11" s="28">
        <v>0</v>
      </c>
      <c r="L11" s="2">
        <f t="shared" si="1"/>
        <v>0</v>
      </c>
    </row>
    <row r="12" spans="1:12" x14ac:dyDescent="0.25">
      <c r="A12" s="26" t="s">
        <v>28</v>
      </c>
      <c r="B12" s="27">
        <v>42225</v>
      </c>
      <c r="C12" s="26" t="s">
        <v>116</v>
      </c>
      <c r="D12" s="22">
        <v>462721.04274300003</v>
      </c>
      <c r="E12" s="22">
        <v>6004455.1998600001</v>
      </c>
      <c r="F12" s="23">
        <v>749</v>
      </c>
      <c r="G12" s="1">
        <v>300</v>
      </c>
      <c r="H12" s="24" t="s">
        <v>122</v>
      </c>
      <c r="I12" s="24">
        <v>0</v>
      </c>
      <c r="J12" s="2">
        <f t="shared" si="0"/>
        <v>0</v>
      </c>
      <c r="K12" s="28">
        <v>0</v>
      </c>
      <c r="L12" s="2">
        <f t="shared" si="1"/>
        <v>0</v>
      </c>
    </row>
    <row r="13" spans="1:12" x14ac:dyDescent="0.25">
      <c r="A13" s="26" t="s">
        <v>27</v>
      </c>
      <c r="B13" s="27">
        <v>42199</v>
      </c>
      <c r="C13" s="26" t="s">
        <v>116</v>
      </c>
      <c r="D13" s="22">
        <v>428558.43437199999</v>
      </c>
      <c r="E13" s="22">
        <v>5999819.2207199996</v>
      </c>
      <c r="F13" s="23">
        <v>856</v>
      </c>
      <c r="G13" s="1">
        <v>300</v>
      </c>
      <c r="H13" s="24" t="s">
        <v>122</v>
      </c>
      <c r="I13" s="24">
        <v>1</v>
      </c>
      <c r="J13" s="2">
        <f t="shared" si="0"/>
        <v>0.33333333333333337</v>
      </c>
      <c r="K13" s="28">
        <v>1.1682242990654205E-3</v>
      </c>
      <c r="L13" s="2">
        <f t="shared" si="1"/>
        <v>4.2056074766355138</v>
      </c>
    </row>
    <row r="14" spans="1:12" x14ac:dyDescent="0.25">
      <c r="A14" s="18" t="s">
        <v>83</v>
      </c>
      <c r="B14" s="19">
        <v>42227</v>
      </c>
      <c r="C14" s="18" t="s">
        <v>116</v>
      </c>
      <c r="D14" s="22">
        <v>439996.31114399998</v>
      </c>
      <c r="E14" s="22">
        <v>6000471.98697</v>
      </c>
      <c r="F14" s="23">
        <v>1225</v>
      </c>
      <c r="G14" s="1">
        <v>300</v>
      </c>
      <c r="H14" s="24" t="s">
        <v>122</v>
      </c>
      <c r="I14" s="24">
        <v>0</v>
      </c>
      <c r="J14" s="2">
        <f t="shared" si="0"/>
        <v>0</v>
      </c>
      <c r="K14" s="28">
        <v>0</v>
      </c>
      <c r="L14" s="2">
        <f t="shared" si="1"/>
        <v>0</v>
      </c>
    </row>
    <row r="15" spans="1:12" x14ac:dyDescent="0.25">
      <c r="A15" s="26" t="s">
        <v>84</v>
      </c>
      <c r="B15" s="27">
        <v>42198</v>
      </c>
      <c r="C15" s="26" t="s">
        <v>115</v>
      </c>
      <c r="D15" s="22">
        <v>409087.94945800002</v>
      </c>
      <c r="E15" s="22">
        <v>5974746.6620399999</v>
      </c>
      <c r="F15" s="23">
        <v>1145</v>
      </c>
      <c r="G15" s="1">
        <v>300</v>
      </c>
      <c r="H15" s="24" t="s">
        <v>122</v>
      </c>
      <c r="I15" s="24">
        <v>4</v>
      </c>
      <c r="J15" s="2">
        <f t="shared" si="0"/>
        <v>1.3333333333333335</v>
      </c>
      <c r="K15" s="28">
        <v>3.4934497816593887E-3</v>
      </c>
      <c r="L15" s="2">
        <f t="shared" si="1"/>
        <v>12.5764192139738</v>
      </c>
    </row>
    <row r="16" spans="1:12" x14ac:dyDescent="0.25">
      <c r="A16" s="18" t="s">
        <v>85</v>
      </c>
      <c r="B16" s="19">
        <v>42227</v>
      </c>
      <c r="C16" s="18" t="s">
        <v>116</v>
      </c>
      <c r="D16" s="22">
        <v>448856.59936400002</v>
      </c>
      <c r="E16" s="22">
        <v>6002924.8007199997</v>
      </c>
      <c r="F16" s="23">
        <v>1017</v>
      </c>
      <c r="G16" s="1">
        <v>300</v>
      </c>
      <c r="H16" s="24" t="s">
        <v>122</v>
      </c>
      <c r="I16" s="24">
        <v>0</v>
      </c>
      <c r="J16" s="2">
        <f t="shared" si="0"/>
        <v>0</v>
      </c>
      <c r="K16" s="28">
        <v>0</v>
      </c>
      <c r="L16" s="2">
        <f t="shared" si="1"/>
        <v>0</v>
      </c>
    </row>
    <row r="17" spans="1:12" x14ac:dyDescent="0.25">
      <c r="A17" s="26" t="s">
        <v>86</v>
      </c>
      <c r="B17" s="27">
        <v>42226</v>
      </c>
      <c r="C17" s="26" t="s">
        <v>116</v>
      </c>
      <c r="D17" s="22">
        <v>512464.52561800001</v>
      </c>
      <c r="E17" s="22">
        <v>6010979.2653700002</v>
      </c>
      <c r="F17" s="23">
        <v>300</v>
      </c>
      <c r="G17" s="1">
        <v>300</v>
      </c>
      <c r="H17" s="24" t="s">
        <v>122</v>
      </c>
      <c r="I17" s="24">
        <v>0</v>
      </c>
      <c r="J17" s="2">
        <f t="shared" si="0"/>
        <v>0</v>
      </c>
      <c r="K17" s="28">
        <v>0</v>
      </c>
      <c r="L17" s="2">
        <f t="shared" si="1"/>
        <v>0</v>
      </c>
    </row>
    <row r="18" spans="1:12" x14ac:dyDescent="0.25">
      <c r="A18" s="18" t="s">
        <v>87</v>
      </c>
      <c r="B18" s="19">
        <v>42207</v>
      </c>
      <c r="C18" s="18" t="s">
        <v>116</v>
      </c>
      <c r="D18" s="22">
        <v>488407.54216900002</v>
      </c>
      <c r="E18" s="22">
        <v>6000820.2548200004</v>
      </c>
      <c r="F18" s="23">
        <v>906</v>
      </c>
      <c r="G18" s="1">
        <v>300</v>
      </c>
      <c r="H18" s="24" t="s">
        <v>122</v>
      </c>
      <c r="I18" s="24">
        <v>0</v>
      </c>
      <c r="J18" s="2">
        <f t="shared" si="0"/>
        <v>0</v>
      </c>
      <c r="K18" s="28">
        <v>0</v>
      </c>
      <c r="L18" s="2">
        <f t="shared" si="1"/>
        <v>0</v>
      </c>
    </row>
    <row r="19" spans="1:12" x14ac:dyDescent="0.25">
      <c r="A19" s="18" t="s">
        <v>25</v>
      </c>
      <c r="B19" s="19">
        <v>42208</v>
      </c>
      <c r="C19" s="18" t="s">
        <v>116</v>
      </c>
      <c r="D19" s="22">
        <v>466324.14814800001</v>
      </c>
      <c r="E19" s="22">
        <v>6017155.0088200001</v>
      </c>
      <c r="F19" s="23">
        <v>811</v>
      </c>
      <c r="G19" s="1">
        <v>300</v>
      </c>
      <c r="H19" s="24" t="s">
        <v>122</v>
      </c>
      <c r="I19" s="24">
        <v>0</v>
      </c>
      <c r="J19" s="2">
        <f t="shared" si="0"/>
        <v>0</v>
      </c>
      <c r="K19" s="28">
        <v>0</v>
      </c>
      <c r="L19" s="2">
        <f t="shared" si="1"/>
        <v>0</v>
      </c>
    </row>
    <row r="20" spans="1:12" x14ac:dyDescent="0.25">
      <c r="A20" s="18" t="s">
        <v>24</v>
      </c>
      <c r="B20" s="19">
        <v>42205</v>
      </c>
      <c r="C20" s="18" t="s">
        <v>116</v>
      </c>
      <c r="D20" s="22">
        <v>509249.27394699998</v>
      </c>
      <c r="E20" s="22">
        <v>6016896.30296</v>
      </c>
      <c r="F20" s="23">
        <v>801</v>
      </c>
      <c r="G20" s="1">
        <v>300</v>
      </c>
      <c r="H20" s="24" t="s">
        <v>122</v>
      </c>
      <c r="I20" s="24">
        <v>0</v>
      </c>
      <c r="J20" s="2">
        <f t="shared" si="0"/>
        <v>0</v>
      </c>
      <c r="K20" s="28">
        <v>0</v>
      </c>
      <c r="L20" s="2">
        <f t="shared" si="1"/>
        <v>0</v>
      </c>
    </row>
    <row r="21" spans="1:12" x14ac:dyDescent="0.25">
      <c r="A21" s="18" t="s">
        <v>23</v>
      </c>
      <c r="B21" s="19">
        <v>42206</v>
      </c>
      <c r="C21" s="18" t="s">
        <v>116</v>
      </c>
      <c r="D21" s="22">
        <v>495926.25702999998</v>
      </c>
      <c r="E21" s="22">
        <v>6020833.5183600001</v>
      </c>
      <c r="F21" s="23">
        <v>1335</v>
      </c>
      <c r="G21" s="1">
        <v>300</v>
      </c>
      <c r="H21" s="24" t="s">
        <v>122</v>
      </c>
      <c r="I21" s="24">
        <v>0</v>
      </c>
      <c r="J21" s="2">
        <f t="shared" si="0"/>
        <v>0</v>
      </c>
      <c r="K21" s="28">
        <v>0</v>
      </c>
      <c r="L21" s="2">
        <f t="shared" si="1"/>
        <v>0</v>
      </c>
    </row>
    <row r="22" spans="1:12" x14ac:dyDescent="0.25">
      <c r="A22" s="26" t="s">
        <v>88</v>
      </c>
      <c r="B22" s="27">
        <v>42198</v>
      </c>
      <c r="C22" s="26" t="s">
        <v>117</v>
      </c>
      <c r="D22" s="22">
        <v>405923.63298499997</v>
      </c>
      <c r="E22" s="22">
        <v>5974304.5920500001</v>
      </c>
      <c r="F22" s="23">
        <v>1212</v>
      </c>
      <c r="G22" s="1">
        <v>300</v>
      </c>
      <c r="H22" s="24" t="s">
        <v>122</v>
      </c>
      <c r="I22" s="24">
        <v>1</v>
      </c>
      <c r="J22" s="2">
        <f t="shared" si="0"/>
        <v>0.33333333333333337</v>
      </c>
      <c r="K22" s="28">
        <v>8.2508250825082509E-4</v>
      </c>
      <c r="L22" s="2">
        <f t="shared" si="1"/>
        <v>2.9702970297029703</v>
      </c>
    </row>
    <row r="23" spans="1:12" x14ac:dyDescent="0.25">
      <c r="A23" s="18" t="s">
        <v>89</v>
      </c>
      <c r="B23" s="19">
        <v>42223</v>
      </c>
      <c r="C23" s="18" t="s">
        <v>116</v>
      </c>
      <c r="D23" s="22">
        <v>490642.201543</v>
      </c>
      <c r="E23" s="22">
        <v>6021368.8978000004</v>
      </c>
      <c r="F23" s="23">
        <v>916</v>
      </c>
      <c r="G23" s="1">
        <v>300</v>
      </c>
      <c r="H23" s="24" t="s">
        <v>122</v>
      </c>
      <c r="I23" s="1">
        <v>0</v>
      </c>
      <c r="J23" s="2">
        <f t="shared" si="0"/>
        <v>0</v>
      </c>
      <c r="K23" s="25">
        <v>0</v>
      </c>
      <c r="L23" s="2">
        <f t="shared" si="1"/>
        <v>0</v>
      </c>
    </row>
    <row r="24" spans="1:12" x14ac:dyDescent="0.25">
      <c r="A24" s="18" t="s">
        <v>90</v>
      </c>
      <c r="B24" s="19">
        <v>42209</v>
      </c>
      <c r="C24" s="18" t="s">
        <v>116</v>
      </c>
      <c r="D24" s="22">
        <v>493507.53516999999</v>
      </c>
      <c r="E24" s="22">
        <v>6036331.5693800002</v>
      </c>
      <c r="F24" s="23">
        <v>962</v>
      </c>
      <c r="G24" s="1">
        <v>300</v>
      </c>
      <c r="H24" s="24" t="s">
        <v>122</v>
      </c>
      <c r="I24" s="1">
        <v>0</v>
      </c>
      <c r="J24" s="2">
        <f t="shared" si="0"/>
        <v>0</v>
      </c>
      <c r="K24" s="25">
        <v>0</v>
      </c>
      <c r="L24" s="2">
        <f t="shared" si="1"/>
        <v>0</v>
      </c>
    </row>
    <row r="25" spans="1:12" x14ac:dyDescent="0.25">
      <c r="A25" s="18" t="s">
        <v>91</v>
      </c>
      <c r="B25" s="19">
        <v>42248</v>
      </c>
      <c r="C25" s="18" t="s">
        <v>116</v>
      </c>
      <c r="D25" s="22">
        <v>469549.34411100001</v>
      </c>
      <c r="E25" s="22">
        <v>6000237.8465499999</v>
      </c>
      <c r="F25" s="23">
        <v>694</v>
      </c>
      <c r="G25" s="1">
        <v>300</v>
      </c>
      <c r="H25" s="24" t="s">
        <v>122</v>
      </c>
      <c r="I25" s="1">
        <v>0</v>
      </c>
      <c r="J25" s="2">
        <f t="shared" si="0"/>
        <v>0</v>
      </c>
      <c r="K25" s="25">
        <v>0</v>
      </c>
      <c r="L25" s="2">
        <f t="shared" si="1"/>
        <v>0</v>
      </c>
    </row>
    <row r="26" spans="1:12" x14ac:dyDescent="0.25">
      <c r="A26" s="18" t="s">
        <v>92</v>
      </c>
      <c r="B26" s="19">
        <v>42234</v>
      </c>
      <c r="C26" s="18" t="s">
        <v>116</v>
      </c>
      <c r="D26" s="22">
        <v>475002</v>
      </c>
      <c r="E26" s="22">
        <v>6069065</v>
      </c>
      <c r="F26" s="23">
        <v>373</v>
      </c>
      <c r="G26" s="1">
        <v>300</v>
      </c>
      <c r="H26" s="24" t="s">
        <v>122</v>
      </c>
      <c r="I26" s="1">
        <v>0</v>
      </c>
      <c r="J26" s="2">
        <f t="shared" si="0"/>
        <v>0</v>
      </c>
      <c r="K26" s="25">
        <v>0</v>
      </c>
      <c r="L26" s="2">
        <f t="shared" si="1"/>
        <v>0</v>
      </c>
    </row>
    <row r="27" spans="1:12" x14ac:dyDescent="0.25">
      <c r="A27" s="26" t="s">
        <v>17</v>
      </c>
      <c r="B27" s="27">
        <v>42193</v>
      </c>
      <c r="C27" s="26" t="s">
        <v>118</v>
      </c>
      <c r="D27" s="22">
        <v>415023.86330700002</v>
      </c>
      <c r="E27" s="22">
        <v>5981317.7957300004</v>
      </c>
      <c r="F27" s="23">
        <v>1000</v>
      </c>
      <c r="G27" s="1">
        <v>300</v>
      </c>
      <c r="H27" s="24" t="s">
        <v>122</v>
      </c>
      <c r="I27" s="24">
        <v>2</v>
      </c>
      <c r="J27" s="2">
        <f t="shared" si="0"/>
        <v>0.66666666666666674</v>
      </c>
      <c r="K27" s="28">
        <v>2E-3</v>
      </c>
      <c r="L27" s="2">
        <f t="shared" si="1"/>
        <v>7.2</v>
      </c>
    </row>
    <row r="28" spans="1:12" x14ac:dyDescent="0.25">
      <c r="A28" s="18" t="s">
        <v>93</v>
      </c>
      <c r="B28" s="19">
        <v>42224</v>
      </c>
      <c r="C28" s="18" t="s">
        <v>116</v>
      </c>
      <c r="D28" s="22">
        <v>496299.02361899999</v>
      </c>
      <c r="E28" s="22">
        <v>6003269.9611200001</v>
      </c>
      <c r="F28" s="23">
        <v>1182</v>
      </c>
      <c r="G28" s="1">
        <v>300</v>
      </c>
      <c r="H28" s="24" t="s">
        <v>122</v>
      </c>
      <c r="I28" s="1">
        <v>0</v>
      </c>
      <c r="J28" s="2">
        <f t="shared" si="0"/>
        <v>0</v>
      </c>
      <c r="K28" s="25">
        <v>0</v>
      </c>
      <c r="L28" s="2">
        <f t="shared" si="1"/>
        <v>0</v>
      </c>
    </row>
    <row r="29" spans="1:12" x14ac:dyDescent="0.25">
      <c r="A29" s="26" t="s">
        <v>15</v>
      </c>
      <c r="B29" s="27">
        <v>42196</v>
      </c>
      <c r="C29" s="26" t="s">
        <v>119</v>
      </c>
      <c r="D29" s="22">
        <v>409923.14944800001</v>
      </c>
      <c r="E29" s="22">
        <v>5982235.2580199996</v>
      </c>
      <c r="F29" s="23">
        <v>639</v>
      </c>
      <c r="G29" s="1">
        <v>300</v>
      </c>
      <c r="H29" s="24" t="s">
        <v>122</v>
      </c>
      <c r="I29" s="24">
        <v>1</v>
      </c>
      <c r="J29" s="2">
        <f t="shared" si="0"/>
        <v>0.33333333333333337</v>
      </c>
      <c r="K29" s="28">
        <v>1.5649452269170579E-3</v>
      </c>
      <c r="L29" s="2">
        <f t="shared" si="1"/>
        <v>5.6338028169014089</v>
      </c>
    </row>
    <row r="30" spans="1:12" x14ac:dyDescent="0.25">
      <c r="A30" s="26" t="s">
        <v>14</v>
      </c>
      <c r="B30" s="27">
        <v>42195</v>
      </c>
      <c r="C30" s="26" t="s">
        <v>116</v>
      </c>
      <c r="D30" s="22">
        <v>417334.01233499998</v>
      </c>
      <c r="E30" s="22">
        <v>5986193.1544700004</v>
      </c>
      <c r="F30" s="23">
        <v>1058</v>
      </c>
      <c r="G30" s="1">
        <v>300</v>
      </c>
      <c r="H30" s="24" t="s">
        <v>122</v>
      </c>
      <c r="I30" s="24">
        <v>2</v>
      </c>
      <c r="J30" s="2">
        <f t="shared" si="0"/>
        <v>0.66666666666666674</v>
      </c>
      <c r="K30" s="28">
        <v>1.890359168241966E-3</v>
      </c>
      <c r="L30" s="2">
        <f t="shared" si="1"/>
        <v>6.8052930056710776</v>
      </c>
    </row>
    <row r="31" spans="1:12" x14ac:dyDescent="0.25">
      <c r="A31" s="18" t="s">
        <v>94</v>
      </c>
      <c r="B31" s="19">
        <v>42234</v>
      </c>
      <c r="C31" s="18" t="s">
        <v>116</v>
      </c>
      <c r="D31" s="22">
        <v>494398.00717400003</v>
      </c>
      <c r="E31" s="22">
        <v>6049611.1418899996</v>
      </c>
      <c r="F31" s="23">
        <v>566</v>
      </c>
      <c r="G31" s="1">
        <v>300</v>
      </c>
      <c r="H31" s="24" t="s">
        <v>122</v>
      </c>
      <c r="I31" s="24">
        <v>0</v>
      </c>
      <c r="J31" s="2">
        <f t="shared" si="0"/>
        <v>0</v>
      </c>
      <c r="K31" s="28">
        <v>0</v>
      </c>
      <c r="L31" s="2">
        <f t="shared" si="1"/>
        <v>0</v>
      </c>
    </row>
    <row r="32" spans="1:12" x14ac:dyDescent="0.25">
      <c r="A32" s="26" t="s">
        <v>95</v>
      </c>
      <c r="B32" s="27">
        <v>42192</v>
      </c>
      <c r="C32" s="26" t="s">
        <v>116</v>
      </c>
      <c r="D32" s="22">
        <v>413530.089729</v>
      </c>
      <c r="E32" s="22">
        <v>5988819.7317700004</v>
      </c>
      <c r="F32" s="23">
        <v>1003</v>
      </c>
      <c r="G32" s="1">
        <v>300</v>
      </c>
      <c r="H32" s="24" t="s">
        <v>122</v>
      </c>
      <c r="I32" s="24">
        <v>8</v>
      </c>
      <c r="J32" s="2">
        <f t="shared" si="0"/>
        <v>2.666666666666667</v>
      </c>
      <c r="K32" s="28">
        <v>7.9760717846460612E-3</v>
      </c>
      <c r="L32" s="2">
        <f t="shared" si="1"/>
        <v>28.713858424725821</v>
      </c>
    </row>
    <row r="33" spans="1:12" x14ac:dyDescent="0.25">
      <c r="A33" s="26" t="s">
        <v>96</v>
      </c>
      <c r="B33" s="27">
        <v>42197</v>
      </c>
      <c r="C33" s="26" t="s">
        <v>119</v>
      </c>
      <c r="D33" s="22">
        <v>406203.27307400003</v>
      </c>
      <c r="E33" s="22">
        <v>5981503.9225399997</v>
      </c>
      <c r="F33" s="23">
        <v>1142</v>
      </c>
      <c r="G33" s="1">
        <v>300</v>
      </c>
      <c r="H33" s="24" t="s">
        <v>122</v>
      </c>
      <c r="I33" s="24">
        <v>15</v>
      </c>
      <c r="J33" s="2">
        <f t="shared" si="0"/>
        <v>5</v>
      </c>
      <c r="K33" s="28">
        <v>1.3134851138353765E-2</v>
      </c>
      <c r="L33" s="2">
        <f t="shared" si="1"/>
        <v>47.285464098073554</v>
      </c>
    </row>
    <row r="34" spans="1:12" x14ac:dyDescent="0.25">
      <c r="A34" s="26" t="s">
        <v>97</v>
      </c>
      <c r="B34" s="27">
        <v>42194</v>
      </c>
      <c r="C34" s="26" t="s">
        <v>115</v>
      </c>
      <c r="D34" s="22">
        <v>416995.60133899999</v>
      </c>
      <c r="E34" s="22">
        <v>5984611.2459199997</v>
      </c>
      <c r="F34" s="23">
        <v>1299</v>
      </c>
      <c r="G34" s="1">
        <v>406</v>
      </c>
      <c r="H34" s="24" t="s">
        <v>122</v>
      </c>
      <c r="I34" s="24">
        <v>2</v>
      </c>
      <c r="J34" s="2">
        <f t="shared" si="0"/>
        <v>0.49261083743842365</v>
      </c>
      <c r="K34" s="28">
        <v>1.539645881447267E-3</v>
      </c>
      <c r="L34" s="2">
        <f t="shared" si="1"/>
        <v>5.5427251732101617</v>
      </c>
    </row>
    <row r="35" spans="1:12" x14ac:dyDescent="0.25">
      <c r="A35" s="26" t="s">
        <v>98</v>
      </c>
      <c r="B35" s="27">
        <v>42226</v>
      </c>
      <c r="C35" s="26" t="s">
        <v>120</v>
      </c>
      <c r="D35" s="22">
        <v>482912.62722000002</v>
      </c>
      <c r="E35" s="22">
        <v>6079803.7489</v>
      </c>
      <c r="F35" s="23">
        <v>1995</v>
      </c>
      <c r="G35" s="1">
        <v>300</v>
      </c>
      <c r="H35" s="24" t="s">
        <v>122</v>
      </c>
      <c r="I35" s="24">
        <v>0</v>
      </c>
      <c r="J35" s="2">
        <f t="shared" si="0"/>
        <v>0</v>
      </c>
      <c r="K35" s="28">
        <v>0</v>
      </c>
      <c r="L35" s="2">
        <f t="shared" si="1"/>
        <v>0</v>
      </c>
    </row>
    <row r="36" spans="1:12" x14ac:dyDescent="0.25">
      <c r="A36" s="26" t="s">
        <v>9</v>
      </c>
      <c r="B36" s="27">
        <v>42197</v>
      </c>
      <c r="C36" s="26" t="s">
        <v>116</v>
      </c>
      <c r="D36" s="22">
        <v>415943.70613499999</v>
      </c>
      <c r="E36" s="22">
        <v>5989249.0269200001</v>
      </c>
      <c r="F36" s="23">
        <v>948</v>
      </c>
      <c r="G36" s="1">
        <v>300</v>
      </c>
      <c r="H36" s="24" t="s">
        <v>122</v>
      </c>
      <c r="I36" s="24">
        <v>3</v>
      </c>
      <c r="J36" s="2">
        <f t="shared" si="0"/>
        <v>1</v>
      </c>
      <c r="K36" s="28">
        <v>3.1645569620253164E-3</v>
      </c>
      <c r="L36" s="2">
        <f t="shared" si="1"/>
        <v>11.39240506329114</v>
      </c>
    </row>
    <row r="37" spans="1:12" x14ac:dyDescent="0.25">
      <c r="A37" s="18" t="s">
        <v>99</v>
      </c>
      <c r="B37" s="19">
        <v>42236</v>
      </c>
      <c r="C37" s="18" t="s">
        <v>116</v>
      </c>
      <c r="D37" s="22">
        <v>476777.90910799999</v>
      </c>
      <c r="E37" s="22">
        <v>6023573.1133099999</v>
      </c>
      <c r="F37" s="23">
        <v>689</v>
      </c>
      <c r="G37" s="1">
        <v>300</v>
      </c>
      <c r="H37" s="24" t="s">
        <v>122</v>
      </c>
      <c r="I37" s="24">
        <v>0</v>
      </c>
      <c r="J37" s="2">
        <f t="shared" si="0"/>
        <v>0</v>
      </c>
      <c r="K37" s="28">
        <v>0</v>
      </c>
      <c r="L37" s="2">
        <f t="shared" si="1"/>
        <v>0</v>
      </c>
    </row>
    <row r="38" spans="1:12" x14ac:dyDescent="0.25">
      <c r="A38" s="18" t="s">
        <v>100</v>
      </c>
      <c r="B38" s="19">
        <v>42220</v>
      </c>
      <c r="C38" s="18" t="s">
        <v>116</v>
      </c>
      <c r="D38" s="22">
        <v>496119.94975999999</v>
      </c>
      <c r="E38" s="22">
        <v>6041780.3495800002</v>
      </c>
      <c r="F38" s="23">
        <v>876</v>
      </c>
      <c r="G38" s="1">
        <v>300</v>
      </c>
      <c r="H38" s="24" t="s">
        <v>122</v>
      </c>
      <c r="I38" s="24">
        <v>0</v>
      </c>
      <c r="J38" s="2">
        <f t="shared" si="0"/>
        <v>0</v>
      </c>
      <c r="K38" s="28">
        <v>0</v>
      </c>
      <c r="L38" s="2">
        <f t="shared" si="1"/>
        <v>0</v>
      </c>
    </row>
    <row r="39" spans="1:12" x14ac:dyDescent="0.25">
      <c r="A39" s="18" t="s">
        <v>101</v>
      </c>
      <c r="B39" s="19">
        <v>42228</v>
      </c>
      <c r="C39" s="18" t="s">
        <v>120</v>
      </c>
      <c r="D39" s="22">
        <v>481475.74649799999</v>
      </c>
      <c r="E39" s="22">
        <v>6074295.71373</v>
      </c>
      <c r="F39" s="23">
        <v>3718</v>
      </c>
      <c r="G39" s="1">
        <v>300</v>
      </c>
      <c r="H39" s="24" t="s">
        <v>122</v>
      </c>
      <c r="I39" s="24">
        <v>0</v>
      </c>
      <c r="J39" s="2">
        <f t="shared" si="0"/>
        <v>0</v>
      </c>
      <c r="K39" s="28">
        <v>0</v>
      </c>
      <c r="L39" s="2">
        <f t="shared" si="1"/>
        <v>0</v>
      </c>
    </row>
    <row r="40" spans="1:12" x14ac:dyDescent="0.25">
      <c r="A40" s="18" t="s">
        <v>102</v>
      </c>
      <c r="B40" s="19">
        <v>42199</v>
      </c>
      <c r="C40" s="18" t="s">
        <v>116</v>
      </c>
      <c r="D40" s="22">
        <v>426213.24664099998</v>
      </c>
      <c r="E40" s="22">
        <v>5997546.6171399998</v>
      </c>
      <c r="F40" s="23">
        <v>1135</v>
      </c>
      <c r="G40" s="1">
        <v>300</v>
      </c>
      <c r="H40" s="24" t="s">
        <v>122</v>
      </c>
      <c r="I40" s="24">
        <v>0</v>
      </c>
      <c r="J40" s="2">
        <f t="shared" si="0"/>
        <v>0</v>
      </c>
      <c r="K40" s="28">
        <v>0</v>
      </c>
      <c r="L40" s="2">
        <f t="shared" si="1"/>
        <v>0</v>
      </c>
    </row>
    <row r="41" spans="1:12" x14ac:dyDescent="0.25">
      <c r="A41" s="26" t="s">
        <v>103</v>
      </c>
      <c r="B41" s="27">
        <v>42226</v>
      </c>
      <c r="C41" s="26" t="s">
        <v>116</v>
      </c>
      <c r="D41" s="22">
        <v>513107.16493799997</v>
      </c>
      <c r="E41" s="22">
        <v>6012241.3622899996</v>
      </c>
      <c r="F41" s="23">
        <v>535</v>
      </c>
      <c r="G41" s="1">
        <v>300</v>
      </c>
      <c r="H41" s="24" t="s">
        <v>122</v>
      </c>
      <c r="I41" s="24">
        <v>0</v>
      </c>
      <c r="J41" s="2">
        <f t="shared" si="0"/>
        <v>0</v>
      </c>
      <c r="K41" s="28">
        <v>0</v>
      </c>
      <c r="L41" s="2">
        <f t="shared" si="1"/>
        <v>0</v>
      </c>
    </row>
    <row r="42" spans="1:12" x14ac:dyDescent="0.25">
      <c r="A42" s="18" t="s">
        <v>104</v>
      </c>
      <c r="B42" s="19">
        <v>42221</v>
      </c>
      <c r="C42" s="18" t="s">
        <v>116</v>
      </c>
      <c r="D42" s="22">
        <v>513104.67196200002</v>
      </c>
      <c r="E42" s="22">
        <v>6014850.8248500004</v>
      </c>
      <c r="F42" s="23">
        <v>699</v>
      </c>
      <c r="G42" s="1">
        <v>300</v>
      </c>
      <c r="H42" s="24" t="s">
        <v>122</v>
      </c>
      <c r="I42" s="24">
        <v>0</v>
      </c>
      <c r="J42" s="2">
        <f t="shared" si="0"/>
        <v>0</v>
      </c>
      <c r="K42" s="28">
        <v>0</v>
      </c>
      <c r="L42" s="2">
        <f t="shared" si="1"/>
        <v>0</v>
      </c>
    </row>
    <row r="43" spans="1:12" x14ac:dyDescent="0.25">
      <c r="A43" s="18" t="s">
        <v>105</v>
      </c>
      <c r="B43" s="19">
        <v>42208</v>
      </c>
      <c r="C43" s="18" t="s">
        <v>121</v>
      </c>
      <c r="D43" s="22">
        <v>467612.04436699999</v>
      </c>
      <c r="E43" s="22">
        <v>6018642.9567400003</v>
      </c>
      <c r="F43" s="23">
        <v>924</v>
      </c>
      <c r="G43" s="1">
        <v>300</v>
      </c>
      <c r="H43" s="24" t="s">
        <v>122</v>
      </c>
      <c r="I43" s="24">
        <v>0</v>
      </c>
      <c r="J43" s="2">
        <f t="shared" si="0"/>
        <v>0</v>
      </c>
      <c r="K43" s="28">
        <v>0</v>
      </c>
      <c r="L43" s="2">
        <f t="shared" si="1"/>
        <v>0</v>
      </c>
    </row>
    <row r="44" spans="1:12" x14ac:dyDescent="0.25">
      <c r="A44" s="18" t="s">
        <v>106</v>
      </c>
      <c r="B44" s="19">
        <v>42211</v>
      </c>
      <c r="C44" s="18" t="s">
        <v>121</v>
      </c>
      <c r="D44" s="22">
        <v>472833.76627899997</v>
      </c>
      <c r="E44" s="22">
        <v>6026200.76076</v>
      </c>
      <c r="F44" s="23">
        <v>888</v>
      </c>
      <c r="G44" s="1">
        <v>300</v>
      </c>
      <c r="H44" s="24" t="s">
        <v>122</v>
      </c>
      <c r="I44" s="24">
        <v>0</v>
      </c>
      <c r="J44" s="2">
        <f t="shared" si="0"/>
        <v>0</v>
      </c>
      <c r="K44" s="28">
        <v>0</v>
      </c>
      <c r="L44" s="2">
        <f t="shared" si="1"/>
        <v>0</v>
      </c>
    </row>
    <row r="45" spans="1:12" x14ac:dyDescent="0.25">
      <c r="A45" s="18" t="s">
        <v>107</v>
      </c>
      <c r="B45" s="19">
        <v>42211</v>
      </c>
      <c r="C45" s="18" t="s">
        <v>121</v>
      </c>
      <c r="D45" s="22">
        <v>477483.01302999997</v>
      </c>
      <c r="E45" s="22">
        <v>6026114.4012700003</v>
      </c>
      <c r="F45" s="23">
        <v>986</v>
      </c>
      <c r="G45" s="1">
        <v>300</v>
      </c>
      <c r="H45" s="24" t="s">
        <v>122</v>
      </c>
      <c r="I45" s="24">
        <v>0</v>
      </c>
      <c r="J45" s="2">
        <f t="shared" si="0"/>
        <v>0</v>
      </c>
      <c r="K45" s="28">
        <v>0</v>
      </c>
      <c r="L45" s="2">
        <f t="shared" si="1"/>
        <v>0</v>
      </c>
    </row>
    <row r="46" spans="1:12" x14ac:dyDescent="0.25">
      <c r="A46" s="18" t="s">
        <v>108</v>
      </c>
      <c r="B46" s="19">
        <v>42233</v>
      </c>
      <c r="C46" s="18" t="s">
        <v>116</v>
      </c>
      <c r="D46" s="22">
        <v>512876.90325099998</v>
      </c>
      <c r="E46" s="22">
        <v>6015776.9892899999</v>
      </c>
      <c r="F46" s="23">
        <v>836</v>
      </c>
      <c r="G46" s="1">
        <v>300</v>
      </c>
      <c r="H46" s="24" t="s">
        <v>122</v>
      </c>
      <c r="I46" s="24">
        <v>0</v>
      </c>
      <c r="J46" s="2">
        <f t="shared" si="0"/>
        <v>0</v>
      </c>
      <c r="K46" s="28">
        <v>0</v>
      </c>
      <c r="L46" s="2">
        <f t="shared" si="1"/>
        <v>0</v>
      </c>
    </row>
    <row r="47" spans="1:12" x14ac:dyDescent="0.25">
      <c r="A47" s="18" t="s">
        <v>109</v>
      </c>
      <c r="B47" s="19">
        <v>42235</v>
      </c>
      <c r="C47" s="18" t="s">
        <v>116</v>
      </c>
      <c r="D47" s="22">
        <v>510779.215623</v>
      </c>
      <c r="E47" s="22">
        <v>6018660.20297</v>
      </c>
      <c r="F47" s="23">
        <v>622</v>
      </c>
      <c r="G47" s="1">
        <v>300</v>
      </c>
      <c r="H47" s="24" t="s">
        <v>122</v>
      </c>
      <c r="I47" s="24">
        <v>0</v>
      </c>
      <c r="J47" s="2">
        <f t="shared" si="0"/>
        <v>0</v>
      </c>
      <c r="K47" s="28">
        <v>0</v>
      </c>
      <c r="L47" s="2">
        <f t="shared" si="1"/>
        <v>0</v>
      </c>
    </row>
    <row r="48" spans="1:12" x14ac:dyDescent="0.25">
      <c r="A48" s="18" t="s">
        <v>110</v>
      </c>
      <c r="B48" s="19">
        <v>42206</v>
      </c>
      <c r="C48" s="18" t="s">
        <v>116</v>
      </c>
      <c r="D48" s="22">
        <v>500348.62980400003</v>
      </c>
      <c r="E48" s="22">
        <v>6023293.2166499998</v>
      </c>
      <c r="F48" s="23">
        <v>1004</v>
      </c>
      <c r="G48" s="1">
        <v>300</v>
      </c>
      <c r="H48" s="24" t="s">
        <v>122</v>
      </c>
      <c r="I48" s="24">
        <v>0</v>
      </c>
      <c r="J48" s="2">
        <f t="shared" si="0"/>
        <v>0</v>
      </c>
      <c r="K48" s="28">
        <v>0</v>
      </c>
      <c r="L48" s="2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8"/>
  <sheetViews>
    <sheetView workbookViewId="0">
      <selection activeCell="L2" sqref="L2"/>
    </sheetView>
  </sheetViews>
  <sheetFormatPr defaultRowHeight="15" x14ac:dyDescent="0.25"/>
  <cols>
    <col min="1" max="2" width="9.85546875" style="13" bestFit="1" customWidth="1"/>
    <col min="3" max="3" width="23.85546875" style="13" bestFit="1" customWidth="1"/>
    <col min="4" max="4" width="14.28515625" bestFit="1" customWidth="1"/>
    <col min="5" max="5" width="15.85546875" bestFit="1" customWidth="1"/>
    <col min="6" max="6" width="15.42578125" style="13" bestFit="1" customWidth="1"/>
    <col min="7" max="7" width="15" style="13" bestFit="1" customWidth="1"/>
    <col min="8" max="8" width="19.28515625" style="13" bestFit="1" customWidth="1"/>
    <col min="9" max="9" width="10.7109375" style="13" bestFit="1" customWidth="1"/>
    <col min="10" max="10" width="11.28515625" bestFit="1" customWidth="1"/>
    <col min="11" max="11" width="10.140625" style="13" bestFit="1" customWidth="1"/>
    <col min="12" max="12" width="9.7109375" bestFit="1" customWidth="1"/>
  </cols>
  <sheetData>
    <row r="1" spans="1:12" ht="38.25" customHeight="1" x14ac:dyDescent="0.25">
      <c r="A1" s="17" t="s">
        <v>44</v>
      </c>
      <c r="B1" s="17" t="s">
        <v>114</v>
      </c>
      <c r="C1" s="17" t="s">
        <v>42</v>
      </c>
      <c r="D1" s="11" t="s">
        <v>73</v>
      </c>
      <c r="E1" s="11" t="s">
        <v>74</v>
      </c>
      <c r="F1" s="11" t="s">
        <v>111</v>
      </c>
      <c r="G1" s="11" t="s">
        <v>40</v>
      </c>
      <c r="H1" s="11" t="s">
        <v>39</v>
      </c>
      <c r="I1" s="12" t="s">
        <v>113</v>
      </c>
      <c r="J1" s="12" t="s">
        <v>173</v>
      </c>
      <c r="K1" s="12" t="s">
        <v>174</v>
      </c>
      <c r="L1" s="12" t="s">
        <v>175</v>
      </c>
    </row>
    <row r="2" spans="1:12" x14ac:dyDescent="0.25">
      <c r="A2" s="18" t="s">
        <v>75</v>
      </c>
      <c r="B2" s="19">
        <v>42199</v>
      </c>
      <c r="C2" s="18" t="s">
        <v>115</v>
      </c>
      <c r="D2" s="14">
        <v>414756.57398599997</v>
      </c>
      <c r="E2" s="14">
        <v>5983324.4591899998</v>
      </c>
      <c r="F2" s="14">
        <v>1511</v>
      </c>
      <c r="G2" s="14">
        <v>225</v>
      </c>
      <c r="H2" s="1" t="s">
        <v>172</v>
      </c>
      <c r="I2" s="14">
        <v>0</v>
      </c>
      <c r="J2" s="15">
        <v>0</v>
      </c>
      <c r="K2" s="15">
        <v>0</v>
      </c>
      <c r="L2" s="15">
        <v>0</v>
      </c>
    </row>
    <row r="3" spans="1:12" x14ac:dyDescent="0.25">
      <c r="A3" s="18" t="s">
        <v>76</v>
      </c>
      <c r="B3" s="19">
        <v>42192</v>
      </c>
      <c r="C3" s="18" t="s">
        <v>116</v>
      </c>
      <c r="D3" s="14">
        <v>412468.57790099998</v>
      </c>
      <c r="E3" s="14">
        <v>5980896.3059299998</v>
      </c>
      <c r="F3" s="14">
        <v>155</v>
      </c>
      <c r="G3" s="14">
        <v>150</v>
      </c>
      <c r="H3" s="1" t="s">
        <v>172</v>
      </c>
      <c r="I3" s="16">
        <v>0</v>
      </c>
      <c r="J3" s="15">
        <v>0</v>
      </c>
      <c r="K3" s="15">
        <v>0</v>
      </c>
      <c r="L3" s="15">
        <v>0</v>
      </c>
    </row>
    <row r="4" spans="1:12" x14ac:dyDescent="0.25">
      <c r="A4" s="18" t="s">
        <v>77</v>
      </c>
      <c r="B4" s="19">
        <v>42193</v>
      </c>
      <c r="C4" s="18" t="s">
        <v>115</v>
      </c>
      <c r="D4" s="14">
        <v>409761.56364000001</v>
      </c>
      <c r="E4" s="14">
        <v>5970689.71086</v>
      </c>
      <c r="F4" s="14">
        <v>921</v>
      </c>
      <c r="G4" s="14">
        <v>300</v>
      </c>
      <c r="H4" s="1" t="s">
        <v>172</v>
      </c>
      <c r="I4" s="14">
        <v>0</v>
      </c>
      <c r="J4" s="15">
        <v>0</v>
      </c>
      <c r="K4" s="15">
        <v>0</v>
      </c>
      <c r="L4" s="15">
        <v>0</v>
      </c>
    </row>
    <row r="5" spans="1:12" x14ac:dyDescent="0.25">
      <c r="A5" s="18" t="s">
        <v>30</v>
      </c>
      <c r="B5" s="19">
        <v>42225</v>
      </c>
      <c r="C5" s="18" t="s">
        <v>116</v>
      </c>
      <c r="D5" s="14">
        <v>438205.01889800001</v>
      </c>
      <c r="E5" s="14">
        <v>5991879.5191000002</v>
      </c>
      <c r="F5" s="14">
        <v>854</v>
      </c>
      <c r="G5" s="14">
        <v>300</v>
      </c>
      <c r="H5" s="1" t="s">
        <v>172</v>
      </c>
      <c r="I5" s="14">
        <v>0</v>
      </c>
      <c r="J5" s="15">
        <v>0</v>
      </c>
      <c r="K5" s="15">
        <v>0</v>
      </c>
      <c r="L5" s="15">
        <v>0</v>
      </c>
    </row>
    <row r="6" spans="1:12" x14ac:dyDescent="0.25">
      <c r="A6" s="18" t="s">
        <v>78</v>
      </c>
      <c r="B6" s="19">
        <v>42207</v>
      </c>
      <c r="C6" s="18" t="s">
        <v>116</v>
      </c>
      <c r="D6" s="14">
        <v>488925.36670900002</v>
      </c>
      <c r="E6" s="14">
        <v>6001856.3493799996</v>
      </c>
      <c r="F6" s="14">
        <v>579</v>
      </c>
      <c r="G6" s="14">
        <v>150</v>
      </c>
      <c r="H6" s="1" t="s">
        <v>172</v>
      </c>
      <c r="I6" s="16">
        <v>2</v>
      </c>
      <c r="J6" s="15">
        <v>0.01</v>
      </c>
      <c r="K6" s="15">
        <v>0</v>
      </c>
      <c r="L6" s="15">
        <v>12.44</v>
      </c>
    </row>
    <row r="7" spans="1:12" x14ac:dyDescent="0.25">
      <c r="A7" s="18" t="s">
        <v>79</v>
      </c>
      <c r="B7" s="19">
        <v>42213</v>
      </c>
      <c r="C7" s="18" t="s">
        <v>116</v>
      </c>
      <c r="D7" s="14">
        <v>488830.25187099999</v>
      </c>
      <c r="E7" s="14">
        <v>6003997.7429900002</v>
      </c>
      <c r="F7" s="14">
        <v>978</v>
      </c>
      <c r="G7" s="14">
        <v>300</v>
      </c>
      <c r="H7" s="1" t="s">
        <v>172</v>
      </c>
      <c r="I7" s="16">
        <v>10</v>
      </c>
      <c r="J7" s="15">
        <v>0.03</v>
      </c>
      <c r="K7" s="15">
        <v>0.01</v>
      </c>
      <c r="L7" s="15">
        <v>36.81</v>
      </c>
    </row>
    <row r="8" spans="1:12" x14ac:dyDescent="0.25">
      <c r="A8" s="18" t="s">
        <v>80</v>
      </c>
      <c r="B8" s="19">
        <v>42213</v>
      </c>
      <c r="C8" s="18" t="s">
        <v>116</v>
      </c>
      <c r="D8" s="14">
        <v>491756.67907100002</v>
      </c>
      <c r="E8" s="14">
        <v>6011597.3008399997</v>
      </c>
      <c r="F8" s="14">
        <v>872</v>
      </c>
      <c r="G8" s="14">
        <v>300</v>
      </c>
      <c r="H8" s="1" t="s">
        <v>172</v>
      </c>
      <c r="I8" s="16">
        <v>14</v>
      </c>
      <c r="J8" s="15">
        <v>0.05</v>
      </c>
      <c r="K8" s="15">
        <v>0.02</v>
      </c>
      <c r="L8" s="15">
        <v>57.8</v>
      </c>
    </row>
    <row r="9" spans="1:12" x14ac:dyDescent="0.25">
      <c r="A9" s="18" t="s">
        <v>29</v>
      </c>
      <c r="B9" s="19">
        <v>42195</v>
      </c>
      <c r="C9" s="18" t="s">
        <v>116</v>
      </c>
      <c r="D9" s="14">
        <v>421681.94089099998</v>
      </c>
      <c r="E9" s="14">
        <v>5997930.5148900002</v>
      </c>
      <c r="F9" s="14">
        <v>983</v>
      </c>
      <c r="G9" s="14">
        <v>300</v>
      </c>
      <c r="H9" s="1" t="s">
        <v>172</v>
      </c>
      <c r="I9" s="16">
        <v>0</v>
      </c>
      <c r="J9" s="15">
        <v>0</v>
      </c>
      <c r="K9" s="15">
        <v>0</v>
      </c>
      <c r="L9" s="15">
        <v>0</v>
      </c>
    </row>
    <row r="10" spans="1:12" x14ac:dyDescent="0.25">
      <c r="A10" s="18" t="s">
        <v>81</v>
      </c>
      <c r="B10" s="19">
        <v>42212</v>
      </c>
      <c r="C10" s="18" t="s">
        <v>116</v>
      </c>
      <c r="D10" s="14">
        <v>468258.86666399997</v>
      </c>
      <c r="E10" s="14">
        <v>5999793.8788799997</v>
      </c>
      <c r="F10" s="14">
        <v>773</v>
      </c>
      <c r="G10" s="14">
        <v>300</v>
      </c>
      <c r="H10" s="1" t="s">
        <v>172</v>
      </c>
      <c r="I10" s="16">
        <v>0</v>
      </c>
      <c r="J10" s="15">
        <v>0</v>
      </c>
      <c r="K10" s="15">
        <v>0</v>
      </c>
      <c r="L10" s="15">
        <v>0</v>
      </c>
    </row>
    <row r="11" spans="1:12" x14ac:dyDescent="0.25">
      <c r="A11" s="18" t="s">
        <v>82</v>
      </c>
      <c r="B11" s="19">
        <v>42212</v>
      </c>
      <c r="C11" s="18" t="s">
        <v>116</v>
      </c>
      <c r="D11" s="14">
        <v>448342.81271799997</v>
      </c>
      <c r="E11" s="14">
        <v>5997657.6171700004</v>
      </c>
      <c r="F11" s="14">
        <v>653</v>
      </c>
      <c r="G11" s="14">
        <v>300</v>
      </c>
      <c r="H11" s="1" t="s">
        <v>172</v>
      </c>
      <c r="I11" s="16">
        <v>0</v>
      </c>
      <c r="J11" s="15">
        <v>0</v>
      </c>
      <c r="K11" s="15">
        <v>0</v>
      </c>
      <c r="L11" s="15">
        <v>0</v>
      </c>
    </row>
    <row r="12" spans="1:12" x14ac:dyDescent="0.25">
      <c r="A12" s="18" t="s">
        <v>28</v>
      </c>
      <c r="B12" s="19">
        <v>42225</v>
      </c>
      <c r="C12" s="18" t="s">
        <v>116</v>
      </c>
      <c r="D12" s="14">
        <v>462721.04274300003</v>
      </c>
      <c r="E12" s="14">
        <v>6004455.1998600001</v>
      </c>
      <c r="F12" s="14">
        <v>749</v>
      </c>
      <c r="G12" s="14">
        <v>300</v>
      </c>
      <c r="H12" s="1" t="s">
        <v>172</v>
      </c>
      <c r="I12" s="16">
        <v>0</v>
      </c>
      <c r="J12" s="15">
        <v>0</v>
      </c>
      <c r="K12" s="15">
        <v>0</v>
      </c>
      <c r="L12" s="15">
        <v>0</v>
      </c>
    </row>
    <row r="13" spans="1:12" x14ac:dyDescent="0.25">
      <c r="A13" s="18" t="s">
        <v>27</v>
      </c>
      <c r="B13" s="19">
        <v>42199</v>
      </c>
      <c r="C13" s="18" t="s">
        <v>116</v>
      </c>
      <c r="D13" s="14">
        <v>428558.43437199999</v>
      </c>
      <c r="E13" s="14">
        <v>5999819.2207199996</v>
      </c>
      <c r="F13" s="14">
        <v>856</v>
      </c>
      <c r="G13" s="14">
        <v>300</v>
      </c>
      <c r="H13" s="1" t="s">
        <v>172</v>
      </c>
      <c r="I13" s="16">
        <v>0</v>
      </c>
      <c r="J13" s="15">
        <v>0</v>
      </c>
      <c r="K13" s="15">
        <v>0</v>
      </c>
      <c r="L13" s="15">
        <v>0</v>
      </c>
    </row>
    <row r="14" spans="1:12" x14ac:dyDescent="0.25">
      <c r="A14" s="18" t="s">
        <v>83</v>
      </c>
      <c r="B14" s="19">
        <v>42227</v>
      </c>
      <c r="C14" s="18" t="s">
        <v>116</v>
      </c>
      <c r="D14" s="14">
        <v>439996.31114399998</v>
      </c>
      <c r="E14" s="14">
        <v>6000471.98697</v>
      </c>
      <c r="F14" s="14">
        <v>1225</v>
      </c>
      <c r="G14" s="14">
        <v>300</v>
      </c>
      <c r="H14" s="1" t="s">
        <v>172</v>
      </c>
      <c r="I14" s="16">
        <v>1</v>
      </c>
      <c r="J14" s="15">
        <v>0</v>
      </c>
      <c r="K14" s="15">
        <v>0</v>
      </c>
      <c r="L14" s="15">
        <v>2.94</v>
      </c>
    </row>
    <row r="15" spans="1:12" x14ac:dyDescent="0.25">
      <c r="A15" s="18" t="s">
        <v>84</v>
      </c>
      <c r="B15" s="19">
        <v>42198</v>
      </c>
      <c r="C15" s="18" t="s">
        <v>115</v>
      </c>
      <c r="D15" s="14">
        <v>409087.94945800002</v>
      </c>
      <c r="E15" s="14">
        <v>5974746.6620399999</v>
      </c>
      <c r="F15" s="14">
        <v>1145</v>
      </c>
      <c r="G15" s="14">
        <v>300</v>
      </c>
      <c r="H15" s="1" t="s">
        <v>172</v>
      </c>
      <c r="I15" s="16">
        <v>0</v>
      </c>
      <c r="J15" s="15">
        <v>0</v>
      </c>
      <c r="K15" s="15">
        <v>0</v>
      </c>
      <c r="L15" s="15">
        <v>0</v>
      </c>
    </row>
    <row r="16" spans="1:12" x14ac:dyDescent="0.25">
      <c r="A16" s="18" t="s">
        <v>85</v>
      </c>
      <c r="B16" s="19">
        <v>42227</v>
      </c>
      <c r="C16" s="18" t="s">
        <v>116</v>
      </c>
      <c r="D16" s="14">
        <v>448856.59936400002</v>
      </c>
      <c r="E16" s="14">
        <v>6002924.8007199997</v>
      </c>
      <c r="F16" s="14">
        <v>1017</v>
      </c>
      <c r="G16" s="14">
        <v>300</v>
      </c>
      <c r="H16" s="1" t="s">
        <v>172</v>
      </c>
      <c r="I16" s="16">
        <v>1</v>
      </c>
      <c r="J16" s="15">
        <v>0</v>
      </c>
      <c r="K16" s="15">
        <v>0</v>
      </c>
      <c r="L16" s="15">
        <v>3.54</v>
      </c>
    </row>
    <row r="17" spans="1:12" x14ac:dyDescent="0.25">
      <c r="A17" s="18" t="s">
        <v>86</v>
      </c>
      <c r="B17" s="19">
        <v>42226</v>
      </c>
      <c r="C17" s="18" t="s">
        <v>116</v>
      </c>
      <c r="D17" s="14">
        <v>512464.52561800001</v>
      </c>
      <c r="E17" s="14">
        <v>6010979.2653700002</v>
      </c>
      <c r="F17" s="14">
        <v>300</v>
      </c>
      <c r="G17" s="14">
        <v>300</v>
      </c>
      <c r="H17" s="1" t="s">
        <v>172</v>
      </c>
      <c r="I17" s="16">
        <v>0</v>
      </c>
      <c r="J17" s="15">
        <v>0</v>
      </c>
      <c r="K17" s="15">
        <v>0</v>
      </c>
      <c r="L17" s="15">
        <v>0</v>
      </c>
    </row>
    <row r="18" spans="1:12" x14ac:dyDescent="0.25">
      <c r="A18" s="18" t="s">
        <v>87</v>
      </c>
      <c r="B18" s="19">
        <v>42207</v>
      </c>
      <c r="C18" s="18" t="s">
        <v>116</v>
      </c>
      <c r="D18" s="14">
        <v>488407.54216900002</v>
      </c>
      <c r="E18" s="14">
        <v>6000820.2548200004</v>
      </c>
      <c r="F18" s="14">
        <v>906</v>
      </c>
      <c r="G18" s="14">
        <v>300</v>
      </c>
      <c r="H18" s="1" t="s">
        <v>172</v>
      </c>
      <c r="I18" s="16">
        <v>9</v>
      </c>
      <c r="J18" s="15">
        <v>0.03</v>
      </c>
      <c r="K18" s="15">
        <v>0.01</v>
      </c>
      <c r="L18" s="15">
        <v>35.76</v>
      </c>
    </row>
    <row r="19" spans="1:12" x14ac:dyDescent="0.25">
      <c r="A19" s="18" t="s">
        <v>25</v>
      </c>
      <c r="B19" s="19">
        <v>42208</v>
      </c>
      <c r="C19" s="18" t="s">
        <v>116</v>
      </c>
      <c r="D19" s="14">
        <v>466324.14814800001</v>
      </c>
      <c r="E19" s="14">
        <v>6017155.0088200001</v>
      </c>
      <c r="F19" s="14">
        <v>811</v>
      </c>
      <c r="G19" s="14">
        <v>300</v>
      </c>
      <c r="H19" s="1" t="s">
        <v>172</v>
      </c>
      <c r="I19" s="16">
        <v>10</v>
      </c>
      <c r="J19" s="15">
        <v>0.03</v>
      </c>
      <c r="K19" s="15">
        <v>0.01</v>
      </c>
      <c r="L19" s="15">
        <v>44.39</v>
      </c>
    </row>
    <row r="20" spans="1:12" x14ac:dyDescent="0.25">
      <c r="A20" s="18" t="s">
        <v>24</v>
      </c>
      <c r="B20" s="19">
        <v>42205</v>
      </c>
      <c r="C20" s="18" t="s">
        <v>116</v>
      </c>
      <c r="D20" s="14">
        <v>509249.27394699998</v>
      </c>
      <c r="E20" s="14">
        <v>6016896.30296</v>
      </c>
      <c r="F20" s="14">
        <v>801</v>
      </c>
      <c r="G20" s="14">
        <v>300</v>
      </c>
      <c r="H20" s="1" t="s">
        <v>172</v>
      </c>
      <c r="I20" s="16">
        <v>0</v>
      </c>
      <c r="J20" s="15">
        <v>0</v>
      </c>
      <c r="K20" s="15">
        <v>0</v>
      </c>
      <c r="L20" s="15">
        <v>0</v>
      </c>
    </row>
    <row r="21" spans="1:12" x14ac:dyDescent="0.25">
      <c r="A21" s="18" t="s">
        <v>23</v>
      </c>
      <c r="B21" s="19">
        <v>42206</v>
      </c>
      <c r="C21" s="18" t="s">
        <v>116</v>
      </c>
      <c r="D21" s="14">
        <v>495926.25702999998</v>
      </c>
      <c r="E21" s="14">
        <v>6020833.5183600001</v>
      </c>
      <c r="F21" s="14">
        <v>1335</v>
      </c>
      <c r="G21" s="14">
        <v>300</v>
      </c>
      <c r="H21" s="1" t="s">
        <v>172</v>
      </c>
      <c r="I21" s="16">
        <v>0</v>
      </c>
      <c r="J21" s="15">
        <v>0</v>
      </c>
      <c r="K21" s="15">
        <v>0</v>
      </c>
      <c r="L21" s="15">
        <v>0</v>
      </c>
    </row>
    <row r="22" spans="1:12" x14ac:dyDescent="0.25">
      <c r="A22" s="18" t="s">
        <v>88</v>
      </c>
      <c r="B22" s="19">
        <v>42198</v>
      </c>
      <c r="C22" s="18" t="s">
        <v>117</v>
      </c>
      <c r="D22" s="14">
        <v>405923.63298499997</v>
      </c>
      <c r="E22" s="14">
        <v>5974304.5920500001</v>
      </c>
      <c r="F22" s="14">
        <v>1212</v>
      </c>
      <c r="G22" s="14">
        <v>300</v>
      </c>
      <c r="H22" s="1" t="s">
        <v>172</v>
      </c>
      <c r="I22" s="16">
        <v>0</v>
      </c>
      <c r="J22" s="15">
        <v>0</v>
      </c>
      <c r="K22" s="15">
        <v>0</v>
      </c>
      <c r="L22" s="15">
        <v>0</v>
      </c>
    </row>
    <row r="23" spans="1:12" x14ac:dyDescent="0.25">
      <c r="A23" s="18" t="s">
        <v>89</v>
      </c>
      <c r="B23" s="19">
        <v>42223</v>
      </c>
      <c r="C23" s="18" t="s">
        <v>116</v>
      </c>
      <c r="D23" s="14">
        <v>490642.201543</v>
      </c>
      <c r="E23" s="14">
        <v>6021368.8978000004</v>
      </c>
      <c r="F23" s="14">
        <v>916</v>
      </c>
      <c r="G23" s="14">
        <v>300</v>
      </c>
      <c r="H23" s="1" t="s">
        <v>172</v>
      </c>
      <c r="I23" s="16">
        <v>20</v>
      </c>
      <c r="J23" s="15">
        <v>7.0000000000000007E-2</v>
      </c>
      <c r="K23" s="15">
        <v>0.02</v>
      </c>
      <c r="L23" s="15">
        <v>78.599999999999994</v>
      </c>
    </row>
    <row r="24" spans="1:12" x14ac:dyDescent="0.25">
      <c r="A24" s="18" t="s">
        <v>90</v>
      </c>
      <c r="B24" s="19">
        <v>42209</v>
      </c>
      <c r="C24" s="18" t="s">
        <v>116</v>
      </c>
      <c r="D24" s="14">
        <v>493507.53516999999</v>
      </c>
      <c r="E24" s="14">
        <v>6036331.5693800002</v>
      </c>
      <c r="F24" s="14">
        <v>962</v>
      </c>
      <c r="G24" s="14">
        <v>300</v>
      </c>
      <c r="H24" s="1" t="s">
        <v>172</v>
      </c>
      <c r="I24" s="14">
        <v>0</v>
      </c>
      <c r="J24" s="15">
        <v>0</v>
      </c>
      <c r="K24" s="15">
        <v>0</v>
      </c>
      <c r="L24" s="15">
        <v>0</v>
      </c>
    </row>
    <row r="25" spans="1:12" x14ac:dyDescent="0.25">
      <c r="A25" s="18" t="s">
        <v>91</v>
      </c>
      <c r="B25" s="19">
        <v>42248</v>
      </c>
      <c r="C25" s="18" t="s">
        <v>116</v>
      </c>
      <c r="D25" s="14">
        <v>469549.34411100001</v>
      </c>
      <c r="E25" s="14">
        <v>6000237.8465499999</v>
      </c>
      <c r="F25" s="14">
        <v>694</v>
      </c>
      <c r="G25" s="14">
        <v>300</v>
      </c>
      <c r="H25" s="1" t="s">
        <v>172</v>
      </c>
      <c r="I25" s="14">
        <v>0</v>
      </c>
      <c r="J25" s="15">
        <v>0</v>
      </c>
      <c r="K25" s="15">
        <v>0</v>
      </c>
      <c r="L25" s="15">
        <v>0</v>
      </c>
    </row>
    <row r="26" spans="1:12" x14ac:dyDescent="0.25">
      <c r="A26" s="18" t="s">
        <v>92</v>
      </c>
      <c r="B26" s="19">
        <v>42234</v>
      </c>
      <c r="C26" s="18" t="s">
        <v>116</v>
      </c>
      <c r="D26" s="14">
        <v>475002</v>
      </c>
      <c r="E26" s="14">
        <v>6069065</v>
      </c>
      <c r="F26" s="14">
        <v>373</v>
      </c>
      <c r="G26" s="14">
        <v>300</v>
      </c>
      <c r="H26" s="1" t="s">
        <v>172</v>
      </c>
      <c r="I26" s="14">
        <v>0</v>
      </c>
      <c r="J26" s="15">
        <v>0</v>
      </c>
      <c r="K26" s="15">
        <v>0</v>
      </c>
      <c r="L26" s="15">
        <v>0</v>
      </c>
    </row>
    <row r="27" spans="1:12" x14ac:dyDescent="0.25">
      <c r="A27" s="18" t="s">
        <v>17</v>
      </c>
      <c r="B27" s="19">
        <v>42193</v>
      </c>
      <c r="C27" s="18" t="s">
        <v>118</v>
      </c>
      <c r="D27" s="14">
        <v>415023.86330700002</v>
      </c>
      <c r="E27" s="14">
        <v>5981317.7957300004</v>
      </c>
      <c r="F27" s="14">
        <v>1000</v>
      </c>
      <c r="G27" s="14">
        <v>300</v>
      </c>
      <c r="H27" s="1" t="s">
        <v>172</v>
      </c>
      <c r="I27" s="14">
        <v>0</v>
      </c>
      <c r="J27" s="15">
        <v>0</v>
      </c>
      <c r="K27" s="15">
        <v>0</v>
      </c>
      <c r="L27" s="15">
        <v>0</v>
      </c>
    </row>
    <row r="28" spans="1:12" x14ac:dyDescent="0.25">
      <c r="A28" s="18" t="s">
        <v>93</v>
      </c>
      <c r="B28" s="19">
        <v>42224</v>
      </c>
      <c r="C28" s="18" t="s">
        <v>116</v>
      </c>
      <c r="D28" s="14">
        <v>496299.02361899999</v>
      </c>
      <c r="E28" s="14">
        <v>6003269.9611200001</v>
      </c>
      <c r="F28" s="14">
        <v>1182</v>
      </c>
      <c r="G28" s="14">
        <v>300</v>
      </c>
      <c r="H28" s="1" t="s">
        <v>172</v>
      </c>
      <c r="I28" s="16">
        <v>2</v>
      </c>
      <c r="J28" s="15">
        <v>0.01</v>
      </c>
      <c r="K28" s="15">
        <v>0</v>
      </c>
      <c r="L28" s="15">
        <v>6.09</v>
      </c>
    </row>
    <row r="29" spans="1:12" x14ac:dyDescent="0.25">
      <c r="A29" s="18" t="s">
        <v>15</v>
      </c>
      <c r="B29" s="19">
        <v>42196</v>
      </c>
      <c r="C29" s="18" t="s">
        <v>119</v>
      </c>
      <c r="D29" s="14">
        <v>409923.14944800001</v>
      </c>
      <c r="E29" s="14">
        <v>5982235.2580199996</v>
      </c>
      <c r="F29" s="14">
        <v>639</v>
      </c>
      <c r="G29" s="14">
        <v>300</v>
      </c>
      <c r="H29" s="1" t="s">
        <v>172</v>
      </c>
      <c r="I29" s="14">
        <v>0</v>
      </c>
      <c r="J29" s="15">
        <v>0</v>
      </c>
      <c r="K29" s="15">
        <v>0</v>
      </c>
      <c r="L29" s="15">
        <v>0</v>
      </c>
    </row>
    <row r="30" spans="1:12" x14ac:dyDescent="0.25">
      <c r="A30" s="18" t="s">
        <v>14</v>
      </c>
      <c r="B30" s="19">
        <v>42195</v>
      </c>
      <c r="C30" s="18" t="s">
        <v>116</v>
      </c>
      <c r="D30" s="14">
        <v>417334.01233499998</v>
      </c>
      <c r="E30" s="14">
        <v>5986193.1544700004</v>
      </c>
      <c r="F30" s="14">
        <v>1058</v>
      </c>
      <c r="G30" s="14">
        <v>300</v>
      </c>
      <c r="H30" s="1" t="s">
        <v>172</v>
      </c>
      <c r="I30" s="14">
        <v>0</v>
      </c>
      <c r="J30" s="15">
        <v>0</v>
      </c>
      <c r="K30" s="15">
        <v>0</v>
      </c>
      <c r="L30" s="15">
        <v>0</v>
      </c>
    </row>
    <row r="31" spans="1:12" x14ac:dyDescent="0.25">
      <c r="A31" s="18" t="s">
        <v>94</v>
      </c>
      <c r="B31" s="19">
        <v>42234</v>
      </c>
      <c r="C31" s="18" t="s">
        <v>116</v>
      </c>
      <c r="D31" s="14">
        <v>494398.00717400003</v>
      </c>
      <c r="E31" s="14">
        <v>6049611.1418899996</v>
      </c>
      <c r="F31" s="14">
        <v>566</v>
      </c>
      <c r="G31" s="14">
        <v>300</v>
      </c>
      <c r="H31" s="1" t="s">
        <v>172</v>
      </c>
      <c r="I31" s="14">
        <v>0</v>
      </c>
      <c r="J31" s="15">
        <v>0</v>
      </c>
      <c r="K31" s="15">
        <v>0</v>
      </c>
      <c r="L31" s="15">
        <v>0</v>
      </c>
    </row>
    <row r="32" spans="1:12" x14ac:dyDescent="0.25">
      <c r="A32" s="18" t="s">
        <v>95</v>
      </c>
      <c r="B32" s="19">
        <v>42192</v>
      </c>
      <c r="C32" s="18" t="s">
        <v>116</v>
      </c>
      <c r="D32" s="14">
        <v>413530.089729</v>
      </c>
      <c r="E32" s="14">
        <v>5988819.7317700004</v>
      </c>
      <c r="F32" s="14">
        <v>1003</v>
      </c>
      <c r="G32" s="14">
        <v>300</v>
      </c>
      <c r="H32" s="1" t="s">
        <v>172</v>
      </c>
      <c r="I32" s="14">
        <v>0</v>
      </c>
      <c r="J32" s="15">
        <v>0</v>
      </c>
      <c r="K32" s="15">
        <v>0</v>
      </c>
      <c r="L32" s="15">
        <v>0</v>
      </c>
    </row>
    <row r="33" spans="1:12" x14ac:dyDescent="0.25">
      <c r="A33" s="18" t="s">
        <v>96</v>
      </c>
      <c r="B33" s="19">
        <v>42197</v>
      </c>
      <c r="C33" s="18" t="s">
        <v>119</v>
      </c>
      <c r="D33" s="14">
        <v>406203.27307400003</v>
      </c>
      <c r="E33" s="14">
        <v>5981503.9225399997</v>
      </c>
      <c r="F33" s="14">
        <v>1142</v>
      </c>
      <c r="G33" s="14">
        <v>300</v>
      </c>
      <c r="H33" s="1" t="s">
        <v>172</v>
      </c>
      <c r="I33" s="14">
        <v>0</v>
      </c>
      <c r="J33" s="15">
        <v>0</v>
      </c>
      <c r="K33" s="15">
        <v>0</v>
      </c>
      <c r="L33" s="15">
        <v>0</v>
      </c>
    </row>
    <row r="34" spans="1:12" x14ac:dyDescent="0.25">
      <c r="A34" s="18" t="s">
        <v>97</v>
      </c>
      <c r="B34" s="19">
        <v>42194</v>
      </c>
      <c r="C34" s="18" t="s">
        <v>115</v>
      </c>
      <c r="D34" s="14">
        <v>416995.60133899999</v>
      </c>
      <c r="E34" s="14">
        <v>5984611.2459199997</v>
      </c>
      <c r="F34" s="14">
        <v>1299</v>
      </c>
      <c r="G34" s="14">
        <v>406</v>
      </c>
      <c r="H34" s="1" t="s">
        <v>172</v>
      </c>
      <c r="I34" s="14">
        <v>0</v>
      </c>
      <c r="J34" s="15">
        <v>0</v>
      </c>
      <c r="K34" s="15">
        <v>0</v>
      </c>
      <c r="L34" s="15">
        <v>0</v>
      </c>
    </row>
    <row r="35" spans="1:12" x14ac:dyDescent="0.25">
      <c r="A35" s="18" t="s">
        <v>98</v>
      </c>
      <c r="B35" s="19">
        <v>42226</v>
      </c>
      <c r="C35" s="18" t="s">
        <v>120</v>
      </c>
      <c r="D35" s="14">
        <v>482912.62722000002</v>
      </c>
      <c r="E35" s="14">
        <v>6079803.7489</v>
      </c>
      <c r="F35" s="14">
        <v>1995</v>
      </c>
      <c r="G35" s="14">
        <v>300</v>
      </c>
      <c r="H35" s="1" t="s">
        <v>172</v>
      </c>
      <c r="I35" s="16">
        <v>0</v>
      </c>
      <c r="J35" s="15">
        <v>0</v>
      </c>
      <c r="K35" s="15">
        <v>0</v>
      </c>
      <c r="L35" s="15">
        <v>0</v>
      </c>
    </row>
    <row r="36" spans="1:12" x14ac:dyDescent="0.25">
      <c r="A36" s="18" t="s">
        <v>9</v>
      </c>
      <c r="B36" s="19">
        <v>42197</v>
      </c>
      <c r="C36" s="18" t="s">
        <v>116</v>
      </c>
      <c r="D36" s="14">
        <v>415943.70613499999</v>
      </c>
      <c r="E36" s="14">
        <v>5989249.0269200001</v>
      </c>
      <c r="F36" s="14">
        <v>948</v>
      </c>
      <c r="G36" s="14">
        <v>300</v>
      </c>
      <c r="H36" s="1" t="s">
        <v>172</v>
      </c>
      <c r="I36" s="14">
        <v>0</v>
      </c>
      <c r="J36" s="15">
        <v>0</v>
      </c>
      <c r="K36" s="15">
        <v>0</v>
      </c>
      <c r="L36" s="15">
        <v>0</v>
      </c>
    </row>
    <row r="37" spans="1:12" x14ac:dyDescent="0.25">
      <c r="A37" s="18" t="s">
        <v>99</v>
      </c>
      <c r="B37" s="19">
        <v>42236</v>
      </c>
      <c r="C37" s="18" t="s">
        <v>116</v>
      </c>
      <c r="D37" s="14">
        <v>476777.90910799999</v>
      </c>
      <c r="E37" s="14">
        <v>6023573.1133099999</v>
      </c>
      <c r="F37" s="14">
        <v>689</v>
      </c>
      <c r="G37" s="14">
        <v>300</v>
      </c>
      <c r="H37" s="1" t="s">
        <v>172</v>
      </c>
      <c r="I37" s="16">
        <v>6</v>
      </c>
      <c r="J37" s="15">
        <v>0.02</v>
      </c>
      <c r="K37" s="15">
        <v>0.01</v>
      </c>
      <c r="L37" s="15">
        <v>31.35</v>
      </c>
    </row>
    <row r="38" spans="1:12" x14ac:dyDescent="0.25">
      <c r="A38" s="18" t="s">
        <v>100</v>
      </c>
      <c r="B38" s="19">
        <v>42220</v>
      </c>
      <c r="C38" s="18" t="s">
        <v>116</v>
      </c>
      <c r="D38" s="14">
        <v>496119.94975999999</v>
      </c>
      <c r="E38" s="14">
        <v>6041780.3495800002</v>
      </c>
      <c r="F38" s="14">
        <v>876</v>
      </c>
      <c r="G38" s="14">
        <v>300</v>
      </c>
      <c r="H38" s="1" t="s">
        <v>172</v>
      </c>
      <c r="I38" s="14">
        <v>0</v>
      </c>
      <c r="J38" s="15">
        <v>0</v>
      </c>
      <c r="K38" s="15">
        <v>0</v>
      </c>
      <c r="L38" s="15">
        <v>0</v>
      </c>
    </row>
    <row r="39" spans="1:12" x14ac:dyDescent="0.25">
      <c r="A39" s="18" t="s">
        <v>101</v>
      </c>
      <c r="B39" s="19">
        <v>42228</v>
      </c>
      <c r="C39" s="18" t="s">
        <v>120</v>
      </c>
      <c r="D39" s="14">
        <v>481475.74649799999</v>
      </c>
      <c r="E39" s="14">
        <v>6074295.71373</v>
      </c>
      <c r="F39" s="14">
        <v>3718</v>
      </c>
      <c r="G39" s="14">
        <v>300</v>
      </c>
      <c r="H39" s="1" t="s">
        <v>172</v>
      </c>
      <c r="I39" s="16">
        <v>0</v>
      </c>
      <c r="J39" s="15">
        <v>0</v>
      </c>
      <c r="K39" s="15">
        <v>0</v>
      </c>
      <c r="L39" s="15">
        <v>0</v>
      </c>
    </row>
    <row r="40" spans="1:12" x14ac:dyDescent="0.25">
      <c r="A40" s="18" t="s">
        <v>102</v>
      </c>
      <c r="B40" s="19">
        <v>42199</v>
      </c>
      <c r="C40" s="18" t="s">
        <v>116</v>
      </c>
      <c r="D40" s="14">
        <v>426213.24664099998</v>
      </c>
      <c r="E40" s="14">
        <v>5997546.6171399998</v>
      </c>
      <c r="F40" s="14">
        <v>1135</v>
      </c>
      <c r="G40" s="14">
        <v>300</v>
      </c>
      <c r="H40" s="1" t="s">
        <v>172</v>
      </c>
      <c r="I40" s="14">
        <v>0</v>
      </c>
      <c r="J40" s="15">
        <v>0</v>
      </c>
      <c r="K40" s="15">
        <v>0</v>
      </c>
      <c r="L40" s="15">
        <v>0</v>
      </c>
    </row>
    <row r="41" spans="1:12" x14ac:dyDescent="0.25">
      <c r="A41" s="18" t="s">
        <v>103</v>
      </c>
      <c r="B41" s="19">
        <v>42226</v>
      </c>
      <c r="C41" s="18" t="s">
        <v>116</v>
      </c>
      <c r="D41" s="14">
        <v>513107.16493799997</v>
      </c>
      <c r="E41" s="14">
        <v>6012241.3622899996</v>
      </c>
      <c r="F41" s="14">
        <v>535</v>
      </c>
      <c r="G41" s="14">
        <v>300</v>
      </c>
      <c r="H41" s="1" t="s">
        <v>172</v>
      </c>
      <c r="I41" s="16">
        <v>0</v>
      </c>
      <c r="J41" s="15">
        <v>0</v>
      </c>
      <c r="K41" s="15">
        <v>0</v>
      </c>
      <c r="L41" s="15">
        <v>0</v>
      </c>
    </row>
    <row r="42" spans="1:12" x14ac:dyDescent="0.25">
      <c r="A42" s="18" t="s">
        <v>104</v>
      </c>
      <c r="B42" s="19">
        <v>42221</v>
      </c>
      <c r="C42" s="18" t="s">
        <v>116</v>
      </c>
      <c r="D42" s="14">
        <v>513104.67196200002</v>
      </c>
      <c r="E42" s="14">
        <v>6014850.8248500004</v>
      </c>
      <c r="F42" s="14">
        <v>699</v>
      </c>
      <c r="G42" s="14">
        <v>300</v>
      </c>
      <c r="H42" s="1" t="s">
        <v>172</v>
      </c>
      <c r="I42" s="14">
        <v>0</v>
      </c>
      <c r="J42" s="15">
        <v>0</v>
      </c>
      <c r="K42" s="15">
        <v>0</v>
      </c>
      <c r="L42" s="15">
        <v>0</v>
      </c>
    </row>
    <row r="43" spans="1:12" x14ac:dyDescent="0.25">
      <c r="A43" s="18" t="s">
        <v>105</v>
      </c>
      <c r="B43" s="19">
        <v>42208</v>
      </c>
      <c r="C43" s="18" t="s">
        <v>121</v>
      </c>
      <c r="D43" s="14">
        <v>467612.04436699999</v>
      </c>
      <c r="E43" s="14">
        <v>6018642.9567400003</v>
      </c>
      <c r="F43" s="14">
        <v>924</v>
      </c>
      <c r="G43" s="14">
        <v>300</v>
      </c>
      <c r="H43" s="1" t="s">
        <v>172</v>
      </c>
      <c r="I43" s="16">
        <v>7</v>
      </c>
      <c r="J43" s="15">
        <v>0.02</v>
      </c>
      <c r="K43" s="15">
        <v>0.01</v>
      </c>
      <c r="L43" s="15">
        <v>27.27</v>
      </c>
    </row>
    <row r="44" spans="1:12" x14ac:dyDescent="0.25">
      <c r="A44" s="18" t="s">
        <v>106</v>
      </c>
      <c r="B44" s="19">
        <v>42211</v>
      </c>
      <c r="C44" s="18" t="s">
        <v>121</v>
      </c>
      <c r="D44" s="14">
        <v>472833.76627899997</v>
      </c>
      <c r="E44" s="14">
        <v>6026200.76076</v>
      </c>
      <c r="F44" s="14">
        <v>888</v>
      </c>
      <c r="G44" s="14">
        <v>300</v>
      </c>
      <c r="H44" s="1" t="s">
        <v>172</v>
      </c>
      <c r="I44" s="16">
        <v>10</v>
      </c>
      <c r="J44" s="15">
        <v>0.03</v>
      </c>
      <c r="K44" s="15">
        <v>0.01</v>
      </c>
      <c r="L44" s="15">
        <v>40.54</v>
      </c>
    </row>
    <row r="45" spans="1:12" x14ac:dyDescent="0.25">
      <c r="A45" s="18" t="s">
        <v>107</v>
      </c>
      <c r="B45" s="19">
        <v>42211</v>
      </c>
      <c r="C45" s="18" t="s">
        <v>121</v>
      </c>
      <c r="D45" s="14">
        <v>477483.01302999997</v>
      </c>
      <c r="E45" s="14">
        <v>6026114.4012700003</v>
      </c>
      <c r="F45" s="14">
        <v>986</v>
      </c>
      <c r="G45" s="14">
        <v>300</v>
      </c>
      <c r="H45" s="1" t="s">
        <v>172</v>
      </c>
      <c r="I45" s="16">
        <v>8</v>
      </c>
      <c r="J45" s="15">
        <v>0.03</v>
      </c>
      <c r="K45" s="15">
        <v>0.01</v>
      </c>
      <c r="L45" s="15">
        <v>29.21</v>
      </c>
    </row>
    <row r="46" spans="1:12" x14ac:dyDescent="0.25">
      <c r="A46" s="18" t="s">
        <v>108</v>
      </c>
      <c r="B46" s="19">
        <v>42233</v>
      </c>
      <c r="C46" s="18" t="s">
        <v>116</v>
      </c>
      <c r="D46" s="14">
        <v>512876.90325099998</v>
      </c>
      <c r="E46" s="14">
        <v>6015776.9892899999</v>
      </c>
      <c r="F46" s="14">
        <v>836</v>
      </c>
      <c r="G46" s="14">
        <v>300</v>
      </c>
      <c r="H46" s="1" t="s">
        <v>172</v>
      </c>
      <c r="I46" s="16">
        <v>0</v>
      </c>
      <c r="J46" s="15">
        <v>0</v>
      </c>
      <c r="K46" s="15">
        <v>0</v>
      </c>
      <c r="L46" s="15">
        <v>0</v>
      </c>
    </row>
    <row r="47" spans="1:12" x14ac:dyDescent="0.25">
      <c r="A47" s="18" t="s">
        <v>109</v>
      </c>
      <c r="B47" s="19">
        <v>42235</v>
      </c>
      <c r="C47" s="18" t="s">
        <v>116</v>
      </c>
      <c r="D47" s="14">
        <v>510779.215623</v>
      </c>
      <c r="E47" s="14">
        <v>6018660.20297</v>
      </c>
      <c r="F47" s="14">
        <v>622</v>
      </c>
      <c r="G47" s="14">
        <v>300</v>
      </c>
      <c r="H47" s="1" t="s">
        <v>172</v>
      </c>
      <c r="I47" s="16">
        <v>0</v>
      </c>
      <c r="J47" s="15">
        <v>0</v>
      </c>
      <c r="K47" s="15">
        <v>0</v>
      </c>
      <c r="L47" s="15">
        <v>0</v>
      </c>
    </row>
    <row r="48" spans="1:12" x14ac:dyDescent="0.25">
      <c r="A48" s="18" t="s">
        <v>110</v>
      </c>
      <c r="B48" s="19">
        <v>42206</v>
      </c>
      <c r="C48" s="18" t="s">
        <v>116</v>
      </c>
      <c r="D48" s="14">
        <v>500348.62980400003</v>
      </c>
      <c r="E48" s="14">
        <v>6023293.2166499998</v>
      </c>
      <c r="F48" s="14">
        <v>1004</v>
      </c>
      <c r="G48" s="14">
        <v>300</v>
      </c>
      <c r="H48" s="1" t="s">
        <v>172</v>
      </c>
      <c r="I48" s="16">
        <v>0</v>
      </c>
      <c r="J48" s="15">
        <v>0</v>
      </c>
      <c r="K48" s="15">
        <v>0</v>
      </c>
      <c r="L48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6"/>
  <sheetViews>
    <sheetView workbookViewId="0"/>
  </sheetViews>
  <sheetFormatPr defaultRowHeight="15" x14ac:dyDescent="0.25"/>
  <cols>
    <col min="1" max="1" width="9.42578125" bestFit="1" customWidth="1"/>
    <col min="2" max="2" width="21" bestFit="1" customWidth="1"/>
    <col min="3" max="3" width="23.85546875" bestFit="1" customWidth="1"/>
    <col min="4" max="4" width="16.42578125" bestFit="1" customWidth="1"/>
    <col min="5" max="5" width="18.140625" bestFit="1" customWidth="1"/>
    <col min="6" max="6" width="12.85546875" bestFit="1" customWidth="1"/>
    <col min="7" max="7" width="19.28515625" bestFit="1" customWidth="1"/>
    <col min="8" max="8" width="26.7109375" bestFit="1" customWidth="1"/>
    <col min="9" max="9" width="17.28515625" bestFit="1" customWidth="1"/>
  </cols>
  <sheetData>
    <row r="1" spans="1:9" ht="30" x14ac:dyDescent="0.25">
      <c r="A1" s="30" t="s">
        <v>128</v>
      </c>
      <c r="B1" s="30" t="s">
        <v>129</v>
      </c>
      <c r="C1" s="30" t="s">
        <v>42</v>
      </c>
      <c r="D1" s="20" t="s">
        <v>73</v>
      </c>
      <c r="E1" s="20" t="s">
        <v>74</v>
      </c>
      <c r="F1" s="31" t="s">
        <v>46</v>
      </c>
      <c r="G1" s="30" t="s">
        <v>39</v>
      </c>
      <c r="H1" s="30" t="s">
        <v>170</v>
      </c>
      <c r="I1" s="32" t="s">
        <v>171</v>
      </c>
    </row>
    <row r="2" spans="1:9" x14ac:dyDescent="0.25">
      <c r="A2" s="1" t="s">
        <v>75</v>
      </c>
      <c r="B2" s="33">
        <v>42199</v>
      </c>
      <c r="C2" s="1" t="s">
        <v>115</v>
      </c>
      <c r="D2" s="34">
        <v>414734</v>
      </c>
      <c r="E2" s="34">
        <v>5983336</v>
      </c>
      <c r="F2" s="35">
        <v>2</v>
      </c>
      <c r="G2" s="1" t="s">
        <v>172</v>
      </c>
      <c r="H2" s="1">
        <v>0</v>
      </c>
      <c r="I2" s="2">
        <v>0</v>
      </c>
    </row>
    <row r="3" spans="1:9" x14ac:dyDescent="0.25">
      <c r="A3" s="1" t="s">
        <v>92</v>
      </c>
      <c r="B3" s="33">
        <v>42229</v>
      </c>
      <c r="C3" s="1" t="s">
        <v>116</v>
      </c>
      <c r="D3" s="34">
        <v>472799</v>
      </c>
      <c r="E3" s="34">
        <v>6068600</v>
      </c>
      <c r="F3" s="35">
        <v>2.5</v>
      </c>
      <c r="G3" s="1" t="s">
        <v>172</v>
      </c>
      <c r="H3" s="1">
        <v>0</v>
      </c>
      <c r="I3" s="2">
        <v>0</v>
      </c>
    </row>
    <row r="4" spans="1:9" x14ac:dyDescent="0.25">
      <c r="A4" s="1" t="s">
        <v>130</v>
      </c>
      <c r="B4" s="33">
        <v>42227</v>
      </c>
      <c r="C4" s="1" t="s">
        <v>116</v>
      </c>
      <c r="D4" s="34">
        <v>478635</v>
      </c>
      <c r="E4" s="34">
        <v>6081045</v>
      </c>
      <c r="F4" s="35">
        <v>2.5</v>
      </c>
      <c r="G4" s="1" t="s">
        <v>172</v>
      </c>
      <c r="H4" s="1">
        <v>0</v>
      </c>
      <c r="I4" s="2">
        <v>0</v>
      </c>
    </row>
    <row r="5" spans="1:9" x14ac:dyDescent="0.25">
      <c r="A5" s="1" t="s">
        <v>131</v>
      </c>
      <c r="B5" s="33">
        <v>42201</v>
      </c>
      <c r="C5" s="1" t="s">
        <v>115</v>
      </c>
      <c r="D5" s="34">
        <v>411464</v>
      </c>
      <c r="E5" s="34">
        <v>5980729</v>
      </c>
      <c r="F5" s="35">
        <v>5</v>
      </c>
      <c r="G5" s="1" t="s">
        <v>172</v>
      </c>
      <c r="H5" s="1">
        <v>0</v>
      </c>
      <c r="I5" s="2">
        <v>0</v>
      </c>
    </row>
    <row r="6" spans="1:9" x14ac:dyDescent="0.25">
      <c r="A6" s="36" t="s">
        <v>97</v>
      </c>
      <c r="B6" s="33">
        <v>42201</v>
      </c>
      <c r="C6" s="1" t="s">
        <v>115</v>
      </c>
      <c r="D6" s="34">
        <v>417055</v>
      </c>
      <c r="E6" s="34">
        <v>5984704</v>
      </c>
      <c r="F6" s="35">
        <v>4</v>
      </c>
      <c r="G6" s="1" t="s">
        <v>172</v>
      </c>
      <c r="H6" s="1">
        <v>2</v>
      </c>
      <c r="I6" s="2">
        <v>0.5</v>
      </c>
    </row>
    <row r="7" spans="1:9" x14ac:dyDescent="0.25">
      <c r="A7" s="37" t="s">
        <v>132</v>
      </c>
      <c r="B7" s="38">
        <v>42236</v>
      </c>
      <c r="C7" s="37" t="s">
        <v>120</v>
      </c>
      <c r="D7" s="34">
        <v>480876</v>
      </c>
      <c r="E7" s="34">
        <v>6072231</v>
      </c>
      <c r="F7" s="35">
        <v>3</v>
      </c>
      <c r="G7" s="1" t="s">
        <v>172</v>
      </c>
      <c r="H7" s="1">
        <v>0</v>
      </c>
      <c r="I7" s="2">
        <v>0</v>
      </c>
    </row>
    <row r="8" spans="1:9" x14ac:dyDescent="0.25">
      <c r="A8" s="1" t="s">
        <v>133</v>
      </c>
      <c r="B8" s="33">
        <v>42227</v>
      </c>
      <c r="C8" s="1" t="s">
        <v>120</v>
      </c>
      <c r="D8" s="34">
        <v>483667</v>
      </c>
      <c r="E8" s="34">
        <v>6083447</v>
      </c>
      <c r="F8" s="35">
        <v>4</v>
      </c>
      <c r="G8" s="1" t="s">
        <v>172</v>
      </c>
      <c r="H8" s="1">
        <v>0</v>
      </c>
      <c r="I8" s="2">
        <v>0</v>
      </c>
    </row>
    <row r="9" spans="1:9" x14ac:dyDescent="0.25">
      <c r="A9" s="1" t="s">
        <v>134</v>
      </c>
      <c r="B9" s="33">
        <v>42242</v>
      </c>
      <c r="C9" s="1" t="s">
        <v>115</v>
      </c>
      <c r="D9" s="34">
        <v>419673</v>
      </c>
      <c r="E9" s="34">
        <v>5988514</v>
      </c>
      <c r="F9" s="35">
        <v>3</v>
      </c>
      <c r="G9" s="1" t="s">
        <v>172</v>
      </c>
      <c r="H9" s="1">
        <v>8</v>
      </c>
      <c r="I9" s="2">
        <v>2.6666666666666701</v>
      </c>
    </row>
    <row r="10" spans="1:9" x14ac:dyDescent="0.25">
      <c r="A10" s="1" t="s">
        <v>135</v>
      </c>
      <c r="B10" s="33">
        <v>42242</v>
      </c>
      <c r="C10" s="1" t="s">
        <v>115</v>
      </c>
      <c r="D10" s="34">
        <v>423288</v>
      </c>
      <c r="E10" s="34">
        <v>5992034</v>
      </c>
      <c r="F10" s="35">
        <v>3.5</v>
      </c>
      <c r="G10" s="1" t="s">
        <v>172</v>
      </c>
      <c r="H10" s="1">
        <v>21</v>
      </c>
      <c r="I10" s="2">
        <v>6</v>
      </c>
    </row>
    <row r="11" spans="1:9" x14ac:dyDescent="0.25">
      <c r="A11" s="1" t="s">
        <v>136</v>
      </c>
      <c r="B11" s="33">
        <v>42249</v>
      </c>
      <c r="C11" s="1" t="s">
        <v>121</v>
      </c>
      <c r="D11" s="34">
        <v>487002</v>
      </c>
      <c r="E11" s="34">
        <v>6024215</v>
      </c>
      <c r="F11" s="35">
        <v>5</v>
      </c>
      <c r="G11" s="1" t="s">
        <v>172</v>
      </c>
      <c r="H11" s="1">
        <v>21</v>
      </c>
      <c r="I11" s="2">
        <v>4.2</v>
      </c>
    </row>
    <row r="12" spans="1:9" x14ac:dyDescent="0.25">
      <c r="A12" s="1" t="s">
        <v>137</v>
      </c>
      <c r="B12" s="33">
        <v>42249</v>
      </c>
      <c r="C12" s="1" t="s">
        <v>121</v>
      </c>
      <c r="D12" s="34">
        <v>493659</v>
      </c>
      <c r="E12" s="34">
        <v>6024451</v>
      </c>
      <c r="F12" s="35">
        <v>4.5</v>
      </c>
      <c r="G12" s="1" t="s">
        <v>172</v>
      </c>
      <c r="H12" s="1">
        <v>38</v>
      </c>
      <c r="I12" s="2">
        <v>8.4444444444444393</v>
      </c>
    </row>
    <row r="13" spans="1:9" x14ac:dyDescent="0.25">
      <c r="A13" s="1" t="s">
        <v>138</v>
      </c>
      <c r="B13" s="33">
        <v>42200</v>
      </c>
      <c r="C13" s="1" t="s">
        <v>115</v>
      </c>
      <c r="D13" s="34">
        <v>427507</v>
      </c>
      <c r="E13" s="34">
        <v>5995342</v>
      </c>
      <c r="F13" s="35">
        <v>4</v>
      </c>
      <c r="G13" s="1" t="s">
        <v>172</v>
      </c>
      <c r="H13" s="1">
        <v>3</v>
      </c>
      <c r="I13" s="2">
        <v>0.75</v>
      </c>
    </row>
    <row r="14" spans="1:9" x14ac:dyDescent="0.25">
      <c r="A14" s="1" t="s">
        <v>139</v>
      </c>
      <c r="B14" s="33">
        <v>42242</v>
      </c>
      <c r="C14" s="1" t="s">
        <v>115</v>
      </c>
      <c r="D14" s="34">
        <v>434016</v>
      </c>
      <c r="E14" s="34">
        <v>5996298</v>
      </c>
      <c r="F14" s="35">
        <v>3.5</v>
      </c>
      <c r="G14" s="1" t="s">
        <v>172</v>
      </c>
      <c r="H14" s="1">
        <v>8</v>
      </c>
      <c r="I14" s="2">
        <v>2.28571428571429</v>
      </c>
    </row>
    <row r="15" spans="1:9" x14ac:dyDescent="0.25">
      <c r="A15" s="1" t="s">
        <v>140</v>
      </c>
      <c r="B15" s="33">
        <v>42242</v>
      </c>
      <c r="C15" s="1" t="s">
        <v>115</v>
      </c>
      <c r="D15" s="34">
        <v>469069</v>
      </c>
      <c r="E15" s="34">
        <v>6004855</v>
      </c>
      <c r="F15" s="35">
        <v>3.5</v>
      </c>
      <c r="G15" s="1" t="s">
        <v>172</v>
      </c>
      <c r="H15" s="1">
        <v>9</v>
      </c>
      <c r="I15" s="2">
        <v>2.5714285714285698</v>
      </c>
    </row>
    <row r="16" spans="1:9" x14ac:dyDescent="0.25">
      <c r="A16" s="1" t="s">
        <v>141</v>
      </c>
      <c r="B16" s="33">
        <v>42192</v>
      </c>
      <c r="C16" s="1" t="s">
        <v>115</v>
      </c>
      <c r="D16" s="34">
        <v>473949</v>
      </c>
      <c r="E16" s="34">
        <v>6005785</v>
      </c>
      <c r="F16" s="35">
        <v>5</v>
      </c>
      <c r="G16" s="1" t="s">
        <v>172</v>
      </c>
      <c r="H16" s="1">
        <v>20</v>
      </c>
      <c r="I16" s="2">
        <v>4</v>
      </c>
    </row>
    <row r="17" spans="1:9" x14ac:dyDescent="0.25">
      <c r="A17" s="1" t="s">
        <v>142</v>
      </c>
      <c r="B17" s="33">
        <v>42193</v>
      </c>
      <c r="C17" s="1" t="s">
        <v>115</v>
      </c>
      <c r="D17" s="34">
        <v>480502</v>
      </c>
      <c r="E17" s="34">
        <v>6007326</v>
      </c>
      <c r="F17" s="35">
        <v>5</v>
      </c>
      <c r="G17" s="1" t="s">
        <v>172</v>
      </c>
      <c r="H17" s="1">
        <v>17</v>
      </c>
      <c r="I17" s="2">
        <v>3.4</v>
      </c>
    </row>
    <row r="18" spans="1:9" x14ac:dyDescent="0.25">
      <c r="A18" s="1" t="s">
        <v>143</v>
      </c>
      <c r="B18" s="33">
        <v>42213</v>
      </c>
      <c r="C18" s="1" t="s">
        <v>115</v>
      </c>
      <c r="D18" s="34">
        <v>485486</v>
      </c>
      <c r="E18" s="34">
        <v>6010512</v>
      </c>
      <c r="F18" s="35">
        <v>5.5</v>
      </c>
      <c r="G18" s="1" t="s">
        <v>172</v>
      </c>
      <c r="H18" s="1">
        <v>32</v>
      </c>
      <c r="I18" s="2">
        <v>5.8181818181818201</v>
      </c>
    </row>
    <row r="19" spans="1:9" x14ac:dyDescent="0.25">
      <c r="A19" s="1" t="s">
        <v>144</v>
      </c>
      <c r="B19" s="33">
        <v>42193</v>
      </c>
      <c r="C19" s="1" t="s">
        <v>115</v>
      </c>
      <c r="D19" s="34">
        <v>490437</v>
      </c>
      <c r="E19" s="34">
        <v>6011946</v>
      </c>
      <c r="F19" s="35">
        <v>3.75</v>
      </c>
      <c r="G19" s="1" t="s">
        <v>172</v>
      </c>
      <c r="H19" s="1">
        <v>13</v>
      </c>
      <c r="I19" s="2">
        <v>3.3928571428571401</v>
      </c>
    </row>
    <row r="20" spans="1:9" x14ac:dyDescent="0.25">
      <c r="A20" s="1" t="s">
        <v>145</v>
      </c>
      <c r="B20" s="33">
        <v>42214</v>
      </c>
      <c r="C20" s="1" t="s">
        <v>115</v>
      </c>
      <c r="D20" s="34">
        <v>502929</v>
      </c>
      <c r="E20" s="34">
        <v>6008908</v>
      </c>
      <c r="F20" s="35">
        <v>8</v>
      </c>
      <c r="G20" s="1" t="s">
        <v>172</v>
      </c>
      <c r="H20" s="1">
        <v>35</v>
      </c>
      <c r="I20" s="2">
        <v>4.375</v>
      </c>
    </row>
    <row r="21" spans="1:9" x14ac:dyDescent="0.25">
      <c r="A21" s="1" t="s">
        <v>146</v>
      </c>
      <c r="B21" s="33">
        <v>42194</v>
      </c>
      <c r="C21" s="1" t="s">
        <v>115</v>
      </c>
      <c r="D21" s="34">
        <v>499493</v>
      </c>
      <c r="E21" s="34">
        <v>6020482</v>
      </c>
      <c r="F21" s="35">
        <v>5</v>
      </c>
      <c r="G21" s="1" t="s">
        <v>172</v>
      </c>
      <c r="H21" s="1">
        <v>5</v>
      </c>
      <c r="I21" s="2">
        <v>1</v>
      </c>
    </row>
    <row r="22" spans="1:9" x14ac:dyDescent="0.25">
      <c r="A22" s="1" t="s">
        <v>147</v>
      </c>
      <c r="B22" s="33">
        <v>42194</v>
      </c>
      <c r="C22" s="1" t="s">
        <v>115</v>
      </c>
      <c r="D22" s="34">
        <v>498628</v>
      </c>
      <c r="E22" s="34">
        <v>6025481</v>
      </c>
      <c r="F22" s="35">
        <v>3.5</v>
      </c>
      <c r="G22" s="1" t="s">
        <v>172</v>
      </c>
      <c r="H22" s="1">
        <v>0</v>
      </c>
      <c r="I22" s="2">
        <v>0</v>
      </c>
    </row>
    <row r="23" spans="1:9" x14ac:dyDescent="0.25">
      <c r="A23" s="1" t="s">
        <v>148</v>
      </c>
      <c r="B23" s="33">
        <v>42242</v>
      </c>
      <c r="C23" s="1" t="s">
        <v>115</v>
      </c>
      <c r="D23" s="34">
        <v>438588</v>
      </c>
      <c r="E23" s="34">
        <v>5994050</v>
      </c>
      <c r="F23" s="35">
        <v>3.5</v>
      </c>
      <c r="G23" s="1" t="s">
        <v>172</v>
      </c>
      <c r="H23" s="1">
        <v>27</v>
      </c>
      <c r="I23" s="2">
        <v>7.71428571428571</v>
      </c>
    </row>
    <row r="24" spans="1:9" x14ac:dyDescent="0.25">
      <c r="A24" s="1" t="s">
        <v>149</v>
      </c>
      <c r="B24" s="33">
        <v>42243</v>
      </c>
      <c r="C24" s="1" t="s">
        <v>115</v>
      </c>
      <c r="D24" s="34">
        <v>501888</v>
      </c>
      <c r="E24" s="34">
        <v>6031010</v>
      </c>
      <c r="F24" s="35">
        <v>3.5</v>
      </c>
      <c r="G24" s="1" t="s">
        <v>172</v>
      </c>
      <c r="H24" s="1">
        <v>2</v>
      </c>
      <c r="I24" s="2">
        <v>0.57142857142857095</v>
      </c>
    </row>
    <row r="25" spans="1:9" x14ac:dyDescent="0.25">
      <c r="A25" s="37" t="s">
        <v>150</v>
      </c>
      <c r="B25" s="39">
        <v>42243</v>
      </c>
      <c r="C25" s="37" t="s">
        <v>115</v>
      </c>
      <c r="D25" s="34">
        <v>501407</v>
      </c>
      <c r="E25" s="34">
        <v>6035168</v>
      </c>
      <c r="F25" s="35">
        <v>3.75</v>
      </c>
      <c r="G25" s="1" t="s">
        <v>172</v>
      </c>
      <c r="H25" s="1">
        <v>0</v>
      </c>
      <c r="I25" s="2">
        <v>0</v>
      </c>
    </row>
    <row r="26" spans="1:9" x14ac:dyDescent="0.25">
      <c r="A26" s="37" t="s">
        <v>151</v>
      </c>
      <c r="B26" s="39">
        <v>42243</v>
      </c>
      <c r="C26" s="37" t="s">
        <v>115</v>
      </c>
      <c r="D26" s="34">
        <v>498084</v>
      </c>
      <c r="E26" s="34">
        <v>6038949</v>
      </c>
      <c r="F26" s="35">
        <v>3.75</v>
      </c>
      <c r="G26" s="1" t="s">
        <v>172</v>
      </c>
      <c r="H26" s="1">
        <v>0</v>
      </c>
      <c r="I26" s="2">
        <v>0</v>
      </c>
    </row>
    <row r="27" spans="1:9" x14ac:dyDescent="0.25">
      <c r="A27" s="1" t="s">
        <v>152</v>
      </c>
      <c r="B27" s="33">
        <v>42247</v>
      </c>
      <c r="C27" s="1" t="s">
        <v>115</v>
      </c>
      <c r="D27" s="34">
        <v>494688</v>
      </c>
      <c r="E27" s="34">
        <v>6043061</v>
      </c>
      <c r="F27" s="35">
        <v>4</v>
      </c>
      <c r="G27" s="1" t="s">
        <v>172</v>
      </c>
      <c r="H27" s="1">
        <v>2</v>
      </c>
      <c r="I27" s="2">
        <v>0.5</v>
      </c>
    </row>
    <row r="28" spans="1:9" x14ac:dyDescent="0.25">
      <c r="A28" s="1" t="s">
        <v>153</v>
      </c>
      <c r="B28" s="33">
        <v>42243</v>
      </c>
      <c r="C28" s="1" t="s">
        <v>115</v>
      </c>
      <c r="D28" s="34">
        <v>492492</v>
      </c>
      <c r="E28" s="34">
        <v>6047584</v>
      </c>
      <c r="F28" s="35">
        <v>2.5</v>
      </c>
      <c r="G28" s="1" t="s">
        <v>172</v>
      </c>
      <c r="H28" s="1">
        <v>0</v>
      </c>
      <c r="I28" s="2">
        <v>0</v>
      </c>
    </row>
    <row r="29" spans="1:9" x14ac:dyDescent="0.25">
      <c r="A29" s="37" t="s">
        <v>154</v>
      </c>
      <c r="B29" s="39">
        <v>42243</v>
      </c>
      <c r="C29" s="37" t="s">
        <v>115</v>
      </c>
      <c r="D29" s="34">
        <v>492529</v>
      </c>
      <c r="E29" s="34">
        <v>6050690</v>
      </c>
      <c r="F29" s="35">
        <v>3</v>
      </c>
      <c r="G29" s="1" t="s">
        <v>172</v>
      </c>
      <c r="H29" s="1">
        <v>0</v>
      </c>
      <c r="I29" s="2">
        <v>0</v>
      </c>
    </row>
    <row r="30" spans="1:9" x14ac:dyDescent="0.25">
      <c r="A30" s="37" t="s">
        <v>155</v>
      </c>
      <c r="B30" s="39">
        <v>42243</v>
      </c>
      <c r="C30" s="37" t="s">
        <v>115</v>
      </c>
      <c r="D30" s="34">
        <v>491132</v>
      </c>
      <c r="E30" s="34">
        <v>6054420</v>
      </c>
      <c r="F30" s="35">
        <v>3.5</v>
      </c>
      <c r="G30" s="1" t="s">
        <v>172</v>
      </c>
      <c r="H30" s="1">
        <v>0</v>
      </c>
      <c r="I30" s="2">
        <v>0</v>
      </c>
    </row>
    <row r="31" spans="1:9" x14ac:dyDescent="0.25">
      <c r="A31" s="1" t="s">
        <v>156</v>
      </c>
      <c r="B31" s="33">
        <v>42242</v>
      </c>
      <c r="C31" s="1" t="s">
        <v>115</v>
      </c>
      <c r="D31" s="34">
        <v>442189</v>
      </c>
      <c r="E31" s="34">
        <v>5993649</v>
      </c>
      <c r="F31" s="35">
        <v>4</v>
      </c>
      <c r="G31" s="1" t="s">
        <v>172</v>
      </c>
      <c r="H31" s="1">
        <v>42</v>
      </c>
      <c r="I31" s="2">
        <v>10.5</v>
      </c>
    </row>
    <row r="32" spans="1:9" x14ac:dyDescent="0.25">
      <c r="A32" s="1" t="s">
        <v>157</v>
      </c>
      <c r="B32" s="33">
        <v>42206</v>
      </c>
      <c r="C32" s="1" t="s">
        <v>115</v>
      </c>
      <c r="D32" s="34">
        <v>458238</v>
      </c>
      <c r="E32" s="34">
        <v>6005754</v>
      </c>
      <c r="F32" s="35">
        <v>7.5</v>
      </c>
      <c r="G32" s="1" t="s">
        <v>172</v>
      </c>
      <c r="H32" s="1">
        <v>18</v>
      </c>
      <c r="I32" s="2">
        <v>2.4</v>
      </c>
    </row>
    <row r="33" spans="1:9" x14ac:dyDescent="0.25">
      <c r="A33" s="1" t="s">
        <v>158</v>
      </c>
      <c r="B33" s="33">
        <v>42208</v>
      </c>
      <c r="C33" s="1" t="s">
        <v>115</v>
      </c>
      <c r="D33" s="34">
        <v>444933</v>
      </c>
      <c r="E33" s="34">
        <v>5999006</v>
      </c>
      <c r="F33" s="35">
        <v>6</v>
      </c>
      <c r="G33" s="1" t="s">
        <v>172</v>
      </c>
      <c r="H33" s="1">
        <v>17</v>
      </c>
      <c r="I33" s="2">
        <v>2.8333333333333299</v>
      </c>
    </row>
    <row r="34" spans="1:9" x14ac:dyDescent="0.25">
      <c r="A34" s="1" t="s">
        <v>159</v>
      </c>
      <c r="B34" s="33">
        <v>42215</v>
      </c>
      <c r="C34" s="1" t="s">
        <v>115</v>
      </c>
      <c r="D34" s="34">
        <v>504272</v>
      </c>
      <c r="E34" s="34">
        <v>6012658</v>
      </c>
      <c r="F34" s="35">
        <v>5.25</v>
      </c>
      <c r="G34" s="1" t="s">
        <v>172</v>
      </c>
      <c r="H34" s="1">
        <v>18</v>
      </c>
      <c r="I34" s="2">
        <v>3.4363636363636401</v>
      </c>
    </row>
    <row r="35" spans="1:9" x14ac:dyDescent="0.25">
      <c r="A35" s="1" t="s">
        <v>160</v>
      </c>
      <c r="B35" s="33">
        <v>42207</v>
      </c>
      <c r="C35" s="1" t="s">
        <v>115</v>
      </c>
      <c r="D35" s="34">
        <v>444986</v>
      </c>
      <c r="E35" s="34">
        <v>5995441</v>
      </c>
      <c r="F35" s="35">
        <v>8.5</v>
      </c>
      <c r="G35" s="1" t="s">
        <v>172</v>
      </c>
      <c r="H35" s="1">
        <v>26</v>
      </c>
      <c r="I35" s="2">
        <v>3.125</v>
      </c>
    </row>
    <row r="36" spans="1:9" x14ac:dyDescent="0.25">
      <c r="A36" s="1" t="s">
        <v>161</v>
      </c>
      <c r="B36" s="33">
        <v>42242</v>
      </c>
      <c r="C36" s="1" t="s">
        <v>115</v>
      </c>
      <c r="D36" s="34">
        <v>450163</v>
      </c>
      <c r="E36" s="34">
        <v>6004490</v>
      </c>
      <c r="F36" s="35">
        <v>4</v>
      </c>
      <c r="G36" s="1" t="s">
        <v>172</v>
      </c>
      <c r="H36" s="1">
        <v>2</v>
      </c>
      <c r="I36" s="2">
        <v>1</v>
      </c>
    </row>
    <row r="37" spans="1:9" x14ac:dyDescent="0.25">
      <c r="A37" s="1" t="s">
        <v>162</v>
      </c>
      <c r="B37" s="33">
        <v>42242</v>
      </c>
      <c r="C37" s="1" t="s">
        <v>115</v>
      </c>
      <c r="D37" s="34">
        <v>455550</v>
      </c>
      <c r="E37" s="34">
        <v>6006116</v>
      </c>
      <c r="F37" s="35">
        <v>3.5</v>
      </c>
      <c r="G37" s="1" t="s">
        <v>172</v>
      </c>
      <c r="H37" s="1">
        <v>9</v>
      </c>
      <c r="I37" s="2">
        <v>2.5714285714285698</v>
      </c>
    </row>
    <row r="38" spans="1:9" x14ac:dyDescent="0.25">
      <c r="A38" s="1" t="s">
        <v>163</v>
      </c>
      <c r="B38" s="33">
        <v>42192</v>
      </c>
      <c r="C38" s="1" t="s">
        <v>115</v>
      </c>
      <c r="D38" s="34">
        <v>465364</v>
      </c>
      <c r="E38" s="34">
        <v>6006130</v>
      </c>
      <c r="F38" s="35">
        <v>4</v>
      </c>
      <c r="G38" s="1" t="s">
        <v>172</v>
      </c>
      <c r="H38" s="1">
        <v>25</v>
      </c>
      <c r="I38" s="2">
        <v>6.25</v>
      </c>
    </row>
    <row r="39" spans="1:9" x14ac:dyDescent="0.25">
      <c r="A39" s="1" t="s">
        <v>164</v>
      </c>
      <c r="B39" s="33">
        <v>42213</v>
      </c>
      <c r="C39" s="1" t="s">
        <v>115</v>
      </c>
      <c r="D39" s="34">
        <v>499761</v>
      </c>
      <c r="E39" s="34">
        <v>6009823</v>
      </c>
      <c r="F39" s="35">
        <v>3.75</v>
      </c>
      <c r="G39" s="1" t="s">
        <v>172</v>
      </c>
      <c r="H39" s="1">
        <v>22</v>
      </c>
      <c r="I39" s="2">
        <v>5.8928571428571397</v>
      </c>
    </row>
    <row r="40" spans="1:9" x14ac:dyDescent="0.25">
      <c r="A40" s="37" t="s">
        <v>165</v>
      </c>
      <c r="B40" s="39">
        <v>42243</v>
      </c>
      <c r="C40" s="37" t="s">
        <v>115</v>
      </c>
      <c r="D40" s="34">
        <v>488371</v>
      </c>
      <c r="E40" s="34">
        <v>6067365</v>
      </c>
      <c r="F40" s="35">
        <v>4.5</v>
      </c>
      <c r="G40" s="1" t="s">
        <v>172</v>
      </c>
      <c r="H40" s="1">
        <v>0</v>
      </c>
      <c r="I40" s="2">
        <v>0</v>
      </c>
    </row>
    <row r="41" spans="1:9" x14ac:dyDescent="0.25">
      <c r="A41" s="1" t="s">
        <v>166</v>
      </c>
      <c r="B41" s="33">
        <v>42243</v>
      </c>
      <c r="C41" s="1" t="s">
        <v>115</v>
      </c>
      <c r="D41" s="34">
        <v>485173</v>
      </c>
      <c r="E41" s="34">
        <v>6072794</v>
      </c>
      <c r="F41" s="35">
        <v>2.5</v>
      </c>
      <c r="G41" s="1" t="s">
        <v>172</v>
      </c>
      <c r="H41" s="1">
        <v>0</v>
      </c>
      <c r="I41" s="2">
        <v>0</v>
      </c>
    </row>
    <row r="42" spans="1:9" x14ac:dyDescent="0.25">
      <c r="A42" s="37" t="s">
        <v>167</v>
      </c>
      <c r="B42" s="33">
        <v>42250</v>
      </c>
      <c r="C42" s="37" t="s">
        <v>115</v>
      </c>
      <c r="D42" s="34">
        <v>486006</v>
      </c>
      <c r="E42" s="34">
        <v>6087330</v>
      </c>
      <c r="F42" s="35">
        <v>4</v>
      </c>
      <c r="G42" s="1" t="s">
        <v>172</v>
      </c>
      <c r="H42" s="1">
        <v>0</v>
      </c>
      <c r="I42" s="2">
        <v>0</v>
      </c>
    </row>
    <row r="43" spans="1:9" x14ac:dyDescent="0.25">
      <c r="A43" s="36" t="s">
        <v>168</v>
      </c>
      <c r="B43" s="40">
        <v>42241</v>
      </c>
      <c r="C43" s="36" t="s">
        <v>121</v>
      </c>
      <c r="D43" s="36">
        <v>488550</v>
      </c>
      <c r="E43" s="36">
        <v>6024069</v>
      </c>
      <c r="F43" s="36">
        <v>5.5</v>
      </c>
      <c r="G43" s="1" t="s">
        <v>172</v>
      </c>
      <c r="H43" s="36">
        <v>28</v>
      </c>
      <c r="I43" s="41">
        <v>5.09</v>
      </c>
    </row>
    <row r="44" spans="1:9" x14ac:dyDescent="0.25">
      <c r="A44" s="36" t="s">
        <v>169</v>
      </c>
      <c r="B44" s="40">
        <v>42240</v>
      </c>
      <c r="C44" s="36" t="s">
        <v>120</v>
      </c>
      <c r="D44" s="36">
        <v>480596</v>
      </c>
      <c r="E44" s="36">
        <v>6076290</v>
      </c>
      <c r="F44" s="36">
        <v>3.5</v>
      </c>
      <c r="G44" s="1" t="s">
        <v>172</v>
      </c>
      <c r="H44" s="36">
        <v>3</v>
      </c>
      <c r="I44" s="36">
        <v>0</v>
      </c>
    </row>
    <row r="45" spans="1:9" x14ac:dyDescent="0.25">
      <c r="A45" s="29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F4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8"/>
  <sheetViews>
    <sheetView workbookViewId="0">
      <selection activeCell="E14" sqref="E14"/>
    </sheetView>
  </sheetViews>
  <sheetFormatPr defaultRowHeight="15" x14ac:dyDescent="0.25"/>
  <cols>
    <col min="2" max="2" width="9.85546875" bestFit="1" customWidth="1"/>
    <col min="3" max="3" width="14.7109375" bestFit="1" customWidth="1"/>
    <col min="4" max="4" width="15.85546875" bestFit="1" customWidth="1"/>
    <col min="5" max="5" width="19.5703125" bestFit="1" customWidth="1"/>
    <col min="6" max="6" width="14.140625" bestFit="1" customWidth="1"/>
    <col min="8" max="8" width="16" bestFit="1" customWidth="1"/>
  </cols>
  <sheetData>
    <row r="1" spans="1:9" x14ac:dyDescent="0.25">
      <c r="A1" s="30" t="s">
        <v>176</v>
      </c>
      <c r="B1" s="30" t="s">
        <v>181</v>
      </c>
      <c r="C1" s="30" t="s">
        <v>182</v>
      </c>
      <c r="D1" s="30" t="s">
        <v>74</v>
      </c>
      <c r="E1" s="30" t="s">
        <v>170</v>
      </c>
      <c r="F1" s="30" t="s">
        <v>177</v>
      </c>
      <c r="G1" s="30" t="s">
        <v>178</v>
      </c>
      <c r="H1" s="30" t="s">
        <v>180</v>
      </c>
      <c r="I1" s="30" t="s">
        <v>179</v>
      </c>
    </row>
    <row r="2" spans="1:9" x14ac:dyDescent="0.25">
      <c r="A2" s="1">
        <v>1</v>
      </c>
      <c r="B2" s="42">
        <v>39280</v>
      </c>
      <c r="C2" s="43">
        <v>432574</v>
      </c>
      <c r="D2" s="43">
        <v>5996064</v>
      </c>
      <c r="E2" s="1">
        <v>73</v>
      </c>
      <c r="F2" s="1">
        <v>16.75</v>
      </c>
      <c r="G2" s="2">
        <f>E2/F2</f>
        <v>4.3582089552238807</v>
      </c>
      <c r="H2" s="1">
        <v>2.5299999999999998</v>
      </c>
      <c r="I2" s="2">
        <f>E2/H2</f>
        <v>28.853754940711465</v>
      </c>
    </row>
    <row r="3" spans="1:9" x14ac:dyDescent="0.25">
      <c r="A3" s="1">
        <v>2</v>
      </c>
      <c r="B3" s="42">
        <v>39310</v>
      </c>
      <c r="C3" s="43">
        <v>436093</v>
      </c>
      <c r="D3" s="43">
        <v>5996463</v>
      </c>
      <c r="E3" s="1">
        <v>76</v>
      </c>
      <c r="F3" s="1">
        <v>11</v>
      </c>
      <c r="G3" s="2">
        <f t="shared" ref="G3:G28" si="0">E3/F3</f>
        <v>6.9090909090909092</v>
      </c>
      <c r="H3" s="1">
        <v>2.29</v>
      </c>
      <c r="I3" s="2">
        <f t="shared" ref="I3:I28" si="1">E3/H3</f>
        <v>33.187772925764193</v>
      </c>
    </row>
    <row r="4" spans="1:9" x14ac:dyDescent="0.25">
      <c r="A4" s="1">
        <v>3</v>
      </c>
      <c r="B4" s="42">
        <v>39308</v>
      </c>
      <c r="C4" s="43">
        <v>438552</v>
      </c>
      <c r="D4" s="43">
        <v>5994433</v>
      </c>
      <c r="E4" s="1">
        <v>40</v>
      </c>
      <c r="F4" s="1">
        <v>12</v>
      </c>
      <c r="G4" s="2">
        <f t="shared" si="0"/>
        <v>3.3333333333333335</v>
      </c>
      <c r="H4" s="1">
        <v>2.5</v>
      </c>
      <c r="I4" s="2">
        <f t="shared" si="1"/>
        <v>16</v>
      </c>
    </row>
    <row r="5" spans="1:9" x14ac:dyDescent="0.25">
      <c r="A5" s="1">
        <v>4</v>
      </c>
      <c r="B5" s="42">
        <v>39309</v>
      </c>
      <c r="C5" s="43">
        <v>441768</v>
      </c>
      <c r="D5" s="43">
        <v>5993439</v>
      </c>
      <c r="E5" s="1">
        <v>49</v>
      </c>
      <c r="F5" s="1">
        <v>12.5</v>
      </c>
      <c r="G5" s="2">
        <f t="shared" si="0"/>
        <v>3.92</v>
      </c>
      <c r="H5" s="1">
        <v>2.3199999999999998</v>
      </c>
      <c r="I5" s="2">
        <f t="shared" si="1"/>
        <v>21.120689655172416</v>
      </c>
    </row>
    <row r="6" spans="1:9" x14ac:dyDescent="0.25">
      <c r="A6" s="1">
        <v>5</v>
      </c>
      <c r="B6" s="42">
        <v>39252</v>
      </c>
      <c r="C6" s="43">
        <v>445923</v>
      </c>
      <c r="D6" s="43">
        <v>5994649</v>
      </c>
      <c r="E6" s="1">
        <v>14</v>
      </c>
      <c r="F6" s="1">
        <v>13.5</v>
      </c>
      <c r="G6" s="2">
        <f t="shared" si="0"/>
        <v>1.037037037037037</v>
      </c>
      <c r="H6" s="1">
        <v>1.88</v>
      </c>
      <c r="I6" s="2">
        <f t="shared" si="1"/>
        <v>7.4468085106382986</v>
      </c>
    </row>
    <row r="7" spans="1:9" x14ac:dyDescent="0.25">
      <c r="A7" s="1">
        <v>6</v>
      </c>
      <c r="B7" s="42">
        <v>39262</v>
      </c>
      <c r="C7" s="43">
        <v>443856</v>
      </c>
      <c r="D7" s="43">
        <v>5996773</v>
      </c>
      <c r="E7" s="1">
        <v>98</v>
      </c>
      <c r="F7" s="1">
        <v>20.25</v>
      </c>
      <c r="G7" s="2">
        <f t="shared" si="0"/>
        <v>4.8395061728395063</v>
      </c>
      <c r="H7" s="1">
        <v>2.1800000000000002</v>
      </c>
      <c r="I7" s="2">
        <f t="shared" si="1"/>
        <v>44.954128440366972</v>
      </c>
    </row>
    <row r="8" spans="1:9" x14ac:dyDescent="0.25">
      <c r="A8" s="1">
        <v>7</v>
      </c>
      <c r="B8" s="42">
        <v>39287</v>
      </c>
      <c r="C8" s="43">
        <v>447296</v>
      </c>
      <c r="D8" s="43">
        <v>6000445</v>
      </c>
      <c r="E8" s="1">
        <v>22</v>
      </c>
      <c r="F8" s="1">
        <v>7</v>
      </c>
      <c r="G8" s="2">
        <f t="shared" si="0"/>
        <v>3.1428571428571428</v>
      </c>
      <c r="H8" s="1">
        <v>1.77</v>
      </c>
      <c r="I8" s="2">
        <f t="shared" si="1"/>
        <v>12.429378531073446</v>
      </c>
    </row>
    <row r="9" spans="1:9" x14ac:dyDescent="0.25">
      <c r="A9" s="1">
        <v>8</v>
      </c>
      <c r="B9" s="42">
        <v>39292</v>
      </c>
      <c r="C9" s="43">
        <v>450432</v>
      </c>
      <c r="D9" s="43">
        <v>6004277</v>
      </c>
      <c r="E9" s="1">
        <v>55</v>
      </c>
      <c r="F9" s="1">
        <v>9</v>
      </c>
      <c r="G9" s="2">
        <f t="shared" si="0"/>
        <v>6.1111111111111107</v>
      </c>
      <c r="H9" s="1">
        <v>1.95</v>
      </c>
      <c r="I9" s="2">
        <f t="shared" si="1"/>
        <v>28.205128205128204</v>
      </c>
    </row>
    <row r="10" spans="1:9" x14ac:dyDescent="0.25">
      <c r="A10" s="1">
        <v>9</v>
      </c>
      <c r="B10" s="42">
        <v>39253</v>
      </c>
      <c r="C10" s="43">
        <v>453877</v>
      </c>
      <c r="D10" s="43">
        <v>6005199</v>
      </c>
      <c r="E10" s="1">
        <v>52</v>
      </c>
      <c r="F10" s="1">
        <v>15.75</v>
      </c>
      <c r="G10" s="2">
        <f t="shared" si="0"/>
        <v>3.3015873015873014</v>
      </c>
      <c r="H10" s="1">
        <v>1.34</v>
      </c>
      <c r="I10" s="2">
        <f t="shared" si="1"/>
        <v>38.805970149253731</v>
      </c>
    </row>
    <row r="11" spans="1:9" x14ac:dyDescent="0.25">
      <c r="A11" s="1">
        <v>10</v>
      </c>
      <c r="B11" s="42">
        <v>39287</v>
      </c>
      <c r="C11" s="43">
        <v>457756</v>
      </c>
      <c r="D11" s="43">
        <v>6005376</v>
      </c>
      <c r="E11" s="1">
        <v>28</v>
      </c>
      <c r="F11" s="1">
        <v>17.25</v>
      </c>
      <c r="G11" s="2">
        <f t="shared" si="0"/>
        <v>1.6231884057971016</v>
      </c>
      <c r="H11" s="1">
        <v>2.2200000000000002</v>
      </c>
      <c r="I11" s="2">
        <f t="shared" si="1"/>
        <v>12.612612612612612</v>
      </c>
    </row>
    <row r="12" spans="1:9" x14ac:dyDescent="0.25">
      <c r="A12" s="1">
        <v>11</v>
      </c>
      <c r="B12" s="42">
        <v>39255</v>
      </c>
      <c r="C12" s="43">
        <v>460434</v>
      </c>
      <c r="D12" s="43">
        <v>6006228</v>
      </c>
      <c r="E12" s="1">
        <v>34</v>
      </c>
      <c r="F12" s="1">
        <v>14</v>
      </c>
      <c r="G12" s="2">
        <f t="shared" si="0"/>
        <v>2.4285714285714284</v>
      </c>
      <c r="H12" s="1">
        <v>1.8</v>
      </c>
      <c r="I12" s="2">
        <f t="shared" si="1"/>
        <v>18.888888888888889</v>
      </c>
    </row>
    <row r="13" spans="1:9" x14ac:dyDescent="0.25">
      <c r="A13" s="1">
        <v>12</v>
      </c>
      <c r="B13" s="42">
        <v>39321</v>
      </c>
      <c r="C13" s="43">
        <v>465306</v>
      </c>
      <c r="D13" s="43">
        <v>6006261</v>
      </c>
      <c r="E13" s="1">
        <v>99</v>
      </c>
      <c r="F13" s="1">
        <v>18</v>
      </c>
      <c r="G13" s="2">
        <f t="shared" si="0"/>
        <v>5.5</v>
      </c>
      <c r="H13" s="1">
        <v>2.4300000000000002</v>
      </c>
      <c r="I13" s="2">
        <f t="shared" si="1"/>
        <v>40.74074074074074</v>
      </c>
    </row>
    <row r="14" spans="1:9" x14ac:dyDescent="0.25">
      <c r="A14" s="1">
        <v>13</v>
      </c>
      <c r="B14" s="42">
        <v>39288</v>
      </c>
      <c r="C14" s="43">
        <v>467386</v>
      </c>
      <c r="D14" s="43">
        <v>6004244</v>
      </c>
      <c r="E14" s="1">
        <v>78</v>
      </c>
      <c r="F14" s="1">
        <v>15.75</v>
      </c>
      <c r="G14" s="2">
        <f t="shared" si="0"/>
        <v>4.9523809523809526</v>
      </c>
      <c r="H14" s="1">
        <v>1.84</v>
      </c>
      <c r="I14" s="2">
        <f t="shared" si="1"/>
        <v>42.391304347826086</v>
      </c>
    </row>
    <row r="15" spans="1:9" x14ac:dyDescent="0.25">
      <c r="A15" s="1">
        <v>14</v>
      </c>
      <c r="B15" s="42">
        <v>39269</v>
      </c>
      <c r="C15" s="43">
        <v>471136</v>
      </c>
      <c r="D15" s="43">
        <v>6005573</v>
      </c>
      <c r="E15" s="1">
        <v>133</v>
      </c>
      <c r="F15" s="1">
        <v>18.75</v>
      </c>
      <c r="G15" s="2">
        <f t="shared" si="0"/>
        <v>7.0933333333333337</v>
      </c>
      <c r="H15" s="1">
        <v>1.38</v>
      </c>
      <c r="I15" s="2">
        <f t="shared" si="1"/>
        <v>96.376811594202906</v>
      </c>
    </row>
    <row r="16" spans="1:9" x14ac:dyDescent="0.25">
      <c r="A16" s="1">
        <v>15</v>
      </c>
      <c r="B16" s="42">
        <v>39288</v>
      </c>
      <c r="C16" s="43">
        <v>474968</v>
      </c>
      <c r="D16" s="43">
        <v>6006777</v>
      </c>
      <c r="E16" s="1">
        <v>48</v>
      </c>
      <c r="F16" s="1">
        <v>16.5</v>
      </c>
      <c r="G16" s="2">
        <f t="shared" si="0"/>
        <v>2.9090909090909092</v>
      </c>
      <c r="H16" s="1">
        <v>1.66</v>
      </c>
      <c r="I16" s="2">
        <f t="shared" si="1"/>
        <v>28.91566265060241</v>
      </c>
    </row>
    <row r="17" spans="1:9" x14ac:dyDescent="0.25">
      <c r="A17" s="1">
        <v>16</v>
      </c>
      <c r="B17" s="42">
        <v>39293</v>
      </c>
      <c r="C17" s="43">
        <v>479020</v>
      </c>
      <c r="D17" s="43">
        <v>6006874</v>
      </c>
      <c r="E17" s="1">
        <v>66</v>
      </c>
      <c r="F17" s="1">
        <v>11</v>
      </c>
      <c r="G17" s="2">
        <f t="shared" si="0"/>
        <v>6</v>
      </c>
      <c r="H17" s="1">
        <v>2.48</v>
      </c>
      <c r="I17" s="2">
        <f t="shared" si="1"/>
        <v>26.612903225806452</v>
      </c>
    </row>
    <row r="18" spans="1:9" x14ac:dyDescent="0.25">
      <c r="A18" s="1">
        <v>17</v>
      </c>
      <c r="B18" s="42">
        <v>39268</v>
      </c>
      <c r="C18" s="43">
        <v>484378</v>
      </c>
      <c r="D18" s="43">
        <v>6009212</v>
      </c>
      <c r="E18" s="1">
        <v>44</v>
      </c>
      <c r="F18" s="1">
        <v>11.75</v>
      </c>
      <c r="G18" s="2">
        <f t="shared" si="0"/>
        <v>3.7446808510638299</v>
      </c>
      <c r="H18" s="1">
        <v>1.65</v>
      </c>
      <c r="I18" s="2">
        <f t="shared" si="1"/>
        <v>26.666666666666668</v>
      </c>
    </row>
    <row r="19" spans="1:9" x14ac:dyDescent="0.25">
      <c r="A19" s="1">
        <v>18</v>
      </c>
      <c r="B19" s="42">
        <v>39322</v>
      </c>
      <c r="C19" s="43">
        <v>487633</v>
      </c>
      <c r="D19" s="43">
        <v>6010536</v>
      </c>
      <c r="E19" s="1">
        <v>56</v>
      </c>
      <c r="F19" s="1">
        <v>15.75</v>
      </c>
      <c r="G19" s="2">
        <f t="shared" si="0"/>
        <v>3.5555555555555554</v>
      </c>
      <c r="H19" s="1">
        <v>2.52</v>
      </c>
      <c r="I19" s="2">
        <f t="shared" si="1"/>
        <v>22.222222222222221</v>
      </c>
    </row>
    <row r="20" spans="1:9" x14ac:dyDescent="0.25">
      <c r="A20" s="1">
        <v>19</v>
      </c>
      <c r="B20" s="42">
        <v>39301</v>
      </c>
      <c r="C20" s="43">
        <v>492334</v>
      </c>
      <c r="D20" s="43">
        <v>6012043</v>
      </c>
      <c r="E20" s="1">
        <v>84</v>
      </c>
      <c r="F20" s="1">
        <v>18</v>
      </c>
      <c r="G20" s="2">
        <f t="shared" si="0"/>
        <v>4.666666666666667</v>
      </c>
      <c r="H20" s="1">
        <v>2.5</v>
      </c>
      <c r="I20" s="2">
        <f t="shared" si="1"/>
        <v>33.6</v>
      </c>
    </row>
    <row r="21" spans="1:9" x14ac:dyDescent="0.25">
      <c r="A21" s="1">
        <v>20</v>
      </c>
      <c r="B21" s="42">
        <v>39264</v>
      </c>
      <c r="C21" s="43">
        <v>496709</v>
      </c>
      <c r="D21" s="43">
        <v>6011193</v>
      </c>
      <c r="E21" s="1">
        <v>93</v>
      </c>
      <c r="F21" s="1">
        <v>15.75</v>
      </c>
      <c r="G21" s="2">
        <f t="shared" si="0"/>
        <v>5.9047619047619051</v>
      </c>
      <c r="H21" s="1">
        <v>2.31</v>
      </c>
      <c r="I21" s="2">
        <f t="shared" si="1"/>
        <v>40.259740259740262</v>
      </c>
    </row>
    <row r="22" spans="1:9" x14ac:dyDescent="0.25">
      <c r="A22" s="1">
        <v>21</v>
      </c>
      <c r="B22" s="42">
        <v>39302</v>
      </c>
      <c r="C22" s="43">
        <v>501263</v>
      </c>
      <c r="D22" s="43">
        <v>6009645</v>
      </c>
      <c r="E22" s="1">
        <v>34</v>
      </c>
      <c r="F22" s="1">
        <v>15</v>
      </c>
      <c r="G22" s="2">
        <f t="shared" si="0"/>
        <v>2.2666666666666666</v>
      </c>
      <c r="H22" s="1">
        <v>2.0699999999999998</v>
      </c>
      <c r="I22" s="2">
        <f t="shared" si="1"/>
        <v>16.425120772946862</v>
      </c>
    </row>
    <row r="23" spans="1:9" x14ac:dyDescent="0.25">
      <c r="A23" s="1">
        <v>22</v>
      </c>
      <c r="B23" s="42">
        <v>39289</v>
      </c>
      <c r="C23" s="43">
        <v>504367</v>
      </c>
      <c r="D23" s="43">
        <v>6010257</v>
      </c>
      <c r="E23" s="1">
        <v>26</v>
      </c>
      <c r="F23" s="1">
        <v>17.25</v>
      </c>
      <c r="G23" s="2">
        <f t="shared" si="0"/>
        <v>1.5072463768115942</v>
      </c>
      <c r="H23" s="1">
        <v>2.09</v>
      </c>
      <c r="I23" s="2">
        <f t="shared" si="1"/>
        <v>12.440191387559809</v>
      </c>
    </row>
    <row r="24" spans="1:9" x14ac:dyDescent="0.25">
      <c r="A24" s="1">
        <v>23</v>
      </c>
      <c r="B24" s="42">
        <v>39271</v>
      </c>
      <c r="C24" s="43">
        <v>502506</v>
      </c>
      <c r="D24" s="43">
        <v>6017321</v>
      </c>
      <c r="E24" s="1">
        <v>27</v>
      </c>
      <c r="F24" s="1">
        <v>12</v>
      </c>
      <c r="G24" s="2">
        <f t="shared" si="0"/>
        <v>2.25</v>
      </c>
      <c r="H24" s="1">
        <v>2.2200000000000002</v>
      </c>
      <c r="I24" s="2">
        <f t="shared" si="1"/>
        <v>12.162162162162161</v>
      </c>
    </row>
    <row r="25" spans="1:9" x14ac:dyDescent="0.25">
      <c r="A25" s="1">
        <v>24</v>
      </c>
      <c r="B25" s="42">
        <v>39289</v>
      </c>
      <c r="C25" s="43">
        <v>499993</v>
      </c>
      <c r="D25" s="43">
        <v>6019957</v>
      </c>
      <c r="E25" s="1">
        <v>4</v>
      </c>
      <c r="F25" s="1">
        <v>17.25</v>
      </c>
      <c r="G25" s="2">
        <f t="shared" si="0"/>
        <v>0.2318840579710145</v>
      </c>
      <c r="H25" s="1">
        <v>2.5499999999999998</v>
      </c>
      <c r="I25" s="2">
        <f t="shared" si="1"/>
        <v>1.5686274509803924</v>
      </c>
    </row>
    <row r="26" spans="1:9" x14ac:dyDescent="0.25">
      <c r="A26" s="1">
        <v>25</v>
      </c>
      <c r="B26" s="42">
        <v>39330</v>
      </c>
      <c r="C26" s="43">
        <v>497111</v>
      </c>
      <c r="D26" s="43">
        <v>6025489</v>
      </c>
      <c r="E26" s="1">
        <v>4</v>
      </c>
      <c r="F26" s="1">
        <v>8</v>
      </c>
      <c r="G26" s="2">
        <f t="shared" si="0"/>
        <v>0.5</v>
      </c>
      <c r="H26" s="1">
        <v>2.0699999999999998</v>
      </c>
      <c r="I26" s="2">
        <f t="shared" si="1"/>
        <v>1.9323671497584543</v>
      </c>
    </row>
    <row r="27" spans="1:9" x14ac:dyDescent="0.25">
      <c r="A27" s="1">
        <v>26</v>
      </c>
      <c r="B27" s="42">
        <v>39291</v>
      </c>
      <c r="C27" s="43">
        <v>500742</v>
      </c>
      <c r="D27" s="43">
        <v>6028360</v>
      </c>
      <c r="E27" s="1">
        <v>0</v>
      </c>
      <c r="F27" s="1">
        <v>10</v>
      </c>
      <c r="G27" s="2">
        <f t="shared" si="0"/>
        <v>0</v>
      </c>
      <c r="H27" s="1">
        <v>2.5</v>
      </c>
      <c r="I27" s="2">
        <f t="shared" si="1"/>
        <v>0</v>
      </c>
    </row>
    <row r="28" spans="1:9" x14ac:dyDescent="0.25">
      <c r="A28" s="1">
        <v>29</v>
      </c>
      <c r="B28" s="42">
        <v>39291</v>
      </c>
      <c r="C28" s="43">
        <v>498920</v>
      </c>
      <c r="D28" s="43">
        <v>6038379</v>
      </c>
      <c r="E28" s="1">
        <v>0</v>
      </c>
      <c r="F28" s="1">
        <v>8.5</v>
      </c>
      <c r="G28" s="2">
        <f t="shared" si="0"/>
        <v>0</v>
      </c>
      <c r="H28" s="1">
        <v>2.29</v>
      </c>
      <c r="I28" s="2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32"/>
  <sheetViews>
    <sheetView tabSelected="1" workbookViewId="0">
      <selection activeCell="D2" sqref="D2:E31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23.85546875" bestFit="1" customWidth="1"/>
    <col min="4" max="4" width="16.42578125" bestFit="1" customWidth="1"/>
    <col min="5" max="5" width="18.140625" bestFit="1" customWidth="1"/>
    <col min="6" max="7" width="14.5703125" bestFit="1" customWidth="1"/>
    <col min="8" max="8" width="19.28515625" bestFit="1" customWidth="1"/>
    <col min="9" max="12" width="14.140625" bestFit="1" customWidth="1"/>
  </cols>
  <sheetData>
    <row r="1" spans="1:12" ht="39" customHeight="1" x14ac:dyDescent="0.25">
      <c r="A1" s="4" t="s">
        <v>44</v>
      </c>
      <c r="B1" s="5" t="s">
        <v>43</v>
      </c>
      <c r="C1" s="4" t="s">
        <v>42</v>
      </c>
      <c r="D1" s="4" t="s">
        <v>73</v>
      </c>
      <c r="E1" s="4" t="s">
        <v>74</v>
      </c>
      <c r="F1" s="4" t="s">
        <v>41</v>
      </c>
      <c r="G1" s="4" t="s">
        <v>40</v>
      </c>
      <c r="H1" s="4" t="s">
        <v>39</v>
      </c>
      <c r="I1" s="10" t="s">
        <v>112</v>
      </c>
      <c r="J1" s="5" t="s">
        <v>38</v>
      </c>
      <c r="K1" s="5" t="s">
        <v>37</v>
      </c>
      <c r="L1" s="5" t="s">
        <v>36</v>
      </c>
    </row>
    <row r="2" spans="1:12" x14ac:dyDescent="0.25">
      <c r="A2" s="1" t="s">
        <v>35</v>
      </c>
      <c r="B2" s="1">
        <v>42601</v>
      </c>
      <c r="C2" s="1" t="s">
        <v>3</v>
      </c>
      <c r="D2" s="1">
        <v>462650</v>
      </c>
      <c r="E2" s="1">
        <v>6048920</v>
      </c>
      <c r="F2" s="1">
        <v>365</v>
      </c>
      <c r="G2" s="1">
        <v>300</v>
      </c>
      <c r="H2" s="1" t="s">
        <v>172</v>
      </c>
      <c r="I2" s="1">
        <v>0</v>
      </c>
      <c r="J2" s="2">
        <v>0</v>
      </c>
      <c r="K2" s="3">
        <v>0</v>
      </c>
      <c r="L2" s="2">
        <v>0</v>
      </c>
    </row>
    <row r="3" spans="1:12" x14ac:dyDescent="0.25">
      <c r="A3" s="1" t="s">
        <v>34</v>
      </c>
      <c r="B3" s="1">
        <v>42598</v>
      </c>
      <c r="C3" s="1" t="s">
        <v>3</v>
      </c>
      <c r="D3" s="1">
        <v>474927</v>
      </c>
      <c r="E3" s="1">
        <v>6043003</v>
      </c>
      <c r="F3" s="1">
        <v>362</v>
      </c>
      <c r="G3" s="1">
        <v>300</v>
      </c>
      <c r="H3" s="1" t="s">
        <v>172</v>
      </c>
      <c r="I3" s="1">
        <v>0</v>
      </c>
      <c r="J3" s="2">
        <v>0</v>
      </c>
      <c r="K3" s="3">
        <v>0</v>
      </c>
      <c r="L3" s="2">
        <v>0</v>
      </c>
    </row>
    <row r="4" spans="1:12" x14ac:dyDescent="0.25">
      <c r="A4" s="1" t="s">
        <v>33</v>
      </c>
      <c r="B4" s="1">
        <v>42600</v>
      </c>
      <c r="C4" s="1" t="s">
        <v>3</v>
      </c>
      <c r="D4" s="1">
        <v>470130</v>
      </c>
      <c r="E4" s="1">
        <v>6034521</v>
      </c>
      <c r="F4" s="1">
        <v>237</v>
      </c>
      <c r="G4" s="1">
        <v>300</v>
      </c>
      <c r="H4" s="1" t="s">
        <v>172</v>
      </c>
      <c r="I4" s="1">
        <v>0</v>
      </c>
      <c r="J4" s="2">
        <v>0</v>
      </c>
      <c r="K4" s="3">
        <v>0</v>
      </c>
      <c r="L4" s="2">
        <v>0</v>
      </c>
    </row>
    <row r="5" spans="1:12" x14ac:dyDescent="0.25">
      <c r="A5" s="1" t="s">
        <v>32</v>
      </c>
      <c r="B5" s="1">
        <v>42598</v>
      </c>
      <c r="C5" s="1" t="s">
        <v>3</v>
      </c>
      <c r="D5" s="1">
        <v>468881</v>
      </c>
      <c r="E5" s="1">
        <v>6041385</v>
      </c>
      <c r="F5" s="1">
        <v>543</v>
      </c>
      <c r="G5" s="1">
        <v>14</v>
      </c>
      <c r="H5" s="1" t="s">
        <v>172</v>
      </c>
      <c r="I5" s="1">
        <v>1</v>
      </c>
      <c r="J5" s="2">
        <v>7.1428571428571423</v>
      </c>
      <c r="K5" s="3">
        <v>1.841620626151013E-3</v>
      </c>
      <c r="L5" s="2">
        <v>6.6298342541436464</v>
      </c>
    </row>
    <row r="6" spans="1:12" x14ac:dyDescent="0.25">
      <c r="A6" s="1" t="s">
        <v>31</v>
      </c>
      <c r="B6" s="1">
        <v>42605</v>
      </c>
      <c r="C6" s="1" t="s">
        <v>3</v>
      </c>
      <c r="D6" s="1">
        <v>478569</v>
      </c>
      <c r="E6" s="1">
        <v>6045746</v>
      </c>
      <c r="F6" s="1">
        <v>626</v>
      </c>
      <c r="G6" s="1">
        <v>300</v>
      </c>
      <c r="H6" s="1" t="s">
        <v>172</v>
      </c>
      <c r="I6" s="1">
        <v>0</v>
      </c>
      <c r="J6" s="2">
        <v>0</v>
      </c>
      <c r="K6" s="3">
        <v>0</v>
      </c>
      <c r="L6" s="2">
        <v>0</v>
      </c>
    </row>
    <row r="7" spans="1:12" x14ac:dyDescent="0.25">
      <c r="A7" s="1" t="s">
        <v>30</v>
      </c>
      <c r="B7" s="1">
        <v>42570</v>
      </c>
      <c r="C7" s="1" t="s">
        <v>0</v>
      </c>
      <c r="D7" s="1">
        <v>462141</v>
      </c>
      <c r="E7" s="1">
        <v>6030763</v>
      </c>
      <c r="F7" s="1">
        <v>714</v>
      </c>
      <c r="G7" s="1">
        <v>150</v>
      </c>
      <c r="H7" s="1" t="s">
        <v>172</v>
      </c>
      <c r="I7" s="1">
        <v>2</v>
      </c>
      <c r="J7" s="2">
        <v>1.3333333333333335</v>
      </c>
      <c r="K7" s="3">
        <v>2.8011204481792717E-3</v>
      </c>
      <c r="L7" s="2">
        <v>10.084033613445378</v>
      </c>
    </row>
    <row r="8" spans="1:12" x14ac:dyDescent="0.25">
      <c r="A8" s="1" t="s">
        <v>29</v>
      </c>
      <c r="B8" s="1">
        <v>42570</v>
      </c>
      <c r="C8" s="1" t="s">
        <v>0</v>
      </c>
      <c r="D8" s="1">
        <v>462050</v>
      </c>
      <c r="E8" s="1">
        <v>6030204</v>
      </c>
      <c r="F8" s="1">
        <v>1074</v>
      </c>
      <c r="G8" s="1">
        <v>300</v>
      </c>
      <c r="H8" s="1" t="s">
        <v>172</v>
      </c>
      <c r="I8" s="1">
        <v>1</v>
      </c>
      <c r="J8" s="2">
        <v>0.33333333333333337</v>
      </c>
      <c r="K8" s="3">
        <v>9.3109869646182495E-4</v>
      </c>
      <c r="L8" s="2">
        <v>3.3519553072625698</v>
      </c>
    </row>
    <row r="9" spans="1:12" x14ac:dyDescent="0.25">
      <c r="A9" s="1" t="s">
        <v>28</v>
      </c>
      <c r="B9" s="1">
        <v>42572</v>
      </c>
      <c r="C9" s="1" t="s">
        <v>8</v>
      </c>
      <c r="D9" s="1">
        <v>472670</v>
      </c>
      <c r="E9" s="1">
        <v>6029567</v>
      </c>
      <c r="F9" s="1">
        <v>808</v>
      </c>
      <c r="G9" s="1">
        <v>343</v>
      </c>
      <c r="H9" s="1" t="s">
        <v>172</v>
      </c>
      <c r="I9" s="1">
        <v>0</v>
      </c>
      <c r="J9" s="2">
        <v>0</v>
      </c>
      <c r="K9" s="3">
        <v>0</v>
      </c>
      <c r="L9" s="2">
        <v>0</v>
      </c>
    </row>
    <row r="10" spans="1:12" x14ac:dyDescent="0.25">
      <c r="A10" s="1" t="s">
        <v>27</v>
      </c>
      <c r="B10" s="1">
        <v>42569</v>
      </c>
      <c r="C10" s="1" t="s">
        <v>3</v>
      </c>
      <c r="D10" s="1">
        <v>482323</v>
      </c>
      <c r="E10" s="1">
        <v>6044003</v>
      </c>
      <c r="F10" s="1">
        <v>1044</v>
      </c>
      <c r="G10" s="1">
        <v>300</v>
      </c>
      <c r="H10" s="1" t="s">
        <v>172</v>
      </c>
      <c r="I10" s="1">
        <v>4</v>
      </c>
      <c r="J10" s="2">
        <v>1.3333333333333335</v>
      </c>
      <c r="K10" s="3">
        <v>3.8314176245210726E-3</v>
      </c>
      <c r="L10" s="2">
        <v>13.793103448275861</v>
      </c>
    </row>
    <row r="11" spans="1:12" x14ac:dyDescent="0.25">
      <c r="A11" s="1" t="s">
        <v>26</v>
      </c>
      <c r="B11" s="1">
        <v>42572</v>
      </c>
      <c r="C11" s="1" t="s">
        <v>3</v>
      </c>
      <c r="D11" s="1">
        <v>479578</v>
      </c>
      <c r="E11" s="1">
        <v>6029273</v>
      </c>
      <c r="F11" s="1">
        <v>471</v>
      </c>
      <c r="G11" s="1">
        <v>300</v>
      </c>
      <c r="H11" s="1" t="s">
        <v>172</v>
      </c>
      <c r="I11" s="1">
        <v>0</v>
      </c>
      <c r="J11" s="2">
        <v>0</v>
      </c>
      <c r="K11" s="3">
        <v>0</v>
      </c>
      <c r="L11" s="2">
        <v>0</v>
      </c>
    </row>
    <row r="12" spans="1:12" x14ac:dyDescent="0.25">
      <c r="A12" s="1" t="s">
        <v>25</v>
      </c>
      <c r="B12" s="1">
        <v>42559</v>
      </c>
      <c r="C12" s="1" t="s">
        <v>8</v>
      </c>
      <c r="D12" s="1">
        <v>467791</v>
      </c>
      <c r="E12" s="1">
        <v>6026571</v>
      </c>
      <c r="F12" s="1">
        <v>985</v>
      </c>
      <c r="G12" s="1">
        <v>300</v>
      </c>
      <c r="H12" s="1" t="s">
        <v>172</v>
      </c>
      <c r="I12" s="1">
        <v>2</v>
      </c>
      <c r="J12" s="2">
        <v>0.66666666666666674</v>
      </c>
      <c r="K12" s="3">
        <v>2.0304568527918783E-3</v>
      </c>
      <c r="L12" s="2">
        <v>7.309644670050762</v>
      </c>
    </row>
    <row r="13" spans="1:12" x14ac:dyDescent="0.25">
      <c r="A13" s="1" t="s">
        <v>24</v>
      </c>
      <c r="B13" s="1">
        <v>42560</v>
      </c>
      <c r="C13" s="1" t="s">
        <v>3</v>
      </c>
      <c r="D13" s="1">
        <v>480775</v>
      </c>
      <c r="E13" s="1">
        <v>6047686</v>
      </c>
      <c r="F13" s="1">
        <v>1063</v>
      </c>
      <c r="G13" s="1">
        <v>300</v>
      </c>
      <c r="H13" s="1" t="s">
        <v>172</v>
      </c>
      <c r="I13" s="1">
        <v>16</v>
      </c>
      <c r="J13" s="2">
        <v>5.3333333333333339</v>
      </c>
      <c r="K13" s="3">
        <v>1.5051740357478834E-2</v>
      </c>
      <c r="L13" s="2">
        <v>54.186265286923799</v>
      </c>
    </row>
    <row r="14" spans="1:12" x14ac:dyDescent="0.25">
      <c r="A14" s="1" t="s">
        <v>23</v>
      </c>
      <c r="B14" s="1">
        <v>42574</v>
      </c>
      <c r="C14" s="1" t="s">
        <v>8</v>
      </c>
      <c r="D14" s="1">
        <v>465293</v>
      </c>
      <c r="E14" s="1">
        <v>6022654</v>
      </c>
      <c r="F14" s="1">
        <v>999</v>
      </c>
      <c r="G14" s="1">
        <v>300</v>
      </c>
      <c r="H14" s="1" t="s">
        <v>172</v>
      </c>
      <c r="I14" s="1">
        <v>4</v>
      </c>
      <c r="J14" s="2">
        <v>1.3333333333333335</v>
      </c>
      <c r="K14" s="3">
        <v>4.004004004004004E-3</v>
      </c>
      <c r="L14" s="2">
        <v>14.414414414414415</v>
      </c>
    </row>
    <row r="15" spans="1:12" x14ac:dyDescent="0.25">
      <c r="A15" s="1" t="s">
        <v>22</v>
      </c>
      <c r="B15" s="1">
        <v>42558</v>
      </c>
      <c r="C15" s="1" t="s">
        <v>10</v>
      </c>
      <c r="D15" s="1">
        <v>465809</v>
      </c>
      <c r="E15" s="1">
        <v>6047752</v>
      </c>
      <c r="F15" s="1">
        <v>618</v>
      </c>
      <c r="G15" s="1">
        <v>300</v>
      </c>
      <c r="H15" s="1" t="s">
        <v>172</v>
      </c>
      <c r="I15" s="1">
        <v>0</v>
      </c>
      <c r="J15" s="2">
        <v>0</v>
      </c>
      <c r="K15" s="3">
        <v>0</v>
      </c>
      <c r="L15" s="2">
        <v>0</v>
      </c>
    </row>
    <row r="16" spans="1:12" x14ac:dyDescent="0.25">
      <c r="A16" s="1" t="s">
        <v>21</v>
      </c>
      <c r="B16" s="1">
        <v>42575</v>
      </c>
      <c r="C16" s="1" t="s">
        <v>3</v>
      </c>
      <c r="D16" s="1">
        <v>481641</v>
      </c>
      <c r="E16" s="1">
        <v>6061349</v>
      </c>
      <c r="F16" s="1">
        <v>1011</v>
      </c>
      <c r="G16" s="1">
        <v>300</v>
      </c>
      <c r="H16" s="1" t="s">
        <v>172</v>
      </c>
      <c r="I16" s="1">
        <v>0</v>
      </c>
      <c r="J16" s="2">
        <v>0</v>
      </c>
      <c r="K16" s="3">
        <v>0</v>
      </c>
      <c r="L16" s="2">
        <v>0</v>
      </c>
    </row>
    <row r="17" spans="1:12" x14ac:dyDescent="0.25">
      <c r="A17" s="1" t="s">
        <v>20</v>
      </c>
      <c r="B17" s="1">
        <v>42577</v>
      </c>
      <c r="C17" s="1" t="s">
        <v>8</v>
      </c>
      <c r="D17" s="1">
        <v>460583</v>
      </c>
      <c r="E17" s="1">
        <v>6019479</v>
      </c>
      <c r="F17" s="1">
        <v>1168</v>
      </c>
      <c r="G17" s="1">
        <v>300</v>
      </c>
      <c r="H17" s="1" t="s">
        <v>172</v>
      </c>
      <c r="I17" s="1">
        <v>4</v>
      </c>
      <c r="J17" s="2">
        <v>1.3333333333333335</v>
      </c>
      <c r="K17" s="3">
        <v>3.4246575342465752E-3</v>
      </c>
      <c r="L17" s="2">
        <v>12.328767123287671</v>
      </c>
    </row>
    <row r="18" spans="1:12" x14ac:dyDescent="0.25">
      <c r="A18" s="1" t="s">
        <v>19</v>
      </c>
      <c r="B18" s="1">
        <v>42577</v>
      </c>
      <c r="C18" s="1" t="s">
        <v>8</v>
      </c>
      <c r="D18" s="1">
        <v>458383</v>
      </c>
      <c r="E18" s="1">
        <v>6017521</v>
      </c>
      <c r="F18" s="1">
        <v>1338</v>
      </c>
      <c r="G18" s="1">
        <v>300</v>
      </c>
      <c r="H18" s="1" t="s">
        <v>172</v>
      </c>
      <c r="I18" s="1">
        <v>5</v>
      </c>
      <c r="J18" s="2">
        <v>1.6666666666666667</v>
      </c>
      <c r="K18" s="3">
        <v>3.7369207772795215E-3</v>
      </c>
      <c r="L18" s="2">
        <v>13.452914798206278</v>
      </c>
    </row>
    <row r="19" spans="1:12" x14ac:dyDescent="0.25">
      <c r="A19" s="1" t="s">
        <v>18</v>
      </c>
      <c r="B19" s="1">
        <v>42593</v>
      </c>
      <c r="C19" s="1" t="s">
        <v>8</v>
      </c>
      <c r="D19" s="1">
        <v>467813</v>
      </c>
      <c r="E19" s="1">
        <v>6025179</v>
      </c>
      <c r="F19" s="1">
        <v>1336</v>
      </c>
      <c r="G19" s="1">
        <v>300</v>
      </c>
      <c r="H19" s="1" t="s">
        <v>172</v>
      </c>
      <c r="I19" s="1">
        <v>1</v>
      </c>
      <c r="J19" s="2">
        <v>0.33333333333333337</v>
      </c>
      <c r="K19" s="3">
        <v>7.4850299401197609E-4</v>
      </c>
      <c r="L19" s="2">
        <v>2.6946107784431139</v>
      </c>
    </row>
    <row r="20" spans="1:12" x14ac:dyDescent="0.25">
      <c r="A20" s="1" t="s">
        <v>17</v>
      </c>
      <c r="B20" s="1">
        <v>42559</v>
      </c>
      <c r="C20" s="1" t="s">
        <v>8</v>
      </c>
      <c r="D20" s="1">
        <v>470368</v>
      </c>
      <c r="E20" s="1">
        <v>6027315</v>
      </c>
      <c r="F20" s="1">
        <v>988</v>
      </c>
      <c r="G20" s="1">
        <v>300</v>
      </c>
      <c r="H20" s="1" t="s">
        <v>172</v>
      </c>
      <c r="I20" s="1">
        <v>2</v>
      </c>
      <c r="J20" s="2">
        <v>0.66666666666666674</v>
      </c>
      <c r="K20" s="3">
        <v>2.0242914979757085E-3</v>
      </c>
      <c r="L20" s="2">
        <v>7.287449392712551</v>
      </c>
    </row>
    <row r="21" spans="1:12" x14ac:dyDescent="0.25">
      <c r="A21" s="1" t="s">
        <v>16</v>
      </c>
      <c r="B21" s="1">
        <v>42597</v>
      </c>
      <c r="C21" s="1" t="s">
        <v>3</v>
      </c>
      <c r="D21" s="1">
        <v>472717</v>
      </c>
      <c r="E21" s="1">
        <v>6056605</v>
      </c>
      <c r="F21" s="1">
        <v>629</v>
      </c>
      <c r="G21" s="1">
        <v>300</v>
      </c>
      <c r="H21" s="1" t="s">
        <v>172</v>
      </c>
      <c r="I21" s="1">
        <v>0</v>
      </c>
      <c r="J21" s="2">
        <v>0</v>
      </c>
      <c r="K21" s="3">
        <v>0</v>
      </c>
      <c r="L21" s="2">
        <v>0</v>
      </c>
    </row>
    <row r="22" spans="1:12" x14ac:dyDescent="0.25">
      <c r="A22" s="1" t="s">
        <v>15</v>
      </c>
      <c r="B22" s="1">
        <v>42562</v>
      </c>
      <c r="C22" s="1" t="s">
        <v>3</v>
      </c>
      <c r="D22" s="1">
        <v>480811</v>
      </c>
      <c r="E22" s="1">
        <v>6046537</v>
      </c>
      <c r="F22" s="1">
        <v>1216</v>
      </c>
      <c r="G22" s="1">
        <v>300</v>
      </c>
      <c r="H22" s="1" t="s">
        <v>172</v>
      </c>
      <c r="I22" s="1">
        <v>17</v>
      </c>
      <c r="J22" s="2">
        <v>5.6666666666666661</v>
      </c>
      <c r="K22" s="3">
        <v>1.3980263157894737E-2</v>
      </c>
      <c r="L22" s="2">
        <v>50.328947368421055</v>
      </c>
    </row>
    <row r="23" spans="1:12" x14ac:dyDescent="0.25">
      <c r="A23" s="1" t="s">
        <v>14</v>
      </c>
      <c r="B23" s="1">
        <v>42556</v>
      </c>
      <c r="C23" s="1" t="s">
        <v>13</v>
      </c>
      <c r="D23" s="1">
        <v>469932</v>
      </c>
      <c r="E23" s="1">
        <v>6054193</v>
      </c>
      <c r="F23" s="1">
        <v>543</v>
      </c>
      <c r="G23" s="1">
        <v>300</v>
      </c>
      <c r="H23" s="1" t="s">
        <v>172</v>
      </c>
      <c r="I23" s="1">
        <v>0</v>
      </c>
      <c r="J23" s="2">
        <v>0</v>
      </c>
      <c r="K23" s="3">
        <v>0</v>
      </c>
      <c r="L23" s="2">
        <v>0</v>
      </c>
    </row>
    <row r="24" spans="1:12" x14ac:dyDescent="0.25">
      <c r="A24" s="1" t="s">
        <v>12</v>
      </c>
      <c r="B24" s="1">
        <v>42561</v>
      </c>
      <c r="C24" s="1" t="s">
        <v>3</v>
      </c>
      <c r="D24" s="1">
        <v>467651</v>
      </c>
      <c r="E24" s="1">
        <v>6037011</v>
      </c>
      <c r="F24" s="1">
        <v>733</v>
      </c>
      <c r="G24" s="1">
        <v>300</v>
      </c>
      <c r="H24" s="1" t="s">
        <v>172</v>
      </c>
      <c r="I24" s="1">
        <v>9</v>
      </c>
      <c r="J24" s="2">
        <v>3</v>
      </c>
      <c r="K24" s="3">
        <v>1.227830832196453E-2</v>
      </c>
      <c r="L24" s="2">
        <v>44.20190995907231</v>
      </c>
    </row>
    <row r="25" spans="1:12" x14ac:dyDescent="0.25">
      <c r="A25" s="1" t="s">
        <v>11</v>
      </c>
      <c r="B25" s="1">
        <v>42558</v>
      </c>
      <c r="C25" s="1" t="s">
        <v>10</v>
      </c>
      <c r="D25" s="1">
        <v>471533</v>
      </c>
      <c r="E25" s="1">
        <v>6048892</v>
      </c>
      <c r="F25" s="1">
        <v>844</v>
      </c>
      <c r="G25" s="1">
        <v>300</v>
      </c>
      <c r="H25" s="1" t="s">
        <v>172</v>
      </c>
      <c r="I25" s="1">
        <v>0</v>
      </c>
      <c r="J25" s="2">
        <v>0</v>
      </c>
      <c r="K25" s="3">
        <v>0</v>
      </c>
      <c r="L25" s="2">
        <v>0</v>
      </c>
    </row>
    <row r="26" spans="1:12" x14ac:dyDescent="0.25">
      <c r="A26" s="1" t="s">
        <v>9</v>
      </c>
      <c r="B26" s="1">
        <v>42557</v>
      </c>
      <c r="C26" s="1" t="s">
        <v>8</v>
      </c>
      <c r="D26" s="1">
        <v>477563</v>
      </c>
      <c r="E26" s="1">
        <v>6037554</v>
      </c>
      <c r="F26" s="1">
        <v>1065</v>
      </c>
      <c r="G26" s="1">
        <v>300</v>
      </c>
      <c r="H26" s="1" t="s">
        <v>172</v>
      </c>
      <c r="I26" s="1">
        <v>0</v>
      </c>
      <c r="J26" s="2">
        <v>0</v>
      </c>
      <c r="K26" s="3">
        <v>0</v>
      </c>
      <c r="L26" s="2">
        <v>0</v>
      </c>
    </row>
    <row r="27" spans="1:12" x14ac:dyDescent="0.25">
      <c r="A27" s="1" t="s">
        <v>7</v>
      </c>
      <c r="B27" s="1">
        <v>42563</v>
      </c>
      <c r="C27" s="1" t="s">
        <v>0</v>
      </c>
      <c r="D27" s="1">
        <v>464850</v>
      </c>
      <c r="E27" s="1">
        <v>6033236</v>
      </c>
      <c r="F27" s="1">
        <v>918</v>
      </c>
      <c r="G27" s="1">
        <v>300</v>
      </c>
      <c r="H27" s="1" t="s">
        <v>172</v>
      </c>
      <c r="I27" s="1">
        <v>1</v>
      </c>
      <c r="J27" s="2">
        <v>0.33333333333333337</v>
      </c>
      <c r="K27" s="3">
        <v>1.0893246187363835E-3</v>
      </c>
      <c r="L27" s="2">
        <v>3.9215686274509807</v>
      </c>
    </row>
    <row r="28" spans="1:12" x14ac:dyDescent="0.25">
      <c r="A28" s="1" t="s">
        <v>6</v>
      </c>
      <c r="B28" s="1">
        <v>42557</v>
      </c>
      <c r="C28" s="1" t="s">
        <v>3</v>
      </c>
      <c r="D28" s="1">
        <v>477600</v>
      </c>
      <c r="E28" s="1">
        <v>6036339</v>
      </c>
      <c r="F28" s="1">
        <v>1060</v>
      </c>
      <c r="G28" s="1">
        <v>300</v>
      </c>
      <c r="H28" s="1" t="s">
        <v>172</v>
      </c>
      <c r="I28" s="1">
        <v>3</v>
      </c>
      <c r="J28" s="2">
        <v>1</v>
      </c>
      <c r="K28" s="3">
        <v>2.8301886792452828E-3</v>
      </c>
      <c r="L28" s="2">
        <v>10.188679245283017</v>
      </c>
    </row>
    <row r="29" spans="1:12" x14ac:dyDescent="0.25">
      <c r="A29" s="1" t="s">
        <v>5</v>
      </c>
      <c r="B29" s="1">
        <v>42561</v>
      </c>
      <c r="C29" s="1" t="s">
        <v>0</v>
      </c>
      <c r="D29" s="1">
        <v>469241</v>
      </c>
      <c r="E29" s="1">
        <v>6040031</v>
      </c>
      <c r="F29" s="1">
        <v>866</v>
      </c>
      <c r="G29" s="1">
        <v>250</v>
      </c>
      <c r="H29" s="1" t="s">
        <v>172</v>
      </c>
      <c r="I29" s="1">
        <v>1</v>
      </c>
      <c r="J29" s="2">
        <v>0.4</v>
      </c>
      <c r="K29" s="3">
        <v>1.1547344110854503E-3</v>
      </c>
      <c r="L29" s="2">
        <v>4.1570438799076213</v>
      </c>
    </row>
    <row r="30" spans="1:12" x14ac:dyDescent="0.25">
      <c r="A30" s="1" t="s">
        <v>4</v>
      </c>
      <c r="B30" s="1">
        <v>42576</v>
      </c>
      <c r="C30" s="1" t="s">
        <v>3</v>
      </c>
      <c r="D30" s="1">
        <v>477102</v>
      </c>
      <c r="E30" s="1">
        <v>6032976</v>
      </c>
      <c r="F30" s="1">
        <v>979</v>
      </c>
      <c r="G30" s="1">
        <v>300</v>
      </c>
      <c r="H30" s="1" t="s">
        <v>172</v>
      </c>
      <c r="I30" s="1">
        <v>0</v>
      </c>
      <c r="J30" s="2">
        <v>0</v>
      </c>
      <c r="K30" s="3">
        <v>0</v>
      </c>
      <c r="L30" s="2">
        <v>0</v>
      </c>
    </row>
    <row r="31" spans="1:12" x14ac:dyDescent="0.25">
      <c r="A31" s="1" t="s">
        <v>2</v>
      </c>
      <c r="B31" s="1">
        <v>42599</v>
      </c>
      <c r="C31" s="1" t="s">
        <v>0</v>
      </c>
      <c r="D31" s="1">
        <v>465330</v>
      </c>
      <c r="E31" s="1">
        <v>6037708</v>
      </c>
      <c r="F31" s="1">
        <v>1042</v>
      </c>
      <c r="G31" s="1">
        <v>300</v>
      </c>
      <c r="H31" s="1" t="s">
        <v>172</v>
      </c>
      <c r="I31" s="1">
        <v>2</v>
      </c>
      <c r="J31" s="2">
        <v>0.66666666666666674</v>
      </c>
      <c r="K31" s="3">
        <v>1.9193857965451055E-3</v>
      </c>
      <c r="L31" s="2">
        <v>6.90978886756238</v>
      </c>
    </row>
    <row r="32" spans="1:12" x14ac:dyDescent="0.25">
      <c r="A32" s="1" t="s">
        <v>1</v>
      </c>
      <c r="B32" s="1">
        <v>42599</v>
      </c>
      <c r="C32" s="1" t="s">
        <v>0</v>
      </c>
      <c r="D32" s="1">
        <v>465004</v>
      </c>
      <c r="E32" s="1">
        <v>6035101</v>
      </c>
      <c r="F32" s="1">
        <v>1080</v>
      </c>
      <c r="G32" s="1">
        <v>300</v>
      </c>
      <c r="H32" s="1" t="s">
        <v>172</v>
      </c>
      <c r="I32" s="1">
        <v>3</v>
      </c>
      <c r="J32" s="2">
        <v>1</v>
      </c>
      <c r="K32" s="3">
        <v>2.7777777777777779E-3</v>
      </c>
      <c r="L32" s="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M22"/>
  <sheetViews>
    <sheetView workbookViewId="0">
      <selection activeCell="A2" sqref="A2:A22"/>
    </sheetView>
  </sheetViews>
  <sheetFormatPr defaultRowHeight="15" x14ac:dyDescent="0.25"/>
  <cols>
    <col min="2" max="2" width="17" customWidth="1"/>
    <col min="3" max="3" width="23.85546875" bestFit="1" customWidth="1"/>
    <col min="4" max="4" width="16.42578125" bestFit="1" customWidth="1"/>
    <col min="5" max="5" width="18.140625" bestFit="1" customWidth="1"/>
    <col min="6" max="6" width="12.85546875" bestFit="1" customWidth="1"/>
    <col min="7" max="7" width="19.28515625" bestFit="1" customWidth="1"/>
    <col min="8" max="8" width="11.85546875" customWidth="1"/>
    <col min="9" max="9" width="14.5703125" hidden="1" customWidth="1"/>
    <col min="10" max="10" width="14.28515625" hidden="1" customWidth="1"/>
    <col min="11" max="11" width="11.5703125" bestFit="1" customWidth="1"/>
    <col min="12" max="12" width="15.7109375" hidden="1" customWidth="1"/>
    <col min="13" max="13" width="12" hidden="1" customWidth="1"/>
  </cols>
  <sheetData>
    <row r="1" spans="1:13" ht="45" x14ac:dyDescent="0.25">
      <c r="A1" s="4" t="s">
        <v>44</v>
      </c>
      <c r="B1" s="5" t="s">
        <v>45</v>
      </c>
      <c r="C1" s="4" t="s">
        <v>42</v>
      </c>
      <c r="D1" s="4" t="s">
        <v>73</v>
      </c>
      <c r="E1" s="4" t="s">
        <v>126</v>
      </c>
      <c r="F1" s="4" t="s">
        <v>46</v>
      </c>
      <c r="G1" s="4" t="s">
        <v>39</v>
      </c>
      <c r="H1" s="5" t="s">
        <v>112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</row>
    <row r="2" spans="1:13" x14ac:dyDescent="0.25">
      <c r="A2" s="6" t="s">
        <v>52</v>
      </c>
      <c r="B2" s="7">
        <v>42620</v>
      </c>
      <c r="C2" s="6" t="s">
        <v>8</v>
      </c>
      <c r="D2" s="8">
        <v>458502</v>
      </c>
      <c r="E2" s="8">
        <v>6017686</v>
      </c>
      <c r="F2" s="9">
        <v>3.1</v>
      </c>
      <c r="G2" s="1" t="s">
        <v>172</v>
      </c>
      <c r="H2" s="9">
        <v>6</v>
      </c>
      <c r="I2" s="9">
        <v>0</v>
      </c>
      <c r="J2" s="9">
        <v>6</v>
      </c>
      <c r="K2" s="9">
        <v>1.9354838709677418</v>
      </c>
      <c r="L2" s="1">
        <f>I2/F2</f>
        <v>0</v>
      </c>
      <c r="M2" s="1">
        <f>J2/F2</f>
        <v>1.9354838709677418</v>
      </c>
    </row>
    <row r="3" spans="1:13" x14ac:dyDescent="0.25">
      <c r="A3" s="6" t="s">
        <v>53</v>
      </c>
      <c r="B3" s="7">
        <v>42620</v>
      </c>
      <c r="C3" s="6" t="s">
        <v>8</v>
      </c>
      <c r="D3" s="8">
        <v>466949</v>
      </c>
      <c r="E3" s="8">
        <v>6024011</v>
      </c>
      <c r="F3" s="9">
        <v>3</v>
      </c>
      <c r="G3" s="1" t="s">
        <v>172</v>
      </c>
      <c r="H3" s="9">
        <v>20</v>
      </c>
      <c r="I3" s="9">
        <v>0</v>
      </c>
      <c r="J3" s="9">
        <v>20</v>
      </c>
      <c r="K3" s="9">
        <v>6.666666666666667</v>
      </c>
      <c r="L3" s="1">
        <f t="shared" ref="L3:L22" si="0">I3/F3</f>
        <v>0</v>
      </c>
      <c r="M3" s="1">
        <f t="shared" ref="M3:M22" si="1">J3/F3</f>
        <v>6.666666666666667</v>
      </c>
    </row>
    <row r="4" spans="1:13" x14ac:dyDescent="0.25">
      <c r="A4" s="6" t="s">
        <v>54</v>
      </c>
      <c r="B4" s="7">
        <v>42620</v>
      </c>
      <c r="C4" s="6" t="s">
        <v>8</v>
      </c>
      <c r="D4" s="8">
        <v>471757</v>
      </c>
      <c r="E4" s="8">
        <v>6030781</v>
      </c>
      <c r="F4" s="9">
        <v>2.5</v>
      </c>
      <c r="G4" s="1" t="s">
        <v>172</v>
      </c>
      <c r="H4" s="9">
        <v>5</v>
      </c>
      <c r="I4" s="9">
        <v>0</v>
      </c>
      <c r="J4" s="9">
        <v>5</v>
      </c>
      <c r="K4" s="9">
        <v>2</v>
      </c>
      <c r="L4" s="1">
        <f t="shared" si="0"/>
        <v>0</v>
      </c>
      <c r="M4" s="1">
        <f t="shared" si="1"/>
        <v>2</v>
      </c>
    </row>
    <row r="5" spans="1:13" x14ac:dyDescent="0.25">
      <c r="A5" s="6" t="s">
        <v>55</v>
      </c>
      <c r="B5" s="7">
        <v>42620</v>
      </c>
      <c r="C5" s="6" t="s">
        <v>8</v>
      </c>
      <c r="D5" s="8">
        <v>472458</v>
      </c>
      <c r="E5" s="8">
        <v>6046843</v>
      </c>
      <c r="F5" s="9">
        <v>3.5</v>
      </c>
      <c r="G5" s="1" t="s">
        <v>172</v>
      </c>
      <c r="H5" s="9">
        <v>7</v>
      </c>
      <c r="I5" s="9">
        <v>1</v>
      </c>
      <c r="J5" s="9">
        <v>6</v>
      </c>
      <c r="K5" s="9">
        <v>2</v>
      </c>
      <c r="L5" s="1">
        <f t="shared" si="0"/>
        <v>0.2857142857142857</v>
      </c>
      <c r="M5" s="1">
        <f t="shared" si="1"/>
        <v>1.7142857142857142</v>
      </c>
    </row>
    <row r="6" spans="1:13" x14ac:dyDescent="0.25">
      <c r="A6" s="6" t="s">
        <v>56</v>
      </c>
      <c r="B6" s="7">
        <v>42620</v>
      </c>
      <c r="C6" s="6" t="s">
        <v>8</v>
      </c>
      <c r="D6" s="8">
        <v>481257</v>
      </c>
      <c r="E6" s="8">
        <v>6049035</v>
      </c>
      <c r="F6" s="9">
        <v>3</v>
      </c>
      <c r="G6" s="1" t="s">
        <v>172</v>
      </c>
      <c r="H6" s="9">
        <v>0</v>
      </c>
      <c r="I6" s="9">
        <v>0</v>
      </c>
      <c r="J6" s="9">
        <v>0</v>
      </c>
      <c r="K6" s="9">
        <v>0</v>
      </c>
      <c r="L6" s="1">
        <f t="shared" si="0"/>
        <v>0</v>
      </c>
      <c r="M6" s="1">
        <f t="shared" si="1"/>
        <v>0</v>
      </c>
    </row>
    <row r="7" spans="1:13" x14ac:dyDescent="0.25">
      <c r="A7" s="6" t="s">
        <v>57</v>
      </c>
      <c r="B7" s="7">
        <v>42620</v>
      </c>
      <c r="C7" s="6" t="s">
        <v>8</v>
      </c>
      <c r="D7" s="8">
        <v>482626</v>
      </c>
      <c r="E7" s="8">
        <v>6051751</v>
      </c>
      <c r="F7" s="9">
        <v>2.4</v>
      </c>
      <c r="G7" s="1" t="s">
        <v>172</v>
      </c>
      <c r="H7" s="9">
        <v>0</v>
      </c>
      <c r="I7" s="9">
        <v>0</v>
      </c>
      <c r="J7" s="9">
        <v>0</v>
      </c>
      <c r="K7" s="9">
        <v>0</v>
      </c>
      <c r="L7" s="1">
        <f t="shared" si="0"/>
        <v>0</v>
      </c>
      <c r="M7" s="1">
        <f t="shared" si="1"/>
        <v>0</v>
      </c>
    </row>
    <row r="8" spans="1:13" x14ac:dyDescent="0.25">
      <c r="A8" s="6" t="s">
        <v>58</v>
      </c>
      <c r="B8" s="7">
        <v>42573</v>
      </c>
      <c r="C8" s="6" t="s">
        <v>8</v>
      </c>
      <c r="D8" s="8">
        <v>475465</v>
      </c>
      <c r="E8" s="8">
        <v>6036000</v>
      </c>
      <c r="F8" s="9">
        <v>4</v>
      </c>
      <c r="G8" s="1" t="s">
        <v>172</v>
      </c>
      <c r="H8" s="9">
        <v>15</v>
      </c>
      <c r="I8" s="9">
        <v>1</v>
      </c>
      <c r="J8" s="9">
        <v>14</v>
      </c>
      <c r="K8" s="9">
        <v>3.75</v>
      </c>
      <c r="L8" s="1">
        <f>I8/F8</f>
        <v>0.25</v>
      </c>
      <c r="M8" s="1">
        <f t="shared" si="1"/>
        <v>3.5</v>
      </c>
    </row>
    <row r="9" spans="1:13" x14ac:dyDescent="0.25">
      <c r="A9" s="6" t="s">
        <v>59</v>
      </c>
      <c r="B9" s="7">
        <v>42578</v>
      </c>
      <c r="C9" s="6" t="s">
        <v>8</v>
      </c>
      <c r="D9" s="8">
        <v>470374</v>
      </c>
      <c r="E9" s="8">
        <v>6027318</v>
      </c>
      <c r="F9" s="9">
        <v>4</v>
      </c>
      <c r="G9" s="1" t="s">
        <v>172</v>
      </c>
      <c r="H9" s="9">
        <v>26</v>
      </c>
      <c r="I9" s="9">
        <v>0</v>
      </c>
      <c r="J9" s="9">
        <v>26</v>
      </c>
      <c r="K9" s="9">
        <v>6.5</v>
      </c>
      <c r="L9" s="1">
        <f t="shared" si="0"/>
        <v>0</v>
      </c>
      <c r="M9" s="1">
        <f t="shared" si="1"/>
        <v>6.5</v>
      </c>
    </row>
    <row r="10" spans="1:13" x14ac:dyDescent="0.25">
      <c r="A10" s="6" t="s">
        <v>60</v>
      </c>
      <c r="B10" s="7">
        <v>42573</v>
      </c>
      <c r="C10" s="6" t="s">
        <v>8</v>
      </c>
      <c r="D10" s="8">
        <v>473409</v>
      </c>
      <c r="E10" s="8">
        <v>6033745</v>
      </c>
      <c r="F10" s="9">
        <v>4</v>
      </c>
      <c r="G10" s="1" t="s">
        <v>172</v>
      </c>
      <c r="H10" s="9">
        <v>20</v>
      </c>
      <c r="I10" s="9">
        <v>0</v>
      </c>
      <c r="J10" s="9">
        <v>20</v>
      </c>
      <c r="K10" s="9">
        <v>5</v>
      </c>
      <c r="L10" s="1">
        <f t="shared" si="0"/>
        <v>0</v>
      </c>
      <c r="M10" s="1">
        <f t="shared" si="1"/>
        <v>5</v>
      </c>
    </row>
    <row r="11" spans="1:13" x14ac:dyDescent="0.25">
      <c r="A11" s="6" t="s">
        <v>61</v>
      </c>
      <c r="B11" s="7">
        <v>42578</v>
      </c>
      <c r="C11" s="6" t="s">
        <v>8</v>
      </c>
      <c r="D11" s="8">
        <v>467401</v>
      </c>
      <c r="E11" s="8">
        <v>6027118</v>
      </c>
      <c r="F11" s="9">
        <v>4</v>
      </c>
      <c r="G11" s="1" t="s">
        <v>172</v>
      </c>
      <c r="H11" s="9">
        <v>33</v>
      </c>
      <c r="I11" s="9">
        <v>0</v>
      </c>
      <c r="J11" s="9">
        <v>33</v>
      </c>
      <c r="K11" s="9">
        <v>8.25</v>
      </c>
      <c r="L11" s="1">
        <f t="shared" si="0"/>
        <v>0</v>
      </c>
      <c r="M11" s="1">
        <f t="shared" si="1"/>
        <v>8.25</v>
      </c>
    </row>
    <row r="12" spans="1:13" x14ac:dyDescent="0.25">
      <c r="A12" s="6" t="s">
        <v>62</v>
      </c>
      <c r="B12" s="7">
        <v>42563</v>
      </c>
      <c r="C12" s="6" t="s">
        <v>8</v>
      </c>
      <c r="D12" s="8">
        <v>462928</v>
      </c>
      <c r="E12" s="8">
        <v>6021492</v>
      </c>
      <c r="F12" s="9">
        <v>6</v>
      </c>
      <c r="G12" s="1" t="s">
        <v>172</v>
      </c>
      <c r="H12" s="9">
        <v>9</v>
      </c>
      <c r="I12" s="9">
        <v>0</v>
      </c>
      <c r="J12" s="9">
        <v>9</v>
      </c>
      <c r="K12" s="9">
        <v>1.5</v>
      </c>
      <c r="L12" s="1">
        <f t="shared" si="0"/>
        <v>0</v>
      </c>
      <c r="M12" s="1">
        <f t="shared" si="1"/>
        <v>1.5</v>
      </c>
    </row>
    <row r="13" spans="1:13" x14ac:dyDescent="0.25">
      <c r="A13" s="6" t="s">
        <v>63</v>
      </c>
      <c r="B13" s="7">
        <v>42564</v>
      </c>
      <c r="C13" s="6" t="s">
        <v>10</v>
      </c>
      <c r="D13" s="8">
        <v>468952</v>
      </c>
      <c r="E13" s="8">
        <v>6048466</v>
      </c>
      <c r="F13" s="9">
        <v>3.25</v>
      </c>
      <c r="G13" s="1" t="s">
        <v>172</v>
      </c>
      <c r="H13" s="9">
        <v>0</v>
      </c>
      <c r="I13" s="9">
        <v>0</v>
      </c>
      <c r="J13" s="9">
        <v>0</v>
      </c>
      <c r="K13" s="9">
        <v>0</v>
      </c>
      <c r="L13" s="1">
        <f t="shared" si="0"/>
        <v>0</v>
      </c>
      <c r="M13" s="1">
        <f t="shared" si="1"/>
        <v>0</v>
      </c>
    </row>
    <row r="14" spans="1:13" x14ac:dyDescent="0.25">
      <c r="A14" s="6" t="s">
        <v>64</v>
      </c>
      <c r="B14" s="7">
        <v>42571</v>
      </c>
      <c r="C14" s="6" t="s">
        <v>0</v>
      </c>
      <c r="D14" s="8">
        <v>470625</v>
      </c>
      <c r="E14" s="8">
        <v>6041887</v>
      </c>
      <c r="F14" s="9">
        <v>4.5</v>
      </c>
      <c r="G14" s="1" t="s">
        <v>172</v>
      </c>
      <c r="H14" s="9">
        <v>21</v>
      </c>
      <c r="I14" s="9">
        <v>0</v>
      </c>
      <c r="J14" s="9">
        <v>21</v>
      </c>
      <c r="K14" s="9">
        <v>4.666666666666667</v>
      </c>
      <c r="L14" s="1">
        <f t="shared" si="0"/>
        <v>0</v>
      </c>
      <c r="M14" s="1">
        <f t="shared" si="1"/>
        <v>4.666666666666667</v>
      </c>
    </row>
    <row r="15" spans="1:13" x14ac:dyDescent="0.25">
      <c r="A15" s="6" t="s">
        <v>65</v>
      </c>
      <c r="B15" s="7">
        <v>42577</v>
      </c>
      <c r="C15" s="6" t="s">
        <v>8</v>
      </c>
      <c r="D15" s="8">
        <v>475426</v>
      </c>
      <c r="E15" s="8">
        <v>6040797</v>
      </c>
      <c r="F15" s="9">
        <v>4</v>
      </c>
      <c r="G15" s="1" t="s">
        <v>172</v>
      </c>
      <c r="H15" s="9">
        <v>5</v>
      </c>
      <c r="I15" s="9">
        <v>0</v>
      </c>
      <c r="J15" s="9">
        <v>5</v>
      </c>
      <c r="K15" s="9">
        <v>1.25</v>
      </c>
      <c r="L15" s="1">
        <f t="shared" si="0"/>
        <v>0</v>
      </c>
      <c r="M15" s="1">
        <f t="shared" si="1"/>
        <v>1.25</v>
      </c>
    </row>
    <row r="16" spans="1:13" x14ac:dyDescent="0.25">
      <c r="A16" s="6" t="s">
        <v>66</v>
      </c>
      <c r="B16" s="7">
        <v>42564</v>
      </c>
      <c r="C16" s="6" t="s">
        <v>8</v>
      </c>
      <c r="D16" s="8">
        <v>472659</v>
      </c>
      <c r="E16" s="8">
        <v>6043719</v>
      </c>
      <c r="F16" s="9">
        <v>2.5</v>
      </c>
      <c r="G16" s="1" t="s">
        <v>172</v>
      </c>
      <c r="H16" s="9">
        <v>0</v>
      </c>
      <c r="I16" s="9">
        <v>0</v>
      </c>
      <c r="J16" s="9">
        <v>0</v>
      </c>
      <c r="K16" s="9">
        <v>0</v>
      </c>
      <c r="L16" s="1">
        <f t="shared" si="0"/>
        <v>0</v>
      </c>
      <c r="M16" s="1">
        <f t="shared" si="1"/>
        <v>0</v>
      </c>
    </row>
    <row r="17" spans="1:13" x14ac:dyDescent="0.25">
      <c r="A17" s="6" t="s">
        <v>67</v>
      </c>
      <c r="B17" s="7">
        <v>42557</v>
      </c>
      <c r="C17" s="6" t="s">
        <v>0</v>
      </c>
      <c r="D17" s="8">
        <v>466428</v>
      </c>
      <c r="E17" s="8">
        <v>6038090</v>
      </c>
      <c r="F17" s="9">
        <v>4.75</v>
      </c>
      <c r="G17" s="1" t="s">
        <v>172</v>
      </c>
      <c r="H17" s="9">
        <v>24</v>
      </c>
      <c r="I17" s="9">
        <v>0</v>
      </c>
      <c r="J17" s="9">
        <v>24</v>
      </c>
      <c r="K17" s="9">
        <v>5.0526315789473681</v>
      </c>
      <c r="L17" s="1">
        <f t="shared" si="0"/>
        <v>0</v>
      </c>
      <c r="M17" s="1">
        <f t="shared" si="1"/>
        <v>5.0526315789473681</v>
      </c>
    </row>
    <row r="18" spans="1:13" x14ac:dyDescent="0.25">
      <c r="A18" s="6" t="s">
        <v>68</v>
      </c>
      <c r="B18" s="7">
        <v>42559</v>
      </c>
      <c r="C18" s="6" t="s">
        <v>0</v>
      </c>
      <c r="D18" s="8">
        <v>469314</v>
      </c>
      <c r="E18" s="8">
        <v>6039615</v>
      </c>
      <c r="F18" s="9">
        <v>4.5</v>
      </c>
      <c r="G18" s="1" t="s">
        <v>172</v>
      </c>
      <c r="H18" s="9">
        <v>21</v>
      </c>
      <c r="I18" s="9">
        <v>0</v>
      </c>
      <c r="J18" s="9">
        <v>21</v>
      </c>
      <c r="K18" s="9">
        <v>4.666666666666667</v>
      </c>
      <c r="L18" s="1">
        <f t="shared" si="0"/>
        <v>0</v>
      </c>
      <c r="M18" s="1">
        <f t="shared" si="1"/>
        <v>4.666666666666667</v>
      </c>
    </row>
    <row r="19" spans="1:13" x14ac:dyDescent="0.25">
      <c r="A19" s="6" t="s">
        <v>69</v>
      </c>
      <c r="B19" s="7">
        <v>42576</v>
      </c>
      <c r="C19" s="6" t="s">
        <v>8</v>
      </c>
      <c r="D19" s="8">
        <v>482473</v>
      </c>
      <c r="E19" s="8">
        <v>6057376</v>
      </c>
      <c r="F19" s="9">
        <v>5</v>
      </c>
      <c r="G19" s="1" t="s">
        <v>172</v>
      </c>
      <c r="H19" s="9">
        <v>0</v>
      </c>
      <c r="I19" s="9">
        <v>0</v>
      </c>
      <c r="J19" s="9">
        <v>0</v>
      </c>
      <c r="K19" s="9">
        <v>0</v>
      </c>
      <c r="L19" s="1">
        <f t="shared" si="0"/>
        <v>0</v>
      </c>
      <c r="M19" s="1">
        <f t="shared" si="1"/>
        <v>0</v>
      </c>
    </row>
    <row r="20" spans="1:13" x14ac:dyDescent="0.25">
      <c r="A20" s="6" t="s">
        <v>70</v>
      </c>
      <c r="B20" s="7">
        <v>42555</v>
      </c>
      <c r="C20" s="6" t="s">
        <v>8</v>
      </c>
      <c r="D20" s="8">
        <v>483826</v>
      </c>
      <c r="E20" s="8">
        <v>6060108</v>
      </c>
      <c r="F20" s="9">
        <v>4</v>
      </c>
      <c r="G20" s="1" t="s">
        <v>172</v>
      </c>
      <c r="H20" s="9">
        <v>0</v>
      </c>
      <c r="I20" s="9">
        <v>0</v>
      </c>
      <c r="J20" s="9">
        <v>0</v>
      </c>
      <c r="K20" s="9">
        <v>0</v>
      </c>
      <c r="L20" s="1">
        <f t="shared" si="0"/>
        <v>0</v>
      </c>
      <c r="M20" s="1">
        <f t="shared" si="1"/>
        <v>0</v>
      </c>
    </row>
    <row r="21" spans="1:13" x14ac:dyDescent="0.25">
      <c r="A21" s="6" t="s">
        <v>71</v>
      </c>
      <c r="B21" s="7">
        <v>42558</v>
      </c>
      <c r="C21" s="6" t="s">
        <v>8</v>
      </c>
      <c r="D21" s="8">
        <v>484563</v>
      </c>
      <c r="E21" s="8">
        <v>6064169</v>
      </c>
      <c r="F21" s="9">
        <v>4</v>
      </c>
      <c r="G21" s="1" t="s">
        <v>172</v>
      </c>
      <c r="H21" s="9">
        <v>0</v>
      </c>
      <c r="I21" s="9">
        <v>0</v>
      </c>
      <c r="J21" s="9">
        <v>0</v>
      </c>
      <c r="K21" s="9">
        <v>0</v>
      </c>
      <c r="L21" s="1">
        <f t="shared" si="0"/>
        <v>0</v>
      </c>
      <c r="M21" s="1">
        <f t="shared" si="1"/>
        <v>0</v>
      </c>
    </row>
    <row r="22" spans="1:13" x14ac:dyDescent="0.25">
      <c r="A22" s="6" t="s">
        <v>72</v>
      </c>
      <c r="B22" s="7">
        <v>42562</v>
      </c>
      <c r="C22" s="6" t="s">
        <v>8</v>
      </c>
      <c r="D22" s="8">
        <v>475974</v>
      </c>
      <c r="E22" s="8">
        <v>6050813</v>
      </c>
      <c r="F22" s="9">
        <v>4.25</v>
      </c>
      <c r="G22" s="1" t="s">
        <v>172</v>
      </c>
      <c r="H22" s="9">
        <v>0</v>
      </c>
      <c r="I22" s="9">
        <v>0</v>
      </c>
      <c r="J22" s="9">
        <v>0</v>
      </c>
      <c r="K22" s="9">
        <v>0</v>
      </c>
      <c r="L22" s="1">
        <f t="shared" si="0"/>
        <v>0</v>
      </c>
      <c r="M22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2015 LSR Efish BLTR CUE</vt:lpstr>
      <vt:lpstr>2015 LSR Efish ARGR CUE</vt:lpstr>
      <vt:lpstr>2015 LSR Angle CUE</vt:lpstr>
      <vt:lpstr>2007 LSR Angle CUE</vt:lpstr>
      <vt:lpstr>2016 Waskahigan ARGR Efish CUE</vt:lpstr>
      <vt:lpstr>2016 Waskahign ARGR Angle CUE</vt:lpstr>
      <vt:lpstr>ARGR_CUE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adrian.meinke</dc:creator>
  <cp:lastModifiedBy>adrian.meinke</cp:lastModifiedBy>
  <dcterms:created xsi:type="dcterms:W3CDTF">2017-02-06T18:59:30Z</dcterms:created>
  <dcterms:modified xsi:type="dcterms:W3CDTF">2017-02-07T20:20:18Z</dcterms:modified>
</cp:coreProperties>
</file>