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.falwell\Videos\sunsets\"/>
    </mc:Choice>
  </mc:AlternateContent>
  <xr:revisionPtr revIDLastSave="0" documentId="13_ncr:1_{4B46F8F8-2F93-4F2F-A530-7BB8FAD9F724}" xr6:coauthVersionLast="47" xr6:coauthVersionMax="47" xr10:uidLastSave="{00000000-0000-0000-0000-000000000000}"/>
  <bookViews>
    <workbookView xWindow="-110" yWindow="-110" windowWidth="38620" windowHeight="21100" xr2:uid="{1930A42E-3B55-4F85-9307-34839EC8A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" l="1"/>
  <c r="AA14" i="1"/>
  <c r="AA8" i="1"/>
  <c r="AA2" i="1"/>
  <c r="Z20" i="1"/>
  <c r="Z21" i="1"/>
  <c r="Z22" i="1"/>
  <c r="Z23" i="1"/>
  <c r="Z19" i="1"/>
  <c r="Z15" i="1"/>
  <c r="Z16" i="1"/>
  <c r="Z17" i="1"/>
  <c r="Z14" i="1"/>
  <c r="Z9" i="1"/>
  <c r="Z10" i="1"/>
  <c r="Z11" i="1"/>
  <c r="Z12" i="1"/>
  <c r="Z8" i="1"/>
  <c r="Z2" i="1"/>
  <c r="Z3" i="1"/>
  <c r="Z4" i="1"/>
  <c r="Z5" i="1"/>
  <c r="Z6" i="1"/>
  <c r="X20" i="1"/>
  <c r="X21" i="1"/>
  <c r="X22" i="1"/>
  <c r="X23" i="1"/>
  <c r="X19" i="1"/>
  <c r="X15" i="1"/>
  <c r="X16" i="1"/>
  <c r="X17" i="1"/>
  <c r="X14" i="1"/>
  <c r="X9" i="1"/>
  <c r="X10" i="1"/>
  <c r="X11" i="1"/>
  <c r="X12" i="1"/>
  <c r="X8" i="1"/>
  <c r="X3" i="1"/>
  <c r="X4" i="1"/>
  <c r="X5" i="1"/>
  <c r="X6" i="1"/>
  <c r="X2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W20" i="1"/>
  <c r="V20" i="1"/>
  <c r="U20" i="1"/>
  <c r="T20" i="1"/>
  <c r="S20" i="1"/>
  <c r="R20" i="1"/>
  <c r="Q20" i="1"/>
  <c r="P20" i="1"/>
  <c r="O20" i="1"/>
  <c r="W19" i="1"/>
  <c r="V19" i="1"/>
  <c r="U19" i="1"/>
  <c r="T19" i="1"/>
  <c r="S19" i="1"/>
  <c r="R19" i="1"/>
  <c r="Q19" i="1"/>
  <c r="P19" i="1"/>
  <c r="O19" i="1"/>
  <c r="N19" i="1"/>
  <c r="L23" i="1"/>
  <c r="L22" i="1"/>
  <c r="L21" i="1"/>
  <c r="L20" i="1"/>
  <c r="L19" i="1"/>
  <c r="L15" i="1"/>
  <c r="L16" i="1"/>
  <c r="L17" i="1"/>
  <c r="A23" i="1"/>
  <c r="A20" i="1"/>
  <c r="A21" i="1" s="1"/>
  <c r="A22" i="1" s="1"/>
  <c r="N14" i="1"/>
  <c r="W17" i="1"/>
  <c r="V17" i="1"/>
  <c r="U17" i="1"/>
  <c r="T17" i="1"/>
  <c r="S17" i="1"/>
  <c r="R17" i="1"/>
  <c r="Q17" i="1"/>
  <c r="P17" i="1"/>
  <c r="O17" i="1"/>
  <c r="W16" i="1"/>
  <c r="V16" i="1"/>
  <c r="U16" i="1"/>
  <c r="T16" i="1"/>
  <c r="S16" i="1"/>
  <c r="R16" i="1"/>
  <c r="Q16" i="1"/>
  <c r="P16" i="1"/>
  <c r="O16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A15" i="1"/>
  <c r="A16" i="1" s="1"/>
  <c r="A17" i="1" s="1"/>
  <c r="L14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W8" i="1"/>
  <c r="V8" i="1"/>
  <c r="U8" i="1"/>
  <c r="T8" i="1"/>
  <c r="S8" i="1"/>
  <c r="R8" i="1"/>
  <c r="Q8" i="1"/>
  <c r="P8" i="1"/>
  <c r="O8" i="1"/>
  <c r="O3" i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N8" i="1"/>
  <c r="L9" i="1"/>
  <c r="L10" i="1"/>
  <c r="L11" i="1"/>
  <c r="L12" i="1"/>
  <c r="L8" i="1"/>
  <c r="A10" i="1"/>
  <c r="A11" i="1"/>
  <c r="A12" i="1" s="1"/>
  <c r="A9" i="1"/>
  <c r="W2" i="1"/>
  <c r="V2" i="1"/>
  <c r="U2" i="1"/>
  <c r="T2" i="1"/>
  <c r="R2" i="1"/>
  <c r="Q2" i="1"/>
  <c r="P2" i="1"/>
  <c r="S2" i="1"/>
  <c r="O2" i="1"/>
  <c r="N2" i="1"/>
  <c r="L3" i="1"/>
  <c r="L4" i="1"/>
  <c r="L5" i="1"/>
  <c r="L6" i="1"/>
  <c r="L2" i="1"/>
  <c r="A3" i="1"/>
  <c r="A4" i="1" s="1"/>
  <c r="A5" i="1" s="1"/>
  <c r="A6" i="1" s="1"/>
  <c r="AB53" i="1" l="1"/>
</calcChain>
</file>

<file path=xl/sharedStrings.xml><?xml version="1.0" encoding="utf-8"?>
<sst xmlns="http://schemas.openxmlformats.org/spreadsheetml/2006/main" count="183" uniqueCount="59">
  <si>
    <t>71 °F</t>
  </si>
  <si>
    <t>61 °F</t>
  </si>
  <si>
    <t>70 %</t>
  </si>
  <si>
    <t>WNW</t>
  </si>
  <si>
    <t>8 mph</t>
  </si>
  <si>
    <t>0 mph</t>
  </si>
  <si>
    <t>29.94 in</t>
  </si>
  <si>
    <t>0.0 in</t>
  </si>
  <si>
    <t>Mostly Cloudy</t>
  </si>
  <si>
    <t>70 °F</t>
  </si>
  <si>
    <t>73 %</t>
  </si>
  <si>
    <t>W</t>
  </si>
  <si>
    <t>9 mph</t>
  </si>
  <si>
    <t>29.93 in</t>
  </si>
  <si>
    <t>69 °F</t>
  </si>
  <si>
    <t>75 %</t>
  </si>
  <si>
    <t>29.95 in</t>
  </si>
  <si>
    <t>68 °F</t>
  </si>
  <si>
    <t>78 %</t>
  </si>
  <si>
    <t>NW</t>
  </si>
  <si>
    <t>6 mph</t>
  </si>
  <si>
    <t>VAR</t>
  </si>
  <si>
    <t>5 mph</t>
  </si>
  <si>
    <t>29.96 in</t>
  </si>
  <si>
    <t>Time</t>
  </si>
  <si>
    <t>Wind</t>
  </si>
  <si>
    <t>Condition</t>
  </si>
  <si>
    <t>Date</t>
  </si>
  <si>
    <t>date-time</t>
  </si>
  <si>
    <t>Dew Point F</t>
  </si>
  <si>
    <t>Wind Speed mph</t>
  </si>
  <si>
    <t>Wind Gust mph</t>
  </si>
  <si>
    <t>Pressure in</t>
  </si>
  <si>
    <t>Temperature F</t>
  </si>
  <si>
    <t>Humidity %</t>
  </si>
  <si>
    <t>Precip. In</t>
  </si>
  <si>
    <t>SSW</t>
  </si>
  <si>
    <t>12 mph</t>
  </si>
  <si>
    <t>21 mph</t>
  </si>
  <si>
    <t>29.97 in</t>
  </si>
  <si>
    <t>60 °F</t>
  </si>
  <si>
    <t>71 %</t>
  </si>
  <si>
    <t>SW</t>
  </si>
  <si>
    <t>20 mph</t>
  </si>
  <si>
    <t>29.98 in</t>
  </si>
  <si>
    <t>23 mph</t>
  </si>
  <si>
    <t>59 °F</t>
  </si>
  <si>
    <t>29.99 in</t>
  </si>
  <si>
    <t>67 °F</t>
  </si>
  <si>
    <t>58 °F</t>
  </si>
  <si>
    <t>S</t>
  </si>
  <si>
    <t>30.00 in</t>
  </si>
  <si>
    <t>Cloudy</t>
  </si>
  <si>
    <t>68 %</t>
  </si>
  <si>
    <t>66 %</t>
  </si>
  <si>
    <t>25 mph</t>
  </si>
  <si>
    <t>Partly Cloudy</t>
  </si>
  <si>
    <t>7 mph</t>
  </si>
  <si>
    <t>76 %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</si>
</sst>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4680-6A8E-4D22-BE69-500B33971696}">
  <dimension ref="A1:AB53"/>
  <sheetViews>
    <sheetView tabSelected="1" topLeftCell="H1" zoomScale="85" zoomScaleNormal="85" workbookViewId="0">
      <selection activeCell="X35" sqref="X35"/>
    </sheetView>
  </sheetViews>
  <sheetFormatPr defaultRowHeight="14.5" x14ac:dyDescent="0.35"/>
  <cols>
    <col min="1" max="1" width="12.6328125" customWidth="1"/>
    <col min="3" max="3" width="16.1796875" customWidth="1"/>
    <col min="12" max="12" width="14.08984375" customWidth="1"/>
    <col min="14" max="14" width="11.6328125" customWidth="1"/>
    <col min="15" max="15" width="14.6328125" customWidth="1"/>
    <col min="16" max="16" width="19.90625" bestFit="1" customWidth="1"/>
    <col min="17" max="17" width="17.6328125" bestFit="1" customWidth="1"/>
    <col min="18" max="18" width="16.54296875" bestFit="1" customWidth="1"/>
    <col min="19" max="19" width="13.6328125" bestFit="1" customWidth="1"/>
    <col min="20" max="20" width="20.1796875" bestFit="1" customWidth="1"/>
    <col min="21" max="21" width="18.90625" bestFit="1" customWidth="1"/>
    <col min="22" max="22" width="19" bestFit="1" customWidth="1"/>
    <col min="23" max="23" width="15.36328125" bestFit="1" customWidth="1"/>
    <col min="24" max="24" width="25.1796875" bestFit="1" customWidth="1"/>
    <col min="28" max="28" width="31" customWidth="1"/>
  </cols>
  <sheetData>
    <row r="1" spans="1:27" x14ac:dyDescent="0.35">
      <c r="A1" t="s">
        <v>27</v>
      </c>
      <c r="B1" t="s">
        <v>24</v>
      </c>
      <c r="C1" t="s">
        <v>33</v>
      </c>
      <c r="D1" t="s">
        <v>29</v>
      </c>
      <c r="E1" t="s">
        <v>34</v>
      </c>
      <c r="F1" t="s">
        <v>25</v>
      </c>
      <c r="G1" t="s">
        <v>30</v>
      </c>
      <c r="H1" t="s">
        <v>31</v>
      </c>
      <c r="I1" t="s">
        <v>32</v>
      </c>
      <c r="J1" t="s">
        <v>35</v>
      </c>
      <c r="K1" t="s">
        <v>26</v>
      </c>
      <c r="L1" t="s">
        <v>28</v>
      </c>
    </row>
    <row r="2" spans="1:27" x14ac:dyDescent="0.35">
      <c r="A2" s="2">
        <v>45856</v>
      </c>
      <c r="B2" s="1">
        <v>0.70208333333333328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>
        <f>A2+B2</f>
        <v>45856.70208333333</v>
      </c>
      <c r="N2" t="str">
        <f>""""&amp;TEXT(A2, "yy-mm-dd")&amp;""""</f>
        <v>"25-07-18"</v>
      </c>
      <c r="O2" t="str">
        <f>CHAR(34)&amp;B$1&amp;CHAR(34)&amp;": "&amp;CHAR(34)&amp;TEXT(B2, "hh:mm")&amp;CHAR(34)&amp;","</f>
        <v>"Time": "16:51",</v>
      </c>
      <c r="P2" t="str">
        <f>CHAR(34)&amp;C$1&amp;CHAR(34)&amp;": "&amp;CHAR(34)&amp;LEFT(C2, LEN(C2)-3)&amp;CHAR(34)&amp;","</f>
        <v>"Temperature F": "71",</v>
      </c>
      <c r="Q2" t="str">
        <f>CHAR(34)&amp;D$1&amp;CHAR(34)&amp;": "&amp;CHAR(34)&amp;LEFT(D2, LEN(D2)-3)&amp;CHAR(34)&amp;","</f>
        <v>"Dew Point F": "61",</v>
      </c>
      <c r="R2" t="str">
        <f>CHAR(34)&amp;E$1&amp;CHAR(34)&amp;": "&amp;CHAR(34)&amp;(LEFT(E2, LEN(E2)-2)/100)&amp;CHAR(34)&amp;","</f>
        <v>"Humidity %": "0.7",</v>
      </c>
      <c r="S2" t="str">
        <f>CHAR(34)&amp;F$1&amp;CHAR(34)&amp;": "&amp;CHAR(34)&amp;F2&amp;CHAR(34)&amp;","</f>
        <v>"Wind": "WNW",</v>
      </c>
      <c r="T2" t="str">
        <f>CHAR(34)&amp;G$1&amp;CHAR(34)&amp;": "&amp;CHAR(34)&amp;LEFT(G2, LEN(G2)-4)&amp;CHAR(34)&amp;","</f>
        <v>"Wind Speed mph": "8",</v>
      </c>
      <c r="U2" t="str">
        <f>CHAR(34)&amp;H$1&amp;CHAR(34)&amp;": "&amp;CHAR(34)&amp;LEFT(H2, LEN(H2)-4)&amp;CHAR(34)&amp;","</f>
        <v>"Wind Gust mph": "0",</v>
      </c>
      <c r="V2" t="str">
        <f>CHAR(34)&amp;I$1&amp;CHAR(34)&amp;": "&amp;CHAR(34)&amp;LEFT(I2, LEN(I2)-3)&amp;CHAR(34)&amp;","</f>
        <v>"Pressure in": "29.94",</v>
      </c>
      <c r="W2" t="str">
        <f>CHAR(34)&amp;J$1&amp;CHAR(34)&amp;": "&amp;CHAR(34)&amp;LEFT(J2, LEN(J2)-3)&amp;CHAR(34)&amp;","</f>
        <v>"Precip. In": "0.0",</v>
      </c>
      <c r="X2" t="str">
        <f>CHAR(34)&amp;K$1&amp;CHAR(34)&amp;": "&amp;CHAR(34)&amp;K2&amp;CHAR(34)</f>
        <v>"Condition": "Mostly Cloudy"</v>
      </c>
      <c r="Z2" s="5" t="str">
        <f t="shared" ref="Z2:Z5" si="0">"{"&amp;_xlfn.TEXTJOIN(" ", FALSE(), O2:X2)&amp;"}"&amp;IF(ISBLANK(X3), "", ",")</f>
        <v>{"Time": "16:51", "Temperature F": "71", "Dew Point F": "61", "Humidity %": "0.7", "Wind": "WNW", "Wind Speed mph": "8", "Wind Gust mph": "0", "Pressure in": "29.94", "Precip. In": "0.0", "Condition": "Mostly Cloudy"},</v>
      </c>
      <c r="AA2" s="4" t="str">
        <f>N2&amp;": ["&amp;_xlfn.TEXTJOIN(" ",TRUE(), Z2:Z6)&amp;"]"</f>
        <v>"25-07-18": [{"Time": "16:51", "Temperature F": "71", "Dew Point F": "61", "Humidity %": "0.7", "Wind": "WNW", "Wind Speed mph": "8", "Wind Gust mph": "0", "Pressure in": "29.94", "Precip. In": "0.0", "Condition": "Mostly Cloudy"}, {"Time": "17:51", "Temperature F": "70", "Dew Point F": "61", "Humidity %": "0.73", "Wind": "W", "Wind Speed mph": "9", "Wind Gust mph": "0", "Pressure in": "29.93", "Precip. In": "0.0", "Condition": "Mostly Cloudy"}, {"Time": "18:51", "Temperature F": "69", "Dew Point F": "61", "Humidity %": "0.75", "Wind": "W", "Wind Speed mph": "9", "Wind Gust mph": "0", "Pressure in": "29.95", "Precip. In": "0.0", "Condition": "Mostly Cloudy"}, {"Time": "19:47", "Temperature F": "68", "Dew Point F": "61", "Humidity %": "0.78", "Wind": "NW", "Wind Speed mph": "6", "Wind Gust mph": "0", "Pressure in": "29.95", "Precip. In": "0.0", "Condition": "Mostly Cloudy"}, {"Time": "19:51", "Temperature F": "68", "Dew Point F": "61", "Humidity %": "0.78", "Wind": "VAR", "Wind Speed mph": "5", "Wind Gust mph": "0", "Pressure in": "29.96", "Precip. In": "0.0", "Condition": "Mostly Cloudy"}]</v>
      </c>
    </row>
    <row r="3" spans="1:27" x14ac:dyDescent="0.35">
      <c r="A3" s="2">
        <f>A2</f>
        <v>45856</v>
      </c>
      <c r="B3" s="1">
        <v>0.74375000000000002</v>
      </c>
      <c r="C3" t="s">
        <v>9</v>
      </c>
      <c r="D3" t="s">
        <v>1</v>
      </c>
      <c r="E3" t="s">
        <v>10</v>
      </c>
      <c r="F3" t="s">
        <v>11</v>
      </c>
      <c r="G3" t="s">
        <v>12</v>
      </c>
      <c r="H3" t="s">
        <v>5</v>
      </c>
      <c r="I3" t="s">
        <v>13</v>
      </c>
      <c r="J3" t="s">
        <v>7</v>
      </c>
      <c r="K3" t="s">
        <v>8</v>
      </c>
      <c r="L3" s="3">
        <f>A3+B3</f>
        <v>45856.743750000001</v>
      </c>
      <c r="O3" t="str">
        <f t="shared" ref="O3:O6" si="1">CHAR(34)&amp;B$1&amp;CHAR(34)&amp;": "&amp;CHAR(34)&amp;TEXT(B3, "hh:mm")&amp;CHAR(34)&amp;","</f>
        <v>"Time": "17:51",</v>
      </c>
      <c r="P3" t="str">
        <f t="shared" ref="P3:P6" si="2">CHAR(34)&amp;C$1&amp;CHAR(34)&amp;": "&amp;CHAR(34)&amp;LEFT(C3, LEN(C3)-3)&amp;CHAR(34)&amp;","</f>
        <v>"Temperature F": "70",</v>
      </c>
      <c r="Q3" t="str">
        <f t="shared" ref="Q3:Q6" si="3">CHAR(34)&amp;D$1&amp;CHAR(34)&amp;": "&amp;CHAR(34)&amp;LEFT(D3, LEN(D3)-3)&amp;CHAR(34)&amp;","</f>
        <v>"Dew Point F": "61",</v>
      </c>
      <c r="R3" t="str">
        <f t="shared" ref="R3:R6" si="4">CHAR(34)&amp;E$1&amp;CHAR(34)&amp;": "&amp;CHAR(34)&amp;(LEFT(E3, LEN(E3)-2)/100)&amp;CHAR(34)&amp;","</f>
        <v>"Humidity %": "0.73",</v>
      </c>
      <c r="S3" t="str">
        <f t="shared" ref="S3:S6" si="5">CHAR(34)&amp;F$1&amp;CHAR(34)&amp;": "&amp;CHAR(34)&amp;F3&amp;CHAR(34)&amp;","</f>
        <v>"Wind": "W",</v>
      </c>
      <c r="T3" t="str">
        <f t="shared" ref="T3:T6" si="6">CHAR(34)&amp;G$1&amp;CHAR(34)&amp;": "&amp;CHAR(34)&amp;LEFT(G3, LEN(G3)-4)&amp;CHAR(34)&amp;","</f>
        <v>"Wind Speed mph": "9",</v>
      </c>
      <c r="U3" t="str">
        <f t="shared" ref="U3:U6" si="7">CHAR(34)&amp;H$1&amp;CHAR(34)&amp;": "&amp;CHAR(34)&amp;LEFT(H3, LEN(H3)-4)&amp;CHAR(34)&amp;","</f>
        <v>"Wind Gust mph": "0",</v>
      </c>
      <c r="V3" t="str">
        <f t="shared" ref="V3:V6" si="8">CHAR(34)&amp;I$1&amp;CHAR(34)&amp;": "&amp;CHAR(34)&amp;LEFT(I3, LEN(I3)-3)&amp;CHAR(34)&amp;","</f>
        <v>"Pressure in": "29.93",</v>
      </c>
      <c r="W3" t="str">
        <f t="shared" ref="W3:W6" si="9">CHAR(34)&amp;J$1&amp;CHAR(34)&amp;": "&amp;CHAR(34)&amp;LEFT(J3, LEN(J3)-3)&amp;CHAR(34)&amp;","</f>
        <v>"Precip. In": "0.0",</v>
      </c>
      <c r="X3" t="str">
        <f t="shared" ref="X3:X23" si="10">CHAR(34)&amp;K$1&amp;CHAR(34)&amp;": "&amp;CHAR(34)&amp;K3&amp;CHAR(34)</f>
        <v>"Condition": "Mostly Cloudy"</v>
      </c>
      <c r="Z3" s="5" t="str">
        <f t="shared" si="0"/>
        <v>{"Time": "17:51", "Temperature F": "70", "Dew Point F": "61", "Humidity %": "0.73", "Wind": "W", "Wind Speed mph": "9", "Wind Gust mph": "0", "Pressure in": "29.93", "Precip. In": "0.0", "Condition": "Mostly Cloudy"},</v>
      </c>
    </row>
    <row r="4" spans="1:27" x14ac:dyDescent="0.35">
      <c r="A4" s="2">
        <f t="shared" ref="A4:A8" si="11">A3</f>
        <v>45856</v>
      </c>
      <c r="B4" s="1">
        <v>0.78541666666666665</v>
      </c>
      <c r="C4" t="s">
        <v>14</v>
      </c>
      <c r="D4" t="s">
        <v>1</v>
      </c>
      <c r="E4" t="s">
        <v>15</v>
      </c>
      <c r="F4" t="s">
        <v>11</v>
      </c>
      <c r="G4" t="s">
        <v>12</v>
      </c>
      <c r="H4" t="s">
        <v>5</v>
      </c>
      <c r="I4" t="s">
        <v>16</v>
      </c>
      <c r="J4" t="s">
        <v>7</v>
      </c>
      <c r="K4" t="s">
        <v>8</v>
      </c>
      <c r="L4" s="3">
        <f>A4+B4</f>
        <v>45856.785416666666</v>
      </c>
      <c r="O4" t="str">
        <f t="shared" si="1"/>
        <v>"Time": "18:51",</v>
      </c>
      <c r="P4" t="str">
        <f t="shared" si="2"/>
        <v>"Temperature F": "69",</v>
      </c>
      <c r="Q4" t="str">
        <f t="shared" si="3"/>
        <v>"Dew Point F": "61",</v>
      </c>
      <c r="R4" t="str">
        <f t="shared" si="4"/>
        <v>"Humidity %": "0.75",</v>
      </c>
      <c r="S4" t="str">
        <f t="shared" si="5"/>
        <v>"Wind": "W",</v>
      </c>
      <c r="T4" t="str">
        <f t="shared" si="6"/>
        <v>"Wind Speed mph": "9",</v>
      </c>
      <c r="U4" t="str">
        <f t="shared" si="7"/>
        <v>"Wind Gust mph": "0",</v>
      </c>
      <c r="V4" t="str">
        <f t="shared" si="8"/>
        <v>"Pressure in": "29.95",</v>
      </c>
      <c r="W4" t="str">
        <f t="shared" si="9"/>
        <v>"Precip. In": "0.0",</v>
      </c>
      <c r="X4" t="str">
        <f t="shared" si="10"/>
        <v>"Condition": "Mostly Cloudy"</v>
      </c>
      <c r="Z4" s="5" t="str">
        <f t="shared" si="0"/>
        <v>{"Time": "18:51", "Temperature F": "69", "Dew Point F": "61", "Humidity %": "0.75", "Wind": "W", "Wind Speed mph": "9", "Wind Gust mph": "0", "Pressure in": "29.95", "Precip. In": "0.0", "Condition": "Mostly Cloudy"},</v>
      </c>
    </row>
    <row r="5" spans="1:27" x14ac:dyDescent="0.35">
      <c r="A5" s="2">
        <f t="shared" si="11"/>
        <v>45856</v>
      </c>
      <c r="B5" s="1">
        <v>0.82430555555555551</v>
      </c>
      <c r="C5" t="s">
        <v>17</v>
      </c>
      <c r="D5" t="s">
        <v>1</v>
      </c>
      <c r="E5" t="s">
        <v>18</v>
      </c>
      <c r="F5" t="s">
        <v>19</v>
      </c>
      <c r="G5" t="s">
        <v>20</v>
      </c>
      <c r="H5" t="s">
        <v>5</v>
      </c>
      <c r="I5" t="s">
        <v>16</v>
      </c>
      <c r="J5" t="s">
        <v>7</v>
      </c>
      <c r="K5" t="s">
        <v>8</v>
      </c>
      <c r="L5" s="3">
        <f>A5+B5</f>
        <v>45856.824305555558</v>
      </c>
      <c r="O5" t="str">
        <f t="shared" si="1"/>
        <v>"Time": "19:47",</v>
      </c>
      <c r="P5" t="str">
        <f t="shared" si="2"/>
        <v>"Temperature F": "68",</v>
      </c>
      <c r="Q5" t="str">
        <f t="shared" si="3"/>
        <v>"Dew Point F": "61",</v>
      </c>
      <c r="R5" t="str">
        <f t="shared" si="4"/>
        <v>"Humidity %": "0.78",</v>
      </c>
      <c r="S5" t="str">
        <f t="shared" si="5"/>
        <v>"Wind": "NW",</v>
      </c>
      <c r="T5" t="str">
        <f t="shared" si="6"/>
        <v>"Wind Speed mph": "6",</v>
      </c>
      <c r="U5" t="str">
        <f t="shared" si="7"/>
        <v>"Wind Gust mph": "0",</v>
      </c>
      <c r="V5" t="str">
        <f t="shared" si="8"/>
        <v>"Pressure in": "29.95",</v>
      </c>
      <c r="W5" t="str">
        <f t="shared" si="9"/>
        <v>"Precip. In": "0.0",</v>
      </c>
      <c r="X5" t="str">
        <f t="shared" si="10"/>
        <v>"Condition": "Mostly Cloudy"</v>
      </c>
      <c r="Z5" s="5" t="str">
        <f t="shared" si="0"/>
        <v>{"Time": "19:47", "Temperature F": "68", "Dew Point F": "61", "Humidity %": "0.78", "Wind": "NW", "Wind Speed mph": "6", "Wind Gust mph": "0", "Pressure in": "29.95", "Precip. In": "0.0", "Condition": "Mostly Cloudy"},</v>
      </c>
    </row>
    <row r="6" spans="1:27" x14ac:dyDescent="0.35">
      <c r="A6" s="2">
        <f t="shared" si="11"/>
        <v>45856</v>
      </c>
      <c r="B6" s="1">
        <v>0.82708333333333328</v>
      </c>
      <c r="C6" t="s">
        <v>17</v>
      </c>
      <c r="D6" t="s">
        <v>1</v>
      </c>
      <c r="E6" t="s">
        <v>18</v>
      </c>
      <c r="F6" t="s">
        <v>21</v>
      </c>
      <c r="G6" t="s">
        <v>22</v>
      </c>
      <c r="H6" t="s">
        <v>5</v>
      </c>
      <c r="I6" t="s">
        <v>23</v>
      </c>
      <c r="J6" t="s">
        <v>7</v>
      </c>
      <c r="K6" t="s">
        <v>8</v>
      </c>
      <c r="L6" s="3">
        <f>A6+B6</f>
        <v>45856.82708333333</v>
      </c>
      <c r="O6" t="str">
        <f t="shared" si="1"/>
        <v>"Time": "19:51",</v>
      </c>
      <c r="P6" t="str">
        <f t="shared" si="2"/>
        <v>"Temperature F": "68",</v>
      </c>
      <c r="Q6" t="str">
        <f t="shared" si="3"/>
        <v>"Dew Point F": "61",</v>
      </c>
      <c r="R6" t="str">
        <f t="shared" si="4"/>
        <v>"Humidity %": "0.78",</v>
      </c>
      <c r="S6" t="str">
        <f t="shared" si="5"/>
        <v>"Wind": "VAR",</v>
      </c>
      <c r="T6" t="str">
        <f t="shared" si="6"/>
        <v>"Wind Speed mph": "5",</v>
      </c>
      <c r="U6" t="str">
        <f t="shared" si="7"/>
        <v>"Wind Gust mph": "0",</v>
      </c>
      <c r="V6" t="str">
        <f t="shared" si="8"/>
        <v>"Pressure in": "29.96",</v>
      </c>
      <c r="W6" t="str">
        <f t="shared" si="9"/>
        <v>"Precip. In": "0.0",</v>
      </c>
      <c r="X6" t="str">
        <f t="shared" si="10"/>
        <v>"Condition": "Mostly Cloudy"</v>
      </c>
      <c r="Z6" s="5" t="str">
        <f>"{"&amp;_xlfn.TEXTJOIN(" ", FALSE(), O6:X6)&amp;"}"&amp;IF(ISBLANK(X7), "", ",")</f>
        <v>{"Time": "19:51", "Temperature F": "68", "Dew Point F": "61", "Humidity %": "0.78", "Wind": "VAR", "Wind Speed mph": "5", "Wind Gust mph": "0", "Pressure in": "29.96", "Precip. In": "0.0", "Condition": "Mostly Cloudy"}</v>
      </c>
    </row>
    <row r="7" spans="1:27" x14ac:dyDescent="0.35">
      <c r="Z7" s="5"/>
    </row>
    <row r="8" spans="1:27" x14ac:dyDescent="0.35">
      <c r="A8" s="2">
        <v>45857</v>
      </c>
      <c r="B8" s="1">
        <v>0.68402777777777779</v>
      </c>
      <c r="C8" t="s">
        <v>0</v>
      </c>
      <c r="D8" t="s">
        <v>1</v>
      </c>
      <c r="E8" t="s">
        <v>2</v>
      </c>
      <c r="F8" t="s">
        <v>36</v>
      </c>
      <c r="G8" t="s">
        <v>37</v>
      </c>
      <c r="H8" t="s">
        <v>38</v>
      </c>
      <c r="I8" t="s">
        <v>39</v>
      </c>
      <c r="J8" t="s">
        <v>7</v>
      </c>
      <c r="K8" t="s">
        <v>8</v>
      </c>
      <c r="L8" s="3">
        <f>A8+B8</f>
        <v>45857.684027777781</v>
      </c>
      <c r="N8" t="str">
        <f>""""&amp;TEXT(A8, "yy-mm-dd")&amp;""""</f>
        <v>"25-07-19"</v>
      </c>
      <c r="O8" t="str">
        <f>CHAR(34)&amp;B$1&amp;CHAR(34)&amp;": "&amp;CHAR(34)&amp;TEXT(B8, "hh:mm")&amp;CHAR(34)&amp;","</f>
        <v>"Time": "16:25",</v>
      </c>
      <c r="P8" t="str">
        <f>CHAR(34)&amp;C$1&amp;CHAR(34)&amp;": "&amp;CHAR(34)&amp;LEFT(C8, LEN(C8)-3)&amp;CHAR(34)&amp;","</f>
        <v>"Temperature F": "71",</v>
      </c>
      <c r="Q8" t="str">
        <f>CHAR(34)&amp;D$1&amp;CHAR(34)&amp;": "&amp;CHAR(34)&amp;LEFT(D8, LEN(D8)-3)&amp;CHAR(34)&amp;","</f>
        <v>"Dew Point F": "61",</v>
      </c>
      <c r="R8" t="str">
        <f>CHAR(34)&amp;E$1&amp;CHAR(34)&amp;": "&amp;CHAR(34)&amp;(LEFT(E8, LEN(E8)-2)/100)&amp;CHAR(34)&amp;","</f>
        <v>"Humidity %": "0.7",</v>
      </c>
      <c r="S8" t="str">
        <f>CHAR(34)&amp;F$1&amp;CHAR(34)&amp;": "&amp;CHAR(34)&amp;F8&amp;CHAR(34)&amp;","</f>
        <v>"Wind": "SSW",</v>
      </c>
      <c r="T8" t="str">
        <f>CHAR(34)&amp;G$1&amp;CHAR(34)&amp;": "&amp;CHAR(34)&amp;LEFT(G8, LEN(G8)-4)&amp;CHAR(34)&amp;","</f>
        <v>"Wind Speed mph": "12",</v>
      </c>
      <c r="U8" t="str">
        <f>CHAR(34)&amp;H$1&amp;CHAR(34)&amp;": "&amp;CHAR(34)&amp;LEFT(H8, LEN(H8)-4)&amp;CHAR(34)&amp;","</f>
        <v>"Wind Gust mph": "21",</v>
      </c>
      <c r="V8" t="str">
        <f>CHAR(34)&amp;I$1&amp;CHAR(34)&amp;": "&amp;CHAR(34)&amp;LEFT(I8, LEN(I8)-3)&amp;CHAR(34)&amp;","</f>
        <v>"Pressure in": "29.97",</v>
      </c>
      <c r="W8" t="str">
        <f>CHAR(34)&amp;J$1&amp;CHAR(34)&amp;": "&amp;CHAR(34)&amp;LEFT(J8, LEN(J8)-3)&amp;CHAR(34)&amp;","</f>
        <v>"Precip. In": "0.0",</v>
      </c>
      <c r="X8" t="str">
        <f t="shared" si="10"/>
        <v>"Condition": "Mostly Cloudy"</v>
      </c>
      <c r="Z8" s="5" t="str">
        <f t="shared" ref="Z8:Z23" si="12">"{"&amp;_xlfn.TEXTJOIN(" ", FALSE(), O8:X8)&amp;"}"&amp;IF(ISBLANK(X9), "", ",")</f>
        <v>{"Time": "16:25", "Temperature F": "71", "Dew Point F": "61", "Humidity %": "0.7", "Wind": "SSW", "Wind Speed mph": "12", "Wind Gust mph": "21", "Pressure in": "29.97", "Precip. In": "0.0", "Condition": "Mostly Cloudy"},</v>
      </c>
      <c r="AA8" s="4" t="str">
        <f>N8&amp;": ["&amp;_xlfn.TEXTJOIN(" ",TRUE(), Z8:Z12)&amp;"]"</f>
        <v>"25-07-19": [{"Time": "16:25", "Temperature F": "71", "Dew Point F": "61", "Humidity %": "0.7", "Wind": "SSW", "Wind Speed mph": "12", "Wind Gust mph": "21", "Pressure in": "29.97", "Precip. In": "0.0", "Condition": "Mostly Cloudy"}, {"Time": "16:51", "Temperature F": "70", "Dew Point F": "60", "Humidity %": "0.71", "Wind": "SW", "Wind Speed mph": "9", "Wind Gust mph": "20", "Pressure in": "29.98", "Precip. In": "0.0", "Condition": "Mostly Cloudy"}, {"Time": "17:51", "Temperature F": "69", "Dew Point F": "60", "Humidity %": "0.73", "Wind": "SSW", "Wind Speed mph": "9", "Wind Gust mph": "23", "Pressure in": "29.98", "Precip. In": "0.0", "Condition": "Mostly Cloudy"}, {"Time": "18:51", "Temperature F": "68", "Dew Point F": "59", "Humidity %": "0.73", "Wind": "SW", "Wind Speed mph": "8", "Wind Gust mph": "0", "Pressure in": "29.99", "Precip. In": "0.0", "Condition": "Mostly Cloudy"}, {"Time": "19:51", "Temperature F": "67", "Dew Point F": "58", "Humidity %": "0.73", "Wind": "S", "Wind Speed mph": "6", "Wind Gust mph": "0", "Pressure in": "30.00", "Precip. In": "0.0", "Condition": "Cloudy"}]</v>
      </c>
    </row>
    <row r="9" spans="1:27" x14ac:dyDescent="0.35">
      <c r="A9" s="2">
        <f>A8</f>
        <v>45857</v>
      </c>
      <c r="B9" s="1">
        <v>0.70208333333333328</v>
      </c>
      <c r="C9" t="s">
        <v>9</v>
      </c>
      <c r="D9" t="s">
        <v>40</v>
      </c>
      <c r="E9" t="s">
        <v>41</v>
      </c>
      <c r="F9" t="s">
        <v>42</v>
      </c>
      <c r="G9" t="s">
        <v>12</v>
      </c>
      <c r="H9" t="s">
        <v>43</v>
      </c>
      <c r="I9" t="s">
        <v>44</v>
      </c>
      <c r="J9" t="s">
        <v>7</v>
      </c>
      <c r="K9" t="s">
        <v>8</v>
      </c>
      <c r="L9" s="3">
        <f t="shared" ref="L9:L12" si="13">A9+B9</f>
        <v>45857.70208333333</v>
      </c>
      <c r="O9" t="str">
        <f t="shared" ref="O9:O12" si="14">CHAR(34)&amp;B$1&amp;CHAR(34)&amp;": "&amp;CHAR(34)&amp;TEXT(B9, "hh:mm")&amp;CHAR(34)&amp;","</f>
        <v>"Time": "16:51",</v>
      </c>
      <c r="P9" t="str">
        <f t="shared" ref="P9:P12" si="15">CHAR(34)&amp;C$1&amp;CHAR(34)&amp;": "&amp;CHAR(34)&amp;LEFT(C9, LEN(C9)-3)&amp;CHAR(34)&amp;","</f>
        <v>"Temperature F": "70",</v>
      </c>
      <c r="Q9" t="str">
        <f t="shared" ref="Q9:Q12" si="16">CHAR(34)&amp;D$1&amp;CHAR(34)&amp;": "&amp;CHAR(34)&amp;LEFT(D9, LEN(D9)-3)&amp;CHAR(34)&amp;","</f>
        <v>"Dew Point F": "60",</v>
      </c>
      <c r="R9" t="str">
        <f t="shared" ref="R9:R12" si="17">CHAR(34)&amp;E$1&amp;CHAR(34)&amp;": "&amp;CHAR(34)&amp;(LEFT(E9, LEN(E9)-2)/100)&amp;CHAR(34)&amp;","</f>
        <v>"Humidity %": "0.71",</v>
      </c>
      <c r="S9" t="str">
        <f t="shared" ref="S9:S12" si="18">CHAR(34)&amp;F$1&amp;CHAR(34)&amp;": "&amp;CHAR(34)&amp;F9&amp;CHAR(34)&amp;","</f>
        <v>"Wind": "SW",</v>
      </c>
      <c r="T9" t="str">
        <f t="shared" ref="T9:T12" si="19">CHAR(34)&amp;G$1&amp;CHAR(34)&amp;": "&amp;CHAR(34)&amp;LEFT(G9, LEN(G9)-4)&amp;CHAR(34)&amp;","</f>
        <v>"Wind Speed mph": "9",</v>
      </c>
      <c r="U9" t="str">
        <f t="shared" ref="U9:U12" si="20">CHAR(34)&amp;H$1&amp;CHAR(34)&amp;": "&amp;CHAR(34)&amp;LEFT(H9, LEN(H9)-4)&amp;CHAR(34)&amp;","</f>
        <v>"Wind Gust mph": "20",</v>
      </c>
      <c r="V9" t="str">
        <f t="shared" ref="V9:V12" si="21">CHAR(34)&amp;I$1&amp;CHAR(34)&amp;": "&amp;CHAR(34)&amp;LEFT(I9, LEN(I9)-3)&amp;CHAR(34)&amp;","</f>
        <v>"Pressure in": "29.98",</v>
      </c>
      <c r="W9" t="str">
        <f t="shared" ref="W9:W12" si="22">CHAR(34)&amp;J$1&amp;CHAR(34)&amp;": "&amp;CHAR(34)&amp;LEFT(J9, LEN(J9)-3)&amp;CHAR(34)&amp;","</f>
        <v>"Precip. In": "0.0",</v>
      </c>
      <c r="X9" t="str">
        <f t="shared" si="10"/>
        <v>"Condition": "Mostly Cloudy"</v>
      </c>
      <c r="Z9" s="5" t="str">
        <f t="shared" si="12"/>
        <v>{"Time": "16:51", "Temperature F": "70", "Dew Point F": "60", "Humidity %": "0.71", "Wind": "SW", "Wind Speed mph": "9", "Wind Gust mph": "20", "Pressure in": "29.98", "Precip. In": "0.0", "Condition": "Mostly Cloudy"},</v>
      </c>
      <c r="AA9" s="4"/>
    </row>
    <row r="10" spans="1:27" x14ac:dyDescent="0.35">
      <c r="A10" s="2">
        <f t="shared" ref="A10:A12" si="23">A9</f>
        <v>45857</v>
      </c>
      <c r="B10" s="1">
        <v>0.74375000000000002</v>
      </c>
      <c r="C10" t="s">
        <v>14</v>
      </c>
      <c r="D10" t="s">
        <v>40</v>
      </c>
      <c r="E10" t="s">
        <v>10</v>
      </c>
      <c r="F10" t="s">
        <v>36</v>
      </c>
      <c r="G10" t="s">
        <v>12</v>
      </c>
      <c r="H10" t="s">
        <v>45</v>
      </c>
      <c r="I10" t="s">
        <v>44</v>
      </c>
      <c r="J10" t="s">
        <v>7</v>
      </c>
      <c r="K10" t="s">
        <v>8</v>
      </c>
      <c r="L10" s="3">
        <f t="shared" si="13"/>
        <v>45857.743750000001</v>
      </c>
      <c r="O10" t="str">
        <f t="shared" si="14"/>
        <v>"Time": "17:51",</v>
      </c>
      <c r="P10" t="str">
        <f t="shared" si="15"/>
        <v>"Temperature F": "69",</v>
      </c>
      <c r="Q10" t="str">
        <f t="shared" si="16"/>
        <v>"Dew Point F": "60",</v>
      </c>
      <c r="R10" t="str">
        <f t="shared" si="17"/>
        <v>"Humidity %": "0.73",</v>
      </c>
      <c r="S10" t="str">
        <f t="shared" si="18"/>
        <v>"Wind": "SSW",</v>
      </c>
      <c r="T10" t="str">
        <f t="shared" si="19"/>
        <v>"Wind Speed mph": "9",</v>
      </c>
      <c r="U10" t="str">
        <f t="shared" si="20"/>
        <v>"Wind Gust mph": "23",</v>
      </c>
      <c r="V10" t="str">
        <f t="shared" si="21"/>
        <v>"Pressure in": "29.98",</v>
      </c>
      <c r="W10" t="str">
        <f t="shared" si="22"/>
        <v>"Precip. In": "0.0",</v>
      </c>
      <c r="X10" t="str">
        <f t="shared" si="10"/>
        <v>"Condition": "Mostly Cloudy"</v>
      </c>
      <c r="Z10" s="5" t="str">
        <f t="shared" si="12"/>
        <v>{"Time": "17:51", "Temperature F": "69", "Dew Point F": "60", "Humidity %": "0.73", "Wind": "SSW", "Wind Speed mph": "9", "Wind Gust mph": "23", "Pressure in": "29.98", "Precip. In": "0.0", "Condition": "Mostly Cloudy"},</v>
      </c>
      <c r="AA10" s="4"/>
    </row>
    <row r="11" spans="1:27" x14ac:dyDescent="0.35">
      <c r="A11" s="2">
        <f t="shared" si="23"/>
        <v>45857</v>
      </c>
      <c r="B11" s="1">
        <v>0.78541666666666665</v>
      </c>
      <c r="C11" t="s">
        <v>17</v>
      </c>
      <c r="D11" t="s">
        <v>46</v>
      </c>
      <c r="E11" t="s">
        <v>10</v>
      </c>
      <c r="F11" t="s">
        <v>42</v>
      </c>
      <c r="G11" t="s">
        <v>4</v>
      </c>
      <c r="H11" t="s">
        <v>5</v>
      </c>
      <c r="I11" t="s">
        <v>47</v>
      </c>
      <c r="J11" t="s">
        <v>7</v>
      </c>
      <c r="K11" t="s">
        <v>8</v>
      </c>
      <c r="L11" s="3">
        <f t="shared" si="13"/>
        <v>45857.785416666666</v>
      </c>
      <c r="O11" t="str">
        <f t="shared" si="14"/>
        <v>"Time": "18:51",</v>
      </c>
      <c r="P11" t="str">
        <f t="shared" si="15"/>
        <v>"Temperature F": "68",</v>
      </c>
      <c r="Q11" t="str">
        <f t="shared" si="16"/>
        <v>"Dew Point F": "59",</v>
      </c>
      <c r="R11" t="str">
        <f t="shared" si="17"/>
        <v>"Humidity %": "0.73",</v>
      </c>
      <c r="S11" t="str">
        <f t="shared" si="18"/>
        <v>"Wind": "SW",</v>
      </c>
      <c r="T11" t="str">
        <f t="shared" si="19"/>
        <v>"Wind Speed mph": "8",</v>
      </c>
      <c r="U11" t="str">
        <f t="shared" si="20"/>
        <v>"Wind Gust mph": "0",</v>
      </c>
      <c r="V11" t="str">
        <f t="shared" si="21"/>
        <v>"Pressure in": "29.99",</v>
      </c>
      <c r="W11" t="str">
        <f t="shared" si="22"/>
        <v>"Precip. In": "0.0",</v>
      </c>
      <c r="X11" t="str">
        <f t="shared" si="10"/>
        <v>"Condition": "Mostly Cloudy"</v>
      </c>
      <c r="Z11" s="5" t="str">
        <f t="shared" si="12"/>
        <v>{"Time": "18:51", "Temperature F": "68", "Dew Point F": "59", "Humidity %": "0.73", "Wind": "SW", "Wind Speed mph": "8", "Wind Gust mph": "0", "Pressure in": "29.99", "Precip. In": "0.0", "Condition": "Mostly Cloudy"},</v>
      </c>
      <c r="AA11" s="4"/>
    </row>
    <row r="12" spans="1:27" x14ac:dyDescent="0.35">
      <c r="A12" s="2">
        <f t="shared" si="23"/>
        <v>45857</v>
      </c>
      <c r="B12" s="1">
        <v>0.82708333333333328</v>
      </c>
      <c r="C12" t="s">
        <v>48</v>
      </c>
      <c r="D12" t="s">
        <v>49</v>
      </c>
      <c r="E12" t="s">
        <v>10</v>
      </c>
      <c r="F12" t="s">
        <v>50</v>
      </c>
      <c r="G12" t="s">
        <v>20</v>
      </c>
      <c r="H12" t="s">
        <v>5</v>
      </c>
      <c r="I12" t="s">
        <v>51</v>
      </c>
      <c r="J12" t="s">
        <v>7</v>
      </c>
      <c r="K12" t="s">
        <v>52</v>
      </c>
      <c r="L12" s="3">
        <f t="shared" si="13"/>
        <v>45857.82708333333</v>
      </c>
      <c r="O12" t="str">
        <f t="shared" si="14"/>
        <v>"Time": "19:51",</v>
      </c>
      <c r="P12" t="str">
        <f t="shared" si="15"/>
        <v>"Temperature F": "67",</v>
      </c>
      <c r="Q12" t="str">
        <f t="shared" si="16"/>
        <v>"Dew Point F": "58",</v>
      </c>
      <c r="R12" t="str">
        <f t="shared" si="17"/>
        <v>"Humidity %": "0.73",</v>
      </c>
      <c r="S12" t="str">
        <f t="shared" si="18"/>
        <v>"Wind": "S",</v>
      </c>
      <c r="T12" t="str">
        <f t="shared" si="19"/>
        <v>"Wind Speed mph": "6",</v>
      </c>
      <c r="U12" t="str">
        <f t="shared" si="20"/>
        <v>"Wind Gust mph": "0",</v>
      </c>
      <c r="V12" t="str">
        <f t="shared" si="21"/>
        <v>"Pressure in": "30.00",</v>
      </c>
      <c r="W12" t="str">
        <f t="shared" si="22"/>
        <v>"Precip. In": "0.0",</v>
      </c>
      <c r="X12" t="str">
        <f t="shared" si="10"/>
        <v>"Condition": "Cloudy"</v>
      </c>
      <c r="Z12" s="5" t="str">
        <f t="shared" si="12"/>
        <v>{"Time": "19:51", "Temperature F": "67", "Dew Point F": "58", "Humidity %": "0.73", "Wind": "S", "Wind Speed mph": "6", "Wind Gust mph": "0", "Pressure in": "30.00", "Precip. In": "0.0", "Condition": "Cloudy"}</v>
      </c>
      <c r="AA12" s="4"/>
    </row>
    <row r="13" spans="1:27" x14ac:dyDescent="0.35">
      <c r="Z13" s="5"/>
    </row>
    <row r="14" spans="1:27" x14ac:dyDescent="0.35">
      <c r="A14" s="2">
        <v>45858</v>
      </c>
      <c r="B14" s="1">
        <v>0.70208333333333328</v>
      </c>
      <c r="C14" t="s">
        <v>14</v>
      </c>
      <c r="D14" t="s">
        <v>49</v>
      </c>
      <c r="E14" t="s">
        <v>53</v>
      </c>
      <c r="F14" t="s">
        <v>42</v>
      </c>
      <c r="G14" t="s">
        <v>4</v>
      </c>
      <c r="H14" t="s">
        <v>45</v>
      </c>
      <c r="I14" t="s">
        <v>16</v>
      </c>
      <c r="J14" t="s">
        <v>7</v>
      </c>
      <c r="K14" t="s">
        <v>8</v>
      </c>
      <c r="L14" s="3">
        <f>A14+B14</f>
        <v>45858.70208333333</v>
      </c>
      <c r="N14" t="str">
        <f>""""&amp;TEXT(A14, "yy-mm-dd")&amp;""""</f>
        <v>"25-07-20"</v>
      </c>
      <c r="O14" t="str">
        <f>CHAR(34)&amp;B$1&amp;CHAR(34)&amp;": "&amp;CHAR(34)&amp;TEXT(B14, "hh:mm")&amp;CHAR(34)&amp;","</f>
        <v>"Time": "16:51",</v>
      </c>
      <c r="P14" t="str">
        <f>CHAR(34)&amp;C$1&amp;CHAR(34)&amp;": "&amp;CHAR(34)&amp;LEFT(C14, LEN(C14)-3)&amp;CHAR(34)&amp;","</f>
        <v>"Temperature F": "69",</v>
      </c>
      <c r="Q14" t="str">
        <f>CHAR(34)&amp;D$1&amp;CHAR(34)&amp;": "&amp;CHAR(34)&amp;LEFT(D14, LEN(D14)-3)&amp;CHAR(34)&amp;","</f>
        <v>"Dew Point F": "58",</v>
      </c>
      <c r="R14" t="str">
        <f>CHAR(34)&amp;E$1&amp;CHAR(34)&amp;": "&amp;CHAR(34)&amp;(LEFT(E14, LEN(E14)-2)/100)&amp;CHAR(34)&amp;","</f>
        <v>"Humidity %": "0.68",</v>
      </c>
      <c r="S14" t="str">
        <f>CHAR(34)&amp;F$1&amp;CHAR(34)&amp;": "&amp;CHAR(34)&amp;F14&amp;CHAR(34)&amp;","</f>
        <v>"Wind": "SW",</v>
      </c>
      <c r="T14" t="str">
        <f>CHAR(34)&amp;G$1&amp;CHAR(34)&amp;": "&amp;CHAR(34)&amp;LEFT(G14, LEN(G14)-4)&amp;CHAR(34)&amp;","</f>
        <v>"Wind Speed mph": "8",</v>
      </c>
      <c r="U14" t="str">
        <f>CHAR(34)&amp;H$1&amp;CHAR(34)&amp;": "&amp;CHAR(34)&amp;LEFT(H14, LEN(H14)-4)&amp;CHAR(34)&amp;","</f>
        <v>"Wind Gust mph": "23",</v>
      </c>
      <c r="V14" t="str">
        <f>CHAR(34)&amp;I$1&amp;CHAR(34)&amp;": "&amp;CHAR(34)&amp;LEFT(I14, LEN(I14)-3)&amp;CHAR(34)&amp;","</f>
        <v>"Pressure in": "29.95",</v>
      </c>
      <c r="W14" t="str">
        <f>CHAR(34)&amp;J$1&amp;CHAR(34)&amp;": "&amp;CHAR(34)&amp;LEFT(J14, LEN(J14)-3)&amp;CHAR(34)&amp;","</f>
        <v>"Precip. In": "0.0",</v>
      </c>
      <c r="X14" t="str">
        <f t="shared" si="10"/>
        <v>"Condition": "Mostly Cloudy"</v>
      </c>
      <c r="Z14" s="5" t="str">
        <f t="shared" si="12"/>
        <v>{"Time": "16:51", "Temperature F": "69", "Dew Point F": "58", "Humidity %": "0.68", "Wind": "SW", "Wind Speed mph": "8", "Wind Gust mph": "23", "Pressure in": "29.95", "Precip. In": "0.0", "Condition": "Mostly Cloudy"},</v>
      </c>
      <c r="AA14" s="4" t="str">
        <f>N14&amp;": ["&amp;_xlfn.TEXTJOIN(" ",TRUE(), Z14:Z18)&amp;"]"</f>
        <v>"25-07-20": [{"Time": "16:51", "Temperature F": "69", "Dew Point F": "58", "Humidity %": "0.68", "Wind": "SW", "Wind Speed mph": "8", "Wind Gust mph": "23", "Pressure in": "29.95", "Precip. In": "0.0", "Condition": "Mostly Cloudy"}, {"Time": "17:51", "Temperature F": "68", "Dew Point F": "59", "Humidity %": "0.73", "Wind": "SSW", "Wind Speed mph": "9", "Wind Gust mph": "0", "Pressure in": "29.94", "Precip. In": "0.0", "Condition": "Cloudy"}, {"Time": "18:51", "Temperature F": "67", "Dew Point F": "58", "Humidity %": "0.73", "Wind": "SW", "Wind Speed mph": "8", "Wind Gust mph": "0", "Pressure in": "29.95", "Precip. In": "0.0", "Condition": "Cloudy"}, {"Time": "19:51", "Temperature F": "67", "Dew Point F": "58", "Humidity %": "0.73", "Wind": "SSW", "Wind Speed mph": "8", "Wind Gust mph": "0", "Pressure in": "29.96", "Precip. In": "0.0", "Condition": "Cloudy"}]</v>
      </c>
    </row>
    <row r="15" spans="1:27" x14ac:dyDescent="0.35">
      <c r="A15" s="2">
        <f>A14</f>
        <v>45858</v>
      </c>
      <c r="B15" s="1">
        <v>0.74375000000000002</v>
      </c>
      <c r="C15" t="s">
        <v>17</v>
      </c>
      <c r="D15" t="s">
        <v>46</v>
      </c>
      <c r="E15" t="s">
        <v>10</v>
      </c>
      <c r="F15" t="s">
        <v>36</v>
      </c>
      <c r="G15" t="s">
        <v>12</v>
      </c>
      <c r="H15" t="s">
        <v>5</v>
      </c>
      <c r="I15" t="s">
        <v>6</v>
      </c>
      <c r="J15" t="s">
        <v>7</v>
      </c>
      <c r="K15" t="s">
        <v>52</v>
      </c>
      <c r="L15" s="3">
        <f t="shared" ref="L15:L17" si="24">A15+B15</f>
        <v>45858.743750000001</v>
      </c>
      <c r="O15" t="str">
        <f t="shared" ref="O15:O17" si="25">CHAR(34)&amp;B$1&amp;CHAR(34)&amp;": "&amp;CHAR(34)&amp;TEXT(B15, "hh:mm")&amp;CHAR(34)&amp;","</f>
        <v>"Time": "17:51",</v>
      </c>
      <c r="P15" t="str">
        <f t="shared" ref="P15:P17" si="26">CHAR(34)&amp;C$1&amp;CHAR(34)&amp;": "&amp;CHAR(34)&amp;LEFT(C15, LEN(C15)-3)&amp;CHAR(34)&amp;","</f>
        <v>"Temperature F": "68",</v>
      </c>
      <c r="Q15" t="str">
        <f t="shared" ref="Q15:Q17" si="27">CHAR(34)&amp;D$1&amp;CHAR(34)&amp;": "&amp;CHAR(34)&amp;LEFT(D15, LEN(D15)-3)&amp;CHAR(34)&amp;","</f>
        <v>"Dew Point F": "59",</v>
      </c>
      <c r="R15" t="str">
        <f t="shared" ref="R15:R17" si="28">CHAR(34)&amp;E$1&amp;CHAR(34)&amp;": "&amp;CHAR(34)&amp;(LEFT(E15, LEN(E15)-2)/100)&amp;CHAR(34)&amp;","</f>
        <v>"Humidity %": "0.73",</v>
      </c>
      <c r="S15" t="str">
        <f t="shared" ref="S15:S17" si="29">CHAR(34)&amp;F$1&amp;CHAR(34)&amp;": "&amp;CHAR(34)&amp;F15&amp;CHAR(34)&amp;","</f>
        <v>"Wind": "SSW",</v>
      </c>
      <c r="T15" t="str">
        <f t="shared" ref="T15:T17" si="30">CHAR(34)&amp;G$1&amp;CHAR(34)&amp;": "&amp;CHAR(34)&amp;LEFT(G15, LEN(G15)-4)&amp;CHAR(34)&amp;","</f>
        <v>"Wind Speed mph": "9",</v>
      </c>
      <c r="U15" t="str">
        <f t="shared" ref="U15:U17" si="31">CHAR(34)&amp;H$1&amp;CHAR(34)&amp;": "&amp;CHAR(34)&amp;LEFT(H15, LEN(H15)-4)&amp;CHAR(34)&amp;","</f>
        <v>"Wind Gust mph": "0",</v>
      </c>
      <c r="V15" t="str">
        <f t="shared" ref="V15:V17" si="32">CHAR(34)&amp;I$1&amp;CHAR(34)&amp;": "&amp;CHAR(34)&amp;LEFT(I15, LEN(I15)-3)&amp;CHAR(34)&amp;","</f>
        <v>"Pressure in": "29.94",</v>
      </c>
      <c r="W15" t="str">
        <f t="shared" ref="W15:W17" si="33">CHAR(34)&amp;J$1&amp;CHAR(34)&amp;": "&amp;CHAR(34)&amp;LEFT(J15, LEN(J15)-3)&amp;CHAR(34)&amp;","</f>
        <v>"Precip. In": "0.0",</v>
      </c>
      <c r="X15" t="str">
        <f t="shared" si="10"/>
        <v>"Condition": "Cloudy"</v>
      </c>
      <c r="Z15" s="5" t="str">
        <f t="shared" si="12"/>
        <v>{"Time": "17:51", "Temperature F": "68", "Dew Point F": "59", "Humidity %": "0.73", "Wind": "SSW", "Wind Speed mph": "9", "Wind Gust mph": "0", "Pressure in": "29.94", "Precip. In": "0.0", "Condition": "Cloudy"},</v>
      </c>
      <c r="AA15" s="4"/>
    </row>
    <row r="16" spans="1:27" x14ac:dyDescent="0.35">
      <c r="A16" s="2">
        <f t="shared" ref="A16:A18" si="34">A15</f>
        <v>45858</v>
      </c>
      <c r="B16" s="1">
        <v>0.78541666666666665</v>
      </c>
      <c r="C16" t="s">
        <v>48</v>
      </c>
      <c r="D16" t="s">
        <v>49</v>
      </c>
      <c r="E16" t="s">
        <v>10</v>
      </c>
      <c r="F16" t="s">
        <v>42</v>
      </c>
      <c r="G16" t="s">
        <v>4</v>
      </c>
      <c r="H16" t="s">
        <v>5</v>
      </c>
      <c r="I16" t="s">
        <v>16</v>
      </c>
      <c r="J16" t="s">
        <v>7</v>
      </c>
      <c r="K16" t="s">
        <v>52</v>
      </c>
      <c r="L16" s="3">
        <f t="shared" si="24"/>
        <v>45858.785416666666</v>
      </c>
      <c r="O16" t="str">
        <f t="shared" si="25"/>
        <v>"Time": "18:51",</v>
      </c>
      <c r="P16" t="str">
        <f t="shared" si="26"/>
        <v>"Temperature F": "67",</v>
      </c>
      <c r="Q16" t="str">
        <f t="shared" si="27"/>
        <v>"Dew Point F": "58",</v>
      </c>
      <c r="R16" t="str">
        <f t="shared" si="28"/>
        <v>"Humidity %": "0.73",</v>
      </c>
      <c r="S16" t="str">
        <f t="shared" si="29"/>
        <v>"Wind": "SW",</v>
      </c>
      <c r="T16" t="str">
        <f t="shared" si="30"/>
        <v>"Wind Speed mph": "8",</v>
      </c>
      <c r="U16" t="str">
        <f t="shared" si="31"/>
        <v>"Wind Gust mph": "0",</v>
      </c>
      <c r="V16" t="str">
        <f t="shared" si="32"/>
        <v>"Pressure in": "29.95",</v>
      </c>
      <c r="W16" t="str">
        <f t="shared" si="33"/>
        <v>"Precip. In": "0.0",</v>
      </c>
      <c r="X16" t="str">
        <f t="shared" si="10"/>
        <v>"Condition": "Cloudy"</v>
      </c>
      <c r="Z16" s="5" t="str">
        <f t="shared" si="12"/>
        <v>{"Time": "18:51", "Temperature F": "67", "Dew Point F": "58", "Humidity %": "0.73", "Wind": "SW", "Wind Speed mph": "8", "Wind Gust mph": "0", "Pressure in": "29.95", "Precip. In": "0.0", "Condition": "Cloudy"},</v>
      </c>
      <c r="AA16" s="4"/>
    </row>
    <row r="17" spans="1:27" x14ac:dyDescent="0.35">
      <c r="A17" s="2">
        <f t="shared" si="34"/>
        <v>45858</v>
      </c>
      <c r="B17" s="1">
        <v>0.82708333333333328</v>
      </c>
      <c r="C17" t="s">
        <v>48</v>
      </c>
      <c r="D17" t="s">
        <v>49</v>
      </c>
      <c r="E17" t="s">
        <v>10</v>
      </c>
      <c r="F17" t="s">
        <v>36</v>
      </c>
      <c r="G17" t="s">
        <v>4</v>
      </c>
      <c r="H17" t="s">
        <v>5</v>
      </c>
      <c r="I17" t="s">
        <v>23</v>
      </c>
      <c r="J17" t="s">
        <v>7</v>
      </c>
      <c r="K17" t="s">
        <v>52</v>
      </c>
      <c r="L17" s="3">
        <f t="shared" si="24"/>
        <v>45858.82708333333</v>
      </c>
      <c r="O17" t="str">
        <f t="shared" si="25"/>
        <v>"Time": "19:51",</v>
      </c>
      <c r="P17" t="str">
        <f t="shared" si="26"/>
        <v>"Temperature F": "67",</v>
      </c>
      <c r="Q17" t="str">
        <f t="shared" si="27"/>
        <v>"Dew Point F": "58",</v>
      </c>
      <c r="R17" t="str">
        <f t="shared" si="28"/>
        <v>"Humidity %": "0.73",</v>
      </c>
      <c r="S17" t="str">
        <f t="shared" si="29"/>
        <v>"Wind": "SSW",</v>
      </c>
      <c r="T17" t="str">
        <f t="shared" si="30"/>
        <v>"Wind Speed mph": "8",</v>
      </c>
      <c r="U17" t="str">
        <f t="shared" si="31"/>
        <v>"Wind Gust mph": "0",</v>
      </c>
      <c r="V17" t="str">
        <f t="shared" si="32"/>
        <v>"Pressure in": "29.96",</v>
      </c>
      <c r="W17" t="str">
        <f t="shared" si="33"/>
        <v>"Precip. In": "0.0",</v>
      </c>
      <c r="X17" t="str">
        <f t="shared" si="10"/>
        <v>"Condition": "Cloudy"</v>
      </c>
      <c r="Z17" s="5" t="str">
        <f t="shared" si="12"/>
        <v>{"Time": "19:51", "Temperature F": "67", "Dew Point F": "58", "Humidity %": "0.73", "Wind": "SSW", "Wind Speed mph": "8", "Wind Gust mph": "0", "Pressure in": "29.96", "Precip. In": "0.0", "Condition": "Cloudy"}</v>
      </c>
      <c r="AA17" s="4"/>
    </row>
    <row r="18" spans="1:27" x14ac:dyDescent="0.35">
      <c r="A18" s="2"/>
      <c r="Z18" s="5"/>
    </row>
    <row r="19" spans="1:27" x14ac:dyDescent="0.35">
      <c r="A19" s="2">
        <v>45859</v>
      </c>
      <c r="B19" s="1">
        <v>0.70208333333333328</v>
      </c>
      <c r="C19" t="s">
        <v>0</v>
      </c>
      <c r="D19" t="s">
        <v>46</v>
      </c>
      <c r="E19" t="s">
        <v>54</v>
      </c>
      <c r="F19" t="s">
        <v>36</v>
      </c>
      <c r="G19" t="s">
        <v>12</v>
      </c>
      <c r="H19" t="s">
        <v>55</v>
      </c>
      <c r="I19" t="s">
        <v>6</v>
      </c>
      <c r="J19" t="s">
        <v>7</v>
      </c>
      <c r="K19" t="s">
        <v>56</v>
      </c>
      <c r="L19" s="3">
        <f>A19+B19</f>
        <v>45859.70208333333</v>
      </c>
      <c r="N19" t="str">
        <f>""""&amp;TEXT(A19, "yy-mm-dd")&amp;""""</f>
        <v>"25-07-21"</v>
      </c>
      <c r="O19" t="str">
        <f>CHAR(34)&amp;B$1&amp;CHAR(34)&amp;": "&amp;CHAR(34)&amp;TEXT(B19, "hh:mm")&amp;CHAR(34)&amp;","</f>
        <v>"Time": "16:51",</v>
      </c>
      <c r="P19" t="str">
        <f>CHAR(34)&amp;C$1&amp;CHAR(34)&amp;": "&amp;CHAR(34)&amp;LEFT(C19, LEN(C19)-3)&amp;CHAR(34)&amp;","</f>
        <v>"Temperature F": "71",</v>
      </c>
      <c r="Q19" t="str">
        <f>CHAR(34)&amp;D$1&amp;CHAR(34)&amp;": "&amp;CHAR(34)&amp;LEFT(D19, LEN(D19)-3)&amp;CHAR(34)&amp;","</f>
        <v>"Dew Point F": "59",</v>
      </c>
      <c r="R19" t="str">
        <f>CHAR(34)&amp;E$1&amp;CHAR(34)&amp;": "&amp;CHAR(34)&amp;(LEFT(E19, LEN(E19)-2)/100)&amp;CHAR(34)&amp;","</f>
        <v>"Humidity %": "0.66",</v>
      </c>
      <c r="S19" t="str">
        <f>CHAR(34)&amp;F$1&amp;CHAR(34)&amp;": "&amp;CHAR(34)&amp;F19&amp;CHAR(34)&amp;","</f>
        <v>"Wind": "SSW",</v>
      </c>
      <c r="T19" t="str">
        <f>CHAR(34)&amp;G$1&amp;CHAR(34)&amp;": "&amp;CHAR(34)&amp;LEFT(G19, LEN(G19)-4)&amp;CHAR(34)&amp;","</f>
        <v>"Wind Speed mph": "9",</v>
      </c>
      <c r="U19" t="str">
        <f>CHAR(34)&amp;H$1&amp;CHAR(34)&amp;": "&amp;CHAR(34)&amp;LEFT(H19, LEN(H19)-4)&amp;CHAR(34)&amp;","</f>
        <v>"Wind Gust mph": "25",</v>
      </c>
      <c r="V19" t="str">
        <f>CHAR(34)&amp;I$1&amp;CHAR(34)&amp;": "&amp;CHAR(34)&amp;LEFT(I19, LEN(I19)-3)&amp;CHAR(34)&amp;","</f>
        <v>"Pressure in": "29.94",</v>
      </c>
      <c r="W19" t="str">
        <f>CHAR(34)&amp;J$1&amp;CHAR(34)&amp;": "&amp;CHAR(34)&amp;LEFT(J19, LEN(J19)-3)&amp;CHAR(34)&amp;","</f>
        <v>"Precip. In": "0.0",</v>
      </c>
      <c r="X19" t="str">
        <f t="shared" si="10"/>
        <v>"Condition": "Partly Cloudy"</v>
      </c>
      <c r="Z19" s="5" t="str">
        <f t="shared" si="12"/>
        <v>{"Time": "16:51", "Temperature F": "71", "Dew Point F": "59", "Humidity %": "0.66", "Wind": "SSW", "Wind Speed mph": "9", "Wind Gust mph": "25", "Pressure in": "29.94", "Precip. In": "0.0", "Condition": "Partly Cloudy"},</v>
      </c>
      <c r="AA19" s="4" t="str">
        <f>N19&amp;": ["&amp;_xlfn.TEXTJOIN(" ",TRUE(), Z19:Z23)&amp;"]"</f>
        <v>"25-07-21": [{"Time": "16:51", "Temperature F": "71", "Dew Point F": "59", "Humidity %": "0.66", "Wind": "SSW", "Wind Speed mph": "9", "Wind Gust mph": "25", "Pressure in": "29.94", "Precip. In": "0.0", "Condition": "Partly Cloudy"}, {"Time": "17:51", "Temperature F": "70", "Dew Point F": "59", "Humidity %": "0.68", "Wind": "SW", "Wind Speed mph": "8", "Wind Gust mph": "21", "Pressure in": "29.93", "Precip. In": "0.0", "Condition": "Partly Cloudy"}, {"Time": "18:22", "Temperature F": "70", "Dew Point F": "59", "Humidity %": "0.68", "Wind": "SSW", "Wind Speed mph": "9", "Wind Gust mph": "21", "Pressure in": "29.94", "Precip. In": "0.0", "Condition": "Mostly Cloudy"}, {"Time": "18:51", "Temperature F": "69", "Dew Point F": "59", "Humidity %": "0.7", "Wind": "VAR", "Wind Speed mph": "7", "Wind Gust mph": "0", "Pressure in": "29.94", "Precip. In": "0.0", "Condition": "Mostly Cloudy"}, {"Time": "19:51", "Temperature F": "68", "Dew Point F": "60", "Humidity %": "0.76", "Wind": "SW", "Wind Speed mph": "7", "Wind Gust mph": "0", "Pressure in": "29.95", "Precip. In": "0.0", "Condition": "Mostly Cloudy"}]</v>
      </c>
    </row>
    <row r="20" spans="1:27" x14ac:dyDescent="0.35">
      <c r="A20" s="2">
        <f>A19</f>
        <v>45859</v>
      </c>
      <c r="B20" s="1">
        <v>0.74375000000000002</v>
      </c>
      <c r="C20" t="s">
        <v>9</v>
      </c>
      <c r="D20" t="s">
        <v>46</v>
      </c>
      <c r="E20" t="s">
        <v>53</v>
      </c>
      <c r="F20" t="s">
        <v>42</v>
      </c>
      <c r="G20" t="s">
        <v>4</v>
      </c>
      <c r="H20" t="s">
        <v>38</v>
      </c>
      <c r="I20" t="s">
        <v>13</v>
      </c>
      <c r="J20" t="s">
        <v>7</v>
      </c>
      <c r="K20" t="s">
        <v>56</v>
      </c>
      <c r="L20" s="3">
        <f t="shared" ref="L20:L23" si="35">A20+B20</f>
        <v>45859.743750000001</v>
      </c>
      <c r="O20" t="str">
        <f t="shared" ref="O20" si="36">CHAR(34)&amp;B$1&amp;CHAR(34)&amp;": "&amp;CHAR(34)&amp;TEXT(B20, "hh:mm")&amp;CHAR(34)&amp;","</f>
        <v>"Time": "17:51",</v>
      </c>
      <c r="P20" t="str">
        <f t="shared" ref="P20" si="37">CHAR(34)&amp;C$1&amp;CHAR(34)&amp;": "&amp;CHAR(34)&amp;LEFT(C20, LEN(C20)-3)&amp;CHAR(34)&amp;","</f>
        <v>"Temperature F": "70",</v>
      </c>
      <c r="Q20" t="str">
        <f t="shared" ref="Q20" si="38">CHAR(34)&amp;D$1&amp;CHAR(34)&amp;": "&amp;CHAR(34)&amp;LEFT(D20, LEN(D20)-3)&amp;CHAR(34)&amp;","</f>
        <v>"Dew Point F": "59",</v>
      </c>
      <c r="R20" t="str">
        <f t="shared" ref="R20" si="39">CHAR(34)&amp;E$1&amp;CHAR(34)&amp;": "&amp;CHAR(34)&amp;(LEFT(E20, LEN(E20)-2)/100)&amp;CHAR(34)&amp;","</f>
        <v>"Humidity %": "0.68",</v>
      </c>
      <c r="S20" t="str">
        <f t="shared" ref="S20" si="40">CHAR(34)&amp;F$1&amp;CHAR(34)&amp;": "&amp;CHAR(34)&amp;F20&amp;CHAR(34)&amp;","</f>
        <v>"Wind": "SW",</v>
      </c>
      <c r="T20" t="str">
        <f t="shared" ref="T20" si="41">CHAR(34)&amp;G$1&amp;CHAR(34)&amp;": "&amp;CHAR(34)&amp;LEFT(G20, LEN(G20)-4)&amp;CHAR(34)&amp;","</f>
        <v>"Wind Speed mph": "8",</v>
      </c>
      <c r="U20" t="str">
        <f t="shared" ref="U20" si="42">CHAR(34)&amp;H$1&amp;CHAR(34)&amp;": "&amp;CHAR(34)&amp;LEFT(H20, LEN(H20)-4)&amp;CHAR(34)&amp;","</f>
        <v>"Wind Gust mph": "21",</v>
      </c>
      <c r="V20" t="str">
        <f t="shared" ref="V20" si="43">CHAR(34)&amp;I$1&amp;CHAR(34)&amp;": "&amp;CHAR(34)&amp;LEFT(I20, LEN(I20)-3)&amp;CHAR(34)&amp;","</f>
        <v>"Pressure in": "29.93",</v>
      </c>
      <c r="W20" t="str">
        <f t="shared" ref="W20" si="44">CHAR(34)&amp;J$1&amp;CHAR(34)&amp;": "&amp;CHAR(34)&amp;LEFT(J20, LEN(J20)-3)&amp;CHAR(34)&amp;","</f>
        <v>"Precip. In": "0.0",</v>
      </c>
      <c r="X20" t="str">
        <f t="shared" si="10"/>
        <v>"Condition": "Partly Cloudy"</v>
      </c>
      <c r="Z20" s="5" t="str">
        <f t="shared" si="12"/>
        <v>{"Time": "17:51", "Temperature F": "70", "Dew Point F": "59", "Humidity %": "0.68", "Wind": "SW", "Wind Speed mph": "8", "Wind Gust mph": "21", "Pressure in": "29.93", "Precip. In": "0.0", "Condition": "Partly Cloudy"},</v>
      </c>
    </row>
    <row r="21" spans="1:27" x14ac:dyDescent="0.35">
      <c r="A21" s="2">
        <f t="shared" ref="A21:A23" si="45">A20</f>
        <v>45859</v>
      </c>
      <c r="B21" s="1">
        <v>0.76527777777777772</v>
      </c>
      <c r="C21" t="s">
        <v>9</v>
      </c>
      <c r="D21" t="s">
        <v>46</v>
      </c>
      <c r="E21" t="s">
        <v>53</v>
      </c>
      <c r="F21" t="s">
        <v>36</v>
      </c>
      <c r="G21" t="s">
        <v>12</v>
      </c>
      <c r="H21" t="s">
        <v>38</v>
      </c>
      <c r="I21" t="s">
        <v>6</v>
      </c>
      <c r="J21" t="s">
        <v>7</v>
      </c>
      <c r="K21" t="s">
        <v>8</v>
      </c>
      <c r="L21" s="3">
        <f t="shared" si="35"/>
        <v>45859.765277777777</v>
      </c>
      <c r="O21" t="str">
        <f t="shared" ref="O21:O23" si="46">CHAR(34)&amp;B$1&amp;CHAR(34)&amp;": "&amp;CHAR(34)&amp;TEXT(B21, "hh:mm")&amp;CHAR(34)&amp;","</f>
        <v>"Time": "18:22",</v>
      </c>
      <c r="P21" t="str">
        <f t="shared" ref="P21:P23" si="47">CHAR(34)&amp;C$1&amp;CHAR(34)&amp;": "&amp;CHAR(34)&amp;LEFT(C21, LEN(C21)-3)&amp;CHAR(34)&amp;","</f>
        <v>"Temperature F": "70",</v>
      </c>
      <c r="Q21" t="str">
        <f t="shared" ref="Q21:Q23" si="48">CHAR(34)&amp;D$1&amp;CHAR(34)&amp;": "&amp;CHAR(34)&amp;LEFT(D21, LEN(D21)-3)&amp;CHAR(34)&amp;","</f>
        <v>"Dew Point F": "59",</v>
      </c>
      <c r="R21" t="str">
        <f t="shared" ref="R21:R23" si="49">CHAR(34)&amp;E$1&amp;CHAR(34)&amp;": "&amp;CHAR(34)&amp;(LEFT(E21, LEN(E21)-2)/100)&amp;CHAR(34)&amp;","</f>
        <v>"Humidity %": "0.68",</v>
      </c>
      <c r="S21" t="str">
        <f t="shared" ref="S21:S23" si="50">CHAR(34)&amp;F$1&amp;CHAR(34)&amp;": "&amp;CHAR(34)&amp;F21&amp;CHAR(34)&amp;","</f>
        <v>"Wind": "SSW",</v>
      </c>
      <c r="T21" t="str">
        <f t="shared" ref="T21:T23" si="51">CHAR(34)&amp;G$1&amp;CHAR(34)&amp;": "&amp;CHAR(34)&amp;LEFT(G21, LEN(G21)-4)&amp;CHAR(34)&amp;","</f>
        <v>"Wind Speed mph": "9",</v>
      </c>
      <c r="U21" t="str">
        <f t="shared" ref="U21:U23" si="52">CHAR(34)&amp;H$1&amp;CHAR(34)&amp;": "&amp;CHAR(34)&amp;LEFT(H21, LEN(H21)-4)&amp;CHAR(34)&amp;","</f>
        <v>"Wind Gust mph": "21",</v>
      </c>
      <c r="V21" t="str">
        <f t="shared" ref="V21:V23" si="53">CHAR(34)&amp;I$1&amp;CHAR(34)&amp;": "&amp;CHAR(34)&amp;LEFT(I21, LEN(I21)-3)&amp;CHAR(34)&amp;","</f>
        <v>"Pressure in": "29.94",</v>
      </c>
      <c r="W21" t="str">
        <f t="shared" ref="W21:W23" si="54">CHAR(34)&amp;J$1&amp;CHAR(34)&amp;": "&amp;CHAR(34)&amp;LEFT(J21, LEN(J21)-3)&amp;CHAR(34)&amp;","</f>
        <v>"Precip. In": "0.0",</v>
      </c>
      <c r="X21" t="str">
        <f t="shared" si="10"/>
        <v>"Condition": "Mostly Cloudy"</v>
      </c>
      <c r="Z21" s="5" t="str">
        <f t="shared" si="12"/>
        <v>{"Time": "18:22", "Temperature F": "70", "Dew Point F": "59", "Humidity %": "0.68", "Wind": "SSW", "Wind Speed mph": "9", "Wind Gust mph": "21", "Pressure in": "29.94", "Precip. In": "0.0", "Condition": "Mostly Cloudy"},</v>
      </c>
    </row>
    <row r="22" spans="1:27" x14ac:dyDescent="0.35">
      <c r="A22" s="2">
        <f t="shared" si="45"/>
        <v>45859</v>
      </c>
      <c r="B22" s="1">
        <v>0.78541666666666665</v>
      </c>
      <c r="C22" t="s">
        <v>14</v>
      </c>
      <c r="D22" t="s">
        <v>46</v>
      </c>
      <c r="E22" t="s">
        <v>2</v>
      </c>
      <c r="F22" t="s">
        <v>21</v>
      </c>
      <c r="G22" t="s">
        <v>57</v>
      </c>
      <c r="H22" t="s">
        <v>5</v>
      </c>
      <c r="I22" t="s">
        <v>6</v>
      </c>
      <c r="J22" t="s">
        <v>7</v>
      </c>
      <c r="K22" t="s">
        <v>8</v>
      </c>
      <c r="L22" s="3">
        <f t="shared" si="35"/>
        <v>45859.785416666666</v>
      </c>
      <c r="O22" t="str">
        <f t="shared" si="46"/>
        <v>"Time": "18:51",</v>
      </c>
      <c r="P22" t="str">
        <f t="shared" si="47"/>
        <v>"Temperature F": "69",</v>
      </c>
      <c r="Q22" t="str">
        <f t="shared" si="48"/>
        <v>"Dew Point F": "59",</v>
      </c>
      <c r="R22" t="str">
        <f t="shared" si="49"/>
        <v>"Humidity %": "0.7",</v>
      </c>
      <c r="S22" t="str">
        <f t="shared" si="50"/>
        <v>"Wind": "VAR",</v>
      </c>
      <c r="T22" t="str">
        <f t="shared" si="51"/>
        <v>"Wind Speed mph": "7",</v>
      </c>
      <c r="U22" t="str">
        <f t="shared" si="52"/>
        <v>"Wind Gust mph": "0",</v>
      </c>
      <c r="V22" t="str">
        <f t="shared" si="53"/>
        <v>"Pressure in": "29.94",</v>
      </c>
      <c r="W22" t="str">
        <f t="shared" si="54"/>
        <v>"Precip. In": "0.0",</v>
      </c>
      <c r="X22" t="str">
        <f t="shared" si="10"/>
        <v>"Condition": "Mostly Cloudy"</v>
      </c>
      <c r="Z22" s="5" t="str">
        <f t="shared" si="12"/>
        <v>{"Time": "18:51", "Temperature F": "69", "Dew Point F": "59", "Humidity %": "0.7", "Wind": "VAR", "Wind Speed mph": "7", "Wind Gust mph": "0", "Pressure in": "29.94", "Precip. In": "0.0", "Condition": "Mostly Cloudy"},</v>
      </c>
    </row>
    <row r="23" spans="1:27" x14ac:dyDescent="0.35">
      <c r="A23" s="2">
        <f t="shared" si="45"/>
        <v>45859</v>
      </c>
      <c r="B23" s="1">
        <v>0.82708333333333328</v>
      </c>
      <c r="C23" t="s">
        <v>17</v>
      </c>
      <c r="D23" t="s">
        <v>40</v>
      </c>
      <c r="E23" t="s">
        <v>58</v>
      </c>
      <c r="F23" t="s">
        <v>42</v>
      </c>
      <c r="G23" t="s">
        <v>57</v>
      </c>
      <c r="H23" t="s">
        <v>5</v>
      </c>
      <c r="I23" t="s">
        <v>16</v>
      </c>
      <c r="J23" t="s">
        <v>7</v>
      </c>
      <c r="K23" t="s">
        <v>8</v>
      </c>
      <c r="L23" s="3">
        <f t="shared" si="35"/>
        <v>45859.82708333333</v>
      </c>
      <c r="O23" t="str">
        <f t="shared" si="46"/>
        <v>"Time": "19:51",</v>
      </c>
      <c r="P23" t="str">
        <f t="shared" si="47"/>
        <v>"Temperature F": "68",</v>
      </c>
      <c r="Q23" t="str">
        <f t="shared" si="48"/>
        <v>"Dew Point F": "60",</v>
      </c>
      <c r="R23" t="str">
        <f t="shared" si="49"/>
        <v>"Humidity %": "0.76",</v>
      </c>
      <c r="S23" t="str">
        <f t="shared" si="50"/>
        <v>"Wind": "SW",</v>
      </c>
      <c r="T23" t="str">
        <f t="shared" si="51"/>
        <v>"Wind Speed mph": "7",</v>
      </c>
      <c r="U23" t="str">
        <f t="shared" si="52"/>
        <v>"Wind Gust mph": "0",</v>
      </c>
      <c r="V23" t="str">
        <f t="shared" si="53"/>
        <v>"Pressure in": "29.95",</v>
      </c>
      <c r="W23" t="str">
        <f t="shared" si="54"/>
        <v>"Precip. In": "0.0",</v>
      </c>
      <c r="X23" t="str">
        <f t="shared" si="10"/>
        <v>"Condition": "Mostly Cloudy"</v>
      </c>
      <c r="Z23" s="5" t="str">
        <f t="shared" si="12"/>
        <v>{"Time": "19:51", "Temperature F": "68", "Dew Point F": "60", "Humidity %": "0.76", "Wind": "SW", "Wind Speed mph": "7", "Wind Gust mph": "0", "Pressure in": "29.95", "Precip. In": "0.0", "Condition": "Mostly Cloudy"}</v>
      </c>
    </row>
    <row r="53" spans="28:28" x14ac:dyDescent="0.35">
      <c r="AB53" s="6" t="str">
        <f>"{"&amp;_xlfn.TEXTJOIN(", ",TRUE(),AA2:AA19)&amp;"}"</f>
        <v>{"25-07-18": [{"Time": "16:51", "Temperature F": "71", "Dew Point F": "61", "Humidity %": "0.7", "Wind": "WNW", "Wind Speed mph": "8", "Wind Gust mph": "0", "Pressure in": "29.94", "Precip. In": "0.0", "Condition": "Mostly Cloudy"}, {"Time": "17:51", "Temperature F": "70", "Dew Point F": "61", "Humidity %": "0.73", "Wind": "W", "Wind Speed mph": "9", "Wind Gust mph": "0", "Pressure in": "29.93", "Precip. In": "0.0", "Condition": "Mostly Cloudy"}, {"Time": "18:51", "Temperature F": "69", "Dew Point F": "61", "Humidity %": "0.75", "Wind": "W", "Wind Speed mph": "9", "Wind Gust mph": "0", "Pressure in": "29.95", "Precip. In": "0.0", "Condition": "Mostly Cloudy"}, {"Time": "19:47", "Temperature F": "68", "Dew Point F": "61", "Humidity %": "0.78", "Wind": "NW", "Wind Speed mph": "6", "Wind Gust mph": "0", "Pressure in": "29.95", "Precip. In": "0.0", "Condition": "Mostly Cloudy"}, {"Time": "19:51", "Temperature F": "68", "Dew Point F": "61", "Humidity %": "0.78", "Wind": "VAR", "Wind Speed mph": "5", "Wind Gust mph": "0", "Pressure in": "29.96", "Precip. In": "0.0", "Condition": "Mostly Cloudy"}], "25-07-19": [{"Time": "16:25", "Temperature F": "71", "Dew Point F": "61", "Humidity %": "0.7", "Wind": "SSW", "Wind Speed mph": "12", "Wind Gust mph": "21", "Pressure in": "29.97", "Precip. In": "0.0", "Condition": "Mostly Cloudy"}, {"Time": "16:51", "Temperature F": "70", "Dew Point F": "60", "Humidity %": "0.71", "Wind": "SW", "Wind Speed mph": "9", "Wind Gust mph": "20", "Pressure in": "29.98", "Precip. In": "0.0", "Condition": "Mostly Cloudy"}, {"Time": "17:51", "Temperature F": "69", "Dew Point F": "60", "Humidity %": "0.73", "Wind": "SSW", "Wind Speed mph": "9", "Wind Gust mph": "23", "Pressure in": "29.98", "Precip. In": "0.0", "Condition": "Mostly Cloudy"}, {"Time": "18:51", "Temperature F": "68", "Dew Point F": "59", "Humidity %": "0.73", "Wind": "SW", "Wind Speed mph": "8", "Wind Gust mph": "0", "Pressure in": "29.99", "Precip. In": "0.0", "Condition": "Mostly Cloudy"}, {"Time": "19:51", "Temperature F": "67", "Dew Point F": "58", "Humidity %": "0.73", "Wind": "S", "Wind Speed mph": "6", "Wind Gust mph": "0", "Pressure in": "30.00", "Precip. In": "0.0", "Condition": "Cloudy"}], "25-07-20": [{"Time": "16:51", "Temperature F": "69", "Dew Point F": "58", "Humidity %": "0.68", "Wind": "SW", "Wind Speed mph": "8", "Wind Gust mph": "23", "Pressure in": "29.95", "Precip. In": "0.0", "Condition": "Mostly Cloudy"}, {"Time": "17:51", "Temperature F": "68", "Dew Point F": "59", "Humidity %": "0.73", "Wind": "SSW", "Wind Speed mph": "9", "Wind Gust mph": "0", "Pressure in": "29.94", "Precip. In": "0.0", "Condition": "Cloudy"}, {"Time": "18:51", "Temperature F": "67", "Dew Point F": "58", "Humidity %": "0.73", "Wind": "SW", "Wind Speed mph": "8", "Wind Gust mph": "0", "Pressure in": "29.95", "Precip. In": "0.0", "Condition": "Cloudy"}, {"Time": "19:51", "Temperature F": "67", "Dew Point F": "58", "Humidity %": "0.73", "Wind": "SSW", "Wind Speed mph": "8", "Wind Gust mph": "0", "Pressure in": "29.96", "Precip. In": "0.0", "Condition": "Cloudy"}], "25-07-21": [{"Time": "16:51", "Temperature F": "71", "Dew Point F": "59", "Humidity %": "0.66", "Wind": "SSW", "Wind Speed mph": "9", "Wind Gust mph": "25", "Pressure in": "29.94", "Precip. In": "0.0", "Condition": "Partly Cloudy"}, {"Time": "17:51", "Temperature F": "70", "Dew Point F": "59", "Humidity %": "0.68", "Wind": "SW", "Wind Speed mph": "8", "Wind Gust mph": "21", "Pressure in": "29.93", "Precip. In": "0.0", "Condition": "Partly Cloudy"}, {"Time": "18:22", "Temperature F": "70", "Dew Point F": "59", "Humidity %": "0.68", "Wind": "SSW", "Wind Speed mph": "9", "Wind Gust mph": "21", "Pressure in": "29.94", "Precip. In": "0.0", "Condition": "Mostly Cloudy"}, {"Time": "18:51", "Temperature F": "69", "Dew Point F": "59", "Humidity %": "0.7", "Wind": "VAR", "Wind Speed mph": "7", "Wind Gust mph": "0", "Pressure in": "29.94", "Precip. In": "0.0", "Condition": "Mostly Cloudy"}, {"Time": "19:51", "Temperature F": "68", "Dew Point F": "60", "Humidity %": "0.76", "Wind": "SW", "Wind Speed mph": "7", "Wind Gust mph": "0", "Pressure in": "29.95", "Precip. In": "0.0", "Condition": "Mostly Cloudy"}]}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Falwell</dc:creator>
  <cp:lastModifiedBy>Andrew Falwell</cp:lastModifiedBy>
  <dcterms:created xsi:type="dcterms:W3CDTF">2025-07-22T21:59:33Z</dcterms:created>
  <dcterms:modified xsi:type="dcterms:W3CDTF">2025-07-22T22:27:12Z</dcterms:modified>
</cp:coreProperties>
</file>