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wpuopolo/Downloads/Football-Data/"/>
    </mc:Choice>
  </mc:AlternateContent>
  <bookViews>
    <workbookView xWindow="0" yWindow="460" windowWidth="25600" windowHeight="14640" tabRatio="500" activeTab="2"/>
  </bookViews>
  <sheets>
    <sheet name="DistanceMatrix.csv" sheetId="1" r:id="rId1"/>
    <sheet name="ClubsCityMap.csv" sheetId="2" r:id="rId2"/>
    <sheet name="Sheet1" sheetId="3" r:id="rId3"/>
  </sheets>
  <definedNames>
    <definedName name="_xlnm._FilterDatabase" localSheetId="1" hidden="1">ClubsCityMap.csv!$A$1:$B$46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6" i="3" l="1"/>
  <c r="J29" i="3"/>
  <c r="J27" i="3"/>
  <c r="Y23" i="1"/>
  <c r="O21" i="1"/>
  <c r="N21" i="1"/>
  <c r="G21" i="1"/>
  <c r="H21" i="1"/>
  <c r="I21" i="1"/>
  <c r="J21" i="1"/>
  <c r="K21" i="1"/>
  <c r="L21" i="1"/>
  <c r="M21" i="1"/>
  <c r="P21" i="1"/>
  <c r="R21" i="1"/>
  <c r="S21" i="1"/>
  <c r="T21" i="1"/>
  <c r="U21" i="1"/>
  <c r="V21" i="1"/>
  <c r="W21" i="1"/>
  <c r="X21" i="1"/>
  <c r="Y21" i="1"/>
  <c r="F3" i="1"/>
  <c r="F4" i="1"/>
  <c r="F5" i="1"/>
  <c r="F6" i="1"/>
  <c r="F7" i="1"/>
  <c r="F8" i="1"/>
  <c r="F9" i="1"/>
  <c r="F11" i="1"/>
  <c r="F14" i="1"/>
  <c r="F15" i="1"/>
  <c r="F16" i="1"/>
  <c r="F17" i="1"/>
  <c r="F18" i="1"/>
  <c r="F19" i="1"/>
  <c r="F2" i="1"/>
</calcChain>
</file>

<file path=xl/sharedStrings.xml><?xml version="1.0" encoding="utf-8"?>
<sst xmlns="http://schemas.openxmlformats.org/spreadsheetml/2006/main" count="176" uniqueCount="66">
  <si>
    <t>Birmingham</t>
  </si>
  <si>
    <t>Bristol</t>
  </si>
  <si>
    <t>Cardiff</t>
  </si>
  <si>
    <t>Derby</t>
  </si>
  <si>
    <t>Dover</t>
  </si>
  <si>
    <t>Exeter</t>
  </si>
  <si>
    <t>Leeds</t>
  </si>
  <si>
    <t>Liverpool</t>
  </si>
  <si>
    <t>London</t>
  </si>
  <si>
    <t>Manchester</t>
  </si>
  <si>
    <t>Newcastle</t>
  </si>
  <si>
    <t>Norwich</t>
  </si>
  <si>
    <t>Nottingham</t>
  </si>
  <si>
    <t>Oxford</t>
  </si>
  <si>
    <t>Portsmouth</t>
  </si>
  <si>
    <t>Sheffield</t>
  </si>
  <si>
    <t>Southampton</t>
  </si>
  <si>
    <t>York</t>
  </si>
  <si>
    <t>Swansea</t>
  </si>
  <si>
    <t>Ipswich</t>
  </si>
  <si>
    <t>Chelsea</t>
  </si>
  <si>
    <t>QPR</t>
  </si>
  <si>
    <t>Bradford</t>
  </si>
  <si>
    <t>West Ham</t>
  </si>
  <si>
    <t>Bournemouth</t>
  </si>
  <si>
    <t>Everton</t>
  </si>
  <si>
    <t>Sheffield United</t>
  </si>
  <si>
    <t>Wolves</t>
  </si>
  <si>
    <t>Bolton</t>
  </si>
  <si>
    <t>Barnsley</t>
  </si>
  <si>
    <t>Crystal Palace</t>
  </si>
  <si>
    <t>Wigan</t>
  </si>
  <si>
    <t>West Brom</t>
  </si>
  <si>
    <t>Man United</t>
  </si>
  <si>
    <t>Aston Villa</t>
  </si>
  <si>
    <t>Reading</t>
  </si>
  <si>
    <t>Wimbledon</t>
  </si>
  <si>
    <t>Sunderland</t>
  </si>
  <si>
    <t>Burnley</t>
  </si>
  <si>
    <t>Middlesbrough</t>
  </si>
  <si>
    <t>Sheffield Weds</t>
  </si>
  <si>
    <t>Fulham</t>
  </si>
  <si>
    <t>Stoke</t>
  </si>
  <si>
    <t>Tottenham</t>
  </si>
  <si>
    <t>Blackburn</t>
  </si>
  <si>
    <t>Coventry</t>
  </si>
  <si>
    <t>Leicester</t>
  </si>
  <si>
    <t>Man City</t>
  </si>
  <si>
    <t>Arsenal</t>
  </si>
  <si>
    <t>Charlton</t>
  </si>
  <si>
    <t>Blackpool</t>
  </si>
  <si>
    <t>Watford</t>
  </si>
  <si>
    <t>Nott'm Forest</t>
  </si>
  <si>
    <t>Hull</t>
  </si>
  <si>
    <t>City</t>
  </si>
  <si>
    <t>vs</t>
  </si>
  <si>
    <t xml:space="preserve">vs </t>
  </si>
  <si>
    <t>Hull City</t>
  </si>
  <si>
    <t>Man Utd</t>
  </si>
  <si>
    <t>Home Team</t>
  </si>
  <si>
    <t>Away Team</t>
  </si>
  <si>
    <t>Rolling Points Dif.</t>
  </si>
  <si>
    <t>Home Win %</t>
  </si>
  <si>
    <t>Away Win %</t>
  </si>
  <si>
    <t>Draw %</t>
  </si>
  <si>
    <t>2016-17 EPL Season: Game Week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</si>
</sst>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164" fontId="0" fillId="0" borderId="0" xfId="0" applyNumberFormat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opLeftCell="A2" workbookViewId="0">
      <selection activeCell="B25" sqref="B25"/>
    </sheetView>
  </sheetViews>
  <sheetFormatPr baseColWidth="10" defaultRowHeight="16" x14ac:dyDescent="0.2"/>
  <cols>
    <col min="1" max="1" width="10.83203125" customWidth="1"/>
  </cols>
  <sheetData>
    <row r="1" spans="1:25" x14ac:dyDescent="0.2">
      <c r="B1" t="s">
        <v>19</v>
      </c>
      <c r="C1" t="s">
        <v>39</v>
      </c>
      <c r="D1" t="s">
        <v>42</v>
      </c>
      <c r="E1" t="s">
        <v>53</v>
      </c>
      <c r="F1" t="s">
        <v>50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  <c r="T1" t="s">
        <v>4</v>
      </c>
      <c r="U1" t="s">
        <v>3</v>
      </c>
      <c r="V1" t="s">
        <v>2</v>
      </c>
      <c r="W1" t="s">
        <v>1</v>
      </c>
      <c r="X1" t="s">
        <v>0</v>
      </c>
      <c r="Y1" t="s">
        <v>18</v>
      </c>
    </row>
    <row r="2" spans="1:25" x14ac:dyDescent="0.2">
      <c r="A2" t="s">
        <v>18</v>
      </c>
      <c r="B2">
        <v>275</v>
      </c>
      <c r="C2">
        <v>319</v>
      </c>
      <c r="D2">
        <v>187</v>
      </c>
      <c r="E2">
        <v>289</v>
      </c>
      <c r="F2">
        <f>Q2+55</f>
        <v>261</v>
      </c>
      <c r="G2">
        <v>272</v>
      </c>
      <c r="H2">
        <v>159</v>
      </c>
      <c r="I2">
        <v>219</v>
      </c>
      <c r="J2">
        <v>179</v>
      </c>
      <c r="K2">
        <v>145</v>
      </c>
      <c r="L2">
        <v>192</v>
      </c>
      <c r="M2">
        <v>276</v>
      </c>
      <c r="N2">
        <v>342</v>
      </c>
      <c r="O2">
        <v>214</v>
      </c>
      <c r="P2">
        <v>191</v>
      </c>
      <c r="Q2">
        <v>206</v>
      </c>
      <c r="R2">
        <v>249</v>
      </c>
      <c r="S2">
        <v>161</v>
      </c>
      <c r="T2">
        <v>269</v>
      </c>
      <c r="U2">
        <v>183</v>
      </c>
      <c r="V2">
        <v>41</v>
      </c>
      <c r="W2">
        <v>85</v>
      </c>
      <c r="X2">
        <v>143</v>
      </c>
      <c r="Y2">
        <v>0</v>
      </c>
    </row>
    <row r="3" spans="1:25" x14ac:dyDescent="0.2">
      <c r="A3" t="s">
        <v>0</v>
      </c>
      <c r="B3">
        <v>150</v>
      </c>
      <c r="C3">
        <v>174</v>
      </c>
      <c r="D3">
        <v>44</v>
      </c>
      <c r="E3">
        <v>138</v>
      </c>
      <c r="F3">
        <f t="shared" ref="F3:F19" si="0">Q3+55</f>
        <v>145</v>
      </c>
      <c r="G3">
        <v>129</v>
      </c>
      <c r="H3">
        <v>128</v>
      </c>
      <c r="I3">
        <v>76</v>
      </c>
      <c r="J3">
        <v>141</v>
      </c>
      <c r="K3">
        <v>63</v>
      </c>
      <c r="L3">
        <v>49</v>
      </c>
      <c r="M3">
        <v>161</v>
      </c>
      <c r="N3">
        <v>204</v>
      </c>
      <c r="O3">
        <v>81</v>
      </c>
      <c r="P3">
        <v>111</v>
      </c>
      <c r="Q3">
        <v>90</v>
      </c>
      <c r="R3">
        <v>110</v>
      </c>
      <c r="S3">
        <v>164</v>
      </c>
      <c r="T3">
        <v>185</v>
      </c>
      <c r="U3">
        <v>40</v>
      </c>
      <c r="V3">
        <v>102</v>
      </c>
      <c r="W3">
        <v>88</v>
      </c>
      <c r="X3">
        <v>0</v>
      </c>
      <c r="Y3">
        <v>143</v>
      </c>
    </row>
    <row r="4" spans="1:25" x14ac:dyDescent="0.2">
      <c r="A4" t="s">
        <v>1</v>
      </c>
      <c r="B4">
        <v>207</v>
      </c>
      <c r="C4">
        <v>264</v>
      </c>
      <c r="D4">
        <v>126</v>
      </c>
      <c r="E4">
        <v>228</v>
      </c>
      <c r="F4">
        <f t="shared" si="0"/>
        <v>216</v>
      </c>
      <c r="G4">
        <v>217</v>
      </c>
      <c r="H4">
        <v>74</v>
      </c>
      <c r="I4">
        <v>164</v>
      </c>
      <c r="J4">
        <v>94</v>
      </c>
      <c r="K4">
        <v>70</v>
      </c>
      <c r="L4">
        <v>137</v>
      </c>
      <c r="M4">
        <v>209</v>
      </c>
      <c r="N4">
        <v>288</v>
      </c>
      <c r="O4">
        <v>162</v>
      </c>
      <c r="P4">
        <v>114</v>
      </c>
      <c r="Q4">
        <v>161</v>
      </c>
      <c r="R4">
        <v>196</v>
      </c>
      <c r="S4">
        <v>75</v>
      </c>
      <c r="T4">
        <v>189</v>
      </c>
      <c r="U4">
        <v>127</v>
      </c>
      <c r="V4">
        <v>44</v>
      </c>
      <c r="W4">
        <v>0</v>
      </c>
      <c r="X4">
        <v>88</v>
      </c>
      <c r="Y4">
        <v>85</v>
      </c>
    </row>
    <row r="5" spans="1:25" x14ac:dyDescent="0.2">
      <c r="A5" t="s">
        <v>2</v>
      </c>
      <c r="B5">
        <v>240</v>
      </c>
      <c r="C5">
        <v>284</v>
      </c>
      <c r="D5">
        <v>146</v>
      </c>
      <c r="E5">
        <v>248</v>
      </c>
      <c r="F5">
        <f t="shared" si="0"/>
        <v>220</v>
      </c>
      <c r="G5">
        <v>231</v>
      </c>
      <c r="H5">
        <v>118</v>
      </c>
      <c r="I5">
        <v>178</v>
      </c>
      <c r="J5">
        <v>138</v>
      </c>
      <c r="K5">
        <v>104</v>
      </c>
      <c r="L5">
        <v>151</v>
      </c>
      <c r="M5">
        <v>235</v>
      </c>
      <c r="N5">
        <v>301</v>
      </c>
      <c r="O5">
        <v>173</v>
      </c>
      <c r="P5">
        <v>150</v>
      </c>
      <c r="Q5">
        <v>165</v>
      </c>
      <c r="R5">
        <v>208</v>
      </c>
      <c r="S5">
        <v>120</v>
      </c>
      <c r="T5">
        <v>228</v>
      </c>
      <c r="U5">
        <v>142</v>
      </c>
      <c r="V5">
        <v>0</v>
      </c>
      <c r="W5">
        <v>44</v>
      </c>
      <c r="X5">
        <v>102</v>
      </c>
      <c r="Y5">
        <v>41</v>
      </c>
    </row>
    <row r="6" spans="1:25" x14ac:dyDescent="0.2">
      <c r="A6" t="s">
        <v>3</v>
      </c>
      <c r="B6">
        <v>162</v>
      </c>
      <c r="C6">
        <v>130</v>
      </c>
      <c r="D6">
        <v>34</v>
      </c>
      <c r="E6">
        <v>94</v>
      </c>
      <c r="F6">
        <f t="shared" si="0"/>
        <v>136</v>
      </c>
      <c r="G6">
        <v>88</v>
      </c>
      <c r="H6">
        <v>154</v>
      </c>
      <c r="I6">
        <v>37</v>
      </c>
      <c r="J6">
        <v>175</v>
      </c>
      <c r="K6">
        <v>90</v>
      </c>
      <c r="L6">
        <v>16</v>
      </c>
      <c r="M6">
        <v>139</v>
      </c>
      <c r="N6">
        <v>161</v>
      </c>
      <c r="O6">
        <v>59</v>
      </c>
      <c r="P6">
        <v>123</v>
      </c>
      <c r="Q6">
        <v>81</v>
      </c>
      <c r="R6">
        <v>70</v>
      </c>
      <c r="S6">
        <v>203</v>
      </c>
      <c r="T6">
        <v>196</v>
      </c>
      <c r="U6">
        <v>0</v>
      </c>
      <c r="V6">
        <v>142</v>
      </c>
      <c r="W6">
        <v>127</v>
      </c>
      <c r="X6">
        <v>40</v>
      </c>
      <c r="Y6">
        <v>183</v>
      </c>
    </row>
    <row r="7" spans="1:25" x14ac:dyDescent="0.2">
      <c r="A7" t="s">
        <v>4</v>
      </c>
      <c r="B7">
        <v>126</v>
      </c>
      <c r="C7">
        <v>314</v>
      </c>
      <c r="D7">
        <v>253</v>
      </c>
      <c r="E7">
        <v>258</v>
      </c>
      <c r="F7">
        <f t="shared" si="0"/>
        <v>325</v>
      </c>
      <c r="G7">
        <v>264</v>
      </c>
      <c r="H7">
        <v>143</v>
      </c>
      <c r="I7">
        <v>229</v>
      </c>
      <c r="J7">
        <v>131</v>
      </c>
      <c r="K7">
        <v>129</v>
      </c>
      <c r="L7">
        <v>196</v>
      </c>
      <c r="M7">
        <v>156</v>
      </c>
      <c r="N7">
        <v>343</v>
      </c>
      <c r="O7">
        <v>257</v>
      </c>
      <c r="P7">
        <v>74</v>
      </c>
      <c r="Q7">
        <v>270</v>
      </c>
      <c r="R7">
        <v>257</v>
      </c>
      <c r="S7">
        <v>244</v>
      </c>
      <c r="T7">
        <v>0</v>
      </c>
      <c r="U7">
        <v>196</v>
      </c>
      <c r="V7">
        <v>228</v>
      </c>
      <c r="W7">
        <v>189</v>
      </c>
      <c r="X7">
        <v>185</v>
      </c>
      <c r="Y7">
        <v>269</v>
      </c>
    </row>
    <row r="8" spans="1:25" x14ac:dyDescent="0.2">
      <c r="A8" t="s">
        <v>5</v>
      </c>
      <c r="B8">
        <v>263</v>
      </c>
      <c r="C8">
        <v>337</v>
      </c>
      <c r="D8">
        <v>199</v>
      </c>
      <c r="E8">
        <v>300</v>
      </c>
      <c r="F8">
        <f t="shared" si="0"/>
        <v>292</v>
      </c>
      <c r="G8">
        <v>292</v>
      </c>
      <c r="H8">
        <v>107</v>
      </c>
      <c r="I8">
        <v>240</v>
      </c>
      <c r="J8">
        <v>124</v>
      </c>
      <c r="K8">
        <v>141</v>
      </c>
      <c r="L8">
        <v>213</v>
      </c>
      <c r="M8">
        <v>282</v>
      </c>
      <c r="N8">
        <v>364</v>
      </c>
      <c r="O8">
        <v>238</v>
      </c>
      <c r="P8">
        <v>170</v>
      </c>
      <c r="Q8">
        <v>237</v>
      </c>
      <c r="R8">
        <v>271</v>
      </c>
      <c r="S8">
        <v>0</v>
      </c>
      <c r="T8">
        <v>244</v>
      </c>
      <c r="U8">
        <v>203</v>
      </c>
      <c r="V8">
        <v>120</v>
      </c>
      <c r="W8">
        <v>75</v>
      </c>
      <c r="X8">
        <v>164</v>
      </c>
      <c r="Y8">
        <v>161</v>
      </c>
    </row>
    <row r="9" spans="1:25" x14ac:dyDescent="0.2">
      <c r="A9" t="s">
        <v>6</v>
      </c>
      <c r="B9">
        <v>200</v>
      </c>
      <c r="C9">
        <v>66</v>
      </c>
      <c r="D9">
        <v>96</v>
      </c>
      <c r="E9">
        <v>61</v>
      </c>
      <c r="F9">
        <f t="shared" si="0"/>
        <v>128</v>
      </c>
      <c r="G9">
        <v>25</v>
      </c>
      <c r="H9">
        <v>229</v>
      </c>
      <c r="I9">
        <v>34</v>
      </c>
      <c r="J9">
        <v>242</v>
      </c>
      <c r="K9">
        <v>164</v>
      </c>
      <c r="L9">
        <v>70</v>
      </c>
      <c r="M9">
        <v>174</v>
      </c>
      <c r="N9">
        <v>94</v>
      </c>
      <c r="O9">
        <v>41</v>
      </c>
      <c r="P9">
        <v>191</v>
      </c>
      <c r="Q9">
        <v>73</v>
      </c>
      <c r="R9">
        <v>0</v>
      </c>
      <c r="S9">
        <v>271</v>
      </c>
      <c r="T9">
        <v>257</v>
      </c>
      <c r="U9">
        <v>70</v>
      </c>
      <c r="V9">
        <v>208</v>
      </c>
      <c r="W9">
        <v>196</v>
      </c>
      <c r="X9">
        <v>110</v>
      </c>
      <c r="Y9">
        <v>249</v>
      </c>
    </row>
    <row r="10" spans="1:25" x14ac:dyDescent="0.2">
      <c r="A10" t="s">
        <v>7</v>
      </c>
      <c r="B10">
        <v>245</v>
      </c>
      <c r="C10">
        <v>140</v>
      </c>
      <c r="D10">
        <v>60</v>
      </c>
      <c r="E10">
        <v>127</v>
      </c>
      <c r="F10">
        <v>55</v>
      </c>
      <c r="G10">
        <v>97</v>
      </c>
      <c r="H10">
        <v>217</v>
      </c>
      <c r="I10">
        <v>72</v>
      </c>
      <c r="J10">
        <v>231</v>
      </c>
      <c r="K10">
        <v>153</v>
      </c>
      <c r="L10">
        <v>99</v>
      </c>
      <c r="M10">
        <v>217</v>
      </c>
      <c r="N10">
        <v>155</v>
      </c>
      <c r="O10">
        <v>34</v>
      </c>
      <c r="P10">
        <v>198</v>
      </c>
      <c r="Q10">
        <v>0</v>
      </c>
      <c r="R10">
        <v>73</v>
      </c>
      <c r="S10">
        <v>237</v>
      </c>
      <c r="T10">
        <v>270</v>
      </c>
      <c r="U10">
        <v>81</v>
      </c>
      <c r="V10">
        <v>165</v>
      </c>
      <c r="W10">
        <v>161</v>
      </c>
      <c r="X10">
        <v>90</v>
      </c>
      <c r="Y10">
        <v>206</v>
      </c>
    </row>
    <row r="11" spans="1:25" x14ac:dyDescent="0.2">
      <c r="A11" t="s">
        <v>8</v>
      </c>
      <c r="B11">
        <v>82</v>
      </c>
      <c r="C11">
        <v>257</v>
      </c>
      <c r="D11">
        <v>166</v>
      </c>
      <c r="E11">
        <v>201</v>
      </c>
      <c r="F11">
        <f t="shared" si="0"/>
        <v>253</v>
      </c>
      <c r="G11">
        <v>194</v>
      </c>
      <c r="H11">
        <v>77</v>
      </c>
      <c r="I11">
        <v>160</v>
      </c>
      <c r="J11">
        <v>71</v>
      </c>
      <c r="K11">
        <v>56</v>
      </c>
      <c r="L11">
        <v>123</v>
      </c>
      <c r="M11">
        <v>112</v>
      </c>
      <c r="N11">
        <v>274</v>
      </c>
      <c r="O11">
        <v>184</v>
      </c>
      <c r="P11">
        <v>0</v>
      </c>
      <c r="Q11">
        <v>198</v>
      </c>
      <c r="R11">
        <v>191</v>
      </c>
      <c r="S11">
        <v>170</v>
      </c>
      <c r="T11">
        <v>74</v>
      </c>
      <c r="U11">
        <v>123</v>
      </c>
      <c r="V11">
        <v>150</v>
      </c>
      <c r="W11">
        <v>114</v>
      </c>
      <c r="X11">
        <v>111</v>
      </c>
      <c r="Y11">
        <v>191</v>
      </c>
    </row>
    <row r="12" spans="1:25" x14ac:dyDescent="0.2">
      <c r="A12" t="s">
        <v>9</v>
      </c>
      <c r="B12">
        <v>237</v>
      </c>
      <c r="C12">
        <v>113</v>
      </c>
      <c r="D12">
        <v>48</v>
      </c>
      <c r="E12">
        <v>98</v>
      </c>
      <c r="F12">
        <v>64</v>
      </c>
      <c r="G12">
        <v>65</v>
      </c>
      <c r="H12">
        <v>208</v>
      </c>
      <c r="I12">
        <v>38</v>
      </c>
      <c r="J12">
        <v>222</v>
      </c>
      <c r="K12">
        <v>144</v>
      </c>
      <c r="L12">
        <v>71</v>
      </c>
      <c r="M12">
        <v>185</v>
      </c>
      <c r="N12">
        <v>131</v>
      </c>
      <c r="O12">
        <v>0</v>
      </c>
      <c r="P12">
        <v>184</v>
      </c>
      <c r="Q12">
        <v>34</v>
      </c>
      <c r="R12">
        <v>41</v>
      </c>
      <c r="S12">
        <v>238</v>
      </c>
      <c r="T12">
        <v>257</v>
      </c>
      <c r="U12">
        <v>59</v>
      </c>
      <c r="V12">
        <v>173</v>
      </c>
      <c r="W12">
        <v>162</v>
      </c>
      <c r="X12">
        <v>81</v>
      </c>
      <c r="Y12">
        <v>214</v>
      </c>
    </row>
    <row r="13" spans="1:25" x14ac:dyDescent="0.2">
      <c r="A13" t="s">
        <v>10</v>
      </c>
      <c r="B13">
        <v>287</v>
      </c>
      <c r="C13">
        <v>41</v>
      </c>
      <c r="D13">
        <v>198</v>
      </c>
      <c r="E13">
        <v>131</v>
      </c>
      <c r="F13">
        <v>100</v>
      </c>
      <c r="G13">
        <v>82</v>
      </c>
      <c r="H13">
        <v>319</v>
      </c>
      <c r="I13">
        <v>128</v>
      </c>
      <c r="J13">
        <v>332</v>
      </c>
      <c r="K13">
        <v>254</v>
      </c>
      <c r="L13">
        <v>159</v>
      </c>
      <c r="M13">
        <v>260</v>
      </c>
      <c r="N13">
        <v>0</v>
      </c>
      <c r="O13">
        <v>131</v>
      </c>
      <c r="P13">
        <v>274</v>
      </c>
      <c r="Q13">
        <v>155</v>
      </c>
      <c r="R13">
        <v>94</v>
      </c>
      <c r="S13">
        <v>364</v>
      </c>
      <c r="T13">
        <v>343</v>
      </c>
      <c r="U13">
        <v>161</v>
      </c>
      <c r="V13">
        <v>301</v>
      </c>
      <c r="W13">
        <v>288</v>
      </c>
      <c r="X13">
        <v>204</v>
      </c>
      <c r="Y13">
        <v>342</v>
      </c>
    </row>
    <row r="14" spans="1:25" x14ac:dyDescent="0.2">
      <c r="A14" t="s">
        <v>11</v>
      </c>
      <c r="B14">
        <v>45</v>
      </c>
      <c r="C14">
        <v>221</v>
      </c>
      <c r="D14">
        <v>198</v>
      </c>
      <c r="E14">
        <v>144</v>
      </c>
      <c r="F14">
        <f t="shared" si="0"/>
        <v>272</v>
      </c>
      <c r="G14">
        <v>181</v>
      </c>
      <c r="H14">
        <v>190</v>
      </c>
      <c r="I14">
        <v>146</v>
      </c>
      <c r="J14">
        <v>184</v>
      </c>
      <c r="K14">
        <v>141</v>
      </c>
      <c r="L14">
        <v>123</v>
      </c>
      <c r="M14">
        <v>0</v>
      </c>
      <c r="N14">
        <v>260</v>
      </c>
      <c r="O14">
        <v>185</v>
      </c>
      <c r="P14">
        <v>112</v>
      </c>
      <c r="Q14">
        <v>217</v>
      </c>
      <c r="R14">
        <v>174</v>
      </c>
      <c r="S14">
        <v>282</v>
      </c>
      <c r="T14">
        <v>156</v>
      </c>
      <c r="U14">
        <v>139</v>
      </c>
      <c r="V14">
        <v>235</v>
      </c>
      <c r="W14">
        <v>209</v>
      </c>
      <c r="X14">
        <v>161</v>
      </c>
      <c r="Y14">
        <v>276</v>
      </c>
    </row>
    <row r="15" spans="1:25" x14ac:dyDescent="0.2">
      <c r="A15" t="s">
        <v>12</v>
      </c>
      <c r="B15">
        <v>141</v>
      </c>
      <c r="C15">
        <v>127</v>
      </c>
      <c r="D15">
        <v>52</v>
      </c>
      <c r="E15">
        <v>91</v>
      </c>
      <c r="F15">
        <f t="shared" si="0"/>
        <v>154</v>
      </c>
      <c r="G15">
        <v>80</v>
      </c>
      <c r="H15">
        <v>160</v>
      </c>
      <c r="I15">
        <v>38</v>
      </c>
      <c r="J15">
        <v>173</v>
      </c>
      <c r="K15">
        <v>95</v>
      </c>
      <c r="L15">
        <v>0</v>
      </c>
      <c r="M15">
        <v>123</v>
      </c>
      <c r="N15">
        <v>159</v>
      </c>
      <c r="O15">
        <v>71</v>
      </c>
      <c r="P15">
        <v>123</v>
      </c>
      <c r="Q15">
        <v>99</v>
      </c>
      <c r="R15">
        <v>70</v>
      </c>
      <c r="S15">
        <v>213</v>
      </c>
      <c r="T15">
        <v>196</v>
      </c>
      <c r="U15">
        <v>16</v>
      </c>
      <c r="V15">
        <v>151</v>
      </c>
      <c r="W15">
        <v>137</v>
      </c>
      <c r="X15">
        <v>49</v>
      </c>
      <c r="Y15">
        <v>192</v>
      </c>
    </row>
    <row r="16" spans="1:25" x14ac:dyDescent="0.2">
      <c r="A16" t="s">
        <v>13</v>
      </c>
      <c r="B16">
        <v>141</v>
      </c>
      <c r="C16">
        <v>233</v>
      </c>
      <c r="D16">
        <v>117</v>
      </c>
      <c r="E16">
        <v>193</v>
      </c>
      <c r="F16">
        <f t="shared" si="0"/>
        <v>208</v>
      </c>
      <c r="G16">
        <v>174</v>
      </c>
      <c r="H16">
        <v>65</v>
      </c>
      <c r="I16">
        <v>130</v>
      </c>
      <c r="J16">
        <v>78</v>
      </c>
      <c r="K16">
        <v>0</v>
      </c>
      <c r="L16">
        <v>95</v>
      </c>
      <c r="M16">
        <v>141</v>
      </c>
      <c r="N16">
        <v>254</v>
      </c>
      <c r="O16">
        <v>144</v>
      </c>
      <c r="P16">
        <v>56</v>
      </c>
      <c r="Q16">
        <v>153</v>
      </c>
      <c r="R16">
        <v>164</v>
      </c>
      <c r="S16">
        <v>141</v>
      </c>
      <c r="T16">
        <v>129</v>
      </c>
      <c r="U16">
        <v>90</v>
      </c>
      <c r="V16">
        <v>104</v>
      </c>
      <c r="W16">
        <v>70</v>
      </c>
      <c r="X16">
        <v>63</v>
      </c>
      <c r="Y16">
        <v>145</v>
      </c>
    </row>
    <row r="17" spans="1:25" x14ac:dyDescent="0.2">
      <c r="A17" t="s">
        <v>14</v>
      </c>
      <c r="B17">
        <v>159</v>
      </c>
      <c r="C17">
        <v>314</v>
      </c>
      <c r="D17">
        <v>199</v>
      </c>
      <c r="E17">
        <v>276</v>
      </c>
      <c r="F17">
        <f t="shared" si="0"/>
        <v>286</v>
      </c>
      <c r="G17">
        <v>252</v>
      </c>
      <c r="H17">
        <v>17</v>
      </c>
      <c r="I17">
        <v>208</v>
      </c>
      <c r="J17">
        <v>0</v>
      </c>
      <c r="K17">
        <v>78</v>
      </c>
      <c r="L17">
        <v>173</v>
      </c>
      <c r="M17">
        <v>184</v>
      </c>
      <c r="N17">
        <v>332</v>
      </c>
      <c r="O17">
        <v>222</v>
      </c>
      <c r="P17">
        <v>71</v>
      </c>
      <c r="Q17">
        <v>231</v>
      </c>
      <c r="R17">
        <v>242</v>
      </c>
      <c r="S17">
        <v>124</v>
      </c>
      <c r="T17">
        <v>131</v>
      </c>
      <c r="U17">
        <v>175</v>
      </c>
      <c r="V17">
        <v>138</v>
      </c>
      <c r="W17">
        <v>94</v>
      </c>
      <c r="X17">
        <v>141</v>
      </c>
      <c r="Y17">
        <v>179</v>
      </c>
    </row>
    <row r="18" spans="1:25" x14ac:dyDescent="0.2">
      <c r="A18" t="s">
        <v>15</v>
      </c>
      <c r="B18">
        <v>175</v>
      </c>
      <c r="C18">
        <v>100</v>
      </c>
      <c r="D18">
        <v>79</v>
      </c>
      <c r="E18">
        <v>67</v>
      </c>
      <c r="F18">
        <f t="shared" si="0"/>
        <v>127</v>
      </c>
      <c r="G18">
        <v>53</v>
      </c>
      <c r="H18">
        <v>195</v>
      </c>
      <c r="I18">
        <v>0</v>
      </c>
      <c r="J18">
        <v>208</v>
      </c>
      <c r="K18">
        <v>130</v>
      </c>
      <c r="L18">
        <v>38</v>
      </c>
      <c r="M18">
        <v>146</v>
      </c>
      <c r="N18">
        <v>128</v>
      </c>
      <c r="O18">
        <v>38</v>
      </c>
      <c r="P18">
        <v>160</v>
      </c>
      <c r="Q18">
        <v>72</v>
      </c>
      <c r="R18">
        <v>34</v>
      </c>
      <c r="S18">
        <v>240</v>
      </c>
      <c r="T18">
        <v>229</v>
      </c>
      <c r="U18">
        <v>37</v>
      </c>
      <c r="V18">
        <v>178</v>
      </c>
      <c r="W18">
        <v>164</v>
      </c>
      <c r="X18">
        <v>76</v>
      </c>
      <c r="Y18">
        <v>219</v>
      </c>
    </row>
    <row r="19" spans="1:25" x14ac:dyDescent="0.2">
      <c r="A19" t="s">
        <v>16</v>
      </c>
      <c r="B19">
        <v>169</v>
      </c>
      <c r="C19">
        <v>295</v>
      </c>
      <c r="D19">
        <v>182</v>
      </c>
      <c r="E19">
        <v>260</v>
      </c>
      <c r="F19">
        <f t="shared" si="0"/>
        <v>272</v>
      </c>
      <c r="G19">
        <v>239</v>
      </c>
      <c r="H19">
        <v>0</v>
      </c>
      <c r="I19">
        <v>195</v>
      </c>
      <c r="J19">
        <v>17</v>
      </c>
      <c r="K19">
        <v>65</v>
      </c>
      <c r="L19">
        <v>160</v>
      </c>
      <c r="M19">
        <v>190</v>
      </c>
      <c r="N19">
        <v>319</v>
      </c>
      <c r="O19">
        <v>208</v>
      </c>
      <c r="P19">
        <v>77</v>
      </c>
      <c r="Q19">
        <v>217</v>
      </c>
      <c r="R19">
        <v>229</v>
      </c>
      <c r="S19">
        <v>107</v>
      </c>
      <c r="T19">
        <v>143</v>
      </c>
      <c r="U19">
        <v>154</v>
      </c>
      <c r="V19">
        <v>118</v>
      </c>
      <c r="W19">
        <v>74</v>
      </c>
      <c r="X19">
        <v>128</v>
      </c>
      <c r="Y19">
        <v>159</v>
      </c>
    </row>
    <row r="20" spans="1:25" x14ac:dyDescent="0.2">
      <c r="A20" t="s">
        <v>17</v>
      </c>
      <c r="B20">
        <v>209</v>
      </c>
      <c r="C20">
        <v>57</v>
      </c>
      <c r="D20">
        <v>121</v>
      </c>
      <c r="E20">
        <v>48</v>
      </c>
      <c r="F20">
        <v>97</v>
      </c>
      <c r="G20">
        <v>0</v>
      </c>
      <c r="H20">
        <v>239</v>
      </c>
      <c r="I20">
        <v>53</v>
      </c>
      <c r="J20">
        <v>252</v>
      </c>
      <c r="K20">
        <v>174</v>
      </c>
      <c r="L20">
        <v>80</v>
      </c>
      <c r="M20">
        <v>181</v>
      </c>
      <c r="N20">
        <v>82</v>
      </c>
      <c r="O20">
        <v>65</v>
      </c>
      <c r="P20">
        <v>194</v>
      </c>
      <c r="Q20">
        <v>97</v>
      </c>
      <c r="R20">
        <v>25</v>
      </c>
      <c r="S20">
        <v>292</v>
      </c>
      <c r="T20">
        <v>264</v>
      </c>
      <c r="U20">
        <v>88</v>
      </c>
      <c r="V20">
        <v>231</v>
      </c>
      <c r="W20">
        <v>217</v>
      </c>
      <c r="X20">
        <v>129</v>
      </c>
      <c r="Y20">
        <v>272</v>
      </c>
    </row>
    <row r="21" spans="1:25" x14ac:dyDescent="0.2">
      <c r="A21" t="s">
        <v>50</v>
      </c>
      <c r="B21">
        <v>272</v>
      </c>
      <c r="C21">
        <v>120</v>
      </c>
      <c r="D21">
        <v>84</v>
      </c>
      <c r="E21">
        <v>138</v>
      </c>
      <c r="F21">
        <v>0</v>
      </c>
      <c r="G21">
        <f>G10</f>
        <v>97</v>
      </c>
      <c r="H21">
        <f t="shared" ref="H21:Y21" si="1">H10+55</f>
        <v>272</v>
      </c>
      <c r="I21">
        <f t="shared" si="1"/>
        <v>127</v>
      </c>
      <c r="J21">
        <f t="shared" si="1"/>
        <v>286</v>
      </c>
      <c r="K21">
        <f t="shared" si="1"/>
        <v>208</v>
      </c>
      <c r="L21">
        <f t="shared" si="1"/>
        <v>154</v>
      </c>
      <c r="M21">
        <f t="shared" si="1"/>
        <v>272</v>
      </c>
      <c r="N21">
        <f>N10-55</f>
        <v>100</v>
      </c>
      <c r="O21">
        <f>O10+30</f>
        <v>64</v>
      </c>
      <c r="P21">
        <f t="shared" si="1"/>
        <v>253</v>
      </c>
      <c r="Q21">
        <v>55</v>
      </c>
      <c r="R21">
        <f t="shared" si="1"/>
        <v>128</v>
      </c>
      <c r="S21">
        <f t="shared" si="1"/>
        <v>292</v>
      </c>
      <c r="T21">
        <f t="shared" si="1"/>
        <v>325</v>
      </c>
      <c r="U21">
        <f t="shared" si="1"/>
        <v>136</v>
      </c>
      <c r="V21">
        <f t="shared" si="1"/>
        <v>220</v>
      </c>
      <c r="W21">
        <f t="shared" si="1"/>
        <v>216</v>
      </c>
      <c r="X21">
        <f t="shared" si="1"/>
        <v>145</v>
      </c>
      <c r="Y21">
        <f t="shared" si="1"/>
        <v>261</v>
      </c>
    </row>
    <row r="22" spans="1:25" x14ac:dyDescent="0.2">
      <c r="A22" t="s">
        <v>53</v>
      </c>
      <c r="B22">
        <v>194</v>
      </c>
      <c r="C22">
        <v>90</v>
      </c>
      <c r="D22">
        <v>127</v>
      </c>
      <c r="E22">
        <v>0</v>
      </c>
      <c r="F22">
        <v>138</v>
      </c>
      <c r="G22">
        <v>48</v>
      </c>
      <c r="H22">
        <v>260</v>
      </c>
      <c r="I22">
        <v>67</v>
      </c>
      <c r="J22">
        <v>276</v>
      </c>
      <c r="K22">
        <v>193</v>
      </c>
      <c r="L22">
        <v>91</v>
      </c>
      <c r="M22">
        <v>144</v>
      </c>
      <c r="N22">
        <v>131</v>
      </c>
      <c r="O22">
        <v>98</v>
      </c>
      <c r="P22">
        <v>201</v>
      </c>
      <c r="Q22">
        <v>127</v>
      </c>
      <c r="R22">
        <v>61</v>
      </c>
      <c r="S22">
        <v>300</v>
      </c>
      <c r="T22">
        <v>258</v>
      </c>
      <c r="U22">
        <v>94</v>
      </c>
      <c r="V22">
        <v>248</v>
      </c>
      <c r="W22">
        <v>228</v>
      </c>
      <c r="X22">
        <v>138</v>
      </c>
      <c r="Y22">
        <v>289</v>
      </c>
    </row>
    <row r="23" spans="1:25" x14ac:dyDescent="0.2">
      <c r="A23" t="s">
        <v>42</v>
      </c>
      <c r="B23">
        <v>191</v>
      </c>
      <c r="C23">
        <v>160</v>
      </c>
      <c r="D23" s="1">
        <v>0</v>
      </c>
      <c r="E23">
        <v>127</v>
      </c>
      <c r="F23">
        <v>84</v>
      </c>
      <c r="G23">
        <v>121</v>
      </c>
      <c r="H23">
        <v>182</v>
      </c>
      <c r="I23">
        <v>79</v>
      </c>
      <c r="J23">
        <v>199</v>
      </c>
      <c r="K23">
        <v>117</v>
      </c>
      <c r="L23">
        <v>52</v>
      </c>
      <c r="M23">
        <v>198</v>
      </c>
      <c r="N23">
        <v>198</v>
      </c>
      <c r="O23">
        <v>48</v>
      </c>
      <c r="P23">
        <v>166</v>
      </c>
      <c r="Q23">
        <v>60</v>
      </c>
      <c r="R23">
        <v>96</v>
      </c>
      <c r="S23">
        <v>199</v>
      </c>
      <c r="T23">
        <v>253</v>
      </c>
      <c r="U23">
        <v>34</v>
      </c>
      <c r="V23">
        <v>146</v>
      </c>
      <c r="W23">
        <v>126</v>
      </c>
      <c r="X23">
        <v>44</v>
      </c>
      <c r="Y23">
        <f>V23+41</f>
        <v>187</v>
      </c>
    </row>
    <row r="24" spans="1:25" x14ac:dyDescent="0.2">
      <c r="A24" t="s">
        <v>39</v>
      </c>
      <c r="B24">
        <v>251</v>
      </c>
      <c r="C24">
        <v>0</v>
      </c>
      <c r="D24">
        <v>160</v>
      </c>
      <c r="E24">
        <v>90</v>
      </c>
      <c r="F24">
        <v>120</v>
      </c>
      <c r="G24">
        <v>57</v>
      </c>
      <c r="H24">
        <v>295</v>
      </c>
      <c r="I24">
        <v>100</v>
      </c>
      <c r="J24">
        <v>314</v>
      </c>
      <c r="K24">
        <v>233</v>
      </c>
      <c r="L24">
        <v>127</v>
      </c>
      <c r="M24">
        <v>221</v>
      </c>
      <c r="N24">
        <v>41</v>
      </c>
      <c r="O24">
        <v>113</v>
      </c>
      <c r="P24">
        <v>257</v>
      </c>
      <c r="Q24">
        <v>140</v>
      </c>
      <c r="R24">
        <v>66</v>
      </c>
      <c r="S24">
        <v>337</v>
      </c>
      <c r="T24">
        <v>314</v>
      </c>
      <c r="U24">
        <v>130</v>
      </c>
      <c r="V24">
        <v>284</v>
      </c>
      <c r="W24">
        <v>264</v>
      </c>
      <c r="X24">
        <v>174</v>
      </c>
      <c r="Y24">
        <v>319</v>
      </c>
    </row>
    <row r="25" spans="1:25" x14ac:dyDescent="0.2">
      <c r="A25" t="s">
        <v>19</v>
      </c>
      <c r="B25">
        <v>0</v>
      </c>
      <c r="C25">
        <v>251</v>
      </c>
      <c r="D25">
        <v>191</v>
      </c>
      <c r="E25">
        <v>194</v>
      </c>
      <c r="F25">
        <v>272</v>
      </c>
      <c r="G25">
        <v>209</v>
      </c>
      <c r="H25">
        <v>169</v>
      </c>
      <c r="I25">
        <v>175</v>
      </c>
      <c r="J25">
        <v>159</v>
      </c>
      <c r="K25">
        <v>141</v>
      </c>
      <c r="L25">
        <v>141</v>
      </c>
      <c r="M25">
        <v>45</v>
      </c>
      <c r="N25">
        <v>287</v>
      </c>
      <c r="O25">
        <v>237</v>
      </c>
      <c r="P25">
        <v>82</v>
      </c>
      <c r="Q25">
        <v>245</v>
      </c>
      <c r="R25">
        <v>200</v>
      </c>
      <c r="S25">
        <v>263</v>
      </c>
      <c r="T25">
        <v>126</v>
      </c>
      <c r="U25">
        <v>162</v>
      </c>
      <c r="V25">
        <v>240</v>
      </c>
      <c r="W25">
        <v>207</v>
      </c>
      <c r="X25">
        <v>150</v>
      </c>
      <c r="Y25">
        <v>275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B5" sqref="B5"/>
    </sheetView>
  </sheetViews>
  <sheetFormatPr baseColWidth="10" defaultRowHeight="16" x14ac:dyDescent="0.2"/>
  <cols>
    <col min="1" max="1" width="16.5" customWidth="1"/>
    <col min="2" max="2" width="13" customWidth="1"/>
  </cols>
  <sheetData>
    <row r="1" spans="1:2" x14ac:dyDescent="0.2">
      <c r="B1" t="s">
        <v>54</v>
      </c>
    </row>
    <row r="2" spans="1:2" x14ac:dyDescent="0.2">
      <c r="A2" t="s">
        <v>48</v>
      </c>
      <c r="B2" t="s">
        <v>8</v>
      </c>
    </row>
    <row r="3" spans="1:2" x14ac:dyDescent="0.2">
      <c r="A3" t="s">
        <v>34</v>
      </c>
      <c r="B3" t="s">
        <v>0</v>
      </c>
    </row>
    <row r="4" spans="1:2" x14ac:dyDescent="0.2">
      <c r="A4" t="s">
        <v>29</v>
      </c>
      <c r="B4" t="s">
        <v>15</v>
      </c>
    </row>
    <row r="5" spans="1:2" x14ac:dyDescent="0.2">
      <c r="A5" t="s">
        <v>0</v>
      </c>
      <c r="B5" t="s">
        <v>0</v>
      </c>
    </row>
    <row r="6" spans="1:2" x14ac:dyDescent="0.2">
      <c r="A6" t="s">
        <v>44</v>
      </c>
      <c r="B6" t="s">
        <v>9</v>
      </c>
    </row>
    <row r="7" spans="1:2" x14ac:dyDescent="0.2">
      <c r="A7" t="s">
        <v>50</v>
      </c>
      <c r="B7" t="s">
        <v>50</v>
      </c>
    </row>
    <row r="8" spans="1:2" x14ac:dyDescent="0.2">
      <c r="A8" t="s">
        <v>28</v>
      </c>
      <c r="B8" t="s">
        <v>9</v>
      </c>
    </row>
    <row r="9" spans="1:2" x14ac:dyDescent="0.2">
      <c r="A9" t="s">
        <v>24</v>
      </c>
      <c r="B9" t="s">
        <v>16</v>
      </c>
    </row>
    <row r="10" spans="1:2" x14ac:dyDescent="0.2">
      <c r="A10" t="s">
        <v>22</v>
      </c>
      <c r="B10" t="s">
        <v>6</v>
      </c>
    </row>
    <row r="11" spans="1:2" x14ac:dyDescent="0.2">
      <c r="A11" t="s">
        <v>38</v>
      </c>
      <c r="B11" t="s">
        <v>9</v>
      </c>
    </row>
    <row r="12" spans="1:2" x14ac:dyDescent="0.2">
      <c r="A12" t="s">
        <v>2</v>
      </c>
      <c r="B12" t="s">
        <v>2</v>
      </c>
    </row>
    <row r="13" spans="1:2" x14ac:dyDescent="0.2">
      <c r="A13" t="s">
        <v>49</v>
      </c>
      <c r="B13" t="s">
        <v>8</v>
      </c>
    </row>
    <row r="14" spans="1:2" x14ac:dyDescent="0.2">
      <c r="A14" t="s">
        <v>20</v>
      </c>
      <c r="B14" t="s">
        <v>8</v>
      </c>
    </row>
    <row r="15" spans="1:2" x14ac:dyDescent="0.2">
      <c r="A15" t="s">
        <v>45</v>
      </c>
      <c r="B15" t="s">
        <v>0</v>
      </c>
    </row>
    <row r="16" spans="1:2" x14ac:dyDescent="0.2">
      <c r="A16" t="s">
        <v>30</v>
      </c>
      <c r="B16" t="s">
        <v>8</v>
      </c>
    </row>
    <row r="17" spans="1:2" x14ac:dyDescent="0.2">
      <c r="A17" t="s">
        <v>3</v>
      </c>
      <c r="B17" t="s">
        <v>12</v>
      </c>
    </row>
    <row r="18" spans="1:2" x14ac:dyDescent="0.2">
      <c r="A18" t="s">
        <v>25</v>
      </c>
      <c r="B18" t="s">
        <v>7</v>
      </c>
    </row>
    <row r="19" spans="1:2" x14ac:dyDescent="0.2">
      <c r="A19" t="s">
        <v>41</v>
      </c>
      <c r="B19" t="s">
        <v>8</v>
      </c>
    </row>
    <row r="20" spans="1:2" x14ac:dyDescent="0.2">
      <c r="A20" t="s">
        <v>53</v>
      </c>
      <c r="B20" t="s">
        <v>53</v>
      </c>
    </row>
    <row r="21" spans="1:2" x14ac:dyDescent="0.2">
      <c r="A21" t="s">
        <v>19</v>
      </c>
      <c r="B21" t="s">
        <v>19</v>
      </c>
    </row>
    <row r="22" spans="1:2" x14ac:dyDescent="0.2">
      <c r="A22" t="s">
        <v>6</v>
      </c>
      <c r="B22" t="s">
        <v>6</v>
      </c>
    </row>
    <row r="23" spans="1:2" x14ac:dyDescent="0.2">
      <c r="A23" t="s">
        <v>46</v>
      </c>
      <c r="B23" t="s">
        <v>12</v>
      </c>
    </row>
    <row r="24" spans="1:2" x14ac:dyDescent="0.2">
      <c r="A24" t="s">
        <v>7</v>
      </c>
      <c r="B24" t="s">
        <v>7</v>
      </c>
    </row>
    <row r="25" spans="1:2" x14ac:dyDescent="0.2">
      <c r="A25" t="s">
        <v>47</v>
      </c>
      <c r="B25" t="s">
        <v>9</v>
      </c>
    </row>
    <row r="26" spans="1:2" x14ac:dyDescent="0.2">
      <c r="A26" t="s">
        <v>33</v>
      </c>
      <c r="B26" t="s">
        <v>9</v>
      </c>
    </row>
    <row r="27" spans="1:2" x14ac:dyDescent="0.2">
      <c r="A27" t="s">
        <v>39</v>
      </c>
      <c r="B27" t="s">
        <v>39</v>
      </c>
    </row>
    <row r="28" spans="1:2" x14ac:dyDescent="0.2">
      <c r="A28" t="s">
        <v>10</v>
      </c>
      <c r="B28" t="s">
        <v>10</v>
      </c>
    </row>
    <row r="29" spans="1:2" x14ac:dyDescent="0.2">
      <c r="A29" t="s">
        <v>11</v>
      </c>
      <c r="B29" t="s">
        <v>11</v>
      </c>
    </row>
    <row r="30" spans="1:2" x14ac:dyDescent="0.2">
      <c r="A30" t="s">
        <v>52</v>
      </c>
      <c r="B30" t="s">
        <v>12</v>
      </c>
    </row>
    <row r="31" spans="1:2" x14ac:dyDescent="0.2">
      <c r="A31" t="s">
        <v>14</v>
      </c>
      <c r="B31" t="s">
        <v>14</v>
      </c>
    </row>
    <row r="32" spans="1:2" x14ac:dyDescent="0.2">
      <c r="A32" t="s">
        <v>21</v>
      </c>
      <c r="B32" t="s">
        <v>8</v>
      </c>
    </row>
    <row r="33" spans="1:2" x14ac:dyDescent="0.2">
      <c r="A33" t="s">
        <v>35</v>
      </c>
      <c r="B33" t="s">
        <v>13</v>
      </c>
    </row>
    <row r="34" spans="1:2" x14ac:dyDescent="0.2">
      <c r="A34" t="s">
        <v>26</v>
      </c>
      <c r="B34" t="s">
        <v>15</v>
      </c>
    </row>
    <row r="35" spans="1:2" x14ac:dyDescent="0.2">
      <c r="A35" t="s">
        <v>40</v>
      </c>
      <c r="B35" t="s">
        <v>15</v>
      </c>
    </row>
    <row r="36" spans="1:2" x14ac:dyDescent="0.2">
      <c r="A36" t="s">
        <v>16</v>
      </c>
      <c r="B36" t="s">
        <v>16</v>
      </c>
    </row>
    <row r="37" spans="1:2" x14ac:dyDescent="0.2">
      <c r="A37" t="s">
        <v>42</v>
      </c>
      <c r="B37" t="s">
        <v>42</v>
      </c>
    </row>
    <row r="38" spans="1:2" x14ac:dyDescent="0.2">
      <c r="A38" t="s">
        <v>37</v>
      </c>
      <c r="B38" t="s">
        <v>10</v>
      </c>
    </row>
    <row r="39" spans="1:2" x14ac:dyDescent="0.2">
      <c r="A39" t="s">
        <v>18</v>
      </c>
      <c r="B39" t="s">
        <v>18</v>
      </c>
    </row>
    <row r="40" spans="1:2" x14ac:dyDescent="0.2">
      <c r="A40" t="s">
        <v>43</v>
      </c>
      <c r="B40" t="s">
        <v>8</v>
      </c>
    </row>
    <row r="41" spans="1:2" x14ac:dyDescent="0.2">
      <c r="A41" t="s">
        <v>51</v>
      </c>
      <c r="B41" t="s">
        <v>8</v>
      </c>
    </row>
    <row r="42" spans="1:2" x14ac:dyDescent="0.2">
      <c r="A42" t="s">
        <v>32</v>
      </c>
      <c r="B42" t="s">
        <v>0</v>
      </c>
    </row>
    <row r="43" spans="1:2" x14ac:dyDescent="0.2">
      <c r="A43" t="s">
        <v>23</v>
      </c>
      <c r="B43" t="s">
        <v>8</v>
      </c>
    </row>
    <row r="44" spans="1:2" x14ac:dyDescent="0.2">
      <c r="A44" t="s">
        <v>31</v>
      </c>
      <c r="B44" t="s">
        <v>9</v>
      </c>
    </row>
    <row r="45" spans="1:2" x14ac:dyDescent="0.2">
      <c r="A45" t="s">
        <v>36</v>
      </c>
      <c r="B45" t="s">
        <v>8</v>
      </c>
    </row>
    <row r="46" spans="1:2" x14ac:dyDescent="0.2">
      <c r="A46" t="s">
        <v>27</v>
      </c>
      <c r="B46" t="s">
        <v>0</v>
      </c>
    </row>
  </sheetData>
  <autoFilter ref="A1:B46"/>
  <sortState ref="A2:A47">
    <sortCondition ref="A1"/>
  </sortState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D4" sqref="D4"/>
    </sheetView>
  </sheetViews>
  <sheetFormatPr baseColWidth="10" defaultRowHeight="16" x14ac:dyDescent="0.2"/>
  <cols>
    <col min="1" max="1" width="14.5" customWidth="1"/>
    <col min="2" max="2" width="4.1640625" customWidth="1"/>
    <col min="3" max="3" width="16.83203125" customWidth="1"/>
    <col min="4" max="4" width="20.83203125" customWidth="1"/>
    <col min="5" max="5" width="14.1640625" customWidth="1"/>
    <col min="6" max="6" width="14" customWidth="1"/>
    <col min="7" max="7" width="14.1640625" customWidth="1"/>
  </cols>
  <sheetData>
    <row r="1" spans="1:8" x14ac:dyDescent="0.2">
      <c r="A1" s="7" t="s">
        <v>65</v>
      </c>
      <c r="B1" s="7"/>
      <c r="C1" s="7"/>
      <c r="D1" s="7"/>
      <c r="E1" s="7"/>
      <c r="F1" s="7"/>
      <c r="G1" s="7"/>
    </row>
    <row r="2" spans="1:8" x14ac:dyDescent="0.2">
      <c r="A2" s="3" t="s">
        <v>59</v>
      </c>
      <c r="B2" s="3"/>
      <c r="C2" s="3" t="s">
        <v>60</v>
      </c>
      <c r="D2" s="4" t="s">
        <v>61</v>
      </c>
      <c r="E2" s="4" t="s">
        <v>62</v>
      </c>
      <c r="F2" s="4" t="s">
        <v>63</v>
      </c>
      <c r="G2" s="4" t="s">
        <v>64</v>
      </c>
    </row>
    <row r="3" spans="1:8" x14ac:dyDescent="0.2">
      <c r="A3" s="5" t="s">
        <v>43</v>
      </c>
      <c r="B3" s="5" t="s">
        <v>55</v>
      </c>
      <c r="C3" s="5" t="s">
        <v>7</v>
      </c>
      <c r="D3" s="6">
        <v>16</v>
      </c>
      <c r="E3" s="6">
        <v>62</v>
      </c>
      <c r="F3" s="6">
        <v>14</v>
      </c>
      <c r="G3" s="6">
        <v>21</v>
      </c>
      <c r="H3" s="2"/>
    </row>
    <row r="4" spans="1:8" x14ac:dyDescent="0.2">
      <c r="A4" s="5" t="s">
        <v>20</v>
      </c>
      <c r="B4" s="5" t="s">
        <v>56</v>
      </c>
      <c r="C4" s="5" t="s">
        <v>38</v>
      </c>
      <c r="D4" s="6">
        <v>12</v>
      </c>
      <c r="E4" s="6">
        <v>54</v>
      </c>
      <c r="F4" s="6">
        <v>23</v>
      </c>
      <c r="G4" s="6">
        <v>23</v>
      </c>
      <c r="H4" s="2"/>
    </row>
    <row r="5" spans="1:8" x14ac:dyDescent="0.2">
      <c r="A5" s="5" t="s">
        <v>25</v>
      </c>
      <c r="B5" s="5" t="s">
        <v>55</v>
      </c>
      <c r="C5" s="5" t="s">
        <v>42</v>
      </c>
      <c r="D5" s="6">
        <v>-3</v>
      </c>
      <c r="E5" s="6">
        <v>42</v>
      </c>
      <c r="F5" s="6">
        <v>29</v>
      </c>
      <c r="G5" s="6">
        <v>29</v>
      </c>
      <c r="H5" s="2"/>
    </row>
    <row r="6" spans="1:8" x14ac:dyDescent="0.2">
      <c r="A6" s="5" t="s">
        <v>51</v>
      </c>
      <c r="B6" s="5" t="s">
        <v>55</v>
      </c>
      <c r="C6" s="5" t="s">
        <v>48</v>
      </c>
      <c r="D6" s="6">
        <v>-25</v>
      </c>
      <c r="E6" s="6">
        <v>27</v>
      </c>
      <c r="F6" s="6">
        <v>42</v>
      </c>
      <c r="G6" s="6">
        <v>31</v>
      </c>
      <c r="H6" s="2"/>
    </row>
    <row r="7" spans="1:8" x14ac:dyDescent="0.2">
      <c r="A7" s="5" t="s">
        <v>30</v>
      </c>
      <c r="B7" s="5" t="s">
        <v>55</v>
      </c>
      <c r="C7" s="5" t="s">
        <v>24</v>
      </c>
      <c r="D7" s="6">
        <v>-3</v>
      </c>
      <c r="E7" s="6">
        <v>42</v>
      </c>
      <c r="F7" s="6">
        <v>29</v>
      </c>
      <c r="G7" s="6">
        <v>29</v>
      </c>
      <c r="H7" s="2"/>
    </row>
    <row r="8" spans="1:8" x14ac:dyDescent="0.2">
      <c r="A8" s="5" t="s">
        <v>46</v>
      </c>
      <c r="B8" s="5" t="s">
        <v>55</v>
      </c>
      <c r="C8" s="5" t="s">
        <v>18</v>
      </c>
      <c r="D8" s="6">
        <v>30</v>
      </c>
      <c r="E8" s="6">
        <v>78</v>
      </c>
      <c r="F8" s="6">
        <v>12</v>
      </c>
      <c r="G8" s="6">
        <v>11</v>
      </c>
      <c r="H8" s="2"/>
    </row>
    <row r="9" spans="1:8" x14ac:dyDescent="0.2">
      <c r="A9" s="5" t="s">
        <v>16</v>
      </c>
      <c r="B9" s="5" t="s">
        <v>55</v>
      </c>
      <c r="C9" s="5" t="s">
        <v>37</v>
      </c>
      <c r="D9" s="6">
        <v>24</v>
      </c>
      <c r="E9" s="6">
        <v>64</v>
      </c>
      <c r="F9" s="6">
        <v>12</v>
      </c>
      <c r="G9" s="6">
        <v>24</v>
      </c>
      <c r="H9" s="2"/>
    </row>
    <row r="10" spans="1:8" x14ac:dyDescent="0.2">
      <c r="A10" s="5" t="s">
        <v>57</v>
      </c>
      <c r="B10" s="5" t="s">
        <v>55</v>
      </c>
      <c r="C10" s="5" t="s">
        <v>58</v>
      </c>
      <c r="D10" s="6">
        <v>-22</v>
      </c>
      <c r="E10" s="6">
        <v>29</v>
      </c>
      <c r="F10" s="6">
        <v>38</v>
      </c>
      <c r="G10" s="6">
        <v>33</v>
      </c>
      <c r="H10" s="2"/>
    </row>
    <row r="11" spans="1:8" x14ac:dyDescent="0.2">
      <c r="A11" s="5" t="s">
        <v>32</v>
      </c>
      <c r="B11" s="5" t="s">
        <v>56</v>
      </c>
      <c r="C11" s="5" t="s">
        <v>39</v>
      </c>
      <c r="D11" s="6">
        <v>4</v>
      </c>
      <c r="E11" s="6">
        <v>47</v>
      </c>
      <c r="F11" s="6">
        <v>28</v>
      </c>
      <c r="G11" s="6">
        <v>25</v>
      </c>
      <c r="H11" s="2"/>
    </row>
    <row r="12" spans="1:8" x14ac:dyDescent="0.2">
      <c r="A12" s="5" t="s">
        <v>47</v>
      </c>
      <c r="B12" s="5" t="s">
        <v>55</v>
      </c>
      <c r="C12" s="5" t="s">
        <v>23</v>
      </c>
      <c r="D12" s="6">
        <v>1</v>
      </c>
      <c r="E12" s="6">
        <v>46</v>
      </c>
      <c r="F12" s="6">
        <v>24</v>
      </c>
      <c r="G12" s="6">
        <v>30</v>
      </c>
      <c r="H12" s="2"/>
    </row>
    <row r="26" spans="10:10" x14ac:dyDescent="0.2">
      <c r="J26">
        <f>57/43</f>
        <v>1.3255813953488371</v>
      </c>
    </row>
    <row r="27" spans="10:10" x14ac:dyDescent="0.2">
      <c r="J27">
        <f>1/J26</f>
        <v>0.75438596491228072</v>
      </c>
    </row>
    <row r="29" spans="10:10" x14ac:dyDescent="0.2">
      <c r="J29">
        <f>3*J26</f>
        <v>3.9767441860465116</v>
      </c>
    </row>
  </sheetData>
  <mergeCells count="1">
    <mergeCell ref="A1:G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DistanceMatrix.csv</vt:lpstr>
      <vt:lpstr>ClubsCityMap.csv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Shaw</dc:creator>
  <cp:lastModifiedBy>Microsoft Office User</cp:lastModifiedBy>
  <dcterms:created xsi:type="dcterms:W3CDTF">2016-08-20T13:20:01Z</dcterms:created>
  <dcterms:modified xsi:type="dcterms:W3CDTF">2017-10-27T15:32:01Z</dcterms:modified>
</cp:coreProperties>
</file>