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yoel/Documents/"/>
    </mc:Choice>
  </mc:AlternateContent>
  <xr:revisionPtr revIDLastSave="0" documentId="13_ncr:1_{5CC45BEB-6602-3243-A714-C7CC146A99A7}" xr6:coauthVersionLast="45" xr6:coauthVersionMax="45" xr10:uidLastSave="{00000000-0000-0000-0000-000000000000}"/>
  <bookViews>
    <workbookView xWindow="580" yWindow="0" windowWidth="26740" windowHeight="14840" xr2:uid="{C93F44DD-7009-BB4E-B3AE-3A2F84D6E66E}"/>
  </bookViews>
  <sheets>
    <sheet name="total" sheetId="3" r:id="rId1"/>
    <sheet name="tinggi tanaman" sheetId="1" r:id="rId2"/>
    <sheet name="jumlah cabang" sheetId="2" r:id="rId3"/>
    <sheet name="Sheet1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9" i="5" l="1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W49" i="5" s="1"/>
  <c r="D49" i="5"/>
  <c r="Y48" i="5"/>
  <c r="X48" i="5"/>
  <c r="W48" i="5"/>
  <c r="D48" i="5"/>
  <c r="Y51" i="5"/>
  <c r="X51" i="5"/>
  <c r="W51" i="5"/>
  <c r="D51" i="5"/>
  <c r="Y50" i="5"/>
  <c r="X50" i="5"/>
  <c r="W50" i="5"/>
  <c r="D50" i="5"/>
  <c r="Y47" i="5"/>
  <c r="X47" i="5"/>
  <c r="W47" i="5"/>
  <c r="D47" i="5"/>
  <c r="Y46" i="5"/>
  <c r="X46" i="5"/>
  <c r="W46" i="5"/>
  <c r="D46" i="5"/>
  <c r="Y45" i="5"/>
  <c r="X45" i="5"/>
  <c r="W45" i="5"/>
  <c r="D45" i="5"/>
  <c r="Y44" i="5"/>
  <c r="X44" i="5"/>
  <c r="W44" i="5"/>
  <c r="D44" i="5"/>
  <c r="Y43" i="5"/>
  <c r="X43" i="5"/>
  <c r="W43" i="5"/>
  <c r="D43" i="5"/>
  <c r="Y42" i="5"/>
  <c r="X42" i="5"/>
  <c r="W42" i="5"/>
  <c r="D42" i="5"/>
  <c r="Y41" i="5"/>
  <c r="X41" i="5"/>
  <c r="W41" i="5"/>
  <c r="D41" i="5"/>
  <c r="Y40" i="5"/>
  <c r="X40" i="5"/>
  <c r="W40" i="5"/>
  <c r="D40" i="5"/>
  <c r="U39" i="5"/>
  <c r="T39" i="5"/>
  <c r="S39" i="5"/>
  <c r="R39" i="5"/>
  <c r="Q39" i="5"/>
  <c r="P39" i="5"/>
  <c r="O39" i="5"/>
  <c r="N39" i="5"/>
  <c r="W39" i="5" s="1"/>
  <c r="M39" i="5"/>
  <c r="L39" i="5"/>
  <c r="K39" i="5"/>
  <c r="J39" i="5"/>
  <c r="Y39" i="5" s="1"/>
  <c r="I39" i="5"/>
  <c r="X39" i="5" s="1"/>
  <c r="H39" i="5"/>
  <c r="D39" i="5"/>
  <c r="Y38" i="5"/>
  <c r="X38" i="5"/>
  <c r="W38" i="5"/>
  <c r="D38" i="5"/>
  <c r="Y37" i="5"/>
  <c r="X37" i="5"/>
  <c r="W37" i="5"/>
  <c r="D37" i="5"/>
  <c r="Y36" i="5"/>
  <c r="X36" i="5"/>
  <c r="W36" i="5"/>
  <c r="D36" i="5"/>
  <c r="Y35" i="5"/>
  <c r="X35" i="5"/>
  <c r="W35" i="5"/>
  <c r="D35" i="5"/>
  <c r="Y34" i="5"/>
  <c r="X34" i="5"/>
  <c r="W34" i="5"/>
  <c r="D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Y33" i="5" s="1"/>
  <c r="I33" i="5"/>
  <c r="X33" i="5" s="1"/>
  <c r="H33" i="5"/>
  <c r="W33" i="5" s="1"/>
  <c r="D33" i="5"/>
  <c r="Y32" i="5"/>
  <c r="X32" i="5"/>
  <c r="W32" i="5"/>
  <c r="D32" i="5"/>
  <c r="Y31" i="5"/>
  <c r="X31" i="5"/>
  <c r="W31" i="5"/>
  <c r="D31" i="5"/>
  <c r="Y30" i="5"/>
  <c r="X30" i="5"/>
  <c r="W30" i="5"/>
  <c r="D30" i="5"/>
  <c r="Y29" i="5"/>
  <c r="X29" i="5"/>
  <c r="W29" i="5"/>
  <c r="D29" i="5"/>
  <c r="Y28" i="5"/>
  <c r="X28" i="5"/>
  <c r="W28" i="5"/>
  <c r="D28" i="5"/>
  <c r="Y27" i="5"/>
  <c r="X27" i="5"/>
  <c r="W27" i="5"/>
  <c r="D27" i="5"/>
  <c r="Y26" i="5"/>
  <c r="X26" i="5"/>
  <c r="W26" i="5"/>
  <c r="D26" i="5"/>
  <c r="Y25" i="5"/>
  <c r="X25" i="5"/>
  <c r="W25" i="5"/>
  <c r="D25" i="5"/>
  <c r="Y24" i="5"/>
  <c r="X24" i="5"/>
  <c r="W24" i="5"/>
  <c r="D24" i="5"/>
  <c r="Y23" i="5"/>
  <c r="X23" i="5"/>
  <c r="W23" i="5"/>
  <c r="D23" i="5"/>
  <c r="Y22" i="5"/>
  <c r="X22" i="5"/>
  <c r="W22" i="5"/>
  <c r="D22" i="5"/>
  <c r="Y21" i="5"/>
  <c r="X21" i="5"/>
  <c r="W21" i="5"/>
  <c r="D21" i="5"/>
  <c r="Y20" i="5"/>
  <c r="X20" i="5"/>
  <c r="W20" i="5"/>
  <c r="D20" i="5"/>
  <c r="Y19" i="5"/>
  <c r="X19" i="5"/>
  <c r="W19" i="5"/>
  <c r="D19" i="5"/>
  <c r="V18" i="5"/>
  <c r="U18" i="5"/>
  <c r="T18" i="5"/>
  <c r="S18" i="5"/>
  <c r="R18" i="5"/>
  <c r="Q18" i="5"/>
  <c r="P18" i="5"/>
  <c r="O18" i="5"/>
  <c r="N18" i="5"/>
  <c r="W18" i="5" s="1"/>
  <c r="M18" i="5"/>
  <c r="L18" i="5"/>
  <c r="X18" i="5" s="1"/>
  <c r="K18" i="5"/>
  <c r="J18" i="5"/>
  <c r="Y18" i="5" s="1"/>
  <c r="I18" i="5"/>
  <c r="H18" i="5"/>
  <c r="D18" i="5"/>
  <c r="Y17" i="5"/>
  <c r="X17" i="5"/>
  <c r="W17" i="5"/>
  <c r="D17" i="5"/>
  <c r="Y16" i="5"/>
  <c r="X16" i="5"/>
  <c r="W16" i="5"/>
  <c r="D16" i="5"/>
  <c r="Y15" i="5"/>
  <c r="X15" i="5"/>
  <c r="W15" i="5"/>
  <c r="D15" i="5"/>
  <c r="Y14" i="5"/>
  <c r="X14" i="5"/>
  <c r="W14" i="5"/>
  <c r="D14" i="5"/>
  <c r="Y13" i="5"/>
  <c r="X13" i="5"/>
  <c r="W13" i="5"/>
  <c r="D13" i="5"/>
  <c r="Y12" i="5"/>
  <c r="X12" i="5"/>
  <c r="W12" i="5"/>
  <c r="D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Y11" i="5" s="1"/>
  <c r="I11" i="5"/>
  <c r="X11" i="5" s="1"/>
  <c r="H11" i="5"/>
  <c r="W11" i="5" s="1"/>
  <c r="D11" i="5"/>
  <c r="Y10" i="5"/>
  <c r="X10" i="5"/>
  <c r="W10" i="5"/>
  <c r="D10" i="5"/>
  <c r="Y9" i="5"/>
  <c r="X9" i="5"/>
  <c r="W9" i="5"/>
  <c r="D9" i="5"/>
  <c r="Y8" i="5"/>
  <c r="X8" i="5"/>
  <c r="W8" i="5"/>
  <c r="D8" i="5"/>
  <c r="Y7" i="5"/>
  <c r="X7" i="5"/>
  <c r="W7" i="5"/>
  <c r="D7" i="5"/>
  <c r="Y6" i="5"/>
  <c r="X6" i="5"/>
  <c r="W6" i="5"/>
  <c r="D6" i="5"/>
  <c r="Y5" i="5"/>
  <c r="X5" i="5"/>
  <c r="W5" i="5"/>
  <c r="D5" i="5"/>
  <c r="Y4" i="5"/>
  <c r="X4" i="5"/>
  <c r="W4" i="5"/>
  <c r="D4" i="5"/>
  <c r="Y3" i="5"/>
  <c r="X3" i="5"/>
  <c r="W3" i="5"/>
  <c r="D3" i="5"/>
  <c r="Y2" i="5"/>
  <c r="X2" i="5"/>
  <c r="W2" i="5"/>
  <c r="D2" i="5"/>
  <c r="W3" i="4"/>
  <c r="X3" i="4"/>
  <c r="Y3" i="4"/>
  <c r="W4" i="4"/>
  <c r="X4" i="4"/>
  <c r="Y4" i="4"/>
  <c r="W5" i="4"/>
  <c r="X5" i="4"/>
  <c r="Y5" i="4"/>
  <c r="W6" i="4"/>
  <c r="X6" i="4"/>
  <c r="Y6" i="4"/>
  <c r="W7" i="4"/>
  <c r="X7" i="4"/>
  <c r="Y7" i="4"/>
  <c r="W8" i="4"/>
  <c r="X8" i="4"/>
  <c r="Y8" i="4"/>
  <c r="W9" i="4"/>
  <c r="X9" i="4"/>
  <c r="Y9" i="4"/>
  <c r="W10" i="4"/>
  <c r="X10" i="4"/>
  <c r="Y10" i="4"/>
  <c r="W11" i="4"/>
  <c r="X11" i="4"/>
  <c r="Y11" i="4"/>
  <c r="W12" i="4"/>
  <c r="X12" i="4"/>
  <c r="Y12" i="4"/>
  <c r="W13" i="4"/>
  <c r="X13" i="4"/>
  <c r="Y13" i="4"/>
  <c r="W14" i="4"/>
  <c r="X14" i="4"/>
  <c r="Y14" i="4"/>
  <c r="W15" i="4"/>
  <c r="X15" i="4"/>
  <c r="Y15" i="4"/>
  <c r="W16" i="4"/>
  <c r="X16" i="4"/>
  <c r="Y16" i="4"/>
  <c r="W17" i="4"/>
  <c r="X17" i="4"/>
  <c r="Y17" i="4"/>
  <c r="W18" i="4"/>
  <c r="X18" i="4"/>
  <c r="Y18" i="4"/>
  <c r="W19" i="4"/>
  <c r="X19" i="4"/>
  <c r="Y19" i="4"/>
  <c r="W20" i="4"/>
  <c r="X20" i="4"/>
  <c r="Y20" i="4"/>
  <c r="W21" i="4"/>
  <c r="X21" i="4"/>
  <c r="Y21" i="4"/>
  <c r="W22" i="4"/>
  <c r="X22" i="4"/>
  <c r="Y22" i="4"/>
  <c r="W23" i="4"/>
  <c r="X23" i="4"/>
  <c r="Y23" i="4"/>
  <c r="W24" i="4"/>
  <c r="X24" i="4"/>
  <c r="Y24" i="4"/>
  <c r="W25" i="4"/>
  <c r="X25" i="4"/>
  <c r="Y25" i="4"/>
  <c r="W26" i="4"/>
  <c r="X26" i="4"/>
  <c r="Y26" i="4"/>
  <c r="W27" i="4"/>
  <c r="X27" i="4"/>
  <c r="Y27" i="4"/>
  <c r="W28" i="4"/>
  <c r="X28" i="4"/>
  <c r="Y28" i="4"/>
  <c r="W29" i="4"/>
  <c r="X29" i="4"/>
  <c r="Y29" i="4"/>
  <c r="W30" i="4"/>
  <c r="X30" i="4"/>
  <c r="Y30" i="4"/>
  <c r="W31" i="4"/>
  <c r="X31" i="4"/>
  <c r="Y31" i="4"/>
  <c r="W32" i="4"/>
  <c r="X32" i="4"/>
  <c r="Y32" i="4"/>
  <c r="W33" i="4"/>
  <c r="X33" i="4"/>
  <c r="Y33" i="4"/>
  <c r="W34" i="4"/>
  <c r="X34" i="4"/>
  <c r="Y34" i="4"/>
  <c r="W35" i="4"/>
  <c r="X35" i="4"/>
  <c r="Y35" i="4"/>
  <c r="W36" i="4"/>
  <c r="X36" i="4"/>
  <c r="Y36" i="4"/>
  <c r="W37" i="4"/>
  <c r="X37" i="4"/>
  <c r="Y37" i="4"/>
  <c r="W38" i="4"/>
  <c r="X38" i="4"/>
  <c r="Y38" i="4"/>
  <c r="W39" i="4"/>
  <c r="X39" i="4"/>
  <c r="Y39" i="4"/>
  <c r="W40" i="4"/>
  <c r="X40" i="4"/>
  <c r="Y40" i="4"/>
  <c r="W41" i="4"/>
  <c r="X41" i="4"/>
  <c r="Y41" i="4"/>
  <c r="W42" i="4"/>
  <c r="X42" i="4"/>
  <c r="Y42" i="4"/>
  <c r="W43" i="4"/>
  <c r="X43" i="4"/>
  <c r="Y43" i="4"/>
  <c r="W44" i="4"/>
  <c r="X44" i="4"/>
  <c r="Y44" i="4"/>
  <c r="W45" i="4"/>
  <c r="X45" i="4"/>
  <c r="Y45" i="4"/>
  <c r="W46" i="4"/>
  <c r="X46" i="4"/>
  <c r="Y46" i="4"/>
  <c r="W47" i="4"/>
  <c r="X47" i="4"/>
  <c r="Y47" i="4"/>
  <c r="W48" i="4"/>
  <c r="X48" i="4"/>
  <c r="Y48" i="4"/>
  <c r="W49" i="4"/>
  <c r="X49" i="4"/>
  <c r="Y49" i="4"/>
  <c r="X2" i="4"/>
  <c r="Y2" i="4"/>
  <c r="W2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H18" i="4"/>
  <c r="D18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H17" i="4"/>
  <c r="D17" i="4"/>
  <c r="D15" i="4"/>
  <c r="D10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H23" i="4"/>
  <c r="D25" i="4"/>
  <c r="L25" i="4"/>
  <c r="K25" i="4"/>
  <c r="J25" i="4"/>
  <c r="I25" i="4"/>
  <c r="M25" i="4"/>
  <c r="N25" i="4"/>
  <c r="O25" i="4"/>
  <c r="P25" i="4"/>
  <c r="Q25" i="4"/>
  <c r="R25" i="4"/>
  <c r="S25" i="4"/>
  <c r="T25" i="4"/>
  <c r="U25" i="4"/>
  <c r="V25" i="4"/>
  <c r="H25" i="4"/>
  <c r="D33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H47" i="4"/>
  <c r="D41" i="4"/>
  <c r="D7" i="4"/>
  <c r="D5" i="4"/>
  <c r="D44" i="4"/>
  <c r="D45" i="4"/>
  <c r="D46" i="4"/>
  <c r="D47" i="4"/>
  <c r="D48" i="4"/>
  <c r="D49" i="4"/>
  <c r="D43" i="4"/>
  <c r="D34" i="4"/>
  <c r="D35" i="4"/>
  <c r="D36" i="4"/>
  <c r="D37" i="4"/>
  <c r="D38" i="4"/>
  <c r="D39" i="4"/>
  <c r="D40" i="4"/>
  <c r="D42" i="4"/>
  <c r="D32" i="4"/>
  <c r="D9" i="4"/>
  <c r="D31" i="4"/>
  <c r="D30" i="4"/>
  <c r="D29" i="4"/>
  <c r="D28" i="4"/>
  <c r="D27" i="4"/>
  <c r="D26" i="4"/>
  <c r="D24" i="4"/>
  <c r="D21" i="4"/>
  <c r="D22" i="4"/>
  <c r="D23" i="4"/>
  <c r="D20" i="4"/>
  <c r="D19" i="4"/>
  <c r="D16" i="4"/>
  <c r="D13" i="4"/>
  <c r="D14" i="4"/>
  <c r="D11" i="4"/>
  <c r="D12" i="4"/>
  <c r="D8" i="4"/>
  <c r="Y49" i="5" l="1"/>
  <c r="X49" i="5"/>
  <c r="D6" i="4"/>
  <c r="D3" i="4"/>
  <c r="D4" i="4"/>
  <c r="D2" i="4"/>
  <c r="H36" i="1" l="1"/>
  <c r="H26" i="1" l="1"/>
  <c r="H8" i="1" l="1"/>
  <c r="H9" i="1"/>
  <c r="H10" i="1"/>
  <c r="H11" i="1"/>
  <c r="H12" i="1"/>
  <c r="H13" i="1"/>
  <c r="H14" i="1"/>
  <c r="H38" i="1"/>
  <c r="H16" i="1"/>
  <c r="H17" i="1"/>
  <c r="H18" i="1"/>
  <c r="H19" i="1"/>
  <c r="H20" i="1"/>
  <c r="H32" i="1"/>
  <c r="H22" i="1"/>
  <c r="H23" i="1"/>
  <c r="H24" i="1"/>
  <c r="H25" i="1"/>
  <c r="H27" i="1"/>
  <c r="H28" i="1"/>
  <c r="H2" i="1"/>
  <c r="H30" i="1"/>
  <c r="H31" i="1"/>
  <c r="H21" i="1"/>
  <c r="H33" i="1"/>
  <c r="H34" i="1"/>
  <c r="H35" i="1"/>
  <c r="H7" i="1"/>
  <c r="H37" i="1"/>
  <c r="H15" i="1"/>
  <c r="H39" i="1"/>
  <c r="H40" i="1"/>
  <c r="H41" i="1"/>
  <c r="H42" i="1"/>
  <c r="H43" i="1"/>
  <c r="H3" i="1"/>
  <c r="H4" i="1"/>
  <c r="H5" i="1"/>
  <c r="H6" i="1"/>
  <c r="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0" authorId="0" shapeId="0" xr:uid="{72E21848-CB2C-EE48-8688-9065DB6E45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dari ulangan 1</t>
        </r>
      </text>
    </comment>
    <comment ref="B22" authorId="0" shapeId="0" xr:uid="{90A15087-E206-5442-A83B-5B6433B86C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dari ul 1</t>
        </r>
      </text>
    </comment>
  </commentList>
</comments>
</file>

<file path=xl/sharedStrings.xml><?xml version="1.0" encoding="utf-8"?>
<sst xmlns="http://schemas.openxmlformats.org/spreadsheetml/2006/main" count="271" uniqueCount="95">
  <si>
    <t>blok</t>
  </si>
  <si>
    <t>78.1</t>
  </si>
  <si>
    <t>Anjasmoro</t>
  </si>
  <si>
    <t>2.3</t>
  </si>
  <si>
    <t>39.3</t>
  </si>
  <si>
    <t>74.8</t>
  </si>
  <si>
    <t>79.4</t>
  </si>
  <si>
    <t>78.16</t>
  </si>
  <si>
    <t>39.11</t>
  </si>
  <si>
    <t>74.9</t>
  </si>
  <si>
    <t>1.16</t>
  </si>
  <si>
    <t>Arjasari</t>
  </si>
  <si>
    <t>81.17</t>
  </si>
  <si>
    <t>85.18</t>
  </si>
  <si>
    <t>81.2</t>
  </si>
  <si>
    <t>85.8</t>
  </si>
  <si>
    <t>2.18</t>
  </si>
  <si>
    <t>85.4</t>
  </si>
  <si>
    <t>79.13</t>
  </si>
  <si>
    <t>2.17</t>
  </si>
  <si>
    <t>2.7</t>
  </si>
  <si>
    <t>rerata tinggi</t>
  </si>
  <si>
    <t>u2</t>
  </si>
  <si>
    <t>u1</t>
  </si>
  <si>
    <t>Grobogan</t>
  </si>
  <si>
    <t>Genotipe</t>
  </si>
  <si>
    <t>Keterangan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</si>
  <si>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</si>
  <si>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</si>
  <si>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</si>
  <si>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</si>
  <si>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</si>
  <si>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</si>
  <si>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</si>
  <si>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</si>
  <si>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</si>
  <si>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</si>
  <si>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</si>
  <si>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</si>
  <si>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</si>
  <si>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</si>
  <si>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</si>
  <si>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</si>
  <si>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</si>
  <si>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</si>
  <si>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</si>
  <si>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</si>
  <si>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</si>
  <si>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jumlah cabang</t>
  </si>
  <si>
    <t>79.11</t>
  </si>
  <si>
    <t xml:space="preserve">Grobogan </t>
  </si>
  <si>
    <t>genotipe</t>
  </si>
  <si>
    <t>diamater</t>
  </si>
  <si>
    <t>jumlah buku</t>
  </si>
  <si>
    <t>4,60</t>
  </si>
  <si>
    <t>4,61</t>
  </si>
  <si>
    <t>bobot 100 biji</t>
  </si>
  <si>
    <t>bobot 10 biji</t>
  </si>
  <si>
    <t>jumlah biji</t>
  </si>
  <si>
    <t>jumlah polong</t>
  </si>
  <si>
    <t>PB1</t>
  </si>
  <si>
    <t>LB1</t>
  </si>
  <si>
    <t>TB1</t>
  </si>
  <si>
    <t>PB2</t>
  </si>
  <si>
    <t>LB2</t>
  </si>
  <si>
    <t>TB2</t>
  </si>
  <si>
    <t>11,25</t>
  </si>
  <si>
    <t>7,25</t>
  </si>
  <si>
    <t>PB3</t>
  </si>
  <si>
    <t>LB3</t>
  </si>
  <si>
    <t>TB3</t>
  </si>
  <si>
    <t>PB4</t>
  </si>
  <si>
    <t>LB4</t>
  </si>
  <si>
    <t>TB4</t>
  </si>
  <si>
    <t>PB5</t>
  </si>
  <si>
    <t>LB5</t>
  </si>
  <si>
    <t>TB5</t>
  </si>
  <si>
    <t>3,96</t>
  </si>
  <si>
    <t>10,59</t>
  </si>
  <si>
    <t>6,09</t>
  </si>
  <si>
    <t>LB</t>
  </si>
  <si>
    <t>PB</t>
  </si>
  <si>
    <t>TB</t>
  </si>
  <si>
    <t>tinggi 1</t>
  </si>
  <si>
    <t>tinggi 2</t>
  </si>
  <si>
    <t>tinggi 3</t>
  </si>
  <si>
    <t>tinggi 4</t>
  </si>
  <si>
    <t>tinggi tanaman</t>
  </si>
  <si>
    <t>diamaetr btg</t>
  </si>
  <si>
    <t>jml polong</t>
  </si>
  <si>
    <t>jml biji</t>
  </si>
  <si>
    <t>B100</t>
  </si>
  <si>
    <t>Tinggi Tanaman</t>
  </si>
  <si>
    <t>Jml cabang</t>
  </si>
  <si>
    <t>jml buku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</si>
</sst>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BB5FF"/>
        <bgColor indexed="64"/>
      </patternFill>
    </fill>
    <fill>
      <patternFill patternType="solid">
        <fgColor rgb="FF2523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38FB"/>
        <bgColor indexed="64"/>
      </patternFill>
    </fill>
    <fill>
      <patternFill patternType="solid">
        <fgColor rgb="FFFF636C"/>
        <bgColor indexed="64"/>
      </patternFill>
    </fill>
    <fill>
      <patternFill patternType="solid">
        <fgColor rgb="FFADFF7B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Fill="1"/>
    <xf numFmtId="164" fontId="0" fillId="0" borderId="0" xfId="0" applyNumberFormat="1"/>
    <xf numFmtId="164" fontId="0" fillId="3" borderId="0" xfId="0" applyNumberForma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4" fontId="0" fillId="0" borderId="0" xfId="0" applyNumberFormat="1" applyFill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FF7B"/>
      <color rgb="FFFF636C"/>
      <color rgb="FFFF38FB"/>
      <color rgb="FF2523FF"/>
      <color rgb="FF3BB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919D-6684-1E4C-99DC-41762EC36C5B}">
  <dimension ref="A1:AK56"/>
  <sheetViews>
    <sheetView tabSelected="1" zoomScale="107" zoomScaleNormal="73" workbookViewId="0">
      <selection activeCell="H7" sqref="H7"/>
    </sheetView>
  </sheetViews>
  <sheetFormatPr baseColWidth="10" defaultRowHeight="16" x14ac:dyDescent="0.2"/>
  <cols>
    <col min="1" max="1" width="10.83203125" style="9"/>
    <col min="3" max="6" width="15.6640625" customWidth="1"/>
    <col min="10" max="11" width="13.1640625" customWidth="1"/>
    <col min="38" max="38" width="17.83203125" customWidth="1"/>
  </cols>
  <sheetData>
    <row r="1" spans="1:13" x14ac:dyDescent="0.2">
      <c r="A1" s="9" t="s">
        <v>51</v>
      </c>
      <c r="B1" t="s">
        <v>52</v>
      </c>
      <c r="C1" t="s">
        <v>53</v>
      </c>
      <c r="D1" s="9" t="s">
        <v>56</v>
      </c>
      <c r="E1" s="9" t="s">
        <v>58</v>
      </c>
      <c r="F1" s="9" t="s">
        <v>59</v>
      </c>
      <c r="G1" t="s">
        <v>81</v>
      </c>
      <c r="H1" t="s">
        <v>80</v>
      </c>
      <c r="I1" t="s">
        <v>82</v>
      </c>
      <c r="J1" t="s">
        <v>48</v>
      </c>
      <c r="K1" t="s">
        <v>87</v>
      </c>
      <c r="M1" s="9"/>
    </row>
    <row r="2" spans="1:13" x14ac:dyDescent="0.2">
      <c r="A2" s="36">
        <v>82.17</v>
      </c>
      <c r="B2">
        <v>4.55</v>
      </c>
      <c r="C2">
        <v>11</v>
      </c>
      <c r="D2" s="9">
        <v>25.4</v>
      </c>
      <c r="E2" s="9">
        <v>64</v>
      </c>
      <c r="F2" s="9">
        <v>24</v>
      </c>
      <c r="G2" s="34">
        <v>11.488000000000001</v>
      </c>
      <c r="H2" s="34">
        <v>7.3819999999999997</v>
      </c>
      <c r="I2" s="34">
        <v>4.9259999999999993</v>
      </c>
      <c r="J2">
        <v>9</v>
      </c>
      <c r="K2" s="5">
        <v>62</v>
      </c>
      <c r="M2" s="9"/>
    </row>
    <row r="3" spans="1:13" x14ac:dyDescent="0.2">
      <c r="A3" s="36">
        <v>82.17</v>
      </c>
      <c r="B3">
        <v>4.2300000000000004</v>
      </c>
      <c r="C3">
        <v>10</v>
      </c>
      <c r="D3" s="9">
        <v>21.6</v>
      </c>
      <c r="E3" s="9">
        <v>28</v>
      </c>
      <c r="F3" s="9">
        <v>11</v>
      </c>
      <c r="G3" s="34">
        <v>11.196</v>
      </c>
      <c r="H3" s="34">
        <v>7.5439999999999996</v>
      </c>
      <c r="I3" s="34">
        <v>4.8720000000000008</v>
      </c>
      <c r="J3">
        <v>8</v>
      </c>
      <c r="K3" s="5">
        <v>61</v>
      </c>
      <c r="M3" s="9"/>
    </row>
    <row r="4" spans="1:13" x14ac:dyDescent="0.2">
      <c r="A4" s="36">
        <v>39.299999999999997</v>
      </c>
      <c r="B4">
        <v>5.73</v>
      </c>
      <c r="C4">
        <v>11</v>
      </c>
      <c r="D4" s="9">
        <v>27.7</v>
      </c>
      <c r="E4" s="9">
        <v>99</v>
      </c>
      <c r="F4" s="9">
        <v>41</v>
      </c>
      <c r="G4" s="34">
        <v>12.215999999999999</v>
      </c>
      <c r="H4" s="34">
        <v>7.2380000000000013</v>
      </c>
      <c r="I4" s="34">
        <v>5.0540000000000003</v>
      </c>
      <c r="J4">
        <v>7</v>
      </c>
      <c r="K4" s="5">
        <v>52.766666666666673</v>
      </c>
      <c r="M4" s="9"/>
    </row>
    <row r="5" spans="1:13" x14ac:dyDescent="0.2">
      <c r="A5" s="36">
        <v>39.299999999999997</v>
      </c>
      <c r="B5">
        <v>4.9400000000000004</v>
      </c>
      <c r="C5">
        <v>9</v>
      </c>
      <c r="D5" s="9">
        <v>28.599999999999998</v>
      </c>
      <c r="E5" s="9">
        <v>75</v>
      </c>
      <c r="F5" s="9">
        <v>30</v>
      </c>
      <c r="G5" s="34">
        <v>12.357999999999999</v>
      </c>
      <c r="H5" s="34">
        <v>7.37</v>
      </c>
      <c r="I5" s="34">
        <v>5.1959999999999997</v>
      </c>
      <c r="J5">
        <v>6</v>
      </c>
      <c r="K5" s="5">
        <v>69.7</v>
      </c>
      <c r="M5" s="9"/>
    </row>
    <row r="6" spans="1:13" x14ac:dyDescent="0.2">
      <c r="A6" s="36">
        <v>79.13</v>
      </c>
      <c r="B6">
        <v>4.5</v>
      </c>
      <c r="C6">
        <v>9</v>
      </c>
      <c r="D6" s="9">
        <v>26.9</v>
      </c>
      <c r="E6" s="9">
        <v>35</v>
      </c>
      <c r="F6" s="9">
        <v>15</v>
      </c>
      <c r="G6" s="34">
        <v>11.972</v>
      </c>
      <c r="H6" s="34">
        <v>7.410000000000001</v>
      </c>
      <c r="I6" s="34">
        <v>5.14</v>
      </c>
      <c r="J6">
        <v>7</v>
      </c>
      <c r="K6" s="5">
        <v>52.25</v>
      </c>
      <c r="M6" s="9"/>
    </row>
    <row r="7" spans="1:13" x14ac:dyDescent="0.2">
      <c r="A7" s="36">
        <v>79.13</v>
      </c>
      <c r="B7">
        <v>3.18</v>
      </c>
      <c r="C7">
        <v>9</v>
      </c>
      <c r="D7" s="9">
        <v>23</v>
      </c>
      <c r="E7" s="9">
        <v>38</v>
      </c>
      <c r="F7" s="9">
        <v>16</v>
      </c>
      <c r="G7" s="34">
        <v>11.236000000000001</v>
      </c>
      <c r="H7" s="34">
        <v>7.35</v>
      </c>
      <c r="I7" s="34">
        <v>4.774</v>
      </c>
      <c r="J7">
        <v>7</v>
      </c>
      <c r="K7" s="5">
        <v>57.5</v>
      </c>
      <c r="M7" s="9"/>
    </row>
    <row r="8" spans="1:13" x14ac:dyDescent="0.2">
      <c r="A8" s="36">
        <v>39.11</v>
      </c>
      <c r="B8">
        <v>5.82</v>
      </c>
      <c r="C8">
        <v>12</v>
      </c>
      <c r="D8" s="9">
        <v>32.299999999999997</v>
      </c>
      <c r="E8" s="9">
        <v>99</v>
      </c>
      <c r="F8" s="9">
        <v>41</v>
      </c>
      <c r="G8" s="34">
        <v>12.43</v>
      </c>
      <c r="H8" s="34">
        <v>7.734</v>
      </c>
      <c r="I8" s="34">
        <v>5.3000000000000007</v>
      </c>
      <c r="J8">
        <v>6</v>
      </c>
      <c r="K8" s="5">
        <v>60.833333333333336</v>
      </c>
      <c r="M8" s="9"/>
    </row>
    <row r="9" spans="1:13" x14ac:dyDescent="0.2">
      <c r="A9" s="36">
        <v>39.11</v>
      </c>
      <c r="B9">
        <v>5.6</v>
      </c>
      <c r="C9">
        <v>10</v>
      </c>
      <c r="D9" s="9">
        <v>38.199999999999996</v>
      </c>
      <c r="E9" s="9">
        <v>67</v>
      </c>
      <c r="F9" s="9">
        <v>32</v>
      </c>
      <c r="G9" s="34">
        <v>12.99</v>
      </c>
      <c r="H9" s="34">
        <v>7.8340000000000005</v>
      </c>
      <c r="I9" s="34">
        <v>5.8279999999999994</v>
      </c>
      <c r="J9">
        <v>6</v>
      </c>
      <c r="K9" s="5">
        <v>49</v>
      </c>
      <c r="M9" s="9"/>
    </row>
    <row r="10" spans="1:13" x14ac:dyDescent="0.2">
      <c r="A10" s="36">
        <v>1.1599999999999999</v>
      </c>
      <c r="B10">
        <v>3.55</v>
      </c>
      <c r="C10">
        <v>11</v>
      </c>
      <c r="D10" s="9">
        <v>32.200000000000003</v>
      </c>
      <c r="E10" s="9">
        <v>72</v>
      </c>
      <c r="F10" s="9">
        <v>29</v>
      </c>
      <c r="G10" s="34">
        <v>12.757999999999999</v>
      </c>
      <c r="H10" s="34">
        <v>7.484</v>
      </c>
      <c r="I10" s="34">
        <v>5.4799999999999995</v>
      </c>
      <c r="J10">
        <v>7</v>
      </c>
      <c r="K10" s="5">
        <v>45.65</v>
      </c>
      <c r="M10" s="9"/>
    </row>
    <row r="11" spans="1:13" x14ac:dyDescent="0.2">
      <c r="A11" s="36">
        <v>1.1599999999999999</v>
      </c>
      <c r="B11">
        <v>3.37</v>
      </c>
      <c r="C11">
        <v>10</v>
      </c>
      <c r="D11" s="9">
        <v>27.400000000000002</v>
      </c>
      <c r="E11" s="9">
        <v>48</v>
      </c>
      <c r="F11" s="9">
        <v>22</v>
      </c>
      <c r="G11" s="34">
        <v>12.135999999999999</v>
      </c>
      <c r="H11" s="34">
        <v>7.234</v>
      </c>
      <c r="I11" s="34">
        <v>5.07</v>
      </c>
      <c r="J11">
        <v>7</v>
      </c>
      <c r="K11" s="5">
        <v>53.25</v>
      </c>
      <c r="M11" s="9"/>
    </row>
    <row r="12" spans="1:13" x14ac:dyDescent="0.2">
      <c r="A12" s="36">
        <v>2.1800000000000002</v>
      </c>
      <c r="B12">
        <v>4.5999999999999996</v>
      </c>
      <c r="C12">
        <v>10</v>
      </c>
      <c r="D12" s="9">
        <v>29.900000000000002</v>
      </c>
      <c r="E12" s="9">
        <v>68</v>
      </c>
      <c r="F12" s="9">
        <v>32</v>
      </c>
      <c r="G12" s="34">
        <v>12.41</v>
      </c>
      <c r="H12" s="34">
        <v>7.4680000000000009</v>
      </c>
      <c r="I12" s="34">
        <v>4.9959999999999996</v>
      </c>
      <c r="J12">
        <v>9</v>
      </c>
      <c r="K12" s="5">
        <v>56</v>
      </c>
      <c r="M12" s="9"/>
    </row>
    <row r="13" spans="1:13" x14ac:dyDescent="0.2">
      <c r="A13" s="36">
        <v>2.1800000000000002</v>
      </c>
      <c r="B13">
        <v>4.2300000000000004</v>
      </c>
      <c r="C13">
        <v>9</v>
      </c>
      <c r="D13" s="9">
        <v>31</v>
      </c>
      <c r="E13" s="9">
        <v>69</v>
      </c>
      <c r="F13" s="9">
        <v>35</v>
      </c>
      <c r="G13" s="34">
        <v>10.8</v>
      </c>
      <c r="H13" s="34">
        <v>6.6659999999999995</v>
      </c>
      <c r="I13" s="34">
        <v>4.3879999999999999</v>
      </c>
      <c r="J13">
        <v>6</v>
      </c>
      <c r="K13" s="5">
        <v>55.849999999999994</v>
      </c>
      <c r="M13" s="9"/>
    </row>
    <row r="14" spans="1:13" x14ac:dyDescent="0.2">
      <c r="A14" s="36">
        <v>79.5</v>
      </c>
      <c r="B14">
        <v>5.21</v>
      </c>
      <c r="C14">
        <v>12</v>
      </c>
      <c r="D14" s="9">
        <v>31</v>
      </c>
      <c r="E14" s="9">
        <v>59</v>
      </c>
      <c r="F14" s="9">
        <v>21</v>
      </c>
      <c r="G14" s="34">
        <v>12.464</v>
      </c>
      <c r="H14" s="34">
        <v>7.4619999999999989</v>
      </c>
      <c r="I14" s="34">
        <v>5.1440000000000001</v>
      </c>
      <c r="J14">
        <v>10</v>
      </c>
      <c r="K14" s="5">
        <v>47</v>
      </c>
      <c r="M14" s="9"/>
    </row>
    <row r="15" spans="1:13" x14ac:dyDescent="0.2">
      <c r="A15" s="36">
        <v>79.5</v>
      </c>
      <c r="B15">
        <v>4.46</v>
      </c>
      <c r="C15">
        <v>8</v>
      </c>
      <c r="D15" s="9">
        <v>33.9</v>
      </c>
      <c r="E15" s="9">
        <v>71</v>
      </c>
      <c r="F15" s="9">
        <v>29</v>
      </c>
      <c r="G15" s="34">
        <v>12.356</v>
      </c>
      <c r="H15" s="34">
        <v>7.4120000000000008</v>
      </c>
      <c r="I15" s="34">
        <v>5.2040000000000006</v>
      </c>
      <c r="J15">
        <v>7</v>
      </c>
      <c r="K15" s="5">
        <v>58.566666666666663</v>
      </c>
      <c r="M15" s="9"/>
    </row>
    <row r="16" spans="1:13" x14ac:dyDescent="0.2">
      <c r="A16" s="36">
        <v>78.16</v>
      </c>
      <c r="B16">
        <v>5.0199999999999996</v>
      </c>
      <c r="C16">
        <v>12</v>
      </c>
      <c r="D16" s="9">
        <v>28.1</v>
      </c>
      <c r="E16" s="9">
        <v>90</v>
      </c>
      <c r="F16" s="9">
        <v>42</v>
      </c>
      <c r="G16" s="34">
        <v>12.507999999999999</v>
      </c>
      <c r="H16" s="34">
        <v>7.7139999999999986</v>
      </c>
      <c r="I16" s="34">
        <v>5.2379999999999995</v>
      </c>
      <c r="J16">
        <v>9</v>
      </c>
      <c r="K16" s="5">
        <v>54</v>
      </c>
      <c r="M16" s="9"/>
    </row>
    <row r="17" spans="1:37" x14ac:dyDescent="0.2">
      <c r="A17" s="36">
        <v>78.16</v>
      </c>
      <c r="B17">
        <v>4.9800000000000004</v>
      </c>
      <c r="C17">
        <v>12</v>
      </c>
      <c r="D17" s="9">
        <v>28.599999999999998</v>
      </c>
      <c r="E17" s="9">
        <v>95</v>
      </c>
      <c r="F17" s="9">
        <v>40</v>
      </c>
      <c r="G17" s="34">
        <v>12.577999999999999</v>
      </c>
      <c r="H17" s="34">
        <v>7.7840000000000007</v>
      </c>
      <c r="I17" s="34">
        <v>5.3079999999999998</v>
      </c>
      <c r="J17">
        <v>8</v>
      </c>
      <c r="K17" s="5">
        <v>64</v>
      </c>
      <c r="M17" s="9"/>
    </row>
    <row r="18" spans="1:37" x14ac:dyDescent="0.2">
      <c r="A18" s="36">
        <v>2.17</v>
      </c>
      <c r="B18">
        <v>6.76</v>
      </c>
      <c r="C18">
        <v>14</v>
      </c>
      <c r="D18" s="9">
        <v>31.200000000000003</v>
      </c>
      <c r="E18" s="9">
        <v>107</v>
      </c>
      <c r="F18" s="9">
        <v>45</v>
      </c>
      <c r="G18" s="34">
        <v>12.106</v>
      </c>
      <c r="H18" s="34">
        <v>8.0759999999999987</v>
      </c>
      <c r="I18" s="34">
        <v>5.5760000000000005</v>
      </c>
      <c r="J18">
        <v>10</v>
      </c>
      <c r="K18" s="5">
        <v>40</v>
      </c>
      <c r="M18" s="9"/>
    </row>
    <row r="19" spans="1:37" x14ac:dyDescent="0.2">
      <c r="A19" s="36">
        <v>2.17</v>
      </c>
      <c r="B19">
        <v>6.47</v>
      </c>
      <c r="C19">
        <v>12</v>
      </c>
      <c r="D19" s="9">
        <v>22.7</v>
      </c>
      <c r="E19" s="9">
        <v>95</v>
      </c>
      <c r="F19" s="9">
        <v>39</v>
      </c>
      <c r="G19" s="34">
        <v>10.976666666666667</v>
      </c>
      <c r="H19" s="34">
        <v>6.7566666666666668</v>
      </c>
      <c r="I19" s="34">
        <v>4.6449999999999996</v>
      </c>
      <c r="J19">
        <v>9</v>
      </c>
      <c r="K19" s="5">
        <v>43</v>
      </c>
      <c r="M19" s="9"/>
    </row>
    <row r="20" spans="1:37" x14ac:dyDescent="0.2">
      <c r="A20" s="36">
        <v>2.2999999999999998</v>
      </c>
      <c r="B20">
        <v>5.77</v>
      </c>
      <c r="C20">
        <v>14</v>
      </c>
      <c r="D20" s="9">
        <v>16.5</v>
      </c>
      <c r="E20" s="9">
        <v>92</v>
      </c>
      <c r="F20" s="9">
        <v>37</v>
      </c>
      <c r="G20" s="34">
        <v>8.9819999999999993</v>
      </c>
      <c r="H20" s="34">
        <v>6.2900000000000009</v>
      </c>
      <c r="I20" s="34">
        <v>3.6399999999999997</v>
      </c>
      <c r="J20">
        <v>7</v>
      </c>
      <c r="K20" s="5">
        <v>64.099999999999994</v>
      </c>
      <c r="M20" s="9"/>
    </row>
    <row r="21" spans="1:37" x14ac:dyDescent="0.2">
      <c r="A21" s="36">
        <v>2.2999999999999998</v>
      </c>
      <c r="B21">
        <v>5.5</v>
      </c>
      <c r="C21">
        <v>10</v>
      </c>
      <c r="D21" s="9">
        <v>17.5</v>
      </c>
      <c r="E21" s="9">
        <v>56</v>
      </c>
      <c r="F21" s="9">
        <v>20</v>
      </c>
      <c r="G21" s="34">
        <v>10.401999999999999</v>
      </c>
      <c r="H21" s="34">
        <v>6.4359999999999999</v>
      </c>
      <c r="I21" s="34">
        <v>3.8059999999999996</v>
      </c>
      <c r="J21">
        <v>6</v>
      </c>
      <c r="K21" s="35">
        <v>64</v>
      </c>
    </row>
    <row r="22" spans="1:37" x14ac:dyDescent="0.2">
      <c r="A22" s="36">
        <v>85.4</v>
      </c>
      <c r="B22">
        <v>4.3899999999999997</v>
      </c>
      <c r="C22">
        <v>12</v>
      </c>
      <c r="D22" s="9">
        <v>13.3</v>
      </c>
      <c r="E22" s="9">
        <v>35</v>
      </c>
      <c r="F22" s="9">
        <v>14</v>
      </c>
      <c r="G22" s="34">
        <v>9.4300000000000015</v>
      </c>
      <c r="H22" s="34">
        <v>6.2859999999999996</v>
      </c>
      <c r="I22" s="34">
        <v>5.3400000000000007</v>
      </c>
      <c r="J22">
        <v>6</v>
      </c>
      <c r="K22" s="5">
        <v>60</v>
      </c>
    </row>
    <row r="23" spans="1:37" x14ac:dyDescent="0.2">
      <c r="A23" s="36">
        <v>85.4</v>
      </c>
      <c r="B23">
        <v>4.3600000000000003</v>
      </c>
      <c r="C23">
        <v>11</v>
      </c>
      <c r="D23" s="9">
        <v>31.5</v>
      </c>
      <c r="E23" s="9">
        <v>40</v>
      </c>
      <c r="F23" s="9">
        <v>14</v>
      </c>
      <c r="G23" s="34">
        <v>12.032</v>
      </c>
      <c r="H23" s="34">
        <v>7.65</v>
      </c>
      <c r="I23" s="34">
        <v>5.6079999999999997</v>
      </c>
      <c r="J23">
        <v>5</v>
      </c>
      <c r="K23" s="5">
        <v>62</v>
      </c>
    </row>
    <row r="24" spans="1:37" x14ac:dyDescent="0.2">
      <c r="A24" s="36">
        <v>79.11</v>
      </c>
      <c r="B24">
        <v>3.89</v>
      </c>
      <c r="C24">
        <v>14</v>
      </c>
      <c r="D24" s="9">
        <v>29.2</v>
      </c>
      <c r="E24" s="9">
        <v>51</v>
      </c>
      <c r="F24" s="9">
        <v>21</v>
      </c>
      <c r="G24" s="34">
        <v>12.385999999999999</v>
      </c>
      <c r="H24" s="34">
        <v>7.984</v>
      </c>
      <c r="I24" s="34">
        <v>5.4880000000000004</v>
      </c>
      <c r="J24">
        <v>10</v>
      </c>
      <c r="K24" s="5">
        <v>47.8</v>
      </c>
    </row>
    <row r="25" spans="1:37" x14ac:dyDescent="0.2">
      <c r="A25" s="36">
        <v>79.11</v>
      </c>
      <c r="B25">
        <v>3.51</v>
      </c>
      <c r="C25">
        <v>13</v>
      </c>
      <c r="D25" s="9">
        <v>29.700000000000003</v>
      </c>
      <c r="E25" s="9">
        <v>60</v>
      </c>
      <c r="F25" s="9">
        <v>23</v>
      </c>
      <c r="G25" s="34">
        <v>12.167999999999999</v>
      </c>
      <c r="H25" s="34">
        <v>7.9540000000000006</v>
      </c>
      <c r="I25" s="34">
        <v>5.3839999999999995</v>
      </c>
      <c r="J25">
        <v>8</v>
      </c>
      <c r="K25" s="5">
        <v>53.8</v>
      </c>
    </row>
    <row r="26" spans="1:37" x14ac:dyDescent="0.2">
      <c r="A26" s="36">
        <v>1.1599999999999999</v>
      </c>
      <c r="B26">
        <v>5.3</v>
      </c>
      <c r="C26">
        <v>14</v>
      </c>
      <c r="D26" s="9">
        <v>32.200000000000003</v>
      </c>
      <c r="E26" s="9">
        <v>72</v>
      </c>
      <c r="F26" s="9">
        <v>29</v>
      </c>
      <c r="G26" s="34">
        <v>12.757999999999999</v>
      </c>
      <c r="H26" s="34">
        <v>7.484</v>
      </c>
      <c r="I26" s="34">
        <v>5.4799999999999995</v>
      </c>
      <c r="J26">
        <v>7</v>
      </c>
      <c r="K26" s="5">
        <v>45.65</v>
      </c>
    </row>
    <row r="27" spans="1:37" x14ac:dyDescent="0.2">
      <c r="A27" s="36">
        <v>1.1599999999999999</v>
      </c>
      <c r="B27">
        <v>4.5</v>
      </c>
      <c r="C27">
        <v>12</v>
      </c>
      <c r="D27" s="9">
        <v>27.400000000000002</v>
      </c>
      <c r="E27" s="9">
        <v>48</v>
      </c>
      <c r="F27" s="9">
        <v>22</v>
      </c>
      <c r="G27" s="34">
        <v>12.135999999999999</v>
      </c>
      <c r="H27" s="34">
        <v>7.234</v>
      </c>
      <c r="I27" s="34">
        <v>5.07</v>
      </c>
      <c r="J27">
        <v>7</v>
      </c>
      <c r="K27" s="5">
        <v>53.25</v>
      </c>
    </row>
    <row r="28" spans="1:37" x14ac:dyDescent="0.2">
      <c r="A28" s="36">
        <v>39.11</v>
      </c>
      <c r="B28">
        <v>6.56</v>
      </c>
      <c r="C28">
        <v>14</v>
      </c>
      <c r="D28" s="9">
        <v>26.400000000000002</v>
      </c>
      <c r="E28" s="9">
        <v>82</v>
      </c>
      <c r="F28" s="9">
        <v>32</v>
      </c>
      <c r="G28" s="34">
        <v>11.786000000000001</v>
      </c>
      <c r="H28" s="34">
        <v>7.2300000000000013</v>
      </c>
      <c r="I28" s="34">
        <v>5.01</v>
      </c>
      <c r="J28">
        <v>6</v>
      </c>
      <c r="K28" s="5">
        <v>49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x14ac:dyDescent="0.2">
      <c r="A29" s="36">
        <v>39.11</v>
      </c>
      <c r="B29">
        <v>4.9400000000000004</v>
      </c>
      <c r="C29">
        <v>11</v>
      </c>
      <c r="D29" s="9">
        <v>27.7</v>
      </c>
      <c r="E29" s="9">
        <v>81</v>
      </c>
      <c r="F29" s="9">
        <v>33</v>
      </c>
      <c r="G29" s="34">
        <v>12.026000000000002</v>
      </c>
      <c r="H29" s="34">
        <v>7.4700000000000006</v>
      </c>
      <c r="I29" s="34">
        <v>5.25</v>
      </c>
      <c r="J29">
        <v>6</v>
      </c>
      <c r="K29" s="5">
        <v>60.833333333333336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x14ac:dyDescent="0.2">
      <c r="A30" s="36">
        <v>85.8</v>
      </c>
      <c r="B30">
        <v>6.74</v>
      </c>
      <c r="C30">
        <v>12</v>
      </c>
      <c r="D30" s="9">
        <v>27.799999999999997</v>
      </c>
      <c r="E30" s="9">
        <v>62</v>
      </c>
      <c r="F30" s="9">
        <v>27</v>
      </c>
      <c r="G30" s="34">
        <v>12.251999999999999</v>
      </c>
      <c r="H30" s="34">
        <v>7.7219999999999995</v>
      </c>
      <c r="I30" s="34">
        <v>5.2520000000000007</v>
      </c>
      <c r="J30">
        <v>10</v>
      </c>
      <c r="K30" s="5">
        <v>48.833333333333336</v>
      </c>
    </row>
    <row r="31" spans="1:37" x14ac:dyDescent="0.2">
      <c r="A31" s="36">
        <v>85.8</v>
      </c>
      <c r="B31">
        <v>5.32</v>
      </c>
      <c r="C31">
        <v>12</v>
      </c>
      <c r="D31" s="9">
        <v>30.2</v>
      </c>
      <c r="E31" s="9">
        <v>72</v>
      </c>
      <c r="F31" s="9">
        <v>29</v>
      </c>
      <c r="G31" s="34">
        <v>12.052</v>
      </c>
      <c r="H31" s="34">
        <v>7.6779999999999999</v>
      </c>
      <c r="I31" s="34">
        <v>5.18</v>
      </c>
      <c r="J31">
        <v>5</v>
      </c>
      <c r="K31" s="5">
        <v>55</v>
      </c>
    </row>
    <row r="32" spans="1:37" x14ac:dyDescent="0.2">
      <c r="A32" s="36">
        <v>2.7</v>
      </c>
      <c r="B32">
        <v>5.14</v>
      </c>
      <c r="C32">
        <v>12</v>
      </c>
      <c r="D32" s="9">
        <v>31.099999999999998</v>
      </c>
      <c r="E32" s="9">
        <v>56</v>
      </c>
      <c r="F32" s="9">
        <v>27</v>
      </c>
      <c r="G32" s="34">
        <v>11.620000000000001</v>
      </c>
      <c r="H32" s="34">
        <v>7.4540000000000006</v>
      </c>
      <c r="I32" s="34">
        <v>5.1579999999999995</v>
      </c>
      <c r="J32">
        <v>9</v>
      </c>
      <c r="K32" s="5">
        <v>51.45</v>
      </c>
    </row>
    <row r="33" spans="1:37" x14ac:dyDescent="0.2">
      <c r="A33" s="36">
        <v>2.7</v>
      </c>
      <c r="B33">
        <v>4.88</v>
      </c>
      <c r="C33">
        <v>11</v>
      </c>
      <c r="D33" s="9">
        <v>30.2</v>
      </c>
      <c r="E33" s="9">
        <v>68</v>
      </c>
      <c r="F33" s="9">
        <v>31</v>
      </c>
      <c r="G33" s="34">
        <v>11.99</v>
      </c>
      <c r="H33" s="34">
        <v>7.4979999999999993</v>
      </c>
      <c r="I33" s="34">
        <v>5.7</v>
      </c>
      <c r="J33">
        <v>9</v>
      </c>
      <c r="K33" s="5">
        <v>52.866666666666667</v>
      </c>
    </row>
    <row r="34" spans="1:37" x14ac:dyDescent="0.2">
      <c r="A34" s="36">
        <v>74.900000000000006</v>
      </c>
      <c r="B34">
        <v>5.04</v>
      </c>
      <c r="C34">
        <v>12</v>
      </c>
      <c r="D34" s="9">
        <v>24</v>
      </c>
      <c r="E34" s="9">
        <v>65</v>
      </c>
      <c r="F34" s="9">
        <v>25</v>
      </c>
      <c r="G34" s="34">
        <v>11.446000000000002</v>
      </c>
      <c r="H34" s="34">
        <v>7.0640000000000001</v>
      </c>
      <c r="I34" s="34">
        <v>4.6599999999999993</v>
      </c>
      <c r="J34">
        <v>9</v>
      </c>
      <c r="K34" s="5">
        <v>56</v>
      </c>
    </row>
    <row r="35" spans="1:37" x14ac:dyDescent="0.2">
      <c r="A35" s="36">
        <v>74.900000000000006</v>
      </c>
      <c r="B35">
        <v>5.01</v>
      </c>
      <c r="C35">
        <v>12</v>
      </c>
      <c r="D35" s="9">
        <v>25.099999999999998</v>
      </c>
      <c r="E35" s="9">
        <v>70</v>
      </c>
      <c r="F35" s="9">
        <v>28</v>
      </c>
      <c r="G35" s="34">
        <v>11.131</v>
      </c>
      <c r="H35" s="34">
        <v>6.7489999999999997</v>
      </c>
      <c r="I35" s="34">
        <v>4.3199999999999994</v>
      </c>
      <c r="J35">
        <v>8</v>
      </c>
      <c r="K35" s="5">
        <v>65</v>
      </c>
    </row>
    <row r="36" spans="1:37" x14ac:dyDescent="0.2">
      <c r="A36" s="36">
        <v>79.400000000000006</v>
      </c>
      <c r="B36">
        <v>4.4400000000000004</v>
      </c>
      <c r="C36">
        <v>12</v>
      </c>
      <c r="D36" s="9">
        <v>31</v>
      </c>
      <c r="E36" s="9">
        <v>59</v>
      </c>
      <c r="F36" s="9">
        <v>21</v>
      </c>
      <c r="G36" s="34">
        <v>12.464</v>
      </c>
      <c r="H36" s="34">
        <v>7.4619999999999989</v>
      </c>
      <c r="I36" s="34">
        <v>5.1440000000000001</v>
      </c>
      <c r="J36">
        <v>10</v>
      </c>
      <c r="K36" s="5">
        <v>58.566666666666663</v>
      </c>
    </row>
    <row r="37" spans="1:37" x14ac:dyDescent="0.2">
      <c r="A37" s="36">
        <v>79.400000000000006</v>
      </c>
      <c r="B37">
        <v>4.25</v>
      </c>
      <c r="C37">
        <v>9</v>
      </c>
      <c r="D37" s="9">
        <v>33.9</v>
      </c>
      <c r="E37" s="9">
        <v>71</v>
      </c>
      <c r="F37" s="9">
        <v>29</v>
      </c>
      <c r="G37" s="34">
        <v>12.356</v>
      </c>
      <c r="H37" s="34">
        <v>7.4120000000000008</v>
      </c>
      <c r="I37" s="34">
        <v>5.2040000000000006</v>
      </c>
      <c r="J37">
        <v>7</v>
      </c>
      <c r="K37" s="5">
        <v>47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x14ac:dyDescent="0.2">
      <c r="A38" s="36">
        <v>81.17</v>
      </c>
      <c r="B38">
        <v>6.4</v>
      </c>
      <c r="C38">
        <v>14</v>
      </c>
      <c r="D38" s="9">
        <v>26</v>
      </c>
      <c r="E38" s="9">
        <v>56</v>
      </c>
      <c r="F38" s="9">
        <v>24</v>
      </c>
      <c r="G38" s="34">
        <v>11.677999999999999</v>
      </c>
      <c r="H38" s="34">
        <v>7.8040000000000003</v>
      </c>
      <c r="I38" s="34">
        <v>4.9400000000000004</v>
      </c>
      <c r="J38">
        <v>11</v>
      </c>
      <c r="K38" s="5">
        <v>63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x14ac:dyDescent="0.2">
      <c r="A39" s="36">
        <v>81.17</v>
      </c>
      <c r="B39">
        <v>4.97</v>
      </c>
      <c r="C39">
        <v>14</v>
      </c>
      <c r="D39" s="9">
        <v>38.299999999999997</v>
      </c>
      <c r="E39" s="9">
        <v>87</v>
      </c>
      <c r="F39" s="9">
        <v>38</v>
      </c>
      <c r="G39" s="34">
        <v>13.342000000000002</v>
      </c>
      <c r="H39" s="34">
        <v>7.7600000000000007</v>
      </c>
      <c r="I39" s="34">
        <v>5.4279999999999999</v>
      </c>
      <c r="J39">
        <v>7</v>
      </c>
      <c r="K39" s="5">
        <v>61</v>
      </c>
    </row>
    <row r="40" spans="1:37" x14ac:dyDescent="0.2">
      <c r="A40" s="36">
        <v>72.599999999999994</v>
      </c>
      <c r="B40">
        <v>5.61</v>
      </c>
      <c r="C40">
        <v>12</v>
      </c>
      <c r="D40" s="9">
        <v>22.799999999999997</v>
      </c>
      <c r="E40" s="9">
        <v>58</v>
      </c>
      <c r="F40" s="9">
        <v>28</v>
      </c>
      <c r="G40" s="34">
        <v>11.157999999999999</v>
      </c>
      <c r="H40" s="34">
        <v>7.0879999999999992</v>
      </c>
      <c r="I40" s="34">
        <v>4.78</v>
      </c>
      <c r="J40">
        <v>8</v>
      </c>
      <c r="K40" s="5">
        <v>59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x14ac:dyDescent="0.2">
      <c r="A41" s="36">
        <v>72.599999999999994</v>
      </c>
      <c r="B41">
        <v>4.6100000000000003</v>
      </c>
      <c r="C41">
        <v>11</v>
      </c>
      <c r="D41" s="9">
        <v>20</v>
      </c>
      <c r="E41" s="9">
        <v>66</v>
      </c>
      <c r="F41" s="9">
        <v>28</v>
      </c>
      <c r="G41" s="34">
        <v>10.936</v>
      </c>
      <c r="H41" s="34">
        <v>7.008</v>
      </c>
      <c r="I41" s="34">
        <v>4.4300000000000006</v>
      </c>
      <c r="J41">
        <v>7</v>
      </c>
      <c r="K41" s="5">
        <v>58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x14ac:dyDescent="0.2">
      <c r="A42" s="36" t="s">
        <v>11</v>
      </c>
      <c r="B42">
        <v>5.26</v>
      </c>
      <c r="C42">
        <v>8</v>
      </c>
      <c r="D42" s="9">
        <v>28.799999999999997</v>
      </c>
      <c r="E42" s="9">
        <v>65</v>
      </c>
      <c r="F42" s="9">
        <v>30</v>
      </c>
      <c r="G42" s="34">
        <v>11.756</v>
      </c>
      <c r="H42" s="34">
        <v>6.9359999999999999</v>
      </c>
      <c r="I42" s="34">
        <v>4.7719999999999994</v>
      </c>
      <c r="J42">
        <v>6</v>
      </c>
      <c r="K42" s="5">
        <v>53</v>
      </c>
    </row>
    <row r="43" spans="1:37" x14ac:dyDescent="0.2">
      <c r="A43" s="36" t="s">
        <v>11</v>
      </c>
      <c r="B43">
        <v>4.8</v>
      </c>
      <c r="C43">
        <v>13</v>
      </c>
      <c r="D43" s="9">
        <v>29.8</v>
      </c>
      <c r="E43" s="9">
        <v>41</v>
      </c>
      <c r="F43" s="9">
        <v>18</v>
      </c>
      <c r="G43" s="34">
        <v>10.685999999999998</v>
      </c>
      <c r="H43" s="34">
        <v>5.8659999999999997</v>
      </c>
      <c r="I43" s="34">
        <v>3.7019999999999991</v>
      </c>
      <c r="J43">
        <v>6</v>
      </c>
      <c r="K43" s="5">
        <v>63.333333333333336</v>
      </c>
    </row>
    <row r="44" spans="1:37" x14ac:dyDescent="0.2">
      <c r="A44" s="36" t="s">
        <v>2</v>
      </c>
      <c r="B44">
        <v>5.75</v>
      </c>
      <c r="C44">
        <v>13</v>
      </c>
      <c r="D44" s="9">
        <v>27</v>
      </c>
      <c r="E44" s="9">
        <v>54</v>
      </c>
      <c r="F44" s="9">
        <v>24</v>
      </c>
      <c r="G44" s="34">
        <v>11.148000000000001</v>
      </c>
      <c r="H44" s="34">
        <v>7.3639999999999999</v>
      </c>
      <c r="I44" s="34">
        <v>5.1160000000000005</v>
      </c>
      <c r="J44">
        <v>10</v>
      </c>
      <c r="K44" s="5">
        <v>50.25</v>
      </c>
    </row>
    <row r="45" spans="1:37" x14ac:dyDescent="0.2">
      <c r="A45" s="36" t="s">
        <v>2</v>
      </c>
      <c r="B45">
        <v>5.18</v>
      </c>
      <c r="C45">
        <v>13</v>
      </c>
      <c r="D45" s="9">
        <v>27.599999999999998</v>
      </c>
      <c r="E45" s="9">
        <v>84</v>
      </c>
      <c r="F45" s="9">
        <v>35</v>
      </c>
      <c r="G45" s="34">
        <v>11.03</v>
      </c>
      <c r="H45" s="34">
        <v>6.9799999999999995</v>
      </c>
      <c r="I45" s="34">
        <v>4.7940000000000005</v>
      </c>
      <c r="J45">
        <v>8</v>
      </c>
      <c r="K45" s="5">
        <v>51.5</v>
      </c>
    </row>
    <row r="46" spans="1:37" x14ac:dyDescent="0.2">
      <c r="A46" s="36" t="s">
        <v>50</v>
      </c>
      <c r="B46">
        <v>3.91</v>
      </c>
      <c r="C46">
        <v>9</v>
      </c>
      <c r="D46" s="9">
        <v>28.2</v>
      </c>
      <c r="E46" s="9">
        <v>22</v>
      </c>
      <c r="F46" s="9">
        <v>12</v>
      </c>
      <c r="G46" s="34">
        <v>12.251999999999999</v>
      </c>
      <c r="H46" s="34">
        <v>7.5699999999999985</v>
      </c>
      <c r="I46" s="34">
        <v>5.7120000000000006</v>
      </c>
      <c r="J46">
        <v>6</v>
      </c>
      <c r="K46" s="5">
        <v>40.5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36" t="s">
        <v>50</v>
      </c>
      <c r="B47">
        <v>3.72</v>
      </c>
      <c r="C47">
        <v>8</v>
      </c>
      <c r="D47" s="9">
        <v>28.799999999999997</v>
      </c>
      <c r="E47" s="9">
        <v>25</v>
      </c>
      <c r="F47" s="9">
        <v>15</v>
      </c>
      <c r="G47" s="34">
        <v>12.012</v>
      </c>
      <c r="H47" s="34">
        <v>7.3539999999999992</v>
      </c>
      <c r="I47" s="34">
        <v>5.4779999999999998</v>
      </c>
      <c r="J47">
        <v>5</v>
      </c>
      <c r="K47" s="5">
        <v>41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x14ac:dyDescent="0.2"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5:37" x14ac:dyDescent="0.2"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5:37" x14ac:dyDescent="0.2"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2" spans="15:37" x14ac:dyDescent="0.2"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5:37" x14ac:dyDescent="0.2"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5:37" x14ac:dyDescent="0.2"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5:37" x14ac:dyDescent="0.2"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5:37" x14ac:dyDescent="0.2"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7D31-A048-A74F-8B6E-270758CABECD}">
  <dimension ref="A1:H43"/>
  <sheetViews>
    <sheetView zoomScale="150" zoomScaleNormal="150" workbookViewId="0">
      <selection activeCell="H2" activeCellId="1" sqref="H29 H2"/>
    </sheetView>
  </sheetViews>
  <sheetFormatPr baseColWidth="10" defaultRowHeight="16" x14ac:dyDescent="0.2"/>
  <sheetData>
    <row r="1" spans="1:8" x14ac:dyDescent="0.2">
      <c r="A1" t="s">
        <v>25</v>
      </c>
      <c r="B1" t="s">
        <v>26</v>
      </c>
      <c r="C1" t="s">
        <v>0</v>
      </c>
      <c r="D1" t="s">
        <v>83</v>
      </c>
      <c r="E1" t="s">
        <v>84</v>
      </c>
      <c r="F1" t="s">
        <v>85</v>
      </c>
      <c r="G1" t="s">
        <v>86</v>
      </c>
      <c r="H1" t="s">
        <v>21</v>
      </c>
    </row>
    <row r="2" spans="1:8" x14ac:dyDescent="0.2">
      <c r="A2" t="s">
        <v>27</v>
      </c>
      <c r="B2" s="1" t="s">
        <v>1</v>
      </c>
      <c r="C2" t="s">
        <v>22</v>
      </c>
      <c r="D2" s="5">
        <v>54.6</v>
      </c>
      <c r="E2" s="5">
        <v>53</v>
      </c>
      <c r="F2" s="5"/>
      <c r="G2" s="5"/>
      <c r="H2" s="5">
        <f>AVERAGE(D2:F2)</f>
        <v>53.8</v>
      </c>
    </row>
    <row r="3" spans="1:8" x14ac:dyDescent="0.2">
      <c r="A3" t="s">
        <v>28</v>
      </c>
      <c r="B3" s="1" t="s">
        <v>2</v>
      </c>
      <c r="C3" t="s">
        <v>22</v>
      </c>
      <c r="D3" s="5">
        <v>51</v>
      </c>
      <c r="E3" s="5">
        <v>49.5</v>
      </c>
      <c r="F3" s="5"/>
      <c r="G3" s="5"/>
      <c r="H3" s="5">
        <f t="shared" ref="H3:H43" si="0">AVERAGE(D3:F3)</f>
        <v>50.25</v>
      </c>
    </row>
    <row r="4" spans="1:8" x14ac:dyDescent="0.2">
      <c r="A4" t="s">
        <v>29</v>
      </c>
      <c r="B4" s="1" t="s">
        <v>3</v>
      </c>
      <c r="C4" t="s">
        <v>22</v>
      </c>
      <c r="D4" s="5">
        <v>64.099999999999994</v>
      </c>
      <c r="E4" s="5"/>
      <c r="F4" s="5"/>
      <c r="G4" s="5"/>
      <c r="H4" s="5">
        <f t="shared" si="0"/>
        <v>64.099999999999994</v>
      </c>
    </row>
    <row r="5" spans="1:8" x14ac:dyDescent="0.2">
      <c r="A5" t="s">
        <v>30</v>
      </c>
      <c r="B5" s="3" t="s">
        <v>17</v>
      </c>
      <c r="C5" t="s">
        <v>22</v>
      </c>
      <c r="D5" s="5">
        <v>62</v>
      </c>
      <c r="E5" s="5"/>
      <c r="F5" s="5"/>
      <c r="G5" s="5"/>
      <c r="H5" s="5">
        <f t="shared" si="0"/>
        <v>62</v>
      </c>
    </row>
    <row r="6" spans="1:8" x14ac:dyDescent="0.2">
      <c r="A6" t="s">
        <v>31</v>
      </c>
      <c r="B6" s="1" t="s">
        <v>4</v>
      </c>
      <c r="C6" t="s">
        <v>22</v>
      </c>
      <c r="D6" s="5">
        <v>70</v>
      </c>
      <c r="E6" s="5">
        <v>69.400000000000006</v>
      </c>
      <c r="F6" s="5"/>
      <c r="G6" s="5"/>
      <c r="H6" s="5">
        <f t="shared" si="0"/>
        <v>69.7</v>
      </c>
    </row>
    <row r="7" spans="1:8" x14ac:dyDescent="0.2">
      <c r="A7" t="s">
        <v>32</v>
      </c>
      <c r="B7" s="3" t="s">
        <v>18</v>
      </c>
      <c r="C7" t="s">
        <v>22</v>
      </c>
      <c r="D7" s="5">
        <v>57</v>
      </c>
      <c r="E7" s="5">
        <v>58</v>
      </c>
      <c r="F7" s="5"/>
      <c r="G7" s="5"/>
      <c r="H7" s="5">
        <f>AVERAGE(D7:F7)</f>
        <v>57.5</v>
      </c>
    </row>
    <row r="8" spans="1:8" x14ac:dyDescent="0.2">
      <c r="A8" t="s">
        <v>33</v>
      </c>
      <c r="B8" s="1" t="s">
        <v>24</v>
      </c>
      <c r="C8" t="s">
        <v>22</v>
      </c>
      <c r="D8" s="5">
        <v>39</v>
      </c>
      <c r="E8" s="5">
        <v>42</v>
      </c>
      <c r="F8" s="5"/>
      <c r="G8" s="5"/>
      <c r="H8" s="5">
        <f t="shared" si="0"/>
        <v>40.5</v>
      </c>
    </row>
    <row r="9" spans="1:8" x14ac:dyDescent="0.2">
      <c r="A9" t="s">
        <v>34</v>
      </c>
      <c r="B9" s="1" t="s">
        <v>5</v>
      </c>
      <c r="C9" t="s">
        <v>22</v>
      </c>
      <c r="D9" s="5">
        <v>40.200000000000003</v>
      </c>
      <c r="E9" s="5"/>
      <c r="F9" s="5"/>
      <c r="G9" s="5"/>
      <c r="H9" s="5">
        <f t="shared" si="0"/>
        <v>40.200000000000003</v>
      </c>
    </row>
    <row r="10" spans="1:8" x14ac:dyDescent="0.2">
      <c r="A10" t="s">
        <v>35</v>
      </c>
      <c r="B10" s="1" t="s">
        <v>6</v>
      </c>
      <c r="C10" t="s">
        <v>22</v>
      </c>
      <c r="D10" s="5">
        <v>57.3</v>
      </c>
      <c r="E10" s="5">
        <v>59.3</v>
      </c>
      <c r="F10" s="5">
        <v>59.1</v>
      </c>
      <c r="G10" s="5">
        <v>60</v>
      </c>
      <c r="H10" s="5">
        <f t="shared" si="0"/>
        <v>58.566666666666663</v>
      </c>
    </row>
    <row r="11" spans="1:8" x14ac:dyDescent="0.2">
      <c r="A11" t="s">
        <v>36</v>
      </c>
      <c r="B11" s="1" t="s">
        <v>7</v>
      </c>
      <c r="C11" t="s">
        <v>22</v>
      </c>
      <c r="D11" s="5">
        <v>64</v>
      </c>
      <c r="E11" s="5"/>
      <c r="F11" s="5"/>
      <c r="G11" s="5"/>
      <c r="H11" s="5">
        <f t="shared" si="0"/>
        <v>64</v>
      </c>
    </row>
    <row r="12" spans="1:8" x14ac:dyDescent="0.2">
      <c r="A12" t="s">
        <v>37</v>
      </c>
      <c r="B12" s="1" t="s">
        <v>8</v>
      </c>
      <c r="C12" t="s">
        <v>22</v>
      </c>
      <c r="D12" s="5">
        <v>59</v>
      </c>
      <c r="E12" s="5">
        <v>58.5</v>
      </c>
      <c r="F12" s="5">
        <v>65</v>
      </c>
      <c r="G12" s="5">
        <v>65</v>
      </c>
      <c r="H12" s="5">
        <f t="shared" si="0"/>
        <v>60.833333333333336</v>
      </c>
    </row>
    <row r="13" spans="1:8" x14ac:dyDescent="0.2">
      <c r="A13" t="s">
        <v>38</v>
      </c>
      <c r="B13" s="1" t="s">
        <v>9</v>
      </c>
      <c r="C13" t="s">
        <v>22</v>
      </c>
      <c r="D13" s="5">
        <v>63</v>
      </c>
      <c r="E13" s="5">
        <v>67</v>
      </c>
      <c r="G13" s="5"/>
      <c r="H13" s="5">
        <f t="shared" si="0"/>
        <v>65</v>
      </c>
    </row>
    <row r="14" spans="1:8" x14ac:dyDescent="0.2">
      <c r="A14" t="s">
        <v>39</v>
      </c>
      <c r="B14" s="1" t="s">
        <v>20</v>
      </c>
      <c r="C14" t="s">
        <v>22</v>
      </c>
      <c r="D14" s="5">
        <v>53.6</v>
      </c>
      <c r="E14" s="5">
        <v>50</v>
      </c>
      <c r="F14" s="5">
        <v>55</v>
      </c>
      <c r="G14" s="5"/>
      <c r="H14" s="5">
        <f t="shared" si="0"/>
        <v>52.866666666666667</v>
      </c>
    </row>
    <row r="15" spans="1:8" x14ac:dyDescent="0.2">
      <c r="A15" t="s">
        <v>40</v>
      </c>
      <c r="B15" s="1" t="s">
        <v>10</v>
      </c>
      <c r="C15" t="s">
        <v>22</v>
      </c>
      <c r="D15" s="5">
        <v>55</v>
      </c>
      <c r="E15" s="5">
        <v>51.5</v>
      </c>
      <c r="F15" s="5"/>
      <c r="G15" s="5"/>
      <c r="H15" s="5">
        <f>AVERAGE(D15:F15)</f>
        <v>53.25</v>
      </c>
    </row>
    <row r="16" spans="1:8" x14ac:dyDescent="0.2">
      <c r="A16" t="s">
        <v>41</v>
      </c>
      <c r="B16" s="1" t="s">
        <v>11</v>
      </c>
      <c r="C16" t="s">
        <v>22</v>
      </c>
      <c r="D16" s="5">
        <v>64</v>
      </c>
      <c r="E16" s="5">
        <v>66</v>
      </c>
      <c r="F16" s="5">
        <v>60</v>
      </c>
      <c r="G16" s="5"/>
      <c r="H16" s="5">
        <f t="shared" si="0"/>
        <v>63.333333333333336</v>
      </c>
    </row>
    <row r="17" spans="1:8" x14ac:dyDescent="0.2">
      <c r="A17" t="s">
        <v>42</v>
      </c>
      <c r="B17" s="1" t="s">
        <v>12</v>
      </c>
      <c r="C17" t="s">
        <v>22</v>
      </c>
      <c r="D17" s="5">
        <v>63</v>
      </c>
      <c r="E17" s="5"/>
      <c r="F17" s="5"/>
      <c r="G17" s="5"/>
      <c r="H17" s="5">
        <f t="shared" si="0"/>
        <v>63</v>
      </c>
    </row>
    <row r="18" spans="1:8" x14ac:dyDescent="0.2">
      <c r="A18" t="s">
        <v>43</v>
      </c>
      <c r="B18" s="1" t="s">
        <v>13</v>
      </c>
      <c r="C18" t="s">
        <v>22</v>
      </c>
      <c r="D18" s="5">
        <v>42.8</v>
      </c>
      <c r="E18" s="5">
        <v>41.2</v>
      </c>
      <c r="F18" s="5"/>
      <c r="G18" s="5"/>
      <c r="H18" s="5">
        <f t="shared" si="0"/>
        <v>42</v>
      </c>
    </row>
    <row r="19" spans="1:8" x14ac:dyDescent="0.2">
      <c r="A19" t="s">
        <v>44</v>
      </c>
      <c r="B19" s="1" t="s">
        <v>14</v>
      </c>
      <c r="C19" t="s">
        <v>22</v>
      </c>
      <c r="D19" s="5">
        <v>59.5</v>
      </c>
      <c r="E19" s="5">
        <v>57.9</v>
      </c>
      <c r="F19" s="5">
        <v>59.3</v>
      </c>
      <c r="G19" s="5"/>
      <c r="H19" s="5">
        <f t="shared" si="0"/>
        <v>58.9</v>
      </c>
    </row>
    <row r="20" spans="1:8" x14ac:dyDescent="0.2">
      <c r="A20" t="s">
        <v>45</v>
      </c>
      <c r="B20" s="1" t="s">
        <v>19</v>
      </c>
      <c r="C20" t="s">
        <v>22</v>
      </c>
      <c r="D20" s="5">
        <v>43</v>
      </c>
      <c r="E20" s="5"/>
      <c r="F20" s="5"/>
      <c r="G20" s="5"/>
      <c r="H20" s="5">
        <f t="shared" si="0"/>
        <v>43</v>
      </c>
    </row>
    <row r="21" spans="1:8" x14ac:dyDescent="0.2">
      <c r="A21" t="s">
        <v>46</v>
      </c>
      <c r="B21" s="1" t="s">
        <v>15</v>
      </c>
      <c r="C21" t="s">
        <v>22</v>
      </c>
      <c r="D21" s="5">
        <v>55</v>
      </c>
      <c r="E21" s="5">
        <v>55</v>
      </c>
      <c r="F21" s="5"/>
      <c r="G21" s="5"/>
      <c r="H21" s="5">
        <f>AVERAGE(D21:F21)</f>
        <v>55</v>
      </c>
    </row>
    <row r="22" spans="1:8" x14ac:dyDescent="0.2">
      <c r="A22" t="s">
        <v>47</v>
      </c>
      <c r="B22" s="2" t="s">
        <v>16</v>
      </c>
      <c r="C22" t="s">
        <v>22</v>
      </c>
      <c r="D22" s="5">
        <v>56</v>
      </c>
      <c r="E22" s="5"/>
      <c r="F22" s="5"/>
      <c r="G22" s="5"/>
      <c r="H22" s="5">
        <f t="shared" si="0"/>
        <v>56</v>
      </c>
    </row>
    <row r="23" spans="1:8" x14ac:dyDescent="0.2">
      <c r="A23" t="s">
        <v>37</v>
      </c>
      <c r="B23" s="1" t="s">
        <v>8</v>
      </c>
      <c r="C23" t="s">
        <v>23</v>
      </c>
      <c r="D23" s="5">
        <v>50</v>
      </c>
      <c r="E23" s="5">
        <v>50</v>
      </c>
      <c r="F23" s="5">
        <v>47</v>
      </c>
      <c r="G23" s="5"/>
      <c r="H23" s="5">
        <f t="shared" si="0"/>
        <v>49</v>
      </c>
    </row>
    <row r="24" spans="1:8" x14ac:dyDescent="0.2">
      <c r="A24" t="s">
        <v>41</v>
      </c>
      <c r="B24" s="1" t="s">
        <v>11</v>
      </c>
      <c r="C24" t="s">
        <v>23</v>
      </c>
      <c r="D24" s="5">
        <v>53</v>
      </c>
      <c r="E24" s="5"/>
      <c r="F24" s="5"/>
      <c r="G24" s="5"/>
      <c r="H24" s="5">
        <f t="shared" si="0"/>
        <v>53</v>
      </c>
    </row>
    <row r="25" spans="1:8" x14ac:dyDescent="0.2">
      <c r="A25" t="s">
        <v>28</v>
      </c>
      <c r="B25" s="1" t="s">
        <v>2</v>
      </c>
      <c r="C25" t="s">
        <v>23</v>
      </c>
      <c r="D25" s="5">
        <v>52</v>
      </c>
      <c r="E25" s="5">
        <v>51</v>
      </c>
      <c r="F25" s="5"/>
      <c r="G25" s="5"/>
      <c r="H25" s="5">
        <f t="shared" si="0"/>
        <v>51.5</v>
      </c>
    </row>
    <row r="26" spans="1:8" x14ac:dyDescent="0.2">
      <c r="A26" t="s">
        <v>29</v>
      </c>
      <c r="B26" s="1" t="s">
        <v>3</v>
      </c>
      <c r="C26" t="s">
        <v>23</v>
      </c>
      <c r="D26" s="5">
        <v>64</v>
      </c>
      <c r="E26" s="5"/>
      <c r="F26" s="5"/>
      <c r="G26" s="5"/>
      <c r="H26" s="5">
        <f t="shared" si="0"/>
        <v>64</v>
      </c>
    </row>
    <row r="27" spans="1:8" x14ac:dyDescent="0.2">
      <c r="A27" t="s">
        <v>44</v>
      </c>
      <c r="B27" s="1" t="s">
        <v>14</v>
      </c>
      <c r="C27" t="s">
        <v>23</v>
      </c>
      <c r="D27" s="5">
        <v>36</v>
      </c>
      <c r="E27" s="5">
        <v>35</v>
      </c>
      <c r="F27" s="5"/>
      <c r="G27" s="5"/>
      <c r="H27" s="5">
        <f t="shared" si="0"/>
        <v>35.5</v>
      </c>
    </row>
    <row r="28" spans="1:8" x14ac:dyDescent="0.2">
      <c r="A28" t="s">
        <v>47</v>
      </c>
      <c r="B28" s="4" t="s">
        <v>16</v>
      </c>
      <c r="C28" t="s">
        <v>23</v>
      </c>
      <c r="D28" s="5">
        <v>55.9</v>
      </c>
      <c r="E28" s="5">
        <v>55.8</v>
      </c>
      <c r="F28" s="5"/>
      <c r="G28" s="5"/>
      <c r="H28" s="5">
        <f t="shared" si="0"/>
        <v>55.849999999999994</v>
      </c>
    </row>
    <row r="29" spans="1:8" x14ac:dyDescent="0.2">
      <c r="A29" t="s">
        <v>27</v>
      </c>
      <c r="B29" s="1" t="s">
        <v>1</v>
      </c>
      <c r="C29" t="s">
        <v>23</v>
      </c>
      <c r="D29" s="5">
        <v>49.6</v>
      </c>
      <c r="E29" s="5">
        <v>46</v>
      </c>
      <c r="F29" s="5"/>
      <c r="G29" s="5"/>
      <c r="H29" s="5">
        <f>AVERAGE(D29:F29)</f>
        <v>47.8</v>
      </c>
    </row>
    <row r="30" spans="1:8" x14ac:dyDescent="0.2">
      <c r="A30" t="s">
        <v>30</v>
      </c>
      <c r="B30" s="1" t="s">
        <v>17</v>
      </c>
      <c r="C30" t="s">
        <v>23</v>
      </c>
      <c r="D30" s="5">
        <v>60</v>
      </c>
      <c r="E30" s="5"/>
      <c r="F30" s="5"/>
      <c r="G30" s="5"/>
      <c r="H30" s="5">
        <f t="shared" si="0"/>
        <v>60</v>
      </c>
    </row>
    <row r="31" spans="1:8" x14ac:dyDescent="0.2">
      <c r="A31" t="s">
        <v>35</v>
      </c>
      <c r="B31" s="1" t="s">
        <v>6</v>
      </c>
      <c r="C31" t="s">
        <v>23</v>
      </c>
      <c r="D31" s="5">
        <v>49</v>
      </c>
      <c r="E31" s="5">
        <v>45</v>
      </c>
      <c r="F31" s="5"/>
      <c r="G31" s="5"/>
      <c r="H31" s="5">
        <f t="shared" si="0"/>
        <v>47</v>
      </c>
    </row>
    <row r="32" spans="1:8" x14ac:dyDescent="0.2">
      <c r="A32" t="s">
        <v>46</v>
      </c>
      <c r="B32" s="1" t="s">
        <v>15</v>
      </c>
      <c r="C32" t="s">
        <v>23</v>
      </c>
      <c r="D32" s="5">
        <v>46</v>
      </c>
      <c r="E32" s="5">
        <v>49</v>
      </c>
      <c r="F32" s="5">
        <v>51.5</v>
      </c>
      <c r="G32" s="5"/>
      <c r="H32" s="5">
        <f>AVERAGE(D32:F32)</f>
        <v>48.833333333333336</v>
      </c>
    </row>
    <row r="33" spans="1:8" x14ac:dyDescent="0.2">
      <c r="A33" t="s">
        <v>38</v>
      </c>
      <c r="B33" s="3" t="s">
        <v>9</v>
      </c>
      <c r="C33" t="s">
        <v>23</v>
      </c>
      <c r="D33" s="5">
        <v>56</v>
      </c>
      <c r="E33" s="5"/>
      <c r="F33" s="5"/>
      <c r="G33" s="5"/>
      <c r="H33" s="5">
        <f>AVERAGE(D33:F33)</f>
        <v>56</v>
      </c>
    </row>
    <row r="34" spans="1:8" x14ac:dyDescent="0.2">
      <c r="A34" t="s">
        <v>31</v>
      </c>
      <c r="B34" s="1" t="s">
        <v>4</v>
      </c>
      <c r="C34" t="s">
        <v>23</v>
      </c>
      <c r="D34" s="5">
        <v>51.3</v>
      </c>
      <c r="E34" s="5">
        <v>55</v>
      </c>
      <c r="F34" s="5">
        <v>52</v>
      </c>
      <c r="G34" s="5"/>
      <c r="H34" s="5">
        <f t="shared" si="0"/>
        <v>52.766666666666673</v>
      </c>
    </row>
    <row r="35" spans="1:8" x14ac:dyDescent="0.2">
      <c r="A35" t="s">
        <v>36</v>
      </c>
      <c r="B35" s="1" t="s">
        <v>7</v>
      </c>
      <c r="C35" t="s">
        <v>23</v>
      </c>
      <c r="D35" s="5">
        <v>56</v>
      </c>
      <c r="E35" s="5">
        <v>54</v>
      </c>
      <c r="F35" s="5">
        <v>52</v>
      </c>
      <c r="G35" s="5"/>
      <c r="H35" s="5">
        <f t="shared" si="0"/>
        <v>54</v>
      </c>
    </row>
    <row r="36" spans="1:8" x14ac:dyDescent="0.2">
      <c r="A36" t="s">
        <v>32</v>
      </c>
      <c r="B36" s="1" t="s">
        <v>18</v>
      </c>
      <c r="C36" t="s">
        <v>23</v>
      </c>
      <c r="D36" s="5">
        <v>52.3</v>
      </c>
      <c r="E36" s="5">
        <v>52.2</v>
      </c>
      <c r="F36" s="5"/>
      <c r="G36" s="5"/>
      <c r="H36" s="5">
        <f>AVERAGE(D36:F36)</f>
        <v>52.25</v>
      </c>
    </row>
    <row r="37" spans="1:8" x14ac:dyDescent="0.2">
      <c r="A37" t="s">
        <v>33</v>
      </c>
      <c r="B37" s="1" t="s">
        <v>24</v>
      </c>
      <c r="C37" t="s">
        <v>23</v>
      </c>
      <c r="D37" s="5">
        <v>41</v>
      </c>
      <c r="E37" s="5"/>
      <c r="F37" s="5"/>
      <c r="G37" s="5"/>
      <c r="H37" s="5">
        <f t="shared" si="0"/>
        <v>41</v>
      </c>
    </row>
    <row r="38" spans="1:8" x14ac:dyDescent="0.2">
      <c r="A38" t="s">
        <v>40</v>
      </c>
      <c r="B38" s="1" t="s">
        <v>10</v>
      </c>
      <c r="C38" t="s">
        <v>23</v>
      </c>
      <c r="D38" s="5">
        <v>47.3</v>
      </c>
      <c r="E38" s="5">
        <v>44</v>
      </c>
      <c r="F38" s="5"/>
      <c r="G38" s="5"/>
      <c r="H38" s="5">
        <f>AVERAGE(D38:F38)</f>
        <v>45.65</v>
      </c>
    </row>
    <row r="39" spans="1:8" x14ac:dyDescent="0.2">
      <c r="A39" t="s">
        <v>34</v>
      </c>
      <c r="B39" s="3" t="s">
        <v>5</v>
      </c>
      <c r="C39" t="s">
        <v>23</v>
      </c>
      <c r="D39" s="5">
        <v>40</v>
      </c>
      <c r="E39" s="5"/>
      <c r="F39" s="5"/>
      <c r="G39" s="5"/>
      <c r="H39" s="5">
        <f t="shared" si="0"/>
        <v>40</v>
      </c>
    </row>
    <row r="40" spans="1:8" x14ac:dyDescent="0.2">
      <c r="A40" t="s">
        <v>43</v>
      </c>
      <c r="B40" s="1" t="s">
        <v>13</v>
      </c>
      <c r="C40" t="s">
        <v>23</v>
      </c>
      <c r="D40" s="5">
        <v>31</v>
      </c>
      <c r="E40" s="5">
        <v>38</v>
      </c>
      <c r="F40" s="5"/>
      <c r="G40" s="5"/>
      <c r="H40" s="5">
        <f t="shared" si="0"/>
        <v>34.5</v>
      </c>
    </row>
    <row r="41" spans="1:8" x14ac:dyDescent="0.2">
      <c r="A41" t="s">
        <v>39</v>
      </c>
      <c r="B41" s="1" t="s">
        <v>20</v>
      </c>
      <c r="C41" t="s">
        <v>23</v>
      </c>
      <c r="D41" s="5">
        <v>50.9</v>
      </c>
      <c r="E41" s="5">
        <v>52</v>
      </c>
      <c r="F41" s="5"/>
      <c r="G41" s="5"/>
      <c r="H41" s="5">
        <f t="shared" si="0"/>
        <v>51.45</v>
      </c>
    </row>
    <row r="42" spans="1:8" x14ac:dyDescent="0.2">
      <c r="A42" t="s">
        <v>45</v>
      </c>
      <c r="B42" s="1" t="s">
        <v>19</v>
      </c>
      <c r="C42" t="s">
        <v>23</v>
      </c>
      <c r="D42" s="5">
        <v>40</v>
      </c>
      <c r="E42" s="5"/>
      <c r="F42" s="5"/>
      <c r="G42" s="5"/>
      <c r="H42" s="5">
        <f t="shared" si="0"/>
        <v>40</v>
      </c>
    </row>
    <row r="43" spans="1:8" x14ac:dyDescent="0.2">
      <c r="A43" t="s">
        <v>42</v>
      </c>
      <c r="B43" s="3" t="s">
        <v>12</v>
      </c>
      <c r="C43" t="s">
        <v>23</v>
      </c>
      <c r="D43" s="6">
        <v>61</v>
      </c>
      <c r="E43" s="5"/>
      <c r="F43" s="5"/>
      <c r="G43" s="5"/>
      <c r="H43" s="5">
        <f t="shared" si="0"/>
        <v>61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D3D0-1F96-684C-A730-02E5812EA326}">
  <dimension ref="A1:C45"/>
  <sheetViews>
    <sheetView zoomScale="190" workbookViewId="0">
      <selection activeCell="C4" sqref="C4"/>
    </sheetView>
  </sheetViews>
  <sheetFormatPr baseColWidth="10" defaultRowHeight="16" x14ac:dyDescent="0.2"/>
  <cols>
    <col min="3" max="3" width="17.6640625" customWidth="1"/>
    <col min="4" max="4" width="14.6640625" customWidth="1"/>
  </cols>
  <sheetData>
    <row r="1" spans="1:3" x14ac:dyDescent="0.2">
      <c r="A1" t="s">
        <v>25</v>
      </c>
      <c r="B1" t="s">
        <v>0</v>
      </c>
      <c r="C1" t="s">
        <v>48</v>
      </c>
    </row>
    <row r="2" spans="1:3" x14ac:dyDescent="0.2">
      <c r="A2" s="1">
        <v>81.17</v>
      </c>
      <c r="B2">
        <v>1</v>
      </c>
      <c r="C2">
        <v>11</v>
      </c>
    </row>
    <row r="3" spans="1:3" x14ac:dyDescent="0.2">
      <c r="A3" s="1">
        <v>81.17</v>
      </c>
      <c r="B3">
        <v>2</v>
      </c>
      <c r="C3">
        <v>7</v>
      </c>
    </row>
    <row r="4" spans="1:3" x14ac:dyDescent="0.2">
      <c r="A4" s="1" t="s">
        <v>19</v>
      </c>
      <c r="B4">
        <v>1</v>
      </c>
      <c r="C4">
        <v>10</v>
      </c>
    </row>
    <row r="5" spans="1:3" x14ac:dyDescent="0.2">
      <c r="A5" s="1" t="s">
        <v>19</v>
      </c>
      <c r="B5">
        <v>2</v>
      </c>
      <c r="C5">
        <v>9</v>
      </c>
    </row>
    <row r="6" spans="1:3" x14ac:dyDescent="0.2">
      <c r="A6" s="1" t="s">
        <v>7</v>
      </c>
      <c r="B6">
        <v>1</v>
      </c>
      <c r="C6">
        <v>9</v>
      </c>
    </row>
    <row r="7" spans="1:3" x14ac:dyDescent="0.2">
      <c r="A7" s="1" t="s">
        <v>7</v>
      </c>
      <c r="B7">
        <v>2</v>
      </c>
      <c r="C7">
        <v>8</v>
      </c>
    </row>
    <row r="8" spans="1:3" x14ac:dyDescent="0.2">
      <c r="A8" s="1" t="s">
        <v>6</v>
      </c>
      <c r="B8">
        <v>1</v>
      </c>
      <c r="C8">
        <v>10</v>
      </c>
    </row>
    <row r="9" spans="1:3" x14ac:dyDescent="0.2">
      <c r="A9" s="1" t="s">
        <v>6</v>
      </c>
      <c r="B9">
        <v>2</v>
      </c>
      <c r="C9">
        <v>7</v>
      </c>
    </row>
    <row r="10" spans="1:3" x14ac:dyDescent="0.2">
      <c r="A10" s="1" t="s">
        <v>15</v>
      </c>
      <c r="B10">
        <v>1</v>
      </c>
      <c r="C10">
        <v>10</v>
      </c>
    </row>
    <row r="11" spans="1:3" x14ac:dyDescent="0.2">
      <c r="A11" s="1" t="s">
        <v>15</v>
      </c>
      <c r="B11">
        <v>2</v>
      </c>
      <c r="C11">
        <v>5</v>
      </c>
    </row>
    <row r="12" spans="1:3" x14ac:dyDescent="0.2">
      <c r="A12" s="1" t="s">
        <v>17</v>
      </c>
      <c r="B12">
        <v>1</v>
      </c>
      <c r="C12">
        <v>6</v>
      </c>
    </row>
    <row r="13" spans="1:3" x14ac:dyDescent="0.2">
      <c r="A13" s="1" t="s">
        <v>17</v>
      </c>
      <c r="B13">
        <v>2</v>
      </c>
      <c r="C13">
        <v>5</v>
      </c>
    </row>
    <row r="14" spans="1:3" x14ac:dyDescent="0.2">
      <c r="A14" s="1" t="s">
        <v>16</v>
      </c>
      <c r="B14">
        <v>1</v>
      </c>
      <c r="C14">
        <v>9</v>
      </c>
    </row>
    <row r="15" spans="1:3" x14ac:dyDescent="0.2">
      <c r="A15" s="1" t="s">
        <v>16</v>
      </c>
      <c r="B15">
        <v>2</v>
      </c>
      <c r="C15">
        <v>6</v>
      </c>
    </row>
    <row r="16" spans="1:3" x14ac:dyDescent="0.2">
      <c r="A16" s="1" t="s">
        <v>4</v>
      </c>
      <c r="B16">
        <v>1</v>
      </c>
      <c r="C16">
        <v>7</v>
      </c>
    </row>
    <row r="17" spans="1:3" x14ac:dyDescent="0.2">
      <c r="A17" s="1" t="s">
        <v>4</v>
      </c>
      <c r="B17">
        <v>2</v>
      </c>
      <c r="C17">
        <v>6</v>
      </c>
    </row>
    <row r="18" spans="1:3" x14ac:dyDescent="0.2">
      <c r="A18" s="1" t="s">
        <v>14</v>
      </c>
      <c r="B18">
        <v>1</v>
      </c>
      <c r="C18">
        <v>5</v>
      </c>
    </row>
    <row r="19" spans="1:3" x14ac:dyDescent="0.2">
      <c r="A19" s="1" t="s">
        <v>14</v>
      </c>
      <c r="B19">
        <v>2</v>
      </c>
      <c r="C19">
        <v>4</v>
      </c>
    </row>
    <row r="20" spans="1:3" x14ac:dyDescent="0.2">
      <c r="A20" s="1" t="s">
        <v>2</v>
      </c>
      <c r="B20">
        <v>1</v>
      </c>
      <c r="C20">
        <v>10</v>
      </c>
    </row>
    <row r="21" spans="1:3" x14ac:dyDescent="0.2">
      <c r="A21" s="1" t="s">
        <v>2</v>
      </c>
      <c r="B21">
        <v>2</v>
      </c>
      <c r="C21">
        <v>8</v>
      </c>
    </row>
    <row r="22" spans="1:3" x14ac:dyDescent="0.2">
      <c r="A22" s="1" t="s">
        <v>11</v>
      </c>
      <c r="B22">
        <v>1</v>
      </c>
      <c r="C22">
        <v>6</v>
      </c>
    </row>
    <row r="23" spans="1:3" x14ac:dyDescent="0.2">
      <c r="A23" s="1" t="s">
        <v>11</v>
      </c>
      <c r="B23">
        <v>2</v>
      </c>
      <c r="C23">
        <v>6</v>
      </c>
    </row>
    <row r="24" spans="1:3" x14ac:dyDescent="0.2">
      <c r="A24" s="1" t="s">
        <v>8</v>
      </c>
      <c r="B24">
        <v>1</v>
      </c>
      <c r="C24">
        <v>6</v>
      </c>
    </row>
    <row r="25" spans="1:3" x14ac:dyDescent="0.2">
      <c r="A25" s="1" t="s">
        <v>8</v>
      </c>
      <c r="B25">
        <v>2</v>
      </c>
      <c r="C25">
        <v>6</v>
      </c>
    </row>
    <row r="26" spans="1:3" x14ac:dyDescent="0.2">
      <c r="A26" s="1" t="s">
        <v>13</v>
      </c>
      <c r="B26">
        <v>1</v>
      </c>
      <c r="C26">
        <v>7</v>
      </c>
    </row>
    <row r="27" spans="1:3" x14ac:dyDescent="0.2">
      <c r="A27" s="1" t="s">
        <v>13</v>
      </c>
      <c r="B27">
        <v>2</v>
      </c>
      <c r="C27">
        <v>6</v>
      </c>
    </row>
    <row r="28" spans="1:3" x14ac:dyDescent="0.2">
      <c r="A28" s="1" t="s">
        <v>9</v>
      </c>
      <c r="B28">
        <v>1</v>
      </c>
      <c r="C28">
        <v>9</v>
      </c>
    </row>
    <row r="29" spans="1:3" x14ac:dyDescent="0.2">
      <c r="A29" s="8">
        <v>74.900000000000006</v>
      </c>
      <c r="B29">
        <v>2</v>
      </c>
      <c r="C29">
        <v>8</v>
      </c>
    </row>
    <row r="30" spans="1:3" x14ac:dyDescent="0.2">
      <c r="A30" s="7" t="s">
        <v>10</v>
      </c>
      <c r="B30">
        <v>1</v>
      </c>
      <c r="C30">
        <v>7</v>
      </c>
    </row>
    <row r="31" spans="1:3" x14ac:dyDescent="0.2">
      <c r="A31" s="7" t="s">
        <v>10</v>
      </c>
      <c r="B31">
        <v>2</v>
      </c>
      <c r="C31">
        <v>7</v>
      </c>
    </row>
    <row r="32" spans="1:3" x14ac:dyDescent="0.2">
      <c r="A32" s="7">
        <v>79.13</v>
      </c>
      <c r="B32">
        <v>1</v>
      </c>
      <c r="C32">
        <v>7</v>
      </c>
    </row>
    <row r="33" spans="1:3" x14ac:dyDescent="0.2">
      <c r="A33" s="7">
        <v>79.13</v>
      </c>
      <c r="B33">
        <v>2</v>
      </c>
      <c r="C33">
        <v>7</v>
      </c>
    </row>
    <row r="34" spans="1:3" x14ac:dyDescent="0.2">
      <c r="A34" s="7" t="s">
        <v>20</v>
      </c>
      <c r="B34">
        <v>1</v>
      </c>
      <c r="C34">
        <v>9</v>
      </c>
    </row>
    <row r="35" spans="1:3" x14ac:dyDescent="0.2">
      <c r="A35" s="7" t="s">
        <v>20</v>
      </c>
      <c r="B35">
        <v>2</v>
      </c>
      <c r="C35">
        <v>9</v>
      </c>
    </row>
    <row r="36" spans="1:3" x14ac:dyDescent="0.2">
      <c r="A36" s="7" t="s">
        <v>24</v>
      </c>
      <c r="B36">
        <v>1</v>
      </c>
      <c r="C36">
        <v>6</v>
      </c>
    </row>
    <row r="37" spans="1:3" x14ac:dyDescent="0.2">
      <c r="A37" s="7" t="s">
        <v>24</v>
      </c>
      <c r="B37">
        <v>2</v>
      </c>
      <c r="C37">
        <v>5</v>
      </c>
    </row>
    <row r="38" spans="1:3" x14ac:dyDescent="0.2">
      <c r="A38" s="7" t="s">
        <v>49</v>
      </c>
      <c r="B38">
        <v>1</v>
      </c>
      <c r="C38">
        <v>10</v>
      </c>
    </row>
    <row r="39" spans="1:3" x14ac:dyDescent="0.2">
      <c r="A39" s="7" t="s">
        <v>49</v>
      </c>
      <c r="B39">
        <v>2</v>
      </c>
      <c r="C39">
        <v>8</v>
      </c>
    </row>
    <row r="40" spans="1:3" x14ac:dyDescent="0.2">
      <c r="A40" s="8">
        <v>2.2999999999999998</v>
      </c>
      <c r="B40">
        <v>1</v>
      </c>
      <c r="C40">
        <v>7</v>
      </c>
    </row>
    <row r="41" spans="1:3" x14ac:dyDescent="0.2">
      <c r="A41" s="8">
        <v>2.2999999999999998</v>
      </c>
      <c r="B41">
        <v>2</v>
      </c>
      <c r="C41">
        <v>6</v>
      </c>
    </row>
    <row r="42" spans="1:3" x14ac:dyDescent="0.2">
      <c r="A42" s="8">
        <v>82.17</v>
      </c>
      <c r="B42">
        <v>1</v>
      </c>
      <c r="C42">
        <v>9</v>
      </c>
    </row>
    <row r="43" spans="1:3" x14ac:dyDescent="0.2">
      <c r="A43" s="8">
        <v>82.17</v>
      </c>
      <c r="B43">
        <v>2</v>
      </c>
      <c r="C43">
        <v>8</v>
      </c>
    </row>
    <row r="44" spans="1:3" x14ac:dyDescent="0.2">
      <c r="A44" s="8">
        <v>72.599999999999994</v>
      </c>
      <c r="B44">
        <v>1</v>
      </c>
      <c r="C44">
        <v>8</v>
      </c>
    </row>
    <row r="45" spans="1:3" x14ac:dyDescent="0.2">
      <c r="A45" s="8">
        <v>72.599999999999994</v>
      </c>
      <c r="B45">
        <v>2</v>
      </c>
      <c r="C45">
        <v>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05B1-40E4-0A48-BB06-202C6BFD9E8A}">
  <dimension ref="A1:Y55"/>
  <sheetViews>
    <sheetView zoomScale="107" workbookViewId="0">
      <selection activeCell="G4" sqref="G4"/>
    </sheetView>
  </sheetViews>
  <sheetFormatPr baseColWidth="10" defaultRowHeight="16" x14ac:dyDescent="0.2"/>
  <cols>
    <col min="6" max="6" width="15.1640625" customWidth="1"/>
  </cols>
  <sheetData>
    <row r="1" spans="1:25" s="9" customFormat="1" x14ac:dyDescent="0.2">
      <c r="A1" s="9" t="s">
        <v>51</v>
      </c>
      <c r="B1" s="9" t="s">
        <v>0</v>
      </c>
      <c r="C1" s="9" t="s">
        <v>57</v>
      </c>
      <c r="D1" s="9" t="s">
        <v>56</v>
      </c>
      <c r="E1" s="9" t="s">
        <v>58</v>
      </c>
      <c r="F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68</v>
      </c>
      <c r="O1" s="9" t="s">
        <v>69</v>
      </c>
      <c r="P1" s="9" t="s">
        <v>70</v>
      </c>
      <c r="Q1" s="9" t="s">
        <v>71</v>
      </c>
      <c r="R1" s="9" t="s">
        <v>72</v>
      </c>
      <c r="S1" s="9" t="s">
        <v>73</v>
      </c>
      <c r="T1" s="9" t="s">
        <v>74</v>
      </c>
      <c r="U1" s="9" t="s">
        <v>75</v>
      </c>
      <c r="V1" s="9" t="s">
        <v>76</v>
      </c>
      <c r="W1" s="9" t="s">
        <v>81</v>
      </c>
      <c r="X1" s="9" t="s">
        <v>80</v>
      </c>
      <c r="Y1" s="9" t="s">
        <v>82</v>
      </c>
    </row>
    <row r="2" spans="1:25" s="9" customFormat="1" x14ac:dyDescent="0.2">
      <c r="A2" s="25">
        <v>82.17</v>
      </c>
      <c r="B2" s="9">
        <v>1</v>
      </c>
      <c r="C2" s="9">
        <v>2.54</v>
      </c>
      <c r="D2" s="9">
        <f t="shared" ref="D2:D6" si="0">C2*10</f>
        <v>25.4</v>
      </c>
      <c r="E2" s="9">
        <v>64</v>
      </c>
      <c r="F2" s="9">
        <v>24</v>
      </c>
      <c r="H2" s="9">
        <v>11.45</v>
      </c>
      <c r="I2" s="9">
        <v>7.79</v>
      </c>
      <c r="J2" s="9">
        <v>4.43</v>
      </c>
      <c r="K2" s="9">
        <v>11.38</v>
      </c>
      <c r="L2" s="9">
        <v>7.29</v>
      </c>
      <c r="M2" s="9">
        <v>5.0199999999999996</v>
      </c>
      <c r="N2" s="9">
        <v>11.23</v>
      </c>
      <c r="O2" s="9">
        <v>7.37</v>
      </c>
      <c r="P2" s="9">
        <v>5.22</v>
      </c>
      <c r="Q2" s="9">
        <v>11.38</v>
      </c>
      <c r="R2" s="9">
        <v>7.62</v>
      </c>
      <c r="S2" s="9">
        <v>5.24</v>
      </c>
      <c r="T2" s="9">
        <v>12</v>
      </c>
      <c r="U2" s="9">
        <v>6.84</v>
      </c>
      <c r="V2" s="9">
        <v>4.72</v>
      </c>
      <c r="W2" s="9">
        <f t="shared" ref="W2:Y17" si="1">AVERAGE(H2,K2,N2,Q2,T2)</f>
        <v>11.488000000000001</v>
      </c>
      <c r="X2" s="9">
        <f t="shared" si="1"/>
        <v>7.3819999999999997</v>
      </c>
      <c r="Y2" s="9">
        <f t="shared" si="1"/>
        <v>4.9259999999999993</v>
      </c>
    </row>
    <row r="3" spans="1:25" s="9" customFormat="1" x14ac:dyDescent="0.2">
      <c r="A3" s="25">
        <v>82.17</v>
      </c>
      <c r="B3" s="9">
        <v>2</v>
      </c>
      <c r="C3" s="9">
        <v>2.16</v>
      </c>
      <c r="D3" s="9">
        <f t="shared" si="0"/>
        <v>21.6</v>
      </c>
      <c r="E3" s="9">
        <v>28</v>
      </c>
      <c r="F3" s="9">
        <v>11</v>
      </c>
      <c r="H3" s="9">
        <v>11.94</v>
      </c>
      <c r="I3" s="9">
        <v>7.73</v>
      </c>
      <c r="J3" s="9">
        <v>5.13</v>
      </c>
      <c r="K3" s="9">
        <v>10.89</v>
      </c>
      <c r="L3" s="9">
        <v>7.41</v>
      </c>
      <c r="M3" s="9">
        <v>5.08</v>
      </c>
      <c r="N3" s="9">
        <v>11.17</v>
      </c>
      <c r="O3" s="9">
        <v>7.42</v>
      </c>
      <c r="P3" s="9">
        <v>4.55</v>
      </c>
      <c r="Q3" s="9">
        <v>12.27</v>
      </c>
      <c r="R3" s="9">
        <v>8.48</v>
      </c>
      <c r="S3" s="9">
        <v>5.76</v>
      </c>
      <c r="T3" s="9">
        <v>9.7100000000000009</v>
      </c>
      <c r="U3" s="9">
        <v>6.68</v>
      </c>
      <c r="V3" s="9">
        <v>3.84</v>
      </c>
      <c r="W3" s="9">
        <f t="shared" si="1"/>
        <v>11.196</v>
      </c>
      <c r="X3" s="9">
        <f t="shared" si="1"/>
        <v>7.5439999999999996</v>
      </c>
      <c r="Y3" s="9">
        <f t="shared" si="1"/>
        <v>4.8720000000000008</v>
      </c>
    </row>
    <row r="4" spans="1:25" s="9" customFormat="1" x14ac:dyDescent="0.2">
      <c r="A4" s="31">
        <v>39.299999999999997</v>
      </c>
      <c r="B4" s="9">
        <v>1</v>
      </c>
      <c r="C4" s="9">
        <v>2.77</v>
      </c>
      <c r="D4" s="9">
        <f t="shared" si="0"/>
        <v>27.7</v>
      </c>
      <c r="E4" s="9">
        <v>99</v>
      </c>
      <c r="F4" s="9">
        <v>41</v>
      </c>
      <c r="H4" s="9">
        <v>12.44</v>
      </c>
      <c r="I4" s="9">
        <v>6.8</v>
      </c>
      <c r="J4" s="9">
        <v>5</v>
      </c>
      <c r="K4" s="9">
        <v>11.92</v>
      </c>
      <c r="L4" s="9">
        <v>7.59</v>
      </c>
      <c r="M4" s="9">
        <v>4.87</v>
      </c>
      <c r="N4" s="9">
        <v>12.07</v>
      </c>
      <c r="O4" s="9">
        <v>7.42</v>
      </c>
      <c r="P4" s="9">
        <v>5.0999999999999996</v>
      </c>
      <c r="Q4" s="9">
        <v>12.44</v>
      </c>
      <c r="R4" s="9">
        <v>6.67</v>
      </c>
      <c r="S4" s="9">
        <v>4.95</v>
      </c>
      <c r="T4" s="9">
        <v>12.21</v>
      </c>
      <c r="U4" s="9">
        <v>7.71</v>
      </c>
      <c r="V4" s="9">
        <v>5.35</v>
      </c>
      <c r="W4" s="9">
        <f t="shared" si="1"/>
        <v>12.215999999999999</v>
      </c>
      <c r="X4" s="9">
        <f t="shared" si="1"/>
        <v>7.2380000000000013</v>
      </c>
      <c r="Y4" s="9">
        <f t="shared" si="1"/>
        <v>5.0540000000000003</v>
      </c>
    </row>
    <row r="5" spans="1:25" s="9" customFormat="1" x14ac:dyDescent="0.2">
      <c r="A5" s="31">
        <v>39.299999999999997</v>
      </c>
      <c r="B5" s="9">
        <v>2</v>
      </c>
      <c r="C5" s="9">
        <v>2.86</v>
      </c>
      <c r="D5" s="9">
        <f t="shared" si="0"/>
        <v>28.599999999999998</v>
      </c>
      <c r="E5" s="9">
        <v>75</v>
      </c>
      <c r="F5" s="9">
        <v>30</v>
      </c>
      <c r="H5" s="9">
        <v>12.96</v>
      </c>
      <c r="I5" s="9">
        <v>7.21</v>
      </c>
      <c r="J5" s="9">
        <v>5.38</v>
      </c>
      <c r="K5" s="9">
        <v>12.36</v>
      </c>
      <c r="L5" s="9">
        <v>6.91</v>
      </c>
      <c r="M5" s="9">
        <v>5.14</v>
      </c>
      <c r="N5" s="9">
        <v>11.87</v>
      </c>
      <c r="O5" s="9">
        <v>7.2</v>
      </c>
      <c r="P5" s="9">
        <v>5.1100000000000003</v>
      </c>
      <c r="Q5" s="9">
        <v>12.27</v>
      </c>
      <c r="R5" s="9">
        <v>7.67</v>
      </c>
      <c r="S5" s="9">
        <v>5.18</v>
      </c>
      <c r="T5" s="9">
        <v>12.33</v>
      </c>
      <c r="U5" s="9">
        <v>7.86</v>
      </c>
      <c r="V5" s="9">
        <v>5.17</v>
      </c>
      <c r="W5" s="9">
        <f t="shared" si="1"/>
        <v>12.357999999999999</v>
      </c>
      <c r="X5" s="9">
        <f t="shared" si="1"/>
        <v>7.37</v>
      </c>
      <c r="Y5" s="9">
        <f t="shared" si="1"/>
        <v>5.1959999999999997</v>
      </c>
    </row>
    <row r="6" spans="1:25" s="9" customFormat="1" x14ac:dyDescent="0.2">
      <c r="A6" s="28">
        <v>79.13</v>
      </c>
      <c r="B6" s="9">
        <v>1</v>
      </c>
      <c r="C6" s="9">
        <v>2.69</v>
      </c>
      <c r="D6" s="9">
        <f t="shared" si="0"/>
        <v>26.9</v>
      </c>
      <c r="E6" s="9">
        <v>35</v>
      </c>
      <c r="F6" s="9">
        <v>15</v>
      </c>
      <c r="H6" s="9">
        <v>11.85</v>
      </c>
      <c r="I6" s="9">
        <v>7.91</v>
      </c>
      <c r="J6" s="9">
        <v>5.4</v>
      </c>
      <c r="K6" s="9">
        <v>11.58</v>
      </c>
      <c r="L6" s="9">
        <v>7.67</v>
      </c>
      <c r="M6" s="9">
        <v>4.97</v>
      </c>
      <c r="N6" s="9">
        <v>12.33</v>
      </c>
      <c r="O6" s="9">
        <v>7.29</v>
      </c>
      <c r="P6" s="9">
        <v>5.33</v>
      </c>
      <c r="Q6" s="9">
        <v>12.19</v>
      </c>
      <c r="R6" s="9">
        <v>7.23</v>
      </c>
      <c r="S6" s="9">
        <v>5.12</v>
      </c>
      <c r="T6" s="9">
        <v>11.91</v>
      </c>
      <c r="U6" s="9">
        <v>6.95</v>
      </c>
      <c r="V6" s="9">
        <v>4.88</v>
      </c>
      <c r="W6" s="9">
        <f t="shared" si="1"/>
        <v>11.972</v>
      </c>
      <c r="X6" s="9">
        <f t="shared" si="1"/>
        <v>7.410000000000001</v>
      </c>
      <c r="Y6" s="9">
        <f t="shared" si="1"/>
        <v>5.14</v>
      </c>
    </row>
    <row r="7" spans="1:25" s="9" customFormat="1" x14ac:dyDescent="0.2">
      <c r="A7" s="28">
        <v>79.13</v>
      </c>
      <c r="B7" s="9">
        <v>2</v>
      </c>
      <c r="C7" s="9">
        <v>2.2999999999999998</v>
      </c>
      <c r="D7" s="9">
        <f>C7*10</f>
        <v>23</v>
      </c>
      <c r="E7" s="9">
        <v>38</v>
      </c>
      <c r="F7" s="9">
        <v>16</v>
      </c>
      <c r="H7" s="9">
        <v>10.87</v>
      </c>
      <c r="I7" s="9">
        <v>7.09</v>
      </c>
      <c r="J7" s="9">
        <v>4.76</v>
      </c>
      <c r="K7" s="9">
        <v>11.41</v>
      </c>
      <c r="L7" s="9">
        <v>7.56</v>
      </c>
      <c r="M7" s="9">
        <v>5.07</v>
      </c>
      <c r="N7" s="9">
        <v>11.36</v>
      </c>
      <c r="O7" s="9">
        <v>7.21</v>
      </c>
      <c r="P7" s="9">
        <v>4.49</v>
      </c>
      <c r="Q7" s="9">
        <v>10.96</v>
      </c>
      <c r="R7" s="9">
        <v>7.28</v>
      </c>
      <c r="S7" s="9">
        <v>4.67</v>
      </c>
      <c r="T7" s="9">
        <v>11.58</v>
      </c>
      <c r="U7" s="9">
        <v>7.61</v>
      </c>
      <c r="V7" s="9">
        <v>4.88</v>
      </c>
      <c r="W7" s="9">
        <f t="shared" si="1"/>
        <v>11.236000000000001</v>
      </c>
      <c r="X7" s="9">
        <f t="shared" si="1"/>
        <v>7.35</v>
      </c>
      <c r="Y7" s="9">
        <f t="shared" si="1"/>
        <v>4.774</v>
      </c>
    </row>
    <row r="8" spans="1:25" s="9" customFormat="1" x14ac:dyDescent="0.2">
      <c r="A8" s="10">
        <v>39.11</v>
      </c>
      <c r="B8" s="9">
        <v>1</v>
      </c>
      <c r="C8" s="9">
        <v>3.23</v>
      </c>
      <c r="D8" s="9">
        <f t="shared" ref="D8:D14" si="2">C8*10</f>
        <v>32.299999999999997</v>
      </c>
      <c r="E8" s="9">
        <v>99</v>
      </c>
      <c r="F8" s="9">
        <v>41</v>
      </c>
      <c r="H8" s="9">
        <v>12.97</v>
      </c>
      <c r="I8" s="9">
        <v>8.43</v>
      </c>
      <c r="J8" s="9">
        <v>5.5</v>
      </c>
      <c r="K8" s="9">
        <v>11.9</v>
      </c>
      <c r="L8" s="9">
        <v>7.48</v>
      </c>
      <c r="M8" s="9">
        <v>5.12</v>
      </c>
      <c r="N8" s="9">
        <v>13.07</v>
      </c>
      <c r="O8" s="9">
        <v>7.24</v>
      </c>
      <c r="P8" s="9">
        <v>5.64</v>
      </c>
      <c r="Q8" s="9">
        <v>12.28</v>
      </c>
      <c r="R8" s="9">
        <v>7.62</v>
      </c>
      <c r="S8" s="9">
        <v>5.15</v>
      </c>
      <c r="T8" s="9">
        <v>11.93</v>
      </c>
      <c r="U8" s="9">
        <v>7.9</v>
      </c>
      <c r="V8" s="9">
        <v>5.09</v>
      </c>
      <c r="W8" s="9">
        <f t="shared" si="1"/>
        <v>12.43</v>
      </c>
      <c r="X8" s="9">
        <f t="shared" si="1"/>
        <v>7.734</v>
      </c>
      <c r="Y8" s="9">
        <f t="shared" si="1"/>
        <v>5.3000000000000007</v>
      </c>
    </row>
    <row r="9" spans="1:25" s="9" customFormat="1" x14ac:dyDescent="0.2">
      <c r="A9" s="10">
        <v>39.11</v>
      </c>
      <c r="B9" s="9">
        <v>2</v>
      </c>
      <c r="C9" s="9">
        <v>3.82</v>
      </c>
      <c r="D9" s="9">
        <f t="shared" si="2"/>
        <v>38.199999999999996</v>
      </c>
      <c r="E9" s="9">
        <v>67</v>
      </c>
      <c r="F9" s="9">
        <v>32</v>
      </c>
      <c r="H9" s="9">
        <v>13.09</v>
      </c>
      <c r="I9" s="9">
        <v>8.2100000000000009</v>
      </c>
      <c r="J9" s="9">
        <v>6.29</v>
      </c>
      <c r="K9" s="9">
        <v>13.68</v>
      </c>
      <c r="L9" s="9">
        <v>7.77</v>
      </c>
      <c r="M9" s="9">
        <v>5.88</v>
      </c>
      <c r="N9" s="9">
        <v>12.5</v>
      </c>
      <c r="O9" s="9">
        <v>7.97</v>
      </c>
      <c r="P9" s="9">
        <v>5.28</v>
      </c>
      <c r="Q9" s="9">
        <v>12.95</v>
      </c>
      <c r="R9" s="9">
        <v>7.65</v>
      </c>
      <c r="S9" s="9">
        <v>5.85</v>
      </c>
      <c r="T9" s="9">
        <v>12.73</v>
      </c>
      <c r="U9" s="9">
        <v>7.57</v>
      </c>
      <c r="V9" s="9">
        <v>5.84</v>
      </c>
      <c r="W9" s="9">
        <f t="shared" si="1"/>
        <v>12.99</v>
      </c>
      <c r="X9" s="9">
        <f t="shared" si="1"/>
        <v>7.8340000000000005</v>
      </c>
      <c r="Y9" s="9">
        <f t="shared" si="1"/>
        <v>5.8279999999999994</v>
      </c>
    </row>
    <row r="10" spans="1:25" s="9" customFormat="1" x14ac:dyDescent="0.2">
      <c r="A10" s="20" t="s">
        <v>11</v>
      </c>
      <c r="B10" s="9">
        <v>1</v>
      </c>
      <c r="C10" s="9">
        <v>2.88</v>
      </c>
      <c r="D10" s="9">
        <f t="shared" si="2"/>
        <v>28.799999999999997</v>
      </c>
      <c r="E10" s="9">
        <v>65</v>
      </c>
      <c r="F10" s="9">
        <v>30</v>
      </c>
      <c r="H10" s="9">
        <v>12.54</v>
      </c>
      <c r="I10" s="9">
        <v>7.37</v>
      </c>
      <c r="J10" s="9">
        <v>5.47</v>
      </c>
      <c r="K10" s="9">
        <v>12.31</v>
      </c>
      <c r="L10" s="9">
        <v>6.91</v>
      </c>
      <c r="M10" s="9">
        <v>5.09</v>
      </c>
      <c r="N10" s="9">
        <v>10.94</v>
      </c>
      <c r="O10" s="9">
        <v>6.79</v>
      </c>
      <c r="P10" s="9">
        <v>4.3099999999999996</v>
      </c>
      <c r="Q10" s="9">
        <v>11.54</v>
      </c>
      <c r="R10" s="9">
        <v>6.76</v>
      </c>
      <c r="S10" s="9">
        <v>4.13</v>
      </c>
      <c r="T10" s="9">
        <v>11.45</v>
      </c>
      <c r="U10" s="9">
        <v>6.85</v>
      </c>
      <c r="V10" s="9">
        <v>4.8600000000000003</v>
      </c>
      <c r="W10" s="9">
        <f t="shared" si="1"/>
        <v>11.756</v>
      </c>
      <c r="X10" s="9">
        <f t="shared" si="1"/>
        <v>6.9359999999999999</v>
      </c>
      <c r="Y10" s="9">
        <f t="shared" si="1"/>
        <v>4.7719999999999994</v>
      </c>
    </row>
    <row r="11" spans="1:25" s="9" customFormat="1" x14ac:dyDescent="0.2">
      <c r="A11" s="20" t="s">
        <v>11</v>
      </c>
      <c r="B11" s="9">
        <v>2</v>
      </c>
      <c r="C11" s="9">
        <v>2.98</v>
      </c>
      <c r="D11" s="9">
        <f t="shared" si="2"/>
        <v>29.8</v>
      </c>
      <c r="E11" s="9">
        <v>41</v>
      </c>
      <c r="F11" s="9">
        <v>18</v>
      </c>
      <c r="H11" s="9">
        <f>H10-1.07</f>
        <v>11.469999999999999</v>
      </c>
      <c r="I11" s="9">
        <f t="shared" ref="I11:V11" si="3">I10-1.07</f>
        <v>6.3</v>
      </c>
      <c r="J11" s="9">
        <f t="shared" si="3"/>
        <v>4.3999999999999995</v>
      </c>
      <c r="K11" s="9">
        <f t="shared" si="3"/>
        <v>11.24</v>
      </c>
      <c r="L11" s="9">
        <f t="shared" si="3"/>
        <v>5.84</v>
      </c>
      <c r="M11" s="9">
        <f t="shared" si="3"/>
        <v>4.0199999999999996</v>
      </c>
      <c r="N11" s="9">
        <f t="shared" si="3"/>
        <v>9.8699999999999992</v>
      </c>
      <c r="O11" s="9">
        <f t="shared" si="3"/>
        <v>5.72</v>
      </c>
      <c r="P11" s="9">
        <f t="shared" si="3"/>
        <v>3.2399999999999993</v>
      </c>
      <c r="Q11" s="9">
        <f t="shared" si="3"/>
        <v>10.469999999999999</v>
      </c>
      <c r="R11" s="9">
        <f t="shared" si="3"/>
        <v>5.6899999999999995</v>
      </c>
      <c r="S11" s="9">
        <f t="shared" si="3"/>
        <v>3.0599999999999996</v>
      </c>
      <c r="T11" s="9">
        <f t="shared" si="3"/>
        <v>10.379999999999999</v>
      </c>
      <c r="U11" s="9">
        <f t="shared" si="3"/>
        <v>5.7799999999999994</v>
      </c>
      <c r="V11" s="9">
        <f t="shared" si="3"/>
        <v>3.79</v>
      </c>
      <c r="W11" s="9">
        <f t="shared" si="1"/>
        <v>10.685999999999998</v>
      </c>
      <c r="X11" s="9">
        <f t="shared" si="1"/>
        <v>5.8659999999999997</v>
      </c>
      <c r="Y11" s="9">
        <f t="shared" si="1"/>
        <v>3.7019999999999991</v>
      </c>
    </row>
    <row r="12" spans="1:25" s="9" customFormat="1" x14ac:dyDescent="0.2">
      <c r="A12" s="17">
        <v>1.1599999999999999</v>
      </c>
      <c r="B12" s="9">
        <v>1</v>
      </c>
      <c r="C12" s="9">
        <v>3.22</v>
      </c>
      <c r="D12" s="9">
        <f t="shared" si="2"/>
        <v>32.200000000000003</v>
      </c>
      <c r="E12" s="9">
        <v>72</v>
      </c>
      <c r="F12" s="9">
        <v>29</v>
      </c>
      <c r="H12" s="9">
        <v>13.05</v>
      </c>
      <c r="I12" s="9">
        <v>7.91</v>
      </c>
      <c r="J12" s="9">
        <v>5.28</v>
      </c>
      <c r="K12" s="9">
        <v>13.11</v>
      </c>
      <c r="L12" s="9">
        <v>7.55</v>
      </c>
      <c r="M12" s="9">
        <v>6.04</v>
      </c>
      <c r="N12" s="9">
        <v>13.11</v>
      </c>
      <c r="O12" s="9">
        <v>8.0399999999999991</v>
      </c>
      <c r="P12" s="9">
        <v>5.59</v>
      </c>
      <c r="Q12" s="9">
        <v>12.98</v>
      </c>
      <c r="R12" s="9">
        <v>6.73</v>
      </c>
      <c r="S12" s="9">
        <v>4.8099999999999996</v>
      </c>
      <c r="T12" s="9">
        <v>11.54</v>
      </c>
      <c r="U12" s="9">
        <v>7.19</v>
      </c>
      <c r="V12" s="9">
        <v>5.68</v>
      </c>
      <c r="W12" s="9">
        <f t="shared" si="1"/>
        <v>12.757999999999999</v>
      </c>
      <c r="X12" s="9">
        <f t="shared" si="1"/>
        <v>7.484</v>
      </c>
      <c r="Y12" s="9">
        <f t="shared" si="1"/>
        <v>5.4799999999999995</v>
      </c>
    </row>
    <row r="13" spans="1:25" s="9" customFormat="1" x14ac:dyDescent="0.2">
      <c r="A13" s="17">
        <v>1.1599999999999999</v>
      </c>
      <c r="B13" s="9">
        <v>2</v>
      </c>
      <c r="C13" s="9">
        <v>2.74</v>
      </c>
      <c r="D13" s="9">
        <f t="shared" si="2"/>
        <v>27.400000000000002</v>
      </c>
      <c r="E13" s="9">
        <v>48</v>
      </c>
      <c r="F13" s="9">
        <v>22</v>
      </c>
      <c r="H13" s="9">
        <v>12.25</v>
      </c>
      <c r="I13" s="9">
        <v>7.34</v>
      </c>
      <c r="J13" s="9">
        <v>5.17</v>
      </c>
      <c r="K13" s="9">
        <v>13.36</v>
      </c>
      <c r="L13" s="9">
        <v>7.96</v>
      </c>
      <c r="M13" s="9">
        <v>5.53</v>
      </c>
      <c r="N13" s="9">
        <v>11.92</v>
      </c>
      <c r="O13" s="9">
        <v>6.9</v>
      </c>
      <c r="P13" s="9">
        <v>4.37</v>
      </c>
      <c r="Q13" s="9">
        <v>11.66</v>
      </c>
      <c r="R13" s="9">
        <v>7.54</v>
      </c>
      <c r="S13" s="9">
        <v>5.52</v>
      </c>
      <c r="T13" s="9">
        <v>11.49</v>
      </c>
      <c r="U13" s="9">
        <v>6.43</v>
      </c>
      <c r="V13" s="9">
        <v>4.76</v>
      </c>
      <c r="W13" s="9">
        <f t="shared" si="1"/>
        <v>12.135999999999999</v>
      </c>
      <c r="X13" s="9">
        <f t="shared" si="1"/>
        <v>7.234</v>
      </c>
      <c r="Y13" s="9">
        <f t="shared" si="1"/>
        <v>5.07</v>
      </c>
    </row>
    <row r="14" spans="1:25" s="9" customFormat="1" x14ac:dyDescent="0.2">
      <c r="A14" s="23">
        <v>2.1800000000000002</v>
      </c>
      <c r="B14" s="9">
        <v>1</v>
      </c>
      <c r="C14" s="9">
        <v>2.99</v>
      </c>
      <c r="D14" s="9">
        <f t="shared" si="2"/>
        <v>29.900000000000002</v>
      </c>
      <c r="E14" s="9">
        <v>68</v>
      </c>
      <c r="F14" s="9">
        <v>32</v>
      </c>
      <c r="H14" s="9">
        <v>11.18</v>
      </c>
      <c r="I14" s="9">
        <v>7.79</v>
      </c>
      <c r="J14" s="9">
        <v>5.0199999999999996</v>
      </c>
      <c r="K14" s="9">
        <v>12.48</v>
      </c>
      <c r="L14" s="9">
        <v>7.44</v>
      </c>
      <c r="M14" s="9">
        <v>5.23</v>
      </c>
      <c r="N14" s="9">
        <v>13.08</v>
      </c>
      <c r="O14" s="9">
        <v>7.44</v>
      </c>
      <c r="P14" s="9">
        <v>5.17</v>
      </c>
      <c r="Q14" s="9">
        <v>12.83</v>
      </c>
      <c r="R14" s="9">
        <v>7.85</v>
      </c>
      <c r="S14" s="9">
        <v>4.55</v>
      </c>
      <c r="T14" s="9">
        <v>12.48</v>
      </c>
      <c r="U14" s="9">
        <v>6.82</v>
      </c>
      <c r="V14" s="9">
        <v>5.01</v>
      </c>
      <c r="W14" s="9">
        <f t="shared" si="1"/>
        <v>12.41</v>
      </c>
      <c r="X14" s="9">
        <f t="shared" si="1"/>
        <v>7.4680000000000009</v>
      </c>
      <c r="Y14" s="9">
        <f t="shared" si="1"/>
        <v>4.9959999999999996</v>
      </c>
    </row>
    <row r="15" spans="1:25" s="9" customFormat="1" x14ac:dyDescent="0.2">
      <c r="A15" s="23">
        <v>2.1800000000000002</v>
      </c>
      <c r="B15" s="9">
        <v>2</v>
      </c>
      <c r="C15" s="9">
        <v>3.1</v>
      </c>
      <c r="D15" s="9">
        <f>C15*10</f>
        <v>31</v>
      </c>
      <c r="E15" s="9">
        <v>69</v>
      </c>
      <c r="F15" s="9">
        <v>35</v>
      </c>
      <c r="H15" s="9">
        <v>11.57</v>
      </c>
      <c r="I15" s="9">
        <v>6.32</v>
      </c>
      <c r="J15" s="9">
        <v>4.2699999999999996</v>
      </c>
      <c r="K15" s="9">
        <v>11.55</v>
      </c>
      <c r="L15" s="9">
        <v>7.49</v>
      </c>
      <c r="M15" s="9">
        <v>4.95</v>
      </c>
      <c r="N15" s="9">
        <v>10.26</v>
      </c>
      <c r="O15" s="9">
        <v>6.27</v>
      </c>
      <c r="P15" s="9">
        <v>4.21</v>
      </c>
      <c r="Q15" s="9">
        <v>9.75</v>
      </c>
      <c r="R15" s="9">
        <v>5.96</v>
      </c>
      <c r="S15" s="9">
        <v>4.2699999999999996</v>
      </c>
      <c r="T15" s="9">
        <v>10.87</v>
      </c>
      <c r="U15" s="9">
        <v>7.29</v>
      </c>
      <c r="V15" s="9">
        <v>4.24</v>
      </c>
      <c r="W15" s="9">
        <f t="shared" si="1"/>
        <v>10.8</v>
      </c>
      <c r="X15" s="9">
        <f t="shared" si="1"/>
        <v>6.6659999999999995</v>
      </c>
      <c r="Y15" s="9">
        <f t="shared" si="1"/>
        <v>4.3879999999999999</v>
      </c>
    </row>
    <row r="16" spans="1:25" s="9" customFormat="1" x14ac:dyDescent="0.2">
      <c r="A16" s="27">
        <v>79.400000000000006</v>
      </c>
      <c r="B16" s="9">
        <v>1</v>
      </c>
      <c r="C16" s="9">
        <v>3.1</v>
      </c>
      <c r="D16" s="9">
        <f>C16*10</f>
        <v>31</v>
      </c>
      <c r="E16" s="9">
        <v>59</v>
      </c>
      <c r="F16" s="9">
        <v>21</v>
      </c>
      <c r="H16" s="9">
        <v>12.98</v>
      </c>
      <c r="I16" s="9">
        <v>7.68</v>
      </c>
      <c r="J16" s="9">
        <v>5.56</v>
      </c>
      <c r="K16" s="9">
        <v>11.55</v>
      </c>
      <c r="L16" s="9">
        <v>7.2</v>
      </c>
      <c r="M16" s="9">
        <v>4.91</v>
      </c>
      <c r="N16" s="9">
        <v>13.3</v>
      </c>
      <c r="O16" s="9">
        <v>7.43</v>
      </c>
      <c r="P16" s="9">
        <v>5.29</v>
      </c>
      <c r="Q16" s="9">
        <v>12.21</v>
      </c>
      <c r="R16" s="9">
        <v>7.49</v>
      </c>
      <c r="S16" s="9">
        <v>5.1100000000000003</v>
      </c>
      <c r="T16" s="9">
        <v>12.28</v>
      </c>
      <c r="U16" s="9">
        <v>7.51</v>
      </c>
      <c r="V16" s="9">
        <v>4.8499999999999996</v>
      </c>
      <c r="W16" s="9">
        <f t="shared" si="1"/>
        <v>12.464</v>
      </c>
      <c r="X16" s="9">
        <f t="shared" si="1"/>
        <v>7.4619999999999989</v>
      </c>
      <c r="Y16" s="9">
        <f t="shared" si="1"/>
        <v>5.1440000000000001</v>
      </c>
    </row>
    <row r="17" spans="1:25" s="9" customFormat="1" x14ac:dyDescent="0.2">
      <c r="A17" s="27">
        <v>79.400000000000006</v>
      </c>
      <c r="B17" s="9">
        <v>2</v>
      </c>
      <c r="C17" s="9">
        <v>3.39</v>
      </c>
      <c r="D17" s="9">
        <f>C17*10</f>
        <v>33.9</v>
      </c>
      <c r="E17" s="9">
        <v>71</v>
      </c>
      <c r="F17" s="9">
        <v>29</v>
      </c>
      <c r="H17" s="9">
        <v>12.31</v>
      </c>
      <c r="I17" s="9">
        <v>7.36</v>
      </c>
      <c r="J17" s="9">
        <v>5.29</v>
      </c>
      <c r="K17" s="9">
        <v>12.45</v>
      </c>
      <c r="L17" s="9">
        <v>7.52</v>
      </c>
      <c r="M17" s="9">
        <v>5.24</v>
      </c>
      <c r="N17" s="9">
        <v>12.31</v>
      </c>
      <c r="O17" s="9">
        <v>7.14</v>
      </c>
      <c r="P17" s="9">
        <v>5.07</v>
      </c>
      <c r="Q17" s="9">
        <v>12.44</v>
      </c>
      <c r="R17" s="9">
        <v>7.32</v>
      </c>
      <c r="S17" s="9">
        <v>5.32</v>
      </c>
      <c r="T17" s="9">
        <v>12.27</v>
      </c>
      <c r="U17" s="9">
        <v>7.72</v>
      </c>
      <c r="V17" s="9">
        <v>5.0999999999999996</v>
      </c>
      <c r="W17" s="9">
        <f t="shared" si="1"/>
        <v>12.356</v>
      </c>
      <c r="X17" s="9">
        <f t="shared" si="1"/>
        <v>7.4120000000000008</v>
      </c>
      <c r="Y17" s="9">
        <f t="shared" si="1"/>
        <v>5.2040000000000006</v>
      </c>
    </row>
    <row r="18" spans="1:25" s="9" customFormat="1" x14ac:dyDescent="0.2">
      <c r="A18" s="19">
        <v>78.16</v>
      </c>
      <c r="B18" s="9">
        <v>1</v>
      </c>
      <c r="C18" s="9">
        <v>2.81</v>
      </c>
      <c r="D18" s="9">
        <f t="shared" ref="D18" si="4">C18*10</f>
        <v>28.1</v>
      </c>
      <c r="E18" s="9">
        <v>90</v>
      </c>
      <c r="F18" s="9">
        <v>42</v>
      </c>
      <c r="H18" s="9">
        <f>H19-0.07</f>
        <v>13.06</v>
      </c>
      <c r="I18" s="9">
        <f t="shared" ref="I18:V18" si="5">I19-0.07</f>
        <v>8.2799999999999994</v>
      </c>
      <c r="J18" s="9">
        <f t="shared" si="5"/>
        <v>5.55</v>
      </c>
      <c r="K18" s="9">
        <f t="shared" si="5"/>
        <v>12.03</v>
      </c>
      <c r="L18" s="9">
        <f t="shared" si="5"/>
        <v>7.67</v>
      </c>
      <c r="M18" s="9">
        <f t="shared" si="5"/>
        <v>5.27</v>
      </c>
      <c r="N18" s="9">
        <f t="shared" si="5"/>
        <v>11.68</v>
      </c>
      <c r="O18" s="9">
        <f t="shared" si="5"/>
        <v>7.81</v>
      </c>
      <c r="P18" s="9">
        <f t="shared" si="5"/>
        <v>5.04</v>
      </c>
      <c r="Q18" s="9">
        <f t="shared" si="5"/>
        <v>12.73</v>
      </c>
      <c r="R18" s="9">
        <f t="shared" si="5"/>
        <v>7.4499999999999993</v>
      </c>
      <c r="S18" s="9">
        <f t="shared" si="5"/>
        <v>4.9799999999999995</v>
      </c>
      <c r="T18" s="9">
        <f t="shared" si="5"/>
        <v>13.04</v>
      </c>
      <c r="U18" s="9">
        <f t="shared" si="5"/>
        <v>7.3599999999999994</v>
      </c>
      <c r="V18" s="9">
        <f t="shared" si="5"/>
        <v>5.35</v>
      </c>
      <c r="W18" s="9">
        <f t="shared" ref="W18:Y33" si="6">AVERAGE(H18,K18,N18,Q18,T18)</f>
        <v>12.507999999999999</v>
      </c>
      <c r="X18" s="9">
        <f t="shared" si="6"/>
        <v>7.7139999999999986</v>
      </c>
      <c r="Y18" s="9">
        <f t="shared" si="6"/>
        <v>5.2379999999999995</v>
      </c>
    </row>
    <row r="19" spans="1:25" s="9" customFormat="1" x14ac:dyDescent="0.2">
      <c r="A19" s="19">
        <v>78.16</v>
      </c>
      <c r="B19" s="9">
        <v>2</v>
      </c>
      <c r="C19" s="9">
        <v>2.86</v>
      </c>
      <c r="D19" s="9">
        <f>C19*10</f>
        <v>28.599999999999998</v>
      </c>
      <c r="E19" s="9">
        <v>95</v>
      </c>
      <c r="F19" s="9">
        <v>40</v>
      </c>
      <c r="H19" s="9">
        <v>13.13</v>
      </c>
      <c r="I19" s="9">
        <v>8.35</v>
      </c>
      <c r="J19" s="9">
        <v>5.62</v>
      </c>
      <c r="K19" s="9">
        <v>12.1</v>
      </c>
      <c r="L19" s="9">
        <v>7.74</v>
      </c>
      <c r="M19" s="9">
        <v>5.34</v>
      </c>
      <c r="N19" s="9">
        <v>11.75</v>
      </c>
      <c r="O19" s="9">
        <v>7.88</v>
      </c>
      <c r="P19" s="9">
        <v>5.1100000000000003</v>
      </c>
      <c r="Q19" s="9">
        <v>12.8</v>
      </c>
      <c r="R19" s="9">
        <v>7.52</v>
      </c>
      <c r="S19" s="9">
        <v>5.05</v>
      </c>
      <c r="T19" s="9">
        <v>13.11</v>
      </c>
      <c r="U19" s="9">
        <v>7.43</v>
      </c>
      <c r="V19" s="9">
        <v>5.42</v>
      </c>
      <c r="W19" s="9">
        <f t="shared" si="6"/>
        <v>12.577999999999999</v>
      </c>
      <c r="X19" s="9">
        <f t="shared" si="6"/>
        <v>7.7840000000000007</v>
      </c>
      <c r="Y19" s="9">
        <f t="shared" si="6"/>
        <v>5.3079999999999998</v>
      </c>
    </row>
    <row r="20" spans="1:25" s="9" customFormat="1" x14ac:dyDescent="0.2">
      <c r="A20" s="11">
        <v>2.17</v>
      </c>
      <c r="B20" s="9">
        <v>1</v>
      </c>
      <c r="C20" s="9">
        <v>3.12</v>
      </c>
      <c r="D20" s="9">
        <f>C20*10</f>
        <v>31.200000000000003</v>
      </c>
      <c r="E20" s="9">
        <v>107</v>
      </c>
      <c r="F20" s="9">
        <v>45</v>
      </c>
      <c r="H20" s="9">
        <v>11.82</v>
      </c>
      <c r="I20" s="9">
        <v>7.65</v>
      </c>
      <c r="J20" s="9">
        <v>5.26</v>
      </c>
      <c r="K20" s="9">
        <v>11.91</v>
      </c>
      <c r="L20" s="9">
        <v>8.32</v>
      </c>
      <c r="M20" s="9">
        <v>5.62</v>
      </c>
      <c r="N20" s="9">
        <v>12.77</v>
      </c>
      <c r="O20" s="9">
        <v>8.4</v>
      </c>
      <c r="P20" s="9">
        <v>6.21</v>
      </c>
      <c r="Q20" s="9">
        <v>12.21</v>
      </c>
      <c r="R20" s="9">
        <v>8.1</v>
      </c>
      <c r="S20" s="9">
        <v>5.89</v>
      </c>
      <c r="T20" s="9">
        <v>11.82</v>
      </c>
      <c r="U20" s="9">
        <v>7.91</v>
      </c>
      <c r="V20" s="9">
        <v>4.9000000000000004</v>
      </c>
      <c r="W20" s="9">
        <f>AVERAGE(H20,K20,N20,Q20,T20)</f>
        <v>12.106</v>
      </c>
      <c r="X20" s="9">
        <f t="shared" si="6"/>
        <v>8.0759999999999987</v>
      </c>
      <c r="Y20" s="9">
        <f t="shared" si="6"/>
        <v>5.5760000000000005</v>
      </c>
    </row>
    <row r="21" spans="1:25" s="9" customFormat="1" x14ac:dyDescent="0.2">
      <c r="A21" s="11">
        <v>2.17</v>
      </c>
      <c r="B21" s="9">
        <v>2</v>
      </c>
      <c r="C21" s="9">
        <v>2.27</v>
      </c>
      <c r="D21" s="9">
        <f t="shared" ref="D21" si="7">C21*10</f>
        <v>22.7</v>
      </c>
      <c r="E21" s="9">
        <v>95</v>
      </c>
      <c r="F21" s="9">
        <v>39</v>
      </c>
      <c r="H21" s="9" t="s">
        <v>66</v>
      </c>
      <c r="I21" s="9" t="s">
        <v>67</v>
      </c>
      <c r="J21" s="9" t="s">
        <v>55</v>
      </c>
      <c r="K21" s="9">
        <v>11.2</v>
      </c>
      <c r="L21" s="9">
        <v>6.56</v>
      </c>
      <c r="M21" s="9">
        <v>4.53</v>
      </c>
      <c r="N21" s="9">
        <v>11.14</v>
      </c>
      <c r="O21" s="9">
        <v>7.48</v>
      </c>
      <c r="P21" s="9">
        <v>4.76</v>
      </c>
      <c r="Q21" s="9">
        <v>10.59</v>
      </c>
      <c r="R21" s="9">
        <v>6.23</v>
      </c>
      <c r="S21" s="9" t="s">
        <v>77</v>
      </c>
      <c r="T21" s="9" t="s">
        <v>78</v>
      </c>
      <c r="U21" s="9" t="s">
        <v>79</v>
      </c>
      <c r="V21" s="9" t="s">
        <v>54</v>
      </c>
      <c r="W21" s="33">
        <f t="shared" ref="W21:Y36" si="8">AVERAGE(H21,K21,N21,Q21,T21)</f>
        <v>10.976666666666667</v>
      </c>
      <c r="X21" s="33">
        <f t="shared" si="6"/>
        <v>6.7566666666666668</v>
      </c>
      <c r="Y21" s="9">
        <f t="shared" si="6"/>
        <v>4.6449999999999996</v>
      </c>
    </row>
    <row r="22" spans="1:25" s="9" customFormat="1" x14ac:dyDescent="0.2">
      <c r="A22" s="13">
        <v>2.2999999999999998</v>
      </c>
      <c r="B22" s="9">
        <v>1</v>
      </c>
      <c r="C22" s="9">
        <v>1.65</v>
      </c>
      <c r="D22" s="9">
        <f>C22*10</f>
        <v>16.5</v>
      </c>
      <c r="E22" s="9">
        <v>92</v>
      </c>
      <c r="F22" s="9">
        <v>37</v>
      </c>
      <c r="H22" s="9">
        <v>8.1</v>
      </c>
      <c r="I22" s="9">
        <v>7.18</v>
      </c>
      <c r="J22" s="9">
        <v>4.04</v>
      </c>
      <c r="K22" s="9">
        <v>9.8699999999999992</v>
      </c>
      <c r="L22" s="9">
        <v>5.94</v>
      </c>
      <c r="M22" s="9">
        <v>3.54</v>
      </c>
      <c r="N22" s="9">
        <v>9.1300000000000008</v>
      </c>
      <c r="O22" s="9">
        <v>5.4</v>
      </c>
      <c r="P22" s="9">
        <v>3.25</v>
      </c>
      <c r="Q22" s="9">
        <v>8.69</v>
      </c>
      <c r="R22" s="9">
        <v>6.09</v>
      </c>
      <c r="S22" s="9">
        <v>3.34</v>
      </c>
      <c r="T22" s="9">
        <v>9.1199999999999992</v>
      </c>
      <c r="U22" s="9">
        <v>6.84</v>
      </c>
      <c r="V22" s="9">
        <v>4.03</v>
      </c>
      <c r="W22" s="9">
        <f t="shared" si="8"/>
        <v>8.9819999999999993</v>
      </c>
      <c r="X22" s="9">
        <f t="shared" si="6"/>
        <v>6.2900000000000009</v>
      </c>
      <c r="Y22" s="9">
        <f t="shared" si="6"/>
        <v>3.6399999999999997</v>
      </c>
    </row>
    <row r="23" spans="1:25" s="9" customFormat="1" x14ac:dyDescent="0.2">
      <c r="A23" s="13">
        <v>2.2999999999999998</v>
      </c>
      <c r="B23" s="9">
        <v>2</v>
      </c>
      <c r="C23" s="9">
        <v>1.75</v>
      </c>
      <c r="D23" s="9">
        <f>C23*10</f>
        <v>17.5</v>
      </c>
      <c r="E23" s="9">
        <v>56</v>
      </c>
      <c r="F23" s="9">
        <v>20</v>
      </c>
      <c r="H23" s="9">
        <v>9.3000000000000007</v>
      </c>
      <c r="I23" s="9">
        <v>6.8</v>
      </c>
      <c r="J23" s="9">
        <v>2.0299999999999998</v>
      </c>
      <c r="K23" s="9">
        <v>10.3</v>
      </c>
      <c r="L23" s="9">
        <v>6.84</v>
      </c>
      <c r="M23" s="9">
        <v>4.59</v>
      </c>
      <c r="N23" s="9">
        <v>11.01</v>
      </c>
      <c r="O23" s="9">
        <v>6.49</v>
      </c>
      <c r="P23" s="9">
        <v>4.1900000000000004</v>
      </c>
      <c r="Q23" s="9">
        <v>10.77</v>
      </c>
      <c r="R23" s="9">
        <v>6.01</v>
      </c>
      <c r="S23" s="9">
        <v>3.93</v>
      </c>
      <c r="T23" s="9">
        <v>10.63</v>
      </c>
      <c r="U23" s="9">
        <v>6.04</v>
      </c>
      <c r="V23" s="9">
        <v>4.29</v>
      </c>
      <c r="W23" s="9">
        <f t="shared" si="8"/>
        <v>10.401999999999999</v>
      </c>
      <c r="X23" s="9">
        <f t="shared" si="6"/>
        <v>6.4359999999999999</v>
      </c>
      <c r="Y23" s="9">
        <f t="shared" si="6"/>
        <v>3.8059999999999996</v>
      </c>
    </row>
    <row r="24" spans="1:25" s="9" customFormat="1" x14ac:dyDescent="0.2">
      <c r="A24" s="22" t="s">
        <v>2</v>
      </c>
      <c r="B24" s="9">
        <v>1</v>
      </c>
      <c r="C24" s="9">
        <v>2.7</v>
      </c>
      <c r="D24" s="9">
        <f t="shared" ref="D24:D43" si="9">C24*10</f>
        <v>27</v>
      </c>
      <c r="E24" s="9">
        <v>54</v>
      </c>
      <c r="F24" s="9">
        <v>24</v>
      </c>
      <c r="H24" s="9">
        <v>11.44</v>
      </c>
      <c r="I24" s="9">
        <v>7.13</v>
      </c>
      <c r="J24" s="9">
        <v>5.19</v>
      </c>
      <c r="K24" s="9">
        <v>11.48</v>
      </c>
      <c r="L24" s="9">
        <v>7.33</v>
      </c>
      <c r="M24" s="9">
        <v>4.95</v>
      </c>
      <c r="N24" s="9">
        <v>11.31</v>
      </c>
      <c r="O24" s="9">
        <v>7.36</v>
      </c>
      <c r="P24" s="9">
        <v>5.19</v>
      </c>
      <c r="Q24" s="9">
        <v>11.2</v>
      </c>
      <c r="R24" s="9">
        <v>7.27</v>
      </c>
      <c r="S24" s="9">
        <v>5.03</v>
      </c>
      <c r="T24" s="9">
        <v>10.31</v>
      </c>
      <c r="U24" s="9">
        <v>7.73</v>
      </c>
      <c r="V24" s="9">
        <v>5.22</v>
      </c>
      <c r="W24" s="9">
        <f t="shared" si="8"/>
        <v>11.148000000000001</v>
      </c>
      <c r="X24" s="9">
        <f t="shared" si="6"/>
        <v>7.3639999999999999</v>
      </c>
      <c r="Y24" s="9">
        <f t="shared" si="6"/>
        <v>5.1160000000000005</v>
      </c>
    </row>
    <row r="25" spans="1:25" s="9" customFormat="1" x14ac:dyDescent="0.2">
      <c r="A25" s="22" t="s">
        <v>2</v>
      </c>
      <c r="B25" s="9">
        <v>2</v>
      </c>
      <c r="C25" s="9">
        <v>2.76</v>
      </c>
      <c r="D25" s="9">
        <f t="shared" si="9"/>
        <v>27.599999999999998</v>
      </c>
      <c r="E25" s="9">
        <v>84</v>
      </c>
      <c r="F25" s="9">
        <v>35</v>
      </c>
      <c r="H25" s="9">
        <v>11.47</v>
      </c>
      <c r="I25" s="9">
        <v>7.16</v>
      </c>
      <c r="J25" s="9">
        <v>4.99</v>
      </c>
      <c r="K25" s="9">
        <v>10.85</v>
      </c>
      <c r="L25" s="9">
        <v>6.88</v>
      </c>
      <c r="M25" s="9">
        <v>4.33</v>
      </c>
      <c r="N25" s="9">
        <v>10.93</v>
      </c>
      <c r="O25" s="9">
        <v>7.14</v>
      </c>
      <c r="P25" s="9">
        <v>4.83</v>
      </c>
      <c r="Q25" s="9">
        <v>11.26</v>
      </c>
      <c r="R25" s="9">
        <v>7.1</v>
      </c>
      <c r="S25" s="9">
        <v>4.6100000000000003</v>
      </c>
      <c r="T25" s="9">
        <v>10.64</v>
      </c>
      <c r="U25" s="9">
        <v>6.62</v>
      </c>
      <c r="V25" s="9">
        <v>5.21</v>
      </c>
      <c r="W25" s="9">
        <f t="shared" si="8"/>
        <v>11.03</v>
      </c>
      <c r="X25" s="9">
        <f t="shared" si="6"/>
        <v>6.9799999999999995</v>
      </c>
      <c r="Y25" s="9">
        <f t="shared" si="6"/>
        <v>4.7940000000000005</v>
      </c>
    </row>
    <row r="26" spans="1:25" s="9" customFormat="1" x14ac:dyDescent="0.2">
      <c r="A26" s="16">
        <v>85.4</v>
      </c>
      <c r="B26" s="9">
        <v>1</v>
      </c>
      <c r="C26" s="9">
        <v>1.33</v>
      </c>
      <c r="D26" s="9">
        <f t="shared" si="9"/>
        <v>13.3</v>
      </c>
      <c r="E26" s="9">
        <v>35</v>
      </c>
      <c r="F26" s="9">
        <v>14</v>
      </c>
      <c r="H26" s="9">
        <v>8.65</v>
      </c>
      <c r="I26" s="9">
        <v>6.2</v>
      </c>
      <c r="J26" s="9">
        <v>10.47</v>
      </c>
      <c r="K26" s="9">
        <v>10.48</v>
      </c>
      <c r="L26" s="9">
        <v>6.73</v>
      </c>
      <c r="M26" s="9">
        <v>4.76</v>
      </c>
      <c r="N26" s="9">
        <v>10.87</v>
      </c>
      <c r="O26" s="9">
        <v>6.51</v>
      </c>
      <c r="P26" s="9">
        <v>4.6500000000000004</v>
      </c>
      <c r="Q26" s="9">
        <v>8.49</v>
      </c>
      <c r="R26" s="9">
        <v>6.55</v>
      </c>
      <c r="S26" s="9">
        <v>3.4</v>
      </c>
      <c r="T26" s="9">
        <v>8.66</v>
      </c>
      <c r="U26" s="9">
        <v>5.44</v>
      </c>
      <c r="V26" s="9">
        <v>3.42</v>
      </c>
      <c r="W26" s="9">
        <f t="shared" si="8"/>
        <v>9.4300000000000015</v>
      </c>
      <c r="X26" s="9">
        <f t="shared" si="6"/>
        <v>6.2859999999999996</v>
      </c>
      <c r="Y26" s="9">
        <f t="shared" si="6"/>
        <v>5.3400000000000007</v>
      </c>
    </row>
    <row r="27" spans="1:25" s="9" customFormat="1" x14ac:dyDescent="0.2">
      <c r="A27" s="16">
        <v>85.4</v>
      </c>
      <c r="B27" s="9">
        <v>2</v>
      </c>
      <c r="C27" s="9">
        <v>3.15</v>
      </c>
      <c r="D27" s="9">
        <f t="shared" si="9"/>
        <v>31.5</v>
      </c>
      <c r="E27" s="9">
        <v>40</v>
      </c>
      <c r="F27" s="9">
        <v>14</v>
      </c>
      <c r="H27" s="9">
        <v>11.78</v>
      </c>
      <c r="I27" s="9">
        <v>7.37</v>
      </c>
      <c r="J27" s="9">
        <v>5.6</v>
      </c>
      <c r="K27" s="9">
        <v>12.82</v>
      </c>
      <c r="L27" s="9">
        <v>7.94</v>
      </c>
      <c r="M27" s="9">
        <v>5.51</v>
      </c>
      <c r="N27" s="9">
        <v>12.65</v>
      </c>
      <c r="O27" s="9">
        <v>8.43</v>
      </c>
      <c r="P27" s="9">
        <v>6.09</v>
      </c>
      <c r="Q27" s="9">
        <v>11.31</v>
      </c>
      <c r="R27" s="9">
        <v>7.18</v>
      </c>
      <c r="S27" s="9">
        <v>5.08</v>
      </c>
      <c r="T27" s="9">
        <v>11.6</v>
      </c>
      <c r="U27" s="9">
        <v>7.33</v>
      </c>
      <c r="V27" s="9">
        <v>5.76</v>
      </c>
      <c r="W27" s="9">
        <f t="shared" si="8"/>
        <v>12.032</v>
      </c>
      <c r="X27" s="9">
        <f t="shared" si="6"/>
        <v>7.65</v>
      </c>
      <c r="Y27" s="9">
        <f t="shared" si="6"/>
        <v>5.6079999999999997</v>
      </c>
    </row>
    <row r="28" spans="1:25" s="9" customFormat="1" x14ac:dyDescent="0.2">
      <c r="A28" s="26">
        <v>79.11</v>
      </c>
      <c r="B28" s="9">
        <v>1</v>
      </c>
      <c r="C28" s="9">
        <v>2.92</v>
      </c>
      <c r="D28" s="9">
        <f t="shared" si="9"/>
        <v>29.2</v>
      </c>
      <c r="E28" s="9">
        <v>51</v>
      </c>
      <c r="F28" s="9">
        <v>21</v>
      </c>
      <c r="H28" s="9">
        <v>13.25</v>
      </c>
      <c r="I28" s="9">
        <v>7.98</v>
      </c>
      <c r="J28" s="9">
        <v>5.39</v>
      </c>
      <c r="K28" s="9">
        <v>11.42</v>
      </c>
      <c r="L28" s="9">
        <v>8.0500000000000007</v>
      </c>
      <c r="M28" s="9">
        <v>5.34</v>
      </c>
      <c r="N28" s="9">
        <v>11.33</v>
      </c>
      <c r="O28" s="9">
        <v>7.76</v>
      </c>
      <c r="P28" s="9">
        <v>5.72</v>
      </c>
      <c r="Q28" s="9">
        <v>13.41</v>
      </c>
      <c r="R28" s="9">
        <v>8.02</v>
      </c>
      <c r="S28" s="9">
        <v>5.78</v>
      </c>
      <c r="T28" s="9">
        <v>12.52</v>
      </c>
      <c r="U28" s="9">
        <v>8.11</v>
      </c>
      <c r="V28" s="9">
        <v>5.21</v>
      </c>
      <c r="W28" s="9">
        <f t="shared" si="8"/>
        <v>12.385999999999999</v>
      </c>
      <c r="X28" s="9">
        <f t="shared" si="6"/>
        <v>7.984</v>
      </c>
      <c r="Y28" s="9">
        <f t="shared" si="6"/>
        <v>5.4880000000000004</v>
      </c>
    </row>
    <row r="29" spans="1:25" s="9" customFormat="1" x14ac:dyDescent="0.2">
      <c r="A29" s="26">
        <v>79.11</v>
      </c>
      <c r="B29" s="9">
        <v>2</v>
      </c>
      <c r="C29" s="9">
        <v>2.97</v>
      </c>
      <c r="D29" s="9">
        <f t="shared" si="9"/>
        <v>29.700000000000003</v>
      </c>
      <c r="E29" s="9">
        <v>60</v>
      </c>
      <c r="F29" s="9">
        <v>23</v>
      </c>
      <c r="H29" s="9">
        <v>13.15</v>
      </c>
      <c r="I29" s="9">
        <v>7.44</v>
      </c>
      <c r="J29" s="9">
        <v>5.19</v>
      </c>
      <c r="K29" s="9">
        <v>12.02</v>
      </c>
      <c r="L29" s="9">
        <v>8.9700000000000006</v>
      </c>
      <c r="M29" s="9">
        <v>5.56</v>
      </c>
      <c r="N29" s="9">
        <v>10.77</v>
      </c>
      <c r="O29" s="9">
        <v>7.21</v>
      </c>
      <c r="P29" s="9">
        <v>5.45</v>
      </c>
      <c r="Q29" s="9">
        <v>12.79</v>
      </c>
      <c r="R29" s="9">
        <v>8</v>
      </c>
      <c r="S29" s="9">
        <v>5.61</v>
      </c>
      <c r="T29" s="9">
        <v>12.11</v>
      </c>
      <c r="U29" s="9">
        <v>8.15</v>
      </c>
      <c r="V29" s="9">
        <v>5.1100000000000003</v>
      </c>
      <c r="W29" s="9">
        <f t="shared" si="8"/>
        <v>12.167999999999999</v>
      </c>
      <c r="X29" s="9">
        <f t="shared" si="6"/>
        <v>7.9540000000000006</v>
      </c>
      <c r="Y29" s="9">
        <f t="shared" si="6"/>
        <v>5.3839999999999995</v>
      </c>
    </row>
    <row r="30" spans="1:25" s="9" customFormat="1" x14ac:dyDescent="0.2">
      <c r="A30" s="17">
        <v>1.1599999999999999</v>
      </c>
      <c r="B30" s="9">
        <v>1</v>
      </c>
      <c r="C30" s="9">
        <v>3.22</v>
      </c>
      <c r="D30" s="9">
        <f t="shared" si="9"/>
        <v>32.200000000000003</v>
      </c>
      <c r="E30" s="9">
        <v>72</v>
      </c>
      <c r="F30" s="9">
        <v>29</v>
      </c>
      <c r="H30" s="9">
        <v>13.05</v>
      </c>
      <c r="I30" s="9">
        <v>7.91</v>
      </c>
      <c r="J30" s="9">
        <v>5.28</v>
      </c>
      <c r="K30" s="9">
        <v>13.11</v>
      </c>
      <c r="L30" s="9">
        <v>7.55</v>
      </c>
      <c r="M30" s="9">
        <v>6.04</v>
      </c>
      <c r="N30" s="9">
        <v>13.11</v>
      </c>
      <c r="O30" s="9">
        <v>8.0399999999999991</v>
      </c>
      <c r="P30" s="9">
        <v>5.59</v>
      </c>
      <c r="Q30" s="9">
        <v>12.98</v>
      </c>
      <c r="R30" s="9">
        <v>6.73</v>
      </c>
      <c r="S30" s="9">
        <v>4.8099999999999996</v>
      </c>
      <c r="T30" s="9">
        <v>11.54</v>
      </c>
      <c r="U30" s="9">
        <v>7.19</v>
      </c>
      <c r="V30" s="9">
        <v>5.68</v>
      </c>
      <c r="W30" s="9">
        <f t="shared" si="8"/>
        <v>12.757999999999999</v>
      </c>
      <c r="X30" s="9">
        <f t="shared" si="6"/>
        <v>7.484</v>
      </c>
      <c r="Y30" s="9">
        <f t="shared" si="6"/>
        <v>5.4799999999999995</v>
      </c>
    </row>
    <row r="31" spans="1:25" s="9" customFormat="1" x14ac:dyDescent="0.2">
      <c r="A31" s="17">
        <v>1.1599999999999999</v>
      </c>
      <c r="B31" s="9">
        <v>2</v>
      </c>
      <c r="C31" s="9">
        <v>2.74</v>
      </c>
      <c r="D31" s="9">
        <f t="shared" si="9"/>
        <v>27.400000000000002</v>
      </c>
      <c r="E31" s="9">
        <v>48</v>
      </c>
      <c r="F31" s="9">
        <v>22</v>
      </c>
      <c r="H31" s="9">
        <v>12.25</v>
      </c>
      <c r="I31" s="9">
        <v>7.34</v>
      </c>
      <c r="J31" s="9">
        <v>5.17</v>
      </c>
      <c r="K31" s="9">
        <v>13.36</v>
      </c>
      <c r="L31" s="9">
        <v>7.96</v>
      </c>
      <c r="M31" s="9">
        <v>5.53</v>
      </c>
      <c r="N31" s="9">
        <v>11.92</v>
      </c>
      <c r="O31" s="9">
        <v>6.9</v>
      </c>
      <c r="P31" s="9">
        <v>4.37</v>
      </c>
      <c r="Q31" s="9">
        <v>11.66</v>
      </c>
      <c r="R31" s="9">
        <v>7.54</v>
      </c>
      <c r="S31" s="9">
        <v>5.52</v>
      </c>
      <c r="T31" s="9">
        <v>11.49</v>
      </c>
      <c r="U31" s="9">
        <v>6.43</v>
      </c>
      <c r="V31" s="9">
        <v>4.76</v>
      </c>
      <c r="W31" s="9">
        <f t="shared" si="8"/>
        <v>12.135999999999999</v>
      </c>
      <c r="X31" s="9">
        <f t="shared" si="6"/>
        <v>7.234</v>
      </c>
      <c r="Y31" s="9">
        <f t="shared" si="6"/>
        <v>5.07</v>
      </c>
    </row>
    <row r="32" spans="1:25" s="9" customFormat="1" x14ac:dyDescent="0.2">
      <c r="A32" s="18">
        <v>39.11</v>
      </c>
      <c r="B32" s="9">
        <v>1</v>
      </c>
      <c r="C32" s="9">
        <v>2.64</v>
      </c>
      <c r="D32" s="9">
        <f t="shared" si="9"/>
        <v>26.400000000000002</v>
      </c>
      <c r="E32" s="9">
        <v>82</v>
      </c>
      <c r="F32" s="9">
        <v>32</v>
      </c>
      <c r="H32" s="9">
        <v>11.9</v>
      </c>
      <c r="I32" s="9">
        <v>7.58</v>
      </c>
      <c r="J32" s="9">
        <v>5.27</v>
      </c>
      <c r="K32" s="9">
        <v>12.43</v>
      </c>
      <c r="L32" s="9">
        <v>7.86</v>
      </c>
      <c r="M32" s="9">
        <v>5.47</v>
      </c>
      <c r="N32" s="9">
        <v>11.49</v>
      </c>
      <c r="O32" s="9">
        <v>6.12</v>
      </c>
      <c r="P32" s="9">
        <v>4.28</v>
      </c>
      <c r="Q32" s="9">
        <v>11.13</v>
      </c>
      <c r="R32" s="9">
        <v>7.11</v>
      </c>
      <c r="S32" s="9">
        <v>4.66</v>
      </c>
      <c r="T32" s="9">
        <v>11.98</v>
      </c>
      <c r="U32" s="9">
        <v>7.48</v>
      </c>
      <c r="V32" s="9">
        <v>5.37</v>
      </c>
      <c r="W32" s="9">
        <f t="shared" si="8"/>
        <v>11.786000000000001</v>
      </c>
      <c r="X32" s="9">
        <f t="shared" si="6"/>
        <v>7.2300000000000013</v>
      </c>
      <c r="Y32" s="9">
        <f t="shared" si="6"/>
        <v>5.01</v>
      </c>
    </row>
    <row r="33" spans="1:25" s="9" customFormat="1" x14ac:dyDescent="0.2">
      <c r="A33" s="18">
        <v>39.11</v>
      </c>
      <c r="B33" s="9">
        <v>2</v>
      </c>
      <c r="C33" s="9">
        <v>2.77</v>
      </c>
      <c r="D33" s="9">
        <f t="shared" si="9"/>
        <v>27.7</v>
      </c>
      <c r="E33" s="9">
        <v>81</v>
      </c>
      <c r="F33" s="9">
        <v>33</v>
      </c>
      <c r="H33" s="9">
        <f>H32+0.24</f>
        <v>12.14</v>
      </c>
      <c r="I33" s="9">
        <f t="shared" ref="I33:V33" si="10">I32+0.24</f>
        <v>7.82</v>
      </c>
      <c r="J33" s="9">
        <f t="shared" si="10"/>
        <v>5.51</v>
      </c>
      <c r="K33" s="9">
        <f t="shared" si="10"/>
        <v>12.67</v>
      </c>
      <c r="L33" s="9">
        <f t="shared" si="10"/>
        <v>8.1</v>
      </c>
      <c r="M33" s="9">
        <f t="shared" si="10"/>
        <v>5.71</v>
      </c>
      <c r="N33" s="9">
        <f t="shared" si="10"/>
        <v>11.73</v>
      </c>
      <c r="O33" s="9">
        <f t="shared" si="10"/>
        <v>6.36</v>
      </c>
      <c r="P33" s="9">
        <f t="shared" si="10"/>
        <v>4.5200000000000005</v>
      </c>
      <c r="Q33" s="9">
        <f t="shared" si="10"/>
        <v>11.370000000000001</v>
      </c>
      <c r="R33" s="9">
        <f t="shared" si="10"/>
        <v>7.3500000000000005</v>
      </c>
      <c r="S33" s="9">
        <f t="shared" si="10"/>
        <v>4.9000000000000004</v>
      </c>
      <c r="T33" s="9">
        <f t="shared" si="10"/>
        <v>12.22</v>
      </c>
      <c r="U33" s="9">
        <f t="shared" si="10"/>
        <v>7.7200000000000006</v>
      </c>
      <c r="V33" s="9">
        <f t="shared" si="10"/>
        <v>5.61</v>
      </c>
      <c r="W33" s="9">
        <f t="shared" si="8"/>
        <v>12.026000000000002</v>
      </c>
      <c r="X33" s="9">
        <f t="shared" si="6"/>
        <v>7.4700000000000006</v>
      </c>
      <c r="Y33" s="9">
        <f t="shared" si="6"/>
        <v>5.25</v>
      </c>
    </row>
    <row r="34" spans="1:25" s="9" customFormat="1" x14ac:dyDescent="0.2">
      <c r="A34" s="29">
        <v>85.8</v>
      </c>
      <c r="B34" s="9">
        <v>1</v>
      </c>
      <c r="C34" s="9">
        <v>2.78</v>
      </c>
      <c r="D34" s="9">
        <f t="shared" si="9"/>
        <v>27.799999999999997</v>
      </c>
      <c r="E34" s="9">
        <v>62</v>
      </c>
      <c r="F34" s="9">
        <v>27</v>
      </c>
      <c r="H34" s="9">
        <v>10.78</v>
      </c>
      <c r="I34" s="9">
        <v>8.09</v>
      </c>
      <c r="J34" s="9">
        <v>4.55</v>
      </c>
      <c r="K34" s="9">
        <v>12.01</v>
      </c>
      <c r="L34" s="9">
        <v>8.0399999999999991</v>
      </c>
      <c r="M34" s="9">
        <v>5.61</v>
      </c>
      <c r="N34" s="9">
        <v>12.5</v>
      </c>
      <c r="O34" s="9">
        <v>7.44</v>
      </c>
      <c r="P34" s="9">
        <v>5.35</v>
      </c>
      <c r="Q34" s="9">
        <v>13.35</v>
      </c>
      <c r="R34" s="9">
        <v>7.74</v>
      </c>
      <c r="S34" s="9">
        <v>5.45</v>
      </c>
      <c r="T34" s="9">
        <v>12.62</v>
      </c>
      <c r="U34" s="9">
        <v>7.3</v>
      </c>
      <c r="V34" s="9">
        <v>5.3</v>
      </c>
      <c r="W34" s="9">
        <f t="shared" si="8"/>
        <v>12.251999999999999</v>
      </c>
      <c r="X34" s="9">
        <f t="shared" si="8"/>
        <v>7.7219999999999995</v>
      </c>
      <c r="Y34" s="9">
        <f t="shared" si="8"/>
        <v>5.2520000000000007</v>
      </c>
    </row>
    <row r="35" spans="1:25" s="9" customFormat="1" x14ac:dyDescent="0.2">
      <c r="A35" s="29">
        <v>85.8</v>
      </c>
      <c r="B35" s="9">
        <v>2</v>
      </c>
      <c r="C35" s="9">
        <v>3.02</v>
      </c>
      <c r="D35" s="9">
        <f t="shared" si="9"/>
        <v>30.2</v>
      </c>
      <c r="E35" s="9">
        <v>72</v>
      </c>
      <c r="F35" s="9">
        <v>29</v>
      </c>
      <c r="H35" s="9">
        <v>11.5</v>
      </c>
      <c r="I35" s="9">
        <v>7.49</v>
      </c>
      <c r="J35" s="9">
        <v>5.25</v>
      </c>
      <c r="K35" s="9">
        <v>12.15</v>
      </c>
      <c r="L35" s="9">
        <v>7.76</v>
      </c>
      <c r="M35" s="9">
        <v>5.26</v>
      </c>
      <c r="N35" s="9">
        <v>11.97</v>
      </c>
      <c r="O35" s="9">
        <v>7.69</v>
      </c>
      <c r="P35" s="9">
        <v>4.84</v>
      </c>
      <c r="Q35" s="9">
        <v>13.02</v>
      </c>
      <c r="R35" s="9">
        <v>7.36</v>
      </c>
      <c r="S35" s="9">
        <v>5.38</v>
      </c>
      <c r="T35" s="9">
        <v>11.62</v>
      </c>
      <c r="U35" s="9">
        <v>8.09</v>
      </c>
      <c r="V35" s="9">
        <v>5.17</v>
      </c>
      <c r="W35" s="9">
        <f t="shared" si="8"/>
        <v>12.052</v>
      </c>
      <c r="X35" s="9">
        <f t="shared" si="8"/>
        <v>7.6779999999999999</v>
      </c>
      <c r="Y35" s="9">
        <f t="shared" si="8"/>
        <v>5.18</v>
      </c>
    </row>
    <row r="36" spans="1:25" s="9" customFormat="1" x14ac:dyDescent="0.2">
      <c r="A36" s="16">
        <v>2.7</v>
      </c>
      <c r="B36" s="9">
        <v>1</v>
      </c>
      <c r="C36" s="9">
        <v>3.11</v>
      </c>
      <c r="D36" s="9">
        <f t="shared" si="9"/>
        <v>31.099999999999998</v>
      </c>
      <c r="E36" s="9">
        <v>56</v>
      </c>
      <c r="F36" s="9">
        <v>27</v>
      </c>
      <c r="H36" s="9">
        <v>11.58</v>
      </c>
      <c r="I36" s="9">
        <v>7.69</v>
      </c>
      <c r="J36" s="9">
        <v>5.34</v>
      </c>
      <c r="K36" s="9">
        <v>11.8</v>
      </c>
      <c r="L36" s="9">
        <v>8.26</v>
      </c>
      <c r="M36" s="9">
        <v>5.53</v>
      </c>
      <c r="N36" s="9">
        <v>11.49</v>
      </c>
      <c r="O36" s="9">
        <v>7.57</v>
      </c>
      <c r="P36" s="9">
        <v>4.71</v>
      </c>
      <c r="Q36" s="9">
        <v>11.87</v>
      </c>
      <c r="R36" s="9">
        <v>6.58</v>
      </c>
      <c r="S36" s="9">
        <v>5.17</v>
      </c>
      <c r="T36" s="9">
        <v>11.36</v>
      </c>
      <c r="U36" s="9">
        <v>7.17</v>
      </c>
      <c r="V36" s="9">
        <v>5.04</v>
      </c>
      <c r="W36" s="9">
        <f t="shared" si="8"/>
        <v>11.620000000000001</v>
      </c>
      <c r="X36" s="9">
        <f t="shared" si="8"/>
        <v>7.4540000000000006</v>
      </c>
      <c r="Y36" s="9">
        <f t="shared" si="8"/>
        <v>5.1579999999999995</v>
      </c>
    </row>
    <row r="37" spans="1:25" s="9" customFormat="1" x14ac:dyDescent="0.2">
      <c r="A37" s="16">
        <v>2.7</v>
      </c>
      <c r="B37" s="9">
        <v>2</v>
      </c>
      <c r="C37" s="9">
        <v>3.02</v>
      </c>
      <c r="D37" s="9">
        <f t="shared" si="9"/>
        <v>30.2</v>
      </c>
      <c r="E37" s="9">
        <v>68</v>
      </c>
      <c r="F37" s="9">
        <v>31</v>
      </c>
      <c r="H37" s="9">
        <v>11.44</v>
      </c>
      <c r="I37" s="9">
        <v>7.31</v>
      </c>
      <c r="J37" s="9">
        <v>6.88</v>
      </c>
      <c r="K37" s="9">
        <v>12.55</v>
      </c>
      <c r="L37" s="9">
        <v>7.7</v>
      </c>
      <c r="M37" s="9">
        <v>5.55</v>
      </c>
      <c r="N37" s="9">
        <v>13.06</v>
      </c>
      <c r="O37" s="9">
        <v>8.11</v>
      </c>
      <c r="P37" s="9">
        <v>5.79</v>
      </c>
      <c r="Q37" s="9">
        <v>11.03</v>
      </c>
      <c r="R37" s="9">
        <v>6.66</v>
      </c>
      <c r="S37" s="9">
        <v>5.17</v>
      </c>
      <c r="T37" s="9">
        <v>11.87</v>
      </c>
      <c r="U37" s="9">
        <v>7.71</v>
      </c>
      <c r="V37" s="9">
        <v>5.1100000000000003</v>
      </c>
      <c r="W37" s="9">
        <f t="shared" ref="W37:Y47" si="11">AVERAGE(H37,K37,N37,Q37,T37)</f>
        <v>11.99</v>
      </c>
      <c r="X37" s="9">
        <f t="shared" si="11"/>
        <v>7.4979999999999993</v>
      </c>
      <c r="Y37" s="9">
        <f t="shared" si="11"/>
        <v>5.7</v>
      </c>
    </row>
    <row r="38" spans="1:25" s="9" customFormat="1" x14ac:dyDescent="0.2">
      <c r="A38" s="30">
        <v>74.900000000000006</v>
      </c>
      <c r="B38" s="9">
        <v>1</v>
      </c>
      <c r="C38" s="9">
        <v>2.4</v>
      </c>
      <c r="D38" s="9">
        <f t="shared" si="9"/>
        <v>24</v>
      </c>
      <c r="E38" s="9">
        <v>65</v>
      </c>
      <c r="F38" s="9">
        <v>25</v>
      </c>
      <c r="H38" s="9">
        <v>11.75</v>
      </c>
      <c r="I38" s="9">
        <v>6.42</v>
      </c>
      <c r="J38" s="9">
        <v>4.84</v>
      </c>
      <c r="K38" s="9">
        <v>11.46</v>
      </c>
      <c r="L38" s="9">
        <v>6.89</v>
      </c>
      <c r="M38" s="9">
        <v>4.5999999999999996</v>
      </c>
      <c r="N38" s="9">
        <v>11.6</v>
      </c>
      <c r="O38" s="9">
        <v>7.41</v>
      </c>
      <c r="P38" s="9">
        <v>4.13</v>
      </c>
      <c r="Q38" s="9">
        <v>11.22</v>
      </c>
      <c r="R38" s="9">
        <v>7.09</v>
      </c>
      <c r="S38" s="9">
        <v>4.97</v>
      </c>
      <c r="T38" s="9">
        <v>11.2</v>
      </c>
      <c r="U38" s="9">
        <v>7.51</v>
      </c>
      <c r="V38" s="9">
        <v>4.76</v>
      </c>
      <c r="W38" s="9">
        <f t="shared" si="11"/>
        <v>11.446000000000002</v>
      </c>
      <c r="X38" s="9">
        <f t="shared" si="11"/>
        <v>7.0640000000000001</v>
      </c>
      <c r="Y38" s="9">
        <f t="shared" si="11"/>
        <v>4.6599999999999993</v>
      </c>
    </row>
    <row r="39" spans="1:25" s="9" customFormat="1" x14ac:dyDescent="0.2">
      <c r="A39" s="30">
        <v>74.900000000000006</v>
      </c>
      <c r="B39" s="9">
        <v>2</v>
      </c>
      <c r="C39" s="9">
        <v>2.5099999999999998</v>
      </c>
      <c r="D39" s="9">
        <f t="shared" si="9"/>
        <v>25.099999999999998</v>
      </c>
      <c r="E39" s="9">
        <v>70</v>
      </c>
      <c r="F39" s="9">
        <v>28</v>
      </c>
      <c r="H39" s="32">
        <f>H38-0.315</f>
        <v>11.435</v>
      </c>
      <c r="I39" s="32">
        <f t="shared" ref="I39:U39" si="12">I38-0.315</f>
        <v>6.1049999999999995</v>
      </c>
      <c r="J39" s="32">
        <f t="shared" si="12"/>
        <v>4.5249999999999995</v>
      </c>
      <c r="K39" s="32">
        <f t="shared" si="12"/>
        <v>11.145000000000001</v>
      </c>
      <c r="L39" s="32">
        <f t="shared" si="12"/>
        <v>6.5749999999999993</v>
      </c>
      <c r="M39" s="32">
        <f t="shared" si="12"/>
        <v>4.2849999999999993</v>
      </c>
      <c r="N39" s="32">
        <f t="shared" si="12"/>
        <v>11.285</v>
      </c>
      <c r="O39" s="32">
        <f t="shared" si="12"/>
        <v>7.0949999999999998</v>
      </c>
      <c r="P39" s="32">
        <f t="shared" si="12"/>
        <v>3.8149999999999999</v>
      </c>
      <c r="Q39" s="32">
        <f t="shared" si="12"/>
        <v>10.905000000000001</v>
      </c>
      <c r="R39" s="32">
        <f t="shared" si="12"/>
        <v>6.7749999999999995</v>
      </c>
      <c r="S39" s="32">
        <f t="shared" si="12"/>
        <v>4.6549999999999994</v>
      </c>
      <c r="T39" s="32">
        <f t="shared" si="12"/>
        <v>10.885</v>
      </c>
      <c r="U39" s="32">
        <f t="shared" si="12"/>
        <v>7.1949999999999994</v>
      </c>
      <c r="W39" s="9">
        <f t="shared" si="11"/>
        <v>11.131</v>
      </c>
      <c r="X39" s="9">
        <f t="shared" si="11"/>
        <v>6.7489999999999997</v>
      </c>
      <c r="Y39" s="9">
        <f t="shared" si="11"/>
        <v>4.3199999999999994</v>
      </c>
    </row>
    <row r="40" spans="1:25" s="9" customFormat="1" x14ac:dyDescent="0.2">
      <c r="A40" s="24">
        <v>72.599999999999994</v>
      </c>
      <c r="B40" s="9">
        <v>1</v>
      </c>
      <c r="C40" s="9">
        <v>2.2799999999999998</v>
      </c>
      <c r="D40" s="9">
        <f t="shared" si="9"/>
        <v>22.799999999999997</v>
      </c>
      <c r="E40" s="9">
        <v>58</v>
      </c>
      <c r="F40" s="9">
        <v>28</v>
      </c>
      <c r="H40" s="9">
        <v>11.28</v>
      </c>
      <c r="I40" s="9">
        <v>7.41</v>
      </c>
      <c r="J40" s="9">
        <v>4.8600000000000003</v>
      </c>
      <c r="K40" s="9">
        <v>11.35</v>
      </c>
      <c r="L40" s="9">
        <v>7.51</v>
      </c>
      <c r="M40" s="9">
        <v>4.6100000000000003</v>
      </c>
      <c r="N40" s="9">
        <v>11.2</v>
      </c>
      <c r="O40" s="9">
        <v>6.71</v>
      </c>
      <c r="P40" s="9">
        <v>4.97</v>
      </c>
      <c r="Q40" s="9">
        <v>11.1</v>
      </c>
      <c r="R40" s="9">
        <v>7.17</v>
      </c>
      <c r="S40" s="9">
        <v>5.01</v>
      </c>
      <c r="T40" s="9">
        <v>10.86</v>
      </c>
      <c r="U40" s="9">
        <v>6.64</v>
      </c>
      <c r="V40" s="9">
        <v>4.45</v>
      </c>
      <c r="W40" s="9">
        <f t="shared" si="11"/>
        <v>11.157999999999999</v>
      </c>
      <c r="X40" s="9">
        <f t="shared" si="11"/>
        <v>7.0879999999999992</v>
      </c>
      <c r="Y40" s="9">
        <f t="shared" si="11"/>
        <v>4.78</v>
      </c>
    </row>
    <row r="41" spans="1:25" s="9" customFormat="1" x14ac:dyDescent="0.2">
      <c r="A41" s="24">
        <v>72.599999999999994</v>
      </c>
      <c r="B41" s="9">
        <v>2</v>
      </c>
      <c r="C41" s="9">
        <v>2</v>
      </c>
      <c r="D41" s="9">
        <f t="shared" si="9"/>
        <v>20</v>
      </c>
      <c r="E41" s="9">
        <v>66</v>
      </c>
      <c r="F41" s="9">
        <v>28</v>
      </c>
      <c r="H41" s="9">
        <v>11.11</v>
      </c>
      <c r="I41" s="9">
        <v>7.06</v>
      </c>
      <c r="J41" s="9">
        <v>4.7</v>
      </c>
      <c r="K41" s="9">
        <v>10.7</v>
      </c>
      <c r="L41" s="9">
        <v>6.83</v>
      </c>
      <c r="M41" s="9">
        <v>4.32</v>
      </c>
      <c r="N41" s="9">
        <v>10.25</v>
      </c>
      <c r="O41" s="9">
        <v>7.47</v>
      </c>
      <c r="P41" s="9">
        <v>4.8</v>
      </c>
      <c r="Q41" s="9">
        <v>11.86</v>
      </c>
      <c r="R41" s="9">
        <v>7.25</v>
      </c>
      <c r="S41" s="9">
        <v>4.4800000000000004</v>
      </c>
      <c r="T41" s="9">
        <v>10.76</v>
      </c>
      <c r="U41" s="9">
        <v>6.43</v>
      </c>
      <c r="V41" s="9">
        <v>3.85</v>
      </c>
      <c r="W41" s="9">
        <f t="shared" si="11"/>
        <v>10.936</v>
      </c>
      <c r="X41" s="9">
        <f t="shared" si="11"/>
        <v>7.008</v>
      </c>
      <c r="Y41" s="9">
        <f t="shared" si="11"/>
        <v>4.4300000000000006</v>
      </c>
    </row>
    <row r="42" spans="1:25" s="9" customFormat="1" x14ac:dyDescent="0.2">
      <c r="A42" s="29">
        <v>85.8</v>
      </c>
      <c r="B42" s="9">
        <v>1</v>
      </c>
      <c r="C42" s="9">
        <v>2.78</v>
      </c>
      <c r="D42" s="9">
        <f t="shared" si="9"/>
        <v>27.799999999999997</v>
      </c>
      <c r="E42" s="9">
        <v>62</v>
      </c>
      <c r="F42" s="9">
        <v>27</v>
      </c>
      <c r="H42" s="9">
        <v>10.78</v>
      </c>
      <c r="I42" s="9">
        <v>8.09</v>
      </c>
      <c r="J42" s="9">
        <v>4.55</v>
      </c>
      <c r="K42" s="9">
        <v>12.01</v>
      </c>
      <c r="L42" s="9">
        <v>8.0399999999999991</v>
      </c>
      <c r="M42" s="9">
        <v>5.61</v>
      </c>
      <c r="N42" s="9">
        <v>12.5</v>
      </c>
      <c r="O42" s="9">
        <v>7.44</v>
      </c>
      <c r="P42" s="9">
        <v>5.35</v>
      </c>
      <c r="Q42" s="9">
        <v>13.35</v>
      </c>
      <c r="R42" s="9">
        <v>7.74</v>
      </c>
      <c r="S42" s="9">
        <v>5.45</v>
      </c>
      <c r="T42" s="9">
        <v>12.62</v>
      </c>
      <c r="U42" s="9">
        <v>7.3</v>
      </c>
      <c r="V42" s="9">
        <v>5.3</v>
      </c>
      <c r="W42" s="9">
        <f t="shared" si="11"/>
        <v>12.251999999999999</v>
      </c>
      <c r="X42" s="9">
        <f t="shared" si="11"/>
        <v>7.7219999999999995</v>
      </c>
      <c r="Y42" s="9">
        <f t="shared" si="11"/>
        <v>5.2520000000000007</v>
      </c>
    </row>
    <row r="43" spans="1:25" s="9" customFormat="1" x14ac:dyDescent="0.2">
      <c r="A43" s="29">
        <v>85.8</v>
      </c>
      <c r="B43" s="9">
        <v>2</v>
      </c>
      <c r="C43" s="9">
        <v>3.02</v>
      </c>
      <c r="D43" s="9">
        <f t="shared" si="9"/>
        <v>30.2</v>
      </c>
      <c r="E43" s="9">
        <v>72</v>
      </c>
      <c r="F43" s="9">
        <v>29</v>
      </c>
      <c r="H43" s="9">
        <v>11.5</v>
      </c>
      <c r="I43" s="9">
        <v>7.49</v>
      </c>
      <c r="J43" s="9">
        <v>5.25</v>
      </c>
      <c r="K43" s="9">
        <v>12.15</v>
      </c>
      <c r="L43" s="9">
        <v>7.76</v>
      </c>
      <c r="M43" s="9">
        <v>5.26</v>
      </c>
      <c r="N43" s="9">
        <v>11.97</v>
      </c>
      <c r="O43" s="9">
        <v>7.69</v>
      </c>
      <c r="P43" s="9">
        <v>4.84</v>
      </c>
      <c r="Q43" s="9">
        <v>13.02</v>
      </c>
      <c r="R43" s="9">
        <v>7.36</v>
      </c>
      <c r="S43" s="9">
        <v>5.38</v>
      </c>
      <c r="T43" s="9">
        <v>11.62</v>
      </c>
      <c r="U43" s="9">
        <v>8.09</v>
      </c>
      <c r="V43" s="9">
        <v>5.17</v>
      </c>
      <c r="W43" s="9">
        <f t="shared" si="11"/>
        <v>12.052</v>
      </c>
      <c r="X43" s="9">
        <f t="shared" si="11"/>
        <v>7.6779999999999999</v>
      </c>
      <c r="Y43" s="9">
        <f t="shared" si="11"/>
        <v>5.18</v>
      </c>
    </row>
    <row r="44" spans="1:25" s="9" customFormat="1" x14ac:dyDescent="0.2">
      <c r="A44" s="27">
        <v>79.400000000000006</v>
      </c>
      <c r="B44" s="9">
        <v>1</v>
      </c>
      <c r="C44" s="9">
        <v>3.1</v>
      </c>
      <c r="D44" s="9">
        <f>C44*10</f>
        <v>31</v>
      </c>
      <c r="E44" s="9">
        <v>59</v>
      </c>
      <c r="F44" s="9">
        <v>21</v>
      </c>
      <c r="H44" s="9">
        <v>12.98</v>
      </c>
      <c r="I44" s="9">
        <v>7.68</v>
      </c>
      <c r="J44" s="9">
        <v>5.56</v>
      </c>
      <c r="K44" s="9">
        <v>11.55</v>
      </c>
      <c r="L44" s="9">
        <v>7.2</v>
      </c>
      <c r="M44" s="9">
        <v>4.91</v>
      </c>
      <c r="N44" s="9">
        <v>13.3</v>
      </c>
      <c r="O44" s="9">
        <v>7.43</v>
      </c>
      <c r="P44" s="9">
        <v>5.29</v>
      </c>
      <c r="Q44" s="9">
        <v>12.21</v>
      </c>
      <c r="R44" s="9">
        <v>7.49</v>
      </c>
      <c r="S44" s="9">
        <v>5.1100000000000003</v>
      </c>
      <c r="T44" s="9">
        <v>12.28</v>
      </c>
      <c r="U44" s="9">
        <v>7.51</v>
      </c>
      <c r="V44" s="9">
        <v>4.8499999999999996</v>
      </c>
      <c r="W44" s="9">
        <f t="shared" si="11"/>
        <v>12.464</v>
      </c>
      <c r="X44" s="9">
        <f t="shared" si="11"/>
        <v>7.4619999999999989</v>
      </c>
      <c r="Y44" s="9">
        <f t="shared" si="11"/>
        <v>5.1440000000000001</v>
      </c>
    </row>
    <row r="45" spans="1:25" s="9" customFormat="1" x14ac:dyDescent="0.2">
      <c r="A45" s="27">
        <v>79.400000000000006</v>
      </c>
      <c r="B45" s="9">
        <v>2</v>
      </c>
      <c r="C45" s="9">
        <v>3.39</v>
      </c>
      <c r="D45" s="9">
        <f>C45*10</f>
        <v>33.9</v>
      </c>
      <c r="E45" s="9">
        <v>71</v>
      </c>
      <c r="F45" s="9">
        <v>29</v>
      </c>
      <c r="H45" s="9">
        <v>12.31</v>
      </c>
      <c r="I45" s="9">
        <v>7.36</v>
      </c>
      <c r="J45" s="9">
        <v>5.29</v>
      </c>
      <c r="K45" s="9">
        <v>12.45</v>
      </c>
      <c r="L45" s="9">
        <v>7.52</v>
      </c>
      <c r="M45" s="9">
        <v>5.24</v>
      </c>
      <c r="N45" s="9">
        <v>12.31</v>
      </c>
      <c r="O45" s="9">
        <v>7.14</v>
      </c>
      <c r="P45" s="9">
        <v>5.07</v>
      </c>
      <c r="Q45" s="9">
        <v>12.44</v>
      </c>
      <c r="R45" s="9">
        <v>7.32</v>
      </c>
      <c r="S45" s="9">
        <v>5.32</v>
      </c>
      <c r="T45" s="9">
        <v>12.27</v>
      </c>
      <c r="U45" s="9">
        <v>7.72</v>
      </c>
      <c r="V45" s="9">
        <v>5.0999999999999996</v>
      </c>
      <c r="W45" s="9">
        <f t="shared" si="11"/>
        <v>12.356</v>
      </c>
      <c r="X45" s="9">
        <f t="shared" si="11"/>
        <v>7.4120000000000008</v>
      </c>
      <c r="Y45" s="9">
        <f t="shared" si="11"/>
        <v>5.2040000000000006</v>
      </c>
    </row>
    <row r="46" spans="1:25" s="9" customFormat="1" x14ac:dyDescent="0.2">
      <c r="A46" s="23">
        <v>2.1800000000000002</v>
      </c>
      <c r="B46" s="9">
        <v>1</v>
      </c>
      <c r="C46" s="9">
        <v>2.99</v>
      </c>
      <c r="D46" s="9">
        <f t="shared" ref="D46" si="13">C46*10</f>
        <v>29.900000000000002</v>
      </c>
      <c r="E46" s="9">
        <v>68</v>
      </c>
      <c r="F46" s="9">
        <v>32</v>
      </c>
      <c r="H46" s="9">
        <v>11.18</v>
      </c>
      <c r="I46" s="9">
        <v>7.79</v>
      </c>
      <c r="J46" s="9">
        <v>5.0199999999999996</v>
      </c>
      <c r="K46" s="9">
        <v>12.48</v>
      </c>
      <c r="L46" s="9">
        <v>7.44</v>
      </c>
      <c r="M46" s="9">
        <v>5.23</v>
      </c>
      <c r="N46" s="9">
        <v>13.08</v>
      </c>
      <c r="O46" s="9">
        <v>7.44</v>
      </c>
      <c r="P46" s="9">
        <v>5.17</v>
      </c>
      <c r="Q46" s="9">
        <v>12.83</v>
      </c>
      <c r="R46" s="9">
        <v>7.85</v>
      </c>
      <c r="S46" s="9">
        <v>4.55</v>
      </c>
      <c r="T46" s="9">
        <v>12.48</v>
      </c>
      <c r="U46" s="9">
        <v>6.82</v>
      </c>
      <c r="V46" s="9">
        <v>5.01</v>
      </c>
      <c r="W46" s="9">
        <f t="shared" si="11"/>
        <v>12.41</v>
      </c>
      <c r="X46" s="9">
        <f t="shared" si="11"/>
        <v>7.4680000000000009</v>
      </c>
      <c r="Y46" s="9">
        <f t="shared" si="11"/>
        <v>4.9959999999999996</v>
      </c>
    </row>
    <row r="47" spans="1:25" s="9" customFormat="1" x14ac:dyDescent="0.2">
      <c r="A47" s="23">
        <v>2.1800000000000002</v>
      </c>
      <c r="B47" s="9">
        <v>2</v>
      </c>
      <c r="C47" s="9">
        <v>3.1</v>
      </c>
      <c r="D47" s="9">
        <f>C47*10</f>
        <v>31</v>
      </c>
      <c r="E47" s="9">
        <v>69</v>
      </c>
      <c r="F47" s="9">
        <v>35</v>
      </c>
      <c r="H47" s="9">
        <v>11.57</v>
      </c>
      <c r="I47" s="9">
        <v>6.32</v>
      </c>
      <c r="J47" s="9">
        <v>4.2699999999999996</v>
      </c>
      <c r="K47" s="9">
        <v>11.55</v>
      </c>
      <c r="L47" s="9">
        <v>7.49</v>
      </c>
      <c r="M47" s="9">
        <v>4.95</v>
      </c>
      <c r="N47" s="9">
        <v>10.26</v>
      </c>
      <c r="O47" s="9">
        <v>6.27</v>
      </c>
      <c r="P47" s="9">
        <v>4.21</v>
      </c>
      <c r="Q47" s="9">
        <v>9.75</v>
      </c>
      <c r="R47" s="9">
        <v>5.96</v>
      </c>
      <c r="S47" s="9">
        <v>4.2699999999999996</v>
      </c>
      <c r="T47" s="9">
        <v>10.87</v>
      </c>
      <c r="U47" s="9">
        <v>7.29</v>
      </c>
      <c r="V47" s="9">
        <v>4.24</v>
      </c>
      <c r="W47" s="9">
        <f t="shared" si="11"/>
        <v>10.8</v>
      </c>
      <c r="X47" s="9">
        <f t="shared" si="11"/>
        <v>6.6659999999999995</v>
      </c>
      <c r="Y47" s="9">
        <f t="shared" si="11"/>
        <v>4.3879999999999999</v>
      </c>
    </row>
    <row r="48" spans="1:25" x14ac:dyDescent="0.2">
      <c r="A48" s="21" t="s">
        <v>24</v>
      </c>
      <c r="B48" s="9">
        <v>1</v>
      </c>
      <c r="C48" s="9">
        <v>2.82</v>
      </c>
      <c r="D48" s="9">
        <f t="shared" ref="D48:D49" si="14">C48*10</f>
        <v>28.2</v>
      </c>
      <c r="E48" s="9">
        <v>22</v>
      </c>
      <c r="F48" s="9">
        <v>12</v>
      </c>
      <c r="G48" s="9"/>
      <c r="H48" s="9">
        <v>13.82</v>
      </c>
      <c r="I48" s="9">
        <v>8.35</v>
      </c>
      <c r="J48" s="9">
        <v>6.65</v>
      </c>
      <c r="K48" s="9">
        <v>9.43</v>
      </c>
      <c r="L48" s="9">
        <v>6.26</v>
      </c>
      <c r="M48" s="9">
        <v>4.37</v>
      </c>
      <c r="N48" s="9">
        <v>9.93</v>
      </c>
      <c r="O48" s="9">
        <v>6.48</v>
      </c>
      <c r="P48" s="9">
        <v>4.66</v>
      </c>
      <c r="Q48" s="9">
        <v>13.87</v>
      </c>
      <c r="R48" s="9">
        <v>8.6</v>
      </c>
      <c r="S48" s="9">
        <v>6.53</v>
      </c>
      <c r="T48" s="9">
        <v>14.21</v>
      </c>
      <c r="U48" s="9">
        <v>8.16</v>
      </c>
      <c r="V48" s="9">
        <v>6.35</v>
      </c>
      <c r="W48" s="9">
        <f t="shared" ref="W48:Y49" si="15">AVERAGE(H48,K48,N48,Q48,T48)</f>
        <v>12.251999999999999</v>
      </c>
      <c r="X48" s="9">
        <f t="shared" si="15"/>
        <v>7.5699999999999985</v>
      </c>
      <c r="Y48" s="9">
        <f t="shared" si="15"/>
        <v>5.7120000000000006</v>
      </c>
    </row>
    <row r="49" spans="1:25" x14ac:dyDescent="0.2">
      <c r="A49" s="21" t="s">
        <v>24</v>
      </c>
      <c r="B49" s="9">
        <v>2</v>
      </c>
      <c r="C49" s="9">
        <v>2.88</v>
      </c>
      <c r="D49" s="9">
        <f t="shared" si="14"/>
        <v>28.799999999999997</v>
      </c>
      <c r="E49" s="9">
        <v>25</v>
      </c>
      <c r="F49" s="9">
        <v>15</v>
      </c>
      <c r="G49" s="9"/>
      <c r="H49" s="9">
        <f>H48-0.23</f>
        <v>13.59</v>
      </c>
      <c r="I49" s="9">
        <f>I48-0.24</f>
        <v>8.11</v>
      </c>
      <c r="J49" s="9">
        <f>J48-0.25</f>
        <v>6.4</v>
      </c>
      <c r="K49" s="9">
        <f>K48-0.28</f>
        <v>9.15</v>
      </c>
      <c r="L49" s="9">
        <f>L48-0.15</f>
        <v>6.1099999999999994</v>
      </c>
      <c r="M49" s="9">
        <f t="shared" ref="M49:V49" si="16">M48-0.23</f>
        <v>4.1399999999999997</v>
      </c>
      <c r="N49" s="9">
        <f t="shared" si="16"/>
        <v>9.6999999999999993</v>
      </c>
      <c r="O49" s="9">
        <f t="shared" si="16"/>
        <v>6.25</v>
      </c>
      <c r="P49" s="9">
        <f t="shared" si="16"/>
        <v>4.43</v>
      </c>
      <c r="Q49" s="9">
        <f t="shared" si="16"/>
        <v>13.639999999999999</v>
      </c>
      <c r="R49" s="9">
        <f t="shared" si="16"/>
        <v>8.3699999999999992</v>
      </c>
      <c r="S49" s="9">
        <f t="shared" si="16"/>
        <v>6.3</v>
      </c>
      <c r="T49" s="9">
        <f t="shared" si="16"/>
        <v>13.98</v>
      </c>
      <c r="U49" s="9">
        <f t="shared" si="16"/>
        <v>7.93</v>
      </c>
      <c r="V49" s="9">
        <f t="shared" si="16"/>
        <v>6.1199999999999992</v>
      </c>
      <c r="W49" s="9">
        <f t="shared" si="15"/>
        <v>12.012</v>
      </c>
      <c r="X49" s="9">
        <f t="shared" si="15"/>
        <v>7.3539999999999992</v>
      </c>
      <c r="Y49" s="9">
        <f t="shared" si="15"/>
        <v>5.4779999999999998</v>
      </c>
    </row>
    <row r="50" spans="1:25" x14ac:dyDescent="0.2">
      <c r="A50" s="14">
        <v>81.17</v>
      </c>
      <c r="B50" s="9">
        <v>1</v>
      </c>
      <c r="C50" s="9">
        <v>2.6</v>
      </c>
      <c r="D50" s="9">
        <f t="shared" ref="D50:D51" si="17">C50*10</f>
        <v>26</v>
      </c>
      <c r="E50" s="9">
        <v>56</v>
      </c>
      <c r="F50" s="9">
        <v>24</v>
      </c>
      <c r="G50" s="9"/>
      <c r="H50" s="9">
        <v>12.93</v>
      </c>
      <c r="I50" s="9">
        <v>8.75</v>
      </c>
      <c r="J50" s="9">
        <v>5.12</v>
      </c>
      <c r="K50" s="9">
        <v>11.36</v>
      </c>
      <c r="L50" s="9">
        <v>7.44</v>
      </c>
      <c r="M50" s="9">
        <v>5.18</v>
      </c>
      <c r="N50" s="9">
        <v>10.33</v>
      </c>
      <c r="O50" s="9">
        <v>7.27</v>
      </c>
      <c r="P50" s="9">
        <v>4.8</v>
      </c>
      <c r="Q50" s="9">
        <v>12.58</v>
      </c>
      <c r="R50" s="9">
        <v>7.77</v>
      </c>
      <c r="S50" s="9">
        <v>4.71</v>
      </c>
      <c r="T50" s="9">
        <v>11.19</v>
      </c>
      <c r="U50" s="9">
        <v>7.79</v>
      </c>
      <c r="V50" s="9">
        <v>4.8899999999999997</v>
      </c>
      <c r="W50" s="9">
        <f t="shared" ref="W50:Y51" si="18">AVERAGE(H50,K50,N50,Q50,T50)</f>
        <v>11.677999999999999</v>
      </c>
      <c r="X50" s="9">
        <f t="shared" si="18"/>
        <v>7.8040000000000003</v>
      </c>
      <c r="Y50" s="9">
        <f t="shared" si="18"/>
        <v>4.9400000000000004</v>
      </c>
    </row>
    <row r="51" spans="1:25" x14ac:dyDescent="0.2">
      <c r="A51" s="14">
        <v>81.17</v>
      </c>
      <c r="B51" s="9">
        <v>2</v>
      </c>
      <c r="C51" s="9">
        <v>3.83</v>
      </c>
      <c r="D51" s="9">
        <f t="shared" si="17"/>
        <v>38.299999999999997</v>
      </c>
      <c r="E51" s="9">
        <v>87</v>
      </c>
      <c r="F51" s="9">
        <v>38</v>
      </c>
      <c r="G51" s="9"/>
      <c r="H51" s="9">
        <v>12.86</v>
      </c>
      <c r="I51" s="9">
        <v>8.3000000000000007</v>
      </c>
      <c r="J51" s="9">
        <v>5.2</v>
      </c>
      <c r="K51" s="9">
        <v>14.24</v>
      </c>
      <c r="L51" s="9">
        <v>8.09</v>
      </c>
      <c r="M51" s="9">
        <v>6.05</v>
      </c>
      <c r="N51" s="9">
        <v>13.63</v>
      </c>
      <c r="O51" s="9">
        <v>7.8</v>
      </c>
      <c r="P51" s="9">
        <v>5.39</v>
      </c>
      <c r="Q51" s="9">
        <v>13.48</v>
      </c>
      <c r="R51" s="9">
        <v>7.14</v>
      </c>
      <c r="S51" s="9">
        <v>5.0599999999999996</v>
      </c>
      <c r="T51" s="9">
        <v>12.5</v>
      </c>
      <c r="U51" s="9">
        <v>7.47</v>
      </c>
      <c r="V51" s="9">
        <v>5.44</v>
      </c>
      <c r="W51" s="9">
        <f t="shared" si="18"/>
        <v>13.342000000000002</v>
      </c>
      <c r="X51" s="9">
        <f t="shared" si="18"/>
        <v>7.7600000000000007</v>
      </c>
      <c r="Y51" s="9">
        <f t="shared" si="18"/>
        <v>5.4279999999999999</v>
      </c>
    </row>
    <row r="52" spans="1:25" s="9" customFormat="1" x14ac:dyDescent="0.2"/>
    <row r="53" spans="1:25" s="9" customFormat="1" x14ac:dyDescent="0.2"/>
    <row r="54" spans="1:25" s="9" customFormat="1" x14ac:dyDescent="0.2"/>
    <row r="55" spans="1:25" s="9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F72B-1DFB-424C-8269-6A8B0683DCF6}">
  <dimension ref="A1:AY49"/>
  <sheetViews>
    <sheetView topLeftCell="M1" zoomScale="75" workbookViewId="0">
      <selection activeCell="AB2" sqref="AB2:AY21"/>
    </sheetView>
  </sheetViews>
  <sheetFormatPr baseColWidth="10" defaultRowHeight="16" x14ac:dyDescent="0.2"/>
  <cols>
    <col min="1" max="2" width="10.83203125" style="9"/>
    <col min="3" max="3" width="13" style="9" customWidth="1"/>
    <col min="4" max="4" width="15.5" style="9" customWidth="1"/>
    <col min="5" max="5" width="14.5" style="9" customWidth="1"/>
    <col min="6" max="6" width="16.1640625" style="9" customWidth="1"/>
    <col min="7" max="16384" width="10.83203125" style="9"/>
  </cols>
  <sheetData>
    <row r="1" spans="1:51" x14ac:dyDescent="0.2">
      <c r="A1" s="9" t="s">
        <v>51</v>
      </c>
      <c r="B1" s="9" t="s">
        <v>0</v>
      </c>
      <c r="C1" s="9" t="s">
        <v>57</v>
      </c>
      <c r="D1" s="9" t="s">
        <v>56</v>
      </c>
      <c r="E1" s="9" t="s">
        <v>58</v>
      </c>
      <c r="F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68</v>
      </c>
      <c r="O1" s="9" t="s">
        <v>69</v>
      </c>
      <c r="P1" s="9" t="s">
        <v>70</v>
      </c>
      <c r="Q1" s="9" t="s">
        <v>71</v>
      </c>
      <c r="R1" s="9" t="s">
        <v>72</v>
      </c>
      <c r="S1" s="9" t="s">
        <v>73</v>
      </c>
      <c r="T1" s="9" t="s">
        <v>74</v>
      </c>
      <c r="U1" s="9" t="s">
        <v>75</v>
      </c>
      <c r="V1" s="9" t="s">
        <v>76</v>
      </c>
      <c r="W1" s="9" t="s">
        <v>81</v>
      </c>
      <c r="X1" s="9" t="s">
        <v>80</v>
      </c>
      <c r="Y1" s="9" t="s">
        <v>82</v>
      </c>
    </row>
    <row r="2" spans="1:51" x14ac:dyDescent="0.2">
      <c r="A2" s="11">
        <v>2.17</v>
      </c>
      <c r="B2" s="9">
        <v>1</v>
      </c>
      <c r="C2" s="9">
        <v>3.12</v>
      </c>
      <c r="D2" s="9">
        <f>C2*10</f>
        <v>31.200000000000003</v>
      </c>
      <c r="E2" s="9">
        <v>107</v>
      </c>
      <c r="F2" s="9">
        <v>45</v>
      </c>
      <c r="H2" s="9">
        <v>11.82</v>
      </c>
      <c r="I2" s="9">
        <v>7.65</v>
      </c>
      <c r="J2" s="9">
        <v>5.26</v>
      </c>
      <c r="K2" s="9">
        <v>11.91</v>
      </c>
      <c r="L2" s="9">
        <v>8.32</v>
      </c>
      <c r="M2" s="9">
        <v>5.62</v>
      </c>
      <c r="N2" s="9">
        <v>12.77</v>
      </c>
      <c r="O2" s="9">
        <v>8.4</v>
      </c>
      <c r="P2" s="9">
        <v>6.21</v>
      </c>
      <c r="Q2" s="9">
        <v>12.21</v>
      </c>
      <c r="R2" s="9">
        <v>8.1</v>
      </c>
      <c r="S2" s="9">
        <v>5.89</v>
      </c>
      <c r="T2" s="9">
        <v>11.82</v>
      </c>
      <c r="U2" s="9">
        <v>7.91</v>
      </c>
      <c r="V2" s="9">
        <v>4.9000000000000004</v>
      </c>
      <c r="W2" s="9">
        <f>AVERAGE(H2,K2,N2,Q2,T2)</f>
        <v>12.106</v>
      </c>
      <c r="X2" s="9">
        <f t="shared" ref="X2:Y2" si="0">AVERAGE(I2,L2,O2,R2,U2)</f>
        <v>8.0759999999999987</v>
      </c>
      <c r="Y2" s="9">
        <f t="shared" si="0"/>
        <v>5.5760000000000005</v>
      </c>
      <c r="AB2" s="5">
        <v>62</v>
      </c>
      <c r="AC2" s="5">
        <v>52.766666666666673</v>
      </c>
      <c r="AD2" s="5">
        <v>52.25</v>
      </c>
      <c r="AE2" s="5">
        <v>60.833333333333336</v>
      </c>
      <c r="AF2" s="5">
        <v>45.65</v>
      </c>
      <c r="AG2" s="5">
        <v>56</v>
      </c>
      <c r="AH2" s="5">
        <v>47</v>
      </c>
      <c r="AI2" s="5">
        <v>54</v>
      </c>
      <c r="AJ2" s="5">
        <v>40</v>
      </c>
      <c r="AK2" s="5">
        <v>64.099999999999994</v>
      </c>
      <c r="AL2" s="5">
        <v>60</v>
      </c>
      <c r="AM2" s="5">
        <v>47.8</v>
      </c>
      <c r="AN2" s="5">
        <v>45.65</v>
      </c>
      <c r="AO2" s="5">
        <v>49</v>
      </c>
      <c r="AP2" s="5">
        <v>48.833333333333336</v>
      </c>
      <c r="AQ2" s="5">
        <v>51.45</v>
      </c>
      <c r="AR2" s="5">
        <v>56</v>
      </c>
      <c r="AS2" s="5">
        <v>58.566666666666663</v>
      </c>
      <c r="AT2" s="5">
        <v>63</v>
      </c>
      <c r="AU2" s="5">
        <v>59</v>
      </c>
      <c r="AV2" s="5">
        <v>53</v>
      </c>
      <c r="AW2" s="5">
        <v>50.25</v>
      </c>
      <c r="AX2" s="5">
        <v>40.5</v>
      </c>
      <c r="AY2" t="s">
        <v>92</v>
      </c>
    </row>
    <row r="3" spans="1:51" x14ac:dyDescent="0.2">
      <c r="A3" s="11">
        <v>2.17</v>
      </c>
      <c r="B3" s="9">
        <v>2</v>
      </c>
      <c r="C3" s="9">
        <v>2.27</v>
      </c>
      <c r="D3" s="9">
        <f t="shared" ref="D3:D4" si="1">C3*10</f>
        <v>22.7</v>
      </c>
      <c r="E3" s="9">
        <v>95</v>
      </c>
      <c r="F3" s="9">
        <v>39</v>
      </c>
      <c r="H3" s="9" t="s">
        <v>66</v>
      </c>
      <c r="I3" s="9" t="s">
        <v>67</v>
      </c>
      <c r="J3" s="9" t="s">
        <v>55</v>
      </c>
      <c r="K3" s="9">
        <v>11.2</v>
      </c>
      <c r="L3" s="9">
        <v>6.56</v>
      </c>
      <c r="M3" s="9">
        <v>4.53</v>
      </c>
      <c r="N3" s="9">
        <v>11.14</v>
      </c>
      <c r="O3" s="9">
        <v>7.48</v>
      </c>
      <c r="P3" s="9">
        <v>4.76</v>
      </c>
      <c r="Q3" s="9">
        <v>10.59</v>
      </c>
      <c r="R3" s="9">
        <v>6.23</v>
      </c>
      <c r="S3" s="9" t="s">
        <v>77</v>
      </c>
      <c r="T3" s="9" t="s">
        <v>78</v>
      </c>
      <c r="U3" s="9" t="s">
        <v>79</v>
      </c>
      <c r="V3" s="9" t="s">
        <v>54</v>
      </c>
      <c r="W3" s="9">
        <f t="shared" ref="W3:W49" si="2">AVERAGE(H3,K3,N3,Q3,T3)</f>
        <v>10.976666666666667</v>
      </c>
      <c r="X3" s="9">
        <f t="shared" ref="X3:X49" si="3">AVERAGE(I3,L3,O3,R3,U3)</f>
        <v>6.7566666666666668</v>
      </c>
      <c r="Y3" s="9">
        <f t="shared" ref="Y3:Y49" si="4">AVERAGE(J3,M3,P3,S3,V3)</f>
        <v>4.6449999999999996</v>
      </c>
      <c r="AB3" s="5">
        <v>61</v>
      </c>
      <c r="AC3" s="5">
        <v>69.7</v>
      </c>
      <c r="AD3" s="5">
        <v>57.5</v>
      </c>
      <c r="AE3" s="5">
        <v>49</v>
      </c>
      <c r="AF3" s="5">
        <v>53.25</v>
      </c>
      <c r="AG3" s="5">
        <v>55.849999999999994</v>
      </c>
      <c r="AH3" s="5">
        <v>58.566666666666663</v>
      </c>
      <c r="AI3" s="5">
        <v>64</v>
      </c>
      <c r="AJ3" s="5">
        <v>43</v>
      </c>
      <c r="AK3" s="5">
        <v>64</v>
      </c>
      <c r="AL3" s="5">
        <v>62</v>
      </c>
      <c r="AM3" s="5">
        <v>53.8</v>
      </c>
      <c r="AN3" s="5">
        <v>53.25</v>
      </c>
      <c r="AO3" s="5">
        <v>60.833333333333336</v>
      </c>
      <c r="AP3" s="5">
        <v>55</v>
      </c>
      <c r="AQ3" s="5">
        <v>52.866666666666667</v>
      </c>
      <c r="AR3" s="5">
        <v>65</v>
      </c>
      <c r="AS3" s="5">
        <v>47</v>
      </c>
      <c r="AT3" s="5">
        <v>61</v>
      </c>
      <c r="AU3" s="5">
        <v>58</v>
      </c>
      <c r="AV3" s="5">
        <v>63.333333333333336</v>
      </c>
      <c r="AW3" s="5">
        <v>51.5</v>
      </c>
      <c r="AX3" s="5">
        <v>41</v>
      </c>
      <c r="AY3"/>
    </row>
    <row r="4" spans="1:51" x14ac:dyDescent="0.2">
      <c r="A4" s="12">
        <v>39.11</v>
      </c>
      <c r="B4" s="9">
        <v>1</v>
      </c>
      <c r="C4" s="9">
        <v>2.52</v>
      </c>
      <c r="D4" s="9">
        <f t="shared" si="1"/>
        <v>25.2</v>
      </c>
      <c r="E4" s="9">
        <v>100</v>
      </c>
      <c r="F4" s="9">
        <v>44</v>
      </c>
      <c r="H4" s="9">
        <v>10.96</v>
      </c>
      <c r="I4" s="9">
        <v>7.25</v>
      </c>
      <c r="J4" s="9">
        <v>4.43</v>
      </c>
      <c r="K4" s="9">
        <v>11.19</v>
      </c>
      <c r="L4" s="9">
        <v>7.71</v>
      </c>
      <c r="M4" s="9">
        <v>5.13</v>
      </c>
      <c r="N4" s="9">
        <v>10.62</v>
      </c>
      <c r="O4" s="9">
        <v>7.58</v>
      </c>
      <c r="P4" s="9">
        <v>4.8099999999999996</v>
      </c>
      <c r="Q4" s="9">
        <v>10.050000000000001</v>
      </c>
      <c r="R4" s="9">
        <v>6.25</v>
      </c>
      <c r="S4" s="9">
        <v>3.79</v>
      </c>
      <c r="T4" s="9">
        <v>10.75</v>
      </c>
      <c r="U4" s="9">
        <v>7.43</v>
      </c>
      <c r="V4" s="9">
        <v>4.57</v>
      </c>
      <c r="W4" s="9">
        <f t="shared" si="2"/>
        <v>10.713999999999999</v>
      </c>
      <c r="X4" s="9">
        <f t="shared" si="3"/>
        <v>7.2439999999999998</v>
      </c>
      <c r="Y4" s="9">
        <f t="shared" si="4"/>
        <v>4.5459999999999994</v>
      </c>
      <c r="AB4">
        <v>9</v>
      </c>
      <c r="AC4">
        <v>7</v>
      </c>
      <c r="AD4">
        <v>7</v>
      </c>
      <c r="AE4">
        <v>6</v>
      </c>
      <c r="AF4">
        <v>7</v>
      </c>
      <c r="AG4">
        <v>9</v>
      </c>
      <c r="AH4">
        <v>10</v>
      </c>
      <c r="AI4">
        <v>9</v>
      </c>
      <c r="AJ4">
        <v>10</v>
      </c>
      <c r="AK4">
        <v>7</v>
      </c>
      <c r="AL4">
        <v>6</v>
      </c>
      <c r="AM4">
        <v>10</v>
      </c>
      <c r="AN4">
        <v>7</v>
      </c>
      <c r="AO4">
        <v>6</v>
      </c>
      <c r="AP4">
        <v>10</v>
      </c>
      <c r="AQ4">
        <v>9</v>
      </c>
      <c r="AR4">
        <v>9</v>
      </c>
      <c r="AS4">
        <v>10</v>
      </c>
      <c r="AT4">
        <v>11</v>
      </c>
      <c r="AU4">
        <v>8</v>
      </c>
      <c r="AV4">
        <v>6</v>
      </c>
      <c r="AW4">
        <v>10</v>
      </c>
      <c r="AX4">
        <v>6</v>
      </c>
      <c r="AY4" t="s">
        <v>93</v>
      </c>
    </row>
    <row r="5" spans="1:51" x14ac:dyDescent="0.2">
      <c r="A5" s="12">
        <v>39.11</v>
      </c>
      <c r="B5" s="9">
        <v>2</v>
      </c>
      <c r="C5" s="9">
        <v>2.63</v>
      </c>
      <c r="D5" s="9">
        <f t="shared" ref="D5" si="5">C5*10</f>
        <v>26.299999999999997</v>
      </c>
      <c r="E5" s="9">
        <v>98</v>
      </c>
      <c r="F5" s="9">
        <v>45</v>
      </c>
      <c r="H5" s="9">
        <v>10.77</v>
      </c>
      <c r="I5" s="9">
        <v>7.12</v>
      </c>
      <c r="J5" s="9">
        <v>4.5599999999999996</v>
      </c>
      <c r="K5" s="9">
        <v>11.23</v>
      </c>
      <c r="L5" s="9">
        <v>7.55</v>
      </c>
      <c r="M5" s="9">
        <v>5.0999999999999996</v>
      </c>
      <c r="N5" s="9">
        <v>10.75</v>
      </c>
      <c r="O5" s="9">
        <v>7.41</v>
      </c>
      <c r="P5" s="9">
        <v>4.83</v>
      </c>
      <c r="Q5" s="9">
        <v>11.05</v>
      </c>
      <c r="R5" s="9">
        <v>7.03</v>
      </c>
      <c r="S5" s="9">
        <v>4.12</v>
      </c>
      <c r="T5" s="9">
        <v>10.77</v>
      </c>
      <c r="U5" s="9">
        <v>7.12</v>
      </c>
      <c r="V5" s="9">
        <v>4.96</v>
      </c>
      <c r="W5" s="9">
        <f t="shared" si="2"/>
        <v>10.913999999999998</v>
      </c>
      <c r="X5" s="9">
        <f t="shared" si="3"/>
        <v>7.2459999999999996</v>
      </c>
      <c r="Y5" s="9">
        <f t="shared" si="4"/>
        <v>4.7140000000000004</v>
      </c>
      <c r="AB5">
        <v>8</v>
      </c>
      <c r="AC5">
        <v>6</v>
      </c>
      <c r="AD5">
        <v>7</v>
      </c>
      <c r="AE5">
        <v>6</v>
      </c>
      <c r="AF5">
        <v>7</v>
      </c>
      <c r="AG5">
        <v>6</v>
      </c>
      <c r="AH5">
        <v>7</v>
      </c>
      <c r="AI5">
        <v>8</v>
      </c>
      <c r="AJ5">
        <v>9</v>
      </c>
      <c r="AK5">
        <v>6</v>
      </c>
      <c r="AL5">
        <v>5</v>
      </c>
      <c r="AM5">
        <v>8</v>
      </c>
      <c r="AN5">
        <v>7</v>
      </c>
      <c r="AO5">
        <v>6</v>
      </c>
      <c r="AP5">
        <v>5</v>
      </c>
      <c r="AQ5">
        <v>9</v>
      </c>
      <c r="AR5">
        <v>8</v>
      </c>
      <c r="AS5">
        <v>7</v>
      </c>
      <c r="AT5">
        <v>7</v>
      </c>
      <c r="AU5">
        <v>7</v>
      </c>
      <c r="AV5">
        <v>6</v>
      </c>
      <c r="AW5">
        <v>8</v>
      </c>
      <c r="AX5">
        <v>5</v>
      </c>
      <c r="AY5"/>
    </row>
    <row r="6" spans="1:51" x14ac:dyDescent="0.2">
      <c r="A6" s="13">
        <v>2.2999999999999998</v>
      </c>
      <c r="B6" s="9">
        <v>1</v>
      </c>
      <c r="C6" s="9">
        <v>1.65</v>
      </c>
      <c r="D6" s="9">
        <f>C6*10</f>
        <v>16.5</v>
      </c>
      <c r="E6" s="9">
        <v>92</v>
      </c>
      <c r="F6" s="9">
        <v>37</v>
      </c>
      <c r="H6" s="9">
        <v>8.1</v>
      </c>
      <c r="I6" s="9">
        <v>7.18</v>
      </c>
      <c r="J6" s="9">
        <v>4.04</v>
      </c>
      <c r="K6" s="9">
        <v>9.8699999999999992</v>
      </c>
      <c r="L6" s="9">
        <v>5.94</v>
      </c>
      <c r="M6" s="9">
        <v>3.54</v>
      </c>
      <c r="N6" s="9">
        <v>9.1300000000000008</v>
      </c>
      <c r="O6" s="9">
        <v>5.4</v>
      </c>
      <c r="P6" s="9">
        <v>3.25</v>
      </c>
      <c r="Q6" s="9">
        <v>8.69</v>
      </c>
      <c r="R6" s="9">
        <v>6.09</v>
      </c>
      <c r="S6" s="9">
        <v>3.34</v>
      </c>
      <c r="T6" s="9">
        <v>9.1199999999999992</v>
      </c>
      <c r="U6" s="9">
        <v>6.84</v>
      </c>
      <c r="V6" s="9">
        <v>4.03</v>
      </c>
      <c r="W6" s="9">
        <f t="shared" si="2"/>
        <v>8.9819999999999993</v>
      </c>
      <c r="X6" s="9">
        <f t="shared" si="3"/>
        <v>6.2900000000000009</v>
      </c>
      <c r="Y6" s="9">
        <f t="shared" si="4"/>
        <v>3.6399999999999997</v>
      </c>
      <c r="AB6">
        <v>11</v>
      </c>
      <c r="AC6">
        <v>11</v>
      </c>
      <c r="AD6">
        <v>9</v>
      </c>
      <c r="AE6">
        <v>12</v>
      </c>
      <c r="AF6">
        <v>11</v>
      </c>
      <c r="AG6">
        <v>10</v>
      </c>
      <c r="AH6">
        <v>12</v>
      </c>
      <c r="AI6">
        <v>12</v>
      </c>
      <c r="AJ6">
        <v>14</v>
      </c>
      <c r="AK6">
        <v>14</v>
      </c>
      <c r="AL6">
        <v>12</v>
      </c>
      <c r="AM6">
        <v>14</v>
      </c>
      <c r="AN6">
        <v>14</v>
      </c>
      <c r="AO6">
        <v>14</v>
      </c>
      <c r="AP6">
        <v>12</v>
      </c>
      <c r="AQ6">
        <v>12</v>
      </c>
      <c r="AR6">
        <v>12</v>
      </c>
      <c r="AS6">
        <v>12</v>
      </c>
      <c r="AT6">
        <v>14</v>
      </c>
      <c r="AU6">
        <v>12</v>
      </c>
      <c r="AV6">
        <v>8</v>
      </c>
      <c r="AW6">
        <v>13</v>
      </c>
      <c r="AX6">
        <v>9</v>
      </c>
      <c r="AY6" t="s">
        <v>94</v>
      </c>
    </row>
    <row r="7" spans="1:51" x14ac:dyDescent="0.2">
      <c r="A7" s="13">
        <v>2.2999999999999998</v>
      </c>
      <c r="B7" s="9">
        <v>2</v>
      </c>
      <c r="C7" s="9">
        <v>1.75</v>
      </c>
      <c r="D7" s="9">
        <f>C7*10</f>
        <v>17.5</v>
      </c>
      <c r="E7" s="9">
        <v>56</v>
      </c>
      <c r="F7" s="9">
        <v>20</v>
      </c>
      <c r="H7" s="9">
        <v>9.3000000000000007</v>
      </c>
      <c r="I7" s="9">
        <v>6.8</v>
      </c>
      <c r="J7" s="9">
        <v>2.0299999999999998</v>
      </c>
      <c r="K7" s="9">
        <v>10.3</v>
      </c>
      <c r="L7" s="9">
        <v>6.84</v>
      </c>
      <c r="M7" s="9">
        <v>4.59</v>
      </c>
      <c r="N7" s="9">
        <v>11.01</v>
      </c>
      <c r="O7" s="9">
        <v>6.49</v>
      </c>
      <c r="P7" s="9">
        <v>4.1900000000000004</v>
      </c>
      <c r="Q7" s="9">
        <v>10.77</v>
      </c>
      <c r="R7" s="9">
        <v>6.01</v>
      </c>
      <c r="S7" s="9">
        <v>3.93</v>
      </c>
      <c r="T7" s="9">
        <v>10.63</v>
      </c>
      <c r="U7" s="9">
        <v>6.04</v>
      </c>
      <c r="V7" s="9">
        <v>4.29</v>
      </c>
      <c r="W7" s="9">
        <f t="shared" si="2"/>
        <v>10.401999999999999</v>
      </c>
      <c r="X7" s="9">
        <f t="shared" si="3"/>
        <v>6.4359999999999999</v>
      </c>
      <c r="Y7" s="9">
        <f t="shared" si="4"/>
        <v>3.8059999999999996</v>
      </c>
      <c r="AB7">
        <v>10</v>
      </c>
      <c r="AC7">
        <v>9</v>
      </c>
      <c r="AD7">
        <v>9</v>
      </c>
      <c r="AE7">
        <v>10</v>
      </c>
      <c r="AF7">
        <v>10</v>
      </c>
      <c r="AG7">
        <v>9</v>
      </c>
      <c r="AH7">
        <v>8</v>
      </c>
      <c r="AI7">
        <v>12</v>
      </c>
      <c r="AJ7">
        <v>12</v>
      </c>
      <c r="AK7">
        <v>10</v>
      </c>
      <c r="AL7">
        <v>11</v>
      </c>
      <c r="AM7">
        <v>13</v>
      </c>
      <c r="AN7">
        <v>12</v>
      </c>
      <c r="AO7">
        <v>11</v>
      </c>
      <c r="AP7">
        <v>12</v>
      </c>
      <c r="AQ7">
        <v>11</v>
      </c>
      <c r="AR7">
        <v>12</v>
      </c>
      <c r="AS7">
        <v>9</v>
      </c>
      <c r="AT7">
        <v>14</v>
      </c>
      <c r="AU7">
        <v>11</v>
      </c>
      <c r="AV7">
        <v>13</v>
      </c>
      <c r="AW7">
        <v>13</v>
      </c>
      <c r="AX7">
        <v>8</v>
      </c>
      <c r="AY7"/>
    </row>
    <row r="8" spans="1:51" x14ac:dyDescent="0.2">
      <c r="A8" s="14">
        <v>81.17</v>
      </c>
      <c r="B8" s="9">
        <v>1</v>
      </c>
      <c r="C8" s="9">
        <v>2.6</v>
      </c>
      <c r="D8" s="9">
        <f t="shared" ref="D8:D42" si="6">C8*10</f>
        <v>26</v>
      </c>
      <c r="E8" s="9">
        <v>56</v>
      </c>
      <c r="F8" s="9">
        <v>24</v>
      </c>
      <c r="H8" s="9">
        <v>12.93</v>
      </c>
      <c r="I8" s="9">
        <v>8.75</v>
      </c>
      <c r="J8" s="9">
        <v>5.12</v>
      </c>
      <c r="K8" s="9">
        <v>11.36</v>
      </c>
      <c r="L8" s="9">
        <v>7.44</v>
      </c>
      <c r="M8" s="9">
        <v>5.18</v>
      </c>
      <c r="N8" s="9">
        <v>10.33</v>
      </c>
      <c r="O8" s="9">
        <v>7.27</v>
      </c>
      <c r="P8" s="9">
        <v>4.8</v>
      </c>
      <c r="Q8" s="9">
        <v>12.58</v>
      </c>
      <c r="R8" s="9">
        <v>7.77</v>
      </c>
      <c r="S8" s="9">
        <v>4.71</v>
      </c>
      <c r="T8" s="9">
        <v>11.19</v>
      </c>
      <c r="U8" s="9">
        <v>7.79</v>
      </c>
      <c r="V8" s="9">
        <v>4.8899999999999997</v>
      </c>
      <c r="W8" s="9">
        <f t="shared" si="2"/>
        <v>11.677999999999999</v>
      </c>
      <c r="X8" s="9">
        <f t="shared" si="3"/>
        <v>7.8040000000000003</v>
      </c>
      <c r="Y8" s="9">
        <f t="shared" si="4"/>
        <v>4.9400000000000004</v>
      </c>
      <c r="AB8">
        <v>4.55</v>
      </c>
      <c r="AC8">
        <v>5.73</v>
      </c>
      <c r="AD8">
        <v>4.5</v>
      </c>
      <c r="AE8">
        <v>5.82</v>
      </c>
      <c r="AF8">
        <v>3.55</v>
      </c>
      <c r="AG8">
        <v>4.5999999999999996</v>
      </c>
      <c r="AH8">
        <v>5.21</v>
      </c>
      <c r="AI8">
        <v>5.0199999999999996</v>
      </c>
      <c r="AJ8">
        <v>6.76</v>
      </c>
      <c r="AK8">
        <v>5.77</v>
      </c>
      <c r="AL8">
        <v>4.3899999999999997</v>
      </c>
      <c r="AM8">
        <v>3.89</v>
      </c>
      <c r="AN8">
        <v>5.3</v>
      </c>
      <c r="AO8">
        <v>6.56</v>
      </c>
      <c r="AP8">
        <v>6.74</v>
      </c>
      <c r="AQ8">
        <v>5.14</v>
      </c>
      <c r="AR8">
        <v>5.04</v>
      </c>
      <c r="AS8">
        <v>4.4400000000000004</v>
      </c>
      <c r="AT8">
        <v>6.4</v>
      </c>
      <c r="AU8">
        <v>5.61</v>
      </c>
      <c r="AV8">
        <v>5.26</v>
      </c>
      <c r="AW8">
        <v>5.75</v>
      </c>
      <c r="AX8">
        <v>3.91</v>
      </c>
      <c r="AY8" t="s">
        <v>88</v>
      </c>
    </row>
    <row r="9" spans="1:51" x14ac:dyDescent="0.2">
      <c r="A9" s="14">
        <v>81.17</v>
      </c>
      <c r="B9" s="9">
        <v>2</v>
      </c>
      <c r="C9" s="9">
        <v>3.83</v>
      </c>
      <c r="D9" s="9">
        <f t="shared" si="6"/>
        <v>38.299999999999997</v>
      </c>
      <c r="E9" s="9">
        <v>87</v>
      </c>
      <c r="F9" s="9">
        <v>38</v>
      </c>
      <c r="H9" s="9">
        <v>12.86</v>
      </c>
      <c r="I9" s="9">
        <v>8.3000000000000007</v>
      </c>
      <c r="J9" s="9">
        <v>5.2</v>
      </c>
      <c r="K9" s="9">
        <v>14.24</v>
      </c>
      <c r="L9" s="9">
        <v>8.09</v>
      </c>
      <c r="M9" s="9">
        <v>6.05</v>
      </c>
      <c r="N9" s="9">
        <v>13.63</v>
      </c>
      <c r="O9" s="9">
        <v>7.8</v>
      </c>
      <c r="P9" s="9">
        <v>5.39</v>
      </c>
      <c r="Q9" s="9">
        <v>13.48</v>
      </c>
      <c r="R9" s="9">
        <v>7.14</v>
      </c>
      <c r="S9" s="9">
        <v>5.0599999999999996</v>
      </c>
      <c r="T9" s="9">
        <v>12.5</v>
      </c>
      <c r="U9" s="9">
        <v>7.47</v>
      </c>
      <c r="V9" s="9">
        <v>5.44</v>
      </c>
      <c r="W9" s="9">
        <f t="shared" si="2"/>
        <v>13.342000000000002</v>
      </c>
      <c r="X9" s="9">
        <f t="shared" si="3"/>
        <v>7.7600000000000007</v>
      </c>
      <c r="Y9" s="9">
        <f t="shared" si="4"/>
        <v>5.4279999999999999</v>
      </c>
      <c r="AB9">
        <v>4.2300000000000004</v>
      </c>
      <c r="AC9">
        <v>4.9400000000000004</v>
      </c>
      <c r="AD9">
        <v>3.18</v>
      </c>
      <c r="AE9">
        <v>5.6</v>
      </c>
      <c r="AF9">
        <v>3.37</v>
      </c>
      <c r="AG9">
        <v>4.2300000000000004</v>
      </c>
      <c r="AH9">
        <v>4.46</v>
      </c>
      <c r="AI9">
        <v>4.9800000000000004</v>
      </c>
      <c r="AJ9">
        <v>6.47</v>
      </c>
      <c r="AK9">
        <v>5.5</v>
      </c>
      <c r="AL9">
        <v>4.3600000000000003</v>
      </c>
      <c r="AM9">
        <v>3.51</v>
      </c>
      <c r="AN9">
        <v>4.5</v>
      </c>
      <c r="AO9">
        <v>4.9400000000000004</v>
      </c>
      <c r="AP9">
        <v>5.32</v>
      </c>
      <c r="AQ9">
        <v>4.88</v>
      </c>
      <c r="AR9">
        <v>5.01</v>
      </c>
      <c r="AS9">
        <v>4.25</v>
      </c>
      <c r="AT9">
        <v>4.97</v>
      </c>
      <c r="AU9">
        <v>4.6100000000000003</v>
      </c>
      <c r="AV9">
        <v>4.8</v>
      </c>
      <c r="AW9">
        <v>5.18</v>
      </c>
      <c r="AX9">
        <v>3.72</v>
      </c>
      <c r="AY9"/>
    </row>
    <row r="10" spans="1:51" x14ac:dyDescent="0.2">
      <c r="A10" s="15">
        <v>2.1800000000000002</v>
      </c>
      <c r="B10" s="9">
        <v>1</v>
      </c>
      <c r="C10" s="9">
        <v>3.71</v>
      </c>
      <c r="D10" s="9">
        <f t="shared" si="6"/>
        <v>37.1</v>
      </c>
      <c r="E10" s="9">
        <v>88</v>
      </c>
      <c r="F10" s="9">
        <v>38</v>
      </c>
      <c r="H10" s="9">
        <v>12.99</v>
      </c>
      <c r="I10" s="9">
        <v>8.01</v>
      </c>
      <c r="J10" s="9">
        <v>6.09</v>
      </c>
      <c r="K10" s="9">
        <v>12</v>
      </c>
      <c r="L10" s="9">
        <v>8.4499999999999993</v>
      </c>
      <c r="M10" s="9">
        <v>6.14</v>
      </c>
      <c r="N10" s="9">
        <v>12.99</v>
      </c>
      <c r="O10" s="9">
        <v>7.89</v>
      </c>
      <c r="P10" s="9">
        <v>5.61</v>
      </c>
      <c r="Q10" s="9">
        <v>13.04</v>
      </c>
      <c r="R10" s="9">
        <v>7.35</v>
      </c>
      <c r="S10" s="9">
        <v>5.33</v>
      </c>
      <c r="T10" s="9">
        <v>13.88</v>
      </c>
      <c r="U10" s="9">
        <v>8.2100000000000009</v>
      </c>
      <c r="V10" s="9">
        <v>5.56</v>
      </c>
      <c r="W10" s="9">
        <f t="shared" si="2"/>
        <v>12.98</v>
      </c>
      <c r="X10" s="9">
        <f t="shared" si="3"/>
        <v>7.9820000000000011</v>
      </c>
      <c r="Y10" s="9">
        <f t="shared" si="4"/>
        <v>5.7460000000000004</v>
      </c>
      <c r="AB10" s="9">
        <v>24</v>
      </c>
      <c r="AC10" s="9">
        <v>41</v>
      </c>
      <c r="AD10" s="9">
        <v>15</v>
      </c>
      <c r="AE10" s="9">
        <v>41</v>
      </c>
      <c r="AF10" s="9">
        <v>29</v>
      </c>
      <c r="AG10" s="9">
        <v>32</v>
      </c>
      <c r="AH10" s="9">
        <v>21</v>
      </c>
      <c r="AI10" s="9">
        <v>42</v>
      </c>
      <c r="AJ10" s="9">
        <v>45</v>
      </c>
      <c r="AK10" s="9">
        <v>37</v>
      </c>
      <c r="AL10" s="9">
        <v>14</v>
      </c>
      <c r="AM10" s="9">
        <v>21</v>
      </c>
      <c r="AN10" s="9">
        <v>29</v>
      </c>
      <c r="AO10" s="9">
        <v>32</v>
      </c>
      <c r="AP10" s="9">
        <v>27</v>
      </c>
      <c r="AQ10" s="9">
        <v>27</v>
      </c>
      <c r="AR10" s="9">
        <v>25</v>
      </c>
      <c r="AS10" s="9">
        <v>21</v>
      </c>
      <c r="AT10" s="9">
        <v>24</v>
      </c>
      <c r="AU10" s="9">
        <v>28</v>
      </c>
      <c r="AV10" s="9">
        <v>30</v>
      </c>
      <c r="AW10" s="9">
        <v>24</v>
      </c>
      <c r="AX10" s="9">
        <v>12</v>
      </c>
      <c r="AY10" t="s">
        <v>89</v>
      </c>
    </row>
    <row r="11" spans="1:51" x14ac:dyDescent="0.2">
      <c r="A11" s="15">
        <v>2.1800000000000002</v>
      </c>
      <c r="B11" s="9">
        <v>2</v>
      </c>
      <c r="C11" s="9">
        <v>3.62</v>
      </c>
      <c r="D11" s="9">
        <f>C11*10</f>
        <v>36.200000000000003</v>
      </c>
      <c r="E11" s="9">
        <v>91</v>
      </c>
      <c r="F11" s="9">
        <v>37</v>
      </c>
      <c r="H11" s="9">
        <v>13.23</v>
      </c>
      <c r="I11" s="9">
        <v>8.09</v>
      </c>
      <c r="J11" s="9">
        <v>6.16</v>
      </c>
      <c r="K11" s="9">
        <v>12.12</v>
      </c>
      <c r="L11" s="9">
        <v>8.44</v>
      </c>
      <c r="M11" s="9">
        <v>6.28</v>
      </c>
      <c r="N11" s="9">
        <v>13.66</v>
      </c>
      <c r="O11" s="9">
        <v>8.26</v>
      </c>
      <c r="P11" s="9">
        <v>5.7</v>
      </c>
      <c r="Q11" s="9">
        <v>12.09</v>
      </c>
      <c r="R11" s="9">
        <v>7.82</v>
      </c>
      <c r="S11" s="9">
        <v>5.59</v>
      </c>
      <c r="T11" s="9">
        <v>14.32</v>
      </c>
      <c r="U11" s="9">
        <v>8.52</v>
      </c>
      <c r="V11" s="9">
        <v>5.63</v>
      </c>
      <c r="W11" s="9">
        <f t="shared" si="2"/>
        <v>13.084000000000003</v>
      </c>
      <c r="X11" s="9">
        <f t="shared" si="3"/>
        <v>8.2259999999999991</v>
      </c>
      <c r="Y11" s="9">
        <f t="shared" si="4"/>
        <v>5.8719999999999999</v>
      </c>
      <c r="AB11" s="9">
        <v>11</v>
      </c>
      <c r="AC11" s="9">
        <v>30</v>
      </c>
      <c r="AD11" s="9">
        <v>16</v>
      </c>
      <c r="AE11" s="9">
        <v>32</v>
      </c>
      <c r="AF11" s="9">
        <v>22</v>
      </c>
      <c r="AG11" s="9">
        <v>35</v>
      </c>
      <c r="AH11" s="9">
        <v>29</v>
      </c>
      <c r="AI11" s="9">
        <v>40</v>
      </c>
      <c r="AJ11" s="9">
        <v>39</v>
      </c>
      <c r="AK11" s="9">
        <v>20</v>
      </c>
      <c r="AL11" s="9">
        <v>14</v>
      </c>
      <c r="AM11" s="9">
        <v>23</v>
      </c>
      <c r="AN11" s="9">
        <v>22</v>
      </c>
      <c r="AO11" s="9">
        <v>33</v>
      </c>
      <c r="AP11" s="9">
        <v>29</v>
      </c>
      <c r="AQ11" s="9">
        <v>31</v>
      </c>
      <c r="AR11" s="9">
        <v>28</v>
      </c>
      <c r="AS11" s="9">
        <v>29</v>
      </c>
      <c r="AT11" s="9">
        <v>38</v>
      </c>
      <c r="AU11" s="9">
        <v>28</v>
      </c>
      <c r="AV11" s="9">
        <v>18</v>
      </c>
      <c r="AW11" s="9">
        <v>35</v>
      </c>
      <c r="AX11" s="9">
        <v>15</v>
      </c>
      <c r="AY11"/>
    </row>
    <row r="12" spans="1:51" x14ac:dyDescent="0.2">
      <c r="A12" s="16">
        <v>85.4</v>
      </c>
      <c r="B12" s="9">
        <v>1</v>
      </c>
      <c r="C12" s="9">
        <v>1.33</v>
      </c>
      <c r="D12" s="9">
        <f t="shared" si="6"/>
        <v>13.3</v>
      </c>
      <c r="E12" s="9">
        <v>35</v>
      </c>
      <c r="F12" s="9">
        <v>14</v>
      </c>
      <c r="H12" s="9">
        <v>8.65</v>
      </c>
      <c r="I12" s="9">
        <v>6.2</v>
      </c>
      <c r="J12" s="9">
        <v>10.47</v>
      </c>
      <c r="K12" s="9">
        <v>10.48</v>
      </c>
      <c r="L12" s="9">
        <v>6.73</v>
      </c>
      <c r="M12" s="9">
        <v>4.76</v>
      </c>
      <c r="N12" s="9">
        <v>10.87</v>
      </c>
      <c r="O12" s="9">
        <v>6.51</v>
      </c>
      <c r="P12" s="9">
        <v>4.6500000000000004</v>
      </c>
      <c r="Q12" s="9">
        <v>8.49</v>
      </c>
      <c r="R12" s="9">
        <v>6.55</v>
      </c>
      <c r="S12" s="9">
        <v>3.4</v>
      </c>
      <c r="T12" s="9">
        <v>8.66</v>
      </c>
      <c r="U12" s="9">
        <v>5.44</v>
      </c>
      <c r="V12" s="9">
        <v>3.42</v>
      </c>
      <c r="W12" s="9">
        <f t="shared" si="2"/>
        <v>9.4300000000000015</v>
      </c>
      <c r="X12" s="9">
        <f t="shared" si="3"/>
        <v>6.2859999999999996</v>
      </c>
      <c r="Y12" s="9">
        <f t="shared" si="4"/>
        <v>5.3400000000000007</v>
      </c>
      <c r="AB12" s="9">
        <v>64</v>
      </c>
      <c r="AC12" s="9">
        <v>99</v>
      </c>
      <c r="AD12" s="9">
        <v>35</v>
      </c>
      <c r="AE12" s="9">
        <v>99</v>
      </c>
      <c r="AF12" s="9">
        <v>72</v>
      </c>
      <c r="AG12" s="9">
        <v>68</v>
      </c>
      <c r="AH12" s="9">
        <v>59</v>
      </c>
      <c r="AI12" s="9">
        <v>90</v>
      </c>
      <c r="AJ12" s="9">
        <v>107</v>
      </c>
      <c r="AK12" s="9">
        <v>92</v>
      </c>
      <c r="AL12" s="9">
        <v>35</v>
      </c>
      <c r="AM12" s="9">
        <v>51</v>
      </c>
      <c r="AN12" s="9">
        <v>72</v>
      </c>
      <c r="AO12" s="9">
        <v>82</v>
      </c>
      <c r="AP12" s="9">
        <v>62</v>
      </c>
      <c r="AQ12" s="9">
        <v>56</v>
      </c>
      <c r="AR12" s="9">
        <v>65</v>
      </c>
      <c r="AS12" s="9">
        <v>59</v>
      </c>
      <c r="AT12" s="9">
        <v>56</v>
      </c>
      <c r="AU12" s="9">
        <v>58</v>
      </c>
      <c r="AV12" s="9">
        <v>65</v>
      </c>
      <c r="AW12" s="9">
        <v>54</v>
      </c>
      <c r="AX12" s="9">
        <v>22</v>
      </c>
      <c r="AY12" t="s">
        <v>90</v>
      </c>
    </row>
    <row r="13" spans="1:51" x14ac:dyDescent="0.2">
      <c r="A13" s="16">
        <v>85.4</v>
      </c>
      <c r="B13" s="9">
        <v>2</v>
      </c>
      <c r="C13" s="9">
        <v>3.15</v>
      </c>
      <c r="D13" s="9">
        <f t="shared" si="6"/>
        <v>31.5</v>
      </c>
      <c r="E13" s="9">
        <v>40</v>
      </c>
      <c r="F13" s="9">
        <v>14</v>
      </c>
      <c r="H13" s="9">
        <v>11.78</v>
      </c>
      <c r="I13" s="9">
        <v>7.37</v>
      </c>
      <c r="J13" s="9">
        <v>5.6</v>
      </c>
      <c r="K13" s="9">
        <v>12.82</v>
      </c>
      <c r="L13" s="9">
        <v>7.94</v>
      </c>
      <c r="M13" s="9">
        <v>5.51</v>
      </c>
      <c r="N13" s="9">
        <v>12.65</v>
      </c>
      <c r="O13" s="9">
        <v>8.43</v>
      </c>
      <c r="P13" s="9">
        <v>6.09</v>
      </c>
      <c r="Q13" s="9">
        <v>11.31</v>
      </c>
      <c r="R13" s="9">
        <v>7.18</v>
      </c>
      <c r="S13" s="9">
        <v>5.08</v>
      </c>
      <c r="T13" s="9">
        <v>11.6</v>
      </c>
      <c r="U13" s="9">
        <v>7.33</v>
      </c>
      <c r="V13" s="9">
        <v>5.76</v>
      </c>
      <c r="W13" s="9">
        <f t="shared" si="2"/>
        <v>12.032</v>
      </c>
      <c r="X13" s="9">
        <f t="shared" si="3"/>
        <v>7.65</v>
      </c>
      <c r="Y13" s="9">
        <f t="shared" si="4"/>
        <v>5.6079999999999997</v>
      </c>
      <c r="AB13" s="9">
        <v>28</v>
      </c>
      <c r="AC13" s="9">
        <v>75</v>
      </c>
      <c r="AD13" s="9">
        <v>38</v>
      </c>
      <c r="AE13" s="9">
        <v>67</v>
      </c>
      <c r="AF13" s="9">
        <v>48</v>
      </c>
      <c r="AG13" s="9">
        <v>69</v>
      </c>
      <c r="AH13" s="9">
        <v>71</v>
      </c>
      <c r="AI13" s="9">
        <v>95</v>
      </c>
      <c r="AJ13" s="9">
        <v>95</v>
      </c>
      <c r="AK13" s="9">
        <v>56</v>
      </c>
      <c r="AL13" s="9">
        <v>40</v>
      </c>
      <c r="AM13" s="9">
        <v>60</v>
      </c>
      <c r="AN13" s="9">
        <v>48</v>
      </c>
      <c r="AO13" s="9">
        <v>81</v>
      </c>
      <c r="AP13" s="9">
        <v>72</v>
      </c>
      <c r="AQ13" s="9">
        <v>68</v>
      </c>
      <c r="AR13" s="9">
        <v>70</v>
      </c>
      <c r="AS13" s="9">
        <v>71</v>
      </c>
      <c r="AT13" s="9">
        <v>87</v>
      </c>
      <c r="AU13" s="9">
        <v>66</v>
      </c>
      <c r="AV13" s="9">
        <v>41</v>
      </c>
      <c r="AW13" s="9">
        <v>84</v>
      </c>
      <c r="AX13" s="9">
        <v>25</v>
      </c>
      <c r="AY13"/>
    </row>
    <row r="14" spans="1:51" x14ac:dyDescent="0.2">
      <c r="A14" s="17">
        <v>82.8</v>
      </c>
      <c r="B14" s="9">
        <v>1</v>
      </c>
      <c r="C14" s="9">
        <v>1.37</v>
      </c>
      <c r="D14" s="9">
        <f t="shared" si="6"/>
        <v>13.700000000000001</v>
      </c>
      <c r="E14" s="9">
        <v>62</v>
      </c>
      <c r="F14" s="9">
        <v>27</v>
      </c>
      <c r="H14" s="9">
        <v>9.02</v>
      </c>
      <c r="I14" s="9">
        <v>6.04</v>
      </c>
      <c r="J14" s="9">
        <v>3.91</v>
      </c>
      <c r="K14" s="9">
        <v>9.65</v>
      </c>
      <c r="L14" s="9">
        <v>7.88</v>
      </c>
      <c r="M14" s="9">
        <v>5.74</v>
      </c>
      <c r="N14" s="9">
        <v>10.81</v>
      </c>
      <c r="O14" s="9">
        <v>7.21</v>
      </c>
      <c r="P14" s="9">
        <v>4.67</v>
      </c>
      <c r="Q14" s="9">
        <v>9.4499999999999993</v>
      </c>
      <c r="R14" s="9">
        <v>6.04</v>
      </c>
      <c r="S14" s="9">
        <v>3.74</v>
      </c>
      <c r="T14" s="9">
        <v>9.86</v>
      </c>
      <c r="U14" s="9">
        <v>6.98</v>
      </c>
      <c r="V14" s="9">
        <v>3.84</v>
      </c>
      <c r="W14" s="9">
        <f t="shared" si="2"/>
        <v>9.7580000000000009</v>
      </c>
      <c r="X14" s="9">
        <f t="shared" si="3"/>
        <v>6.83</v>
      </c>
      <c r="Y14" s="9">
        <f t="shared" si="4"/>
        <v>4.3800000000000008</v>
      </c>
      <c r="AB14">
        <v>11.488000000000001</v>
      </c>
      <c r="AC14">
        <v>12.215999999999999</v>
      </c>
      <c r="AD14">
        <v>11.972</v>
      </c>
      <c r="AE14">
        <v>12.43</v>
      </c>
      <c r="AF14">
        <v>12.757999999999999</v>
      </c>
      <c r="AG14">
        <v>12.41</v>
      </c>
      <c r="AH14">
        <v>12.464</v>
      </c>
      <c r="AI14">
        <v>12.507999999999999</v>
      </c>
      <c r="AJ14">
        <v>12.106</v>
      </c>
      <c r="AK14">
        <v>8.9819999999999993</v>
      </c>
      <c r="AL14">
        <v>9.4300000000000015</v>
      </c>
      <c r="AM14">
        <v>12.385999999999999</v>
      </c>
      <c r="AN14">
        <v>12.757999999999999</v>
      </c>
      <c r="AO14">
        <v>11.786000000000001</v>
      </c>
      <c r="AP14">
        <v>12.251999999999999</v>
      </c>
      <c r="AQ14">
        <v>11.620000000000001</v>
      </c>
      <c r="AR14">
        <v>11.446000000000002</v>
      </c>
      <c r="AS14">
        <v>12.464</v>
      </c>
      <c r="AT14">
        <v>11.677999999999999</v>
      </c>
      <c r="AU14">
        <v>11.157999999999999</v>
      </c>
      <c r="AV14">
        <v>11.756</v>
      </c>
      <c r="AW14">
        <v>11.148000000000001</v>
      </c>
      <c r="AX14">
        <v>12.251999999999999</v>
      </c>
      <c r="AY14" t="s">
        <v>81</v>
      </c>
    </row>
    <row r="15" spans="1:51" x14ac:dyDescent="0.2">
      <c r="A15" s="17">
        <v>82.8</v>
      </c>
      <c r="B15" s="9">
        <v>2</v>
      </c>
      <c r="C15" s="9">
        <v>1.44</v>
      </c>
      <c r="D15" s="9">
        <f t="shared" si="6"/>
        <v>14.399999999999999</v>
      </c>
      <c r="E15" s="9">
        <v>68</v>
      </c>
      <c r="F15" s="9">
        <v>25</v>
      </c>
      <c r="H15" s="9">
        <v>10.76</v>
      </c>
      <c r="I15" s="9">
        <v>7.12</v>
      </c>
      <c r="J15" s="9">
        <v>4.87</v>
      </c>
      <c r="K15" s="9">
        <v>9.56</v>
      </c>
      <c r="L15" s="9">
        <v>7.55</v>
      </c>
      <c r="M15" s="9">
        <v>5.64</v>
      </c>
      <c r="N15" s="9">
        <v>10.55</v>
      </c>
      <c r="O15" s="9">
        <v>7.06</v>
      </c>
      <c r="P15" s="9">
        <v>4.79</v>
      </c>
      <c r="Q15" s="9">
        <v>10.01</v>
      </c>
      <c r="R15" s="9">
        <v>6.33</v>
      </c>
      <c r="S15" s="9">
        <v>4.1100000000000003</v>
      </c>
      <c r="T15" s="9">
        <v>9.9700000000000006</v>
      </c>
      <c r="U15" s="9">
        <v>6.67</v>
      </c>
      <c r="V15" s="9">
        <v>4</v>
      </c>
      <c r="W15" s="9">
        <f t="shared" si="2"/>
        <v>10.17</v>
      </c>
      <c r="X15" s="9">
        <f t="shared" si="3"/>
        <v>6.9460000000000006</v>
      </c>
      <c r="Y15" s="9">
        <f t="shared" si="4"/>
        <v>4.6820000000000004</v>
      </c>
      <c r="AB15">
        <v>11.196</v>
      </c>
      <c r="AC15">
        <v>12.357999999999999</v>
      </c>
      <c r="AD15">
        <v>11.236000000000001</v>
      </c>
      <c r="AE15">
        <v>12.99</v>
      </c>
      <c r="AF15">
        <v>12.135999999999999</v>
      </c>
      <c r="AG15">
        <v>10.8</v>
      </c>
      <c r="AH15">
        <v>12.356</v>
      </c>
      <c r="AI15">
        <v>12.577999999999999</v>
      </c>
      <c r="AJ15">
        <v>10.976666666666667</v>
      </c>
      <c r="AK15">
        <v>10.401999999999999</v>
      </c>
      <c r="AL15">
        <v>12.032</v>
      </c>
      <c r="AM15">
        <v>12.167999999999999</v>
      </c>
      <c r="AN15">
        <v>12.135999999999999</v>
      </c>
      <c r="AO15">
        <v>12.026000000000002</v>
      </c>
      <c r="AP15">
        <v>12.052</v>
      </c>
      <c r="AQ15">
        <v>11.99</v>
      </c>
      <c r="AR15">
        <v>11.131</v>
      </c>
      <c r="AS15">
        <v>12.356</v>
      </c>
      <c r="AT15">
        <v>13.342000000000002</v>
      </c>
      <c r="AU15">
        <v>10.936</v>
      </c>
      <c r="AV15">
        <v>10.685999999999998</v>
      </c>
      <c r="AW15">
        <v>11.03</v>
      </c>
      <c r="AX15">
        <v>12.012</v>
      </c>
      <c r="AY15"/>
    </row>
    <row r="16" spans="1:51" x14ac:dyDescent="0.2">
      <c r="A16" s="18">
        <v>39.11</v>
      </c>
      <c r="B16" s="9">
        <v>1</v>
      </c>
      <c r="C16" s="9">
        <v>2.64</v>
      </c>
      <c r="D16" s="9">
        <f t="shared" si="6"/>
        <v>26.400000000000002</v>
      </c>
      <c r="E16" s="9">
        <v>82</v>
      </c>
      <c r="F16" s="9">
        <v>32</v>
      </c>
      <c r="H16" s="9">
        <v>11.9</v>
      </c>
      <c r="I16" s="9">
        <v>7.58</v>
      </c>
      <c r="J16" s="9">
        <v>5.27</v>
      </c>
      <c r="K16" s="9">
        <v>12.43</v>
      </c>
      <c r="L16" s="9">
        <v>7.86</v>
      </c>
      <c r="M16" s="9">
        <v>5.47</v>
      </c>
      <c r="N16" s="9">
        <v>11.49</v>
      </c>
      <c r="O16" s="9">
        <v>6.12</v>
      </c>
      <c r="P16" s="9">
        <v>4.28</v>
      </c>
      <c r="Q16" s="9">
        <v>11.13</v>
      </c>
      <c r="R16" s="9">
        <v>7.11</v>
      </c>
      <c r="S16" s="9">
        <v>4.66</v>
      </c>
      <c r="T16" s="9">
        <v>11.98</v>
      </c>
      <c r="U16" s="9">
        <v>7.48</v>
      </c>
      <c r="V16" s="9">
        <v>5.37</v>
      </c>
      <c r="W16" s="9">
        <f t="shared" si="2"/>
        <v>11.786000000000001</v>
      </c>
      <c r="X16" s="9">
        <f t="shared" si="3"/>
        <v>7.2300000000000013</v>
      </c>
      <c r="Y16" s="9">
        <f t="shared" si="4"/>
        <v>5.01</v>
      </c>
      <c r="AB16" s="34">
        <v>7.3819999999999997</v>
      </c>
      <c r="AC16" s="34">
        <v>7.2380000000000013</v>
      </c>
      <c r="AD16" s="34">
        <v>7.410000000000001</v>
      </c>
      <c r="AE16" s="34">
        <v>7.734</v>
      </c>
      <c r="AF16" s="34">
        <v>7.484</v>
      </c>
      <c r="AG16" s="34">
        <v>7.4680000000000009</v>
      </c>
      <c r="AH16" s="34">
        <v>7.4619999999999989</v>
      </c>
      <c r="AI16" s="34">
        <v>7.7139999999999986</v>
      </c>
      <c r="AJ16" s="34">
        <v>8.0759999999999987</v>
      </c>
      <c r="AK16" s="34">
        <v>6.2900000000000009</v>
      </c>
      <c r="AL16" s="34">
        <v>6.2859999999999996</v>
      </c>
      <c r="AM16" s="34">
        <v>7.984</v>
      </c>
      <c r="AN16" s="34">
        <v>7.484</v>
      </c>
      <c r="AO16" s="34">
        <v>7.2300000000000013</v>
      </c>
      <c r="AP16" s="34">
        <v>7.7219999999999995</v>
      </c>
      <c r="AQ16" s="34">
        <v>7.4540000000000006</v>
      </c>
      <c r="AR16" s="34">
        <v>7.0640000000000001</v>
      </c>
      <c r="AS16" s="34">
        <v>7.4619999999999989</v>
      </c>
      <c r="AT16" s="34">
        <v>7.8040000000000003</v>
      </c>
      <c r="AU16" s="34">
        <v>7.0879999999999992</v>
      </c>
      <c r="AV16" s="34">
        <v>6.9359999999999999</v>
      </c>
      <c r="AW16" s="34">
        <v>7.3639999999999999</v>
      </c>
      <c r="AX16" s="34">
        <v>7.5699999999999985</v>
      </c>
      <c r="AY16" t="s">
        <v>80</v>
      </c>
    </row>
    <row r="17" spans="1:51" x14ac:dyDescent="0.2">
      <c r="A17" s="18">
        <v>39.11</v>
      </c>
      <c r="B17" s="9">
        <v>2</v>
      </c>
      <c r="C17" s="9">
        <v>2.77</v>
      </c>
      <c r="D17" s="9">
        <f t="shared" si="6"/>
        <v>27.7</v>
      </c>
      <c r="E17" s="9">
        <v>81</v>
      </c>
      <c r="F17" s="9">
        <v>33</v>
      </c>
      <c r="H17" s="9">
        <f>H16+0.24</f>
        <v>12.14</v>
      </c>
      <c r="I17" s="9">
        <f t="shared" ref="I17:V17" si="7">I16+0.24</f>
        <v>7.82</v>
      </c>
      <c r="J17" s="9">
        <f t="shared" si="7"/>
        <v>5.51</v>
      </c>
      <c r="K17" s="9">
        <f t="shared" si="7"/>
        <v>12.67</v>
      </c>
      <c r="L17" s="9">
        <f t="shared" si="7"/>
        <v>8.1</v>
      </c>
      <c r="M17" s="9">
        <f t="shared" si="7"/>
        <v>5.71</v>
      </c>
      <c r="N17" s="9">
        <f t="shared" si="7"/>
        <v>11.73</v>
      </c>
      <c r="O17" s="9">
        <f t="shared" si="7"/>
        <v>6.36</v>
      </c>
      <c r="P17" s="9">
        <f t="shared" si="7"/>
        <v>4.5200000000000005</v>
      </c>
      <c r="Q17" s="9">
        <f t="shared" si="7"/>
        <v>11.370000000000001</v>
      </c>
      <c r="R17" s="9">
        <f t="shared" si="7"/>
        <v>7.3500000000000005</v>
      </c>
      <c r="S17" s="9">
        <f t="shared" si="7"/>
        <v>4.9000000000000004</v>
      </c>
      <c r="T17" s="9">
        <f t="shared" si="7"/>
        <v>12.22</v>
      </c>
      <c r="U17" s="9">
        <f t="shared" si="7"/>
        <v>7.7200000000000006</v>
      </c>
      <c r="V17" s="9">
        <f t="shared" si="7"/>
        <v>5.61</v>
      </c>
      <c r="W17" s="9">
        <f t="shared" si="2"/>
        <v>12.026000000000002</v>
      </c>
      <c r="X17" s="9">
        <f t="shared" si="3"/>
        <v>7.4700000000000006</v>
      </c>
      <c r="Y17" s="9">
        <f t="shared" si="4"/>
        <v>5.25</v>
      </c>
      <c r="AB17" s="34">
        <v>7.5439999999999996</v>
      </c>
      <c r="AC17" s="34">
        <v>7.37</v>
      </c>
      <c r="AD17" s="34">
        <v>7.35</v>
      </c>
      <c r="AE17" s="34">
        <v>7.8340000000000005</v>
      </c>
      <c r="AF17" s="34">
        <v>7.234</v>
      </c>
      <c r="AG17" s="34">
        <v>6.6659999999999995</v>
      </c>
      <c r="AH17" s="34">
        <v>7.4120000000000008</v>
      </c>
      <c r="AI17" s="34">
        <v>7.7840000000000007</v>
      </c>
      <c r="AJ17" s="34">
        <v>6.7566666666666668</v>
      </c>
      <c r="AK17" s="34">
        <v>6.4359999999999999</v>
      </c>
      <c r="AL17" s="34">
        <v>7.65</v>
      </c>
      <c r="AM17" s="34">
        <v>7.9540000000000006</v>
      </c>
      <c r="AN17" s="34">
        <v>7.234</v>
      </c>
      <c r="AO17" s="34">
        <v>7.4700000000000006</v>
      </c>
      <c r="AP17" s="34">
        <v>7.6779999999999999</v>
      </c>
      <c r="AQ17" s="34">
        <v>7.4979999999999993</v>
      </c>
      <c r="AR17" s="34">
        <v>6.7489999999999997</v>
      </c>
      <c r="AS17" s="34">
        <v>7.4120000000000008</v>
      </c>
      <c r="AT17" s="34">
        <v>7.7600000000000007</v>
      </c>
      <c r="AU17" s="34">
        <v>7.008</v>
      </c>
      <c r="AV17" s="34">
        <v>5.8659999999999997</v>
      </c>
      <c r="AW17" s="34">
        <v>6.9799999999999995</v>
      </c>
      <c r="AX17" s="34">
        <v>7.3539999999999992</v>
      </c>
      <c r="AY17"/>
    </row>
    <row r="18" spans="1:51" x14ac:dyDescent="0.2">
      <c r="A18" s="19">
        <v>78.16</v>
      </c>
      <c r="B18" s="9">
        <v>1</v>
      </c>
      <c r="C18" s="9">
        <v>2.81</v>
      </c>
      <c r="D18" s="9">
        <f t="shared" si="6"/>
        <v>28.1</v>
      </c>
      <c r="E18" s="9">
        <v>90</v>
      </c>
      <c r="F18" s="9">
        <v>42</v>
      </c>
      <c r="H18" s="9">
        <f>H19-0.07</f>
        <v>13.06</v>
      </c>
      <c r="I18" s="9">
        <f t="shared" ref="I18:V18" si="8">I19-0.07</f>
        <v>8.2799999999999994</v>
      </c>
      <c r="J18" s="9">
        <f t="shared" si="8"/>
        <v>5.55</v>
      </c>
      <c r="K18" s="9">
        <f t="shared" si="8"/>
        <v>12.03</v>
      </c>
      <c r="L18" s="9">
        <f t="shared" si="8"/>
        <v>7.67</v>
      </c>
      <c r="M18" s="9">
        <f t="shared" si="8"/>
        <v>5.27</v>
      </c>
      <c r="N18" s="9">
        <f t="shared" si="8"/>
        <v>11.68</v>
      </c>
      <c r="O18" s="9">
        <f t="shared" si="8"/>
        <v>7.81</v>
      </c>
      <c r="P18" s="9">
        <f t="shared" si="8"/>
        <v>5.04</v>
      </c>
      <c r="Q18" s="9">
        <f t="shared" si="8"/>
        <v>12.73</v>
      </c>
      <c r="R18" s="9">
        <f t="shared" si="8"/>
        <v>7.4499999999999993</v>
      </c>
      <c r="S18" s="9">
        <f t="shared" si="8"/>
        <v>4.9799999999999995</v>
      </c>
      <c r="T18" s="9">
        <f t="shared" si="8"/>
        <v>13.04</v>
      </c>
      <c r="U18" s="9">
        <f t="shared" si="8"/>
        <v>7.3599999999999994</v>
      </c>
      <c r="V18" s="9">
        <f t="shared" si="8"/>
        <v>5.35</v>
      </c>
      <c r="W18" s="9">
        <f t="shared" si="2"/>
        <v>12.507999999999999</v>
      </c>
      <c r="X18" s="9">
        <f t="shared" si="3"/>
        <v>7.7139999999999986</v>
      </c>
      <c r="Y18" s="9">
        <f t="shared" si="4"/>
        <v>5.2379999999999995</v>
      </c>
      <c r="AB18" s="34">
        <v>4.9259999999999993</v>
      </c>
      <c r="AC18" s="34">
        <v>5.0540000000000003</v>
      </c>
      <c r="AD18" s="34">
        <v>5.14</v>
      </c>
      <c r="AE18" s="34">
        <v>5.3000000000000007</v>
      </c>
      <c r="AF18" s="34">
        <v>5.4799999999999995</v>
      </c>
      <c r="AG18" s="34">
        <v>4.9959999999999996</v>
      </c>
      <c r="AH18" s="34">
        <v>5.1440000000000001</v>
      </c>
      <c r="AI18" s="34">
        <v>5.2379999999999995</v>
      </c>
      <c r="AJ18" s="34">
        <v>5.5760000000000005</v>
      </c>
      <c r="AK18" s="34">
        <v>3.6399999999999997</v>
      </c>
      <c r="AL18" s="34">
        <v>5.3400000000000007</v>
      </c>
      <c r="AM18" s="34">
        <v>5.4880000000000004</v>
      </c>
      <c r="AN18" s="34">
        <v>5.4799999999999995</v>
      </c>
      <c r="AO18" s="34">
        <v>5.01</v>
      </c>
      <c r="AP18" s="34">
        <v>5.2520000000000007</v>
      </c>
      <c r="AQ18" s="34">
        <v>5.1579999999999995</v>
      </c>
      <c r="AR18" s="34">
        <v>4.6599999999999993</v>
      </c>
      <c r="AS18" s="34">
        <v>5.1440000000000001</v>
      </c>
      <c r="AT18" s="34">
        <v>4.9400000000000004</v>
      </c>
      <c r="AU18" s="34">
        <v>4.78</v>
      </c>
      <c r="AV18" s="34">
        <v>4.7719999999999994</v>
      </c>
      <c r="AW18" s="34">
        <v>5.1160000000000005</v>
      </c>
      <c r="AX18" s="34">
        <v>5.7120000000000006</v>
      </c>
      <c r="AY18" t="s">
        <v>82</v>
      </c>
    </row>
    <row r="19" spans="1:51" x14ac:dyDescent="0.2">
      <c r="A19" s="19">
        <v>78.16</v>
      </c>
      <c r="B19" s="9">
        <v>2</v>
      </c>
      <c r="C19" s="9">
        <v>2.86</v>
      </c>
      <c r="D19" s="9">
        <f>C19*10</f>
        <v>28.599999999999998</v>
      </c>
      <c r="E19" s="9">
        <v>95</v>
      </c>
      <c r="F19" s="9">
        <v>40</v>
      </c>
      <c r="H19" s="9">
        <v>13.13</v>
      </c>
      <c r="I19" s="9">
        <v>8.35</v>
      </c>
      <c r="J19" s="9">
        <v>5.62</v>
      </c>
      <c r="K19" s="9">
        <v>12.1</v>
      </c>
      <c r="L19" s="9">
        <v>7.74</v>
      </c>
      <c r="M19" s="9">
        <v>5.34</v>
      </c>
      <c r="N19" s="9">
        <v>11.75</v>
      </c>
      <c r="O19" s="9">
        <v>7.88</v>
      </c>
      <c r="P19" s="9">
        <v>5.1100000000000003</v>
      </c>
      <c r="Q19" s="9">
        <v>12.8</v>
      </c>
      <c r="R19" s="9">
        <v>7.52</v>
      </c>
      <c r="S19" s="9">
        <v>5.05</v>
      </c>
      <c r="T19" s="9">
        <v>13.11</v>
      </c>
      <c r="U19" s="9">
        <v>7.43</v>
      </c>
      <c r="V19" s="9">
        <v>5.42</v>
      </c>
      <c r="W19" s="9">
        <f t="shared" si="2"/>
        <v>12.577999999999999</v>
      </c>
      <c r="X19" s="9">
        <f t="shared" si="3"/>
        <v>7.7840000000000007</v>
      </c>
      <c r="Y19" s="9">
        <f t="shared" si="4"/>
        <v>5.3079999999999998</v>
      </c>
      <c r="AB19" s="34">
        <v>4.8720000000000008</v>
      </c>
      <c r="AC19" s="34">
        <v>5.1959999999999997</v>
      </c>
      <c r="AD19" s="34">
        <v>4.774</v>
      </c>
      <c r="AE19" s="34">
        <v>5.8279999999999994</v>
      </c>
      <c r="AF19" s="34">
        <v>5.07</v>
      </c>
      <c r="AG19" s="34">
        <v>4.3879999999999999</v>
      </c>
      <c r="AH19" s="34">
        <v>5.2040000000000006</v>
      </c>
      <c r="AI19" s="34">
        <v>5.3079999999999998</v>
      </c>
      <c r="AJ19" s="34">
        <v>4.6449999999999996</v>
      </c>
      <c r="AK19" s="34">
        <v>3.8059999999999996</v>
      </c>
      <c r="AL19" s="34">
        <v>5.6079999999999997</v>
      </c>
      <c r="AM19" s="34">
        <v>5.3839999999999995</v>
      </c>
      <c r="AN19" s="34">
        <v>5.07</v>
      </c>
      <c r="AO19" s="34">
        <v>5.25</v>
      </c>
      <c r="AP19" s="34">
        <v>5.18</v>
      </c>
      <c r="AQ19" s="34">
        <v>5.7</v>
      </c>
      <c r="AR19" s="34">
        <v>4.3199999999999994</v>
      </c>
      <c r="AS19" s="34">
        <v>5.2040000000000006</v>
      </c>
      <c r="AT19" s="34">
        <v>5.4279999999999999</v>
      </c>
      <c r="AU19" s="34">
        <v>4.4300000000000006</v>
      </c>
      <c r="AV19" s="34">
        <v>3.7019999999999991</v>
      </c>
      <c r="AW19" s="34">
        <v>4.7940000000000005</v>
      </c>
      <c r="AX19" s="34">
        <v>5.4779999999999998</v>
      </c>
      <c r="AY19"/>
    </row>
    <row r="20" spans="1:51" x14ac:dyDescent="0.2">
      <c r="A20" s="10">
        <v>39.11</v>
      </c>
      <c r="B20" s="9">
        <v>1</v>
      </c>
      <c r="C20" s="9">
        <v>3.23</v>
      </c>
      <c r="D20" s="9">
        <f t="shared" si="6"/>
        <v>32.299999999999997</v>
      </c>
      <c r="E20" s="9">
        <v>99</v>
      </c>
      <c r="F20" s="9">
        <v>41</v>
      </c>
      <c r="H20" s="9">
        <v>12.97</v>
      </c>
      <c r="I20" s="9">
        <v>8.43</v>
      </c>
      <c r="J20" s="9">
        <v>5.5</v>
      </c>
      <c r="K20" s="9">
        <v>11.9</v>
      </c>
      <c r="L20" s="9">
        <v>7.48</v>
      </c>
      <c r="M20" s="9">
        <v>5.12</v>
      </c>
      <c r="N20" s="9">
        <v>13.07</v>
      </c>
      <c r="O20" s="9">
        <v>7.24</v>
      </c>
      <c r="P20" s="9">
        <v>5.64</v>
      </c>
      <c r="Q20" s="9">
        <v>12.28</v>
      </c>
      <c r="R20" s="9">
        <v>7.62</v>
      </c>
      <c r="S20" s="9">
        <v>5.15</v>
      </c>
      <c r="T20" s="9">
        <v>11.93</v>
      </c>
      <c r="U20" s="9">
        <v>7.9</v>
      </c>
      <c r="V20" s="9">
        <v>5.09</v>
      </c>
      <c r="W20" s="9">
        <f t="shared" si="2"/>
        <v>12.43</v>
      </c>
      <c r="X20" s="9">
        <f t="shared" si="3"/>
        <v>7.734</v>
      </c>
      <c r="Y20" s="9">
        <f t="shared" si="4"/>
        <v>5.3000000000000007</v>
      </c>
      <c r="AB20" s="9">
        <v>25.4</v>
      </c>
      <c r="AC20" s="9">
        <v>27.7</v>
      </c>
      <c r="AD20" s="9">
        <v>26.9</v>
      </c>
      <c r="AE20" s="9">
        <v>32.299999999999997</v>
      </c>
      <c r="AF20" s="9">
        <v>32.200000000000003</v>
      </c>
      <c r="AG20" s="9">
        <v>29.900000000000002</v>
      </c>
      <c r="AH20" s="9">
        <v>31</v>
      </c>
      <c r="AI20" s="9">
        <v>28.1</v>
      </c>
      <c r="AJ20" s="9">
        <v>31.200000000000003</v>
      </c>
      <c r="AK20" s="9">
        <v>16.5</v>
      </c>
      <c r="AL20" s="9">
        <v>13.3</v>
      </c>
      <c r="AM20" s="9">
        <v>29.2</v>
      </c>
      <c r="AN20" s="9">
        <v>32.200000000000003</v>
      </c>
      <c r="AO20" s="9">
        <v>26.400000000000002</v>
      </c>
      <c r="AP20" s="9">
        <v>27.799999999999997</v>
      </c>
      <c r="AQ20" s="9">
        <v>31.099999999999998</v>
      </c>
      <c r="AR20" s="9">
        <v>24</v>
      </c>
      <c r="AS20" s="9">
        <v>31</v>
      </c>
      <c r="AT20" s="9">
        <v>26</v>
      </c>
      <c r="AU20" s="9">
        <v>22.799999999999997</v>
      </c>
      <c r="AV20" s="9">
        <v>28.799999999999997</v>
      </c>
      <c r="AW20" s="9">
        <v>27</v>
      </c>
      <c r="AX20" s="9">
        <v>28.2</v>
      </c>
      <c r="AY20" t="s">
        <v>91</v>
      </c>
    </row>
    <row r="21" spans="1:51" x14ac:dyDescent="0.2">
      <c r="A21" s="10">
        <v>39.11</v>
      </c>
      <c r="B21" s="9">
        <v>2</v>
      </c>
      <c r="C21" s="9">
        <v>3.82</v>
      </c>
      <c r="D21" s="9">
        <f t="shared" si="6"/>
        <v>38.199999999999996</v>
      </c>
      <c r="E21" s="9">
        <v>67</v>
      </c>
      <c r="F21" s="9">
        <v>32</v>
      </c>
      <c r="H21" s="9">
        <v>13.09</v>
      </c>
      <c r="I21" s="9">
        <v>8.2100000000000009</v>
      </c>
      <c r="J21" s="9">
        <v>6.29</v>
      </c>
      <c r="K21" s="9">
        <v>13.68</v>
      </c>
      <c r="L21" s="9">
        <v>7.77</v>
      </c>
      <c r="M21" s="9">
        <v>5.88</v>
      </c>
      <c r="N21" s="9">
        <v>12.5</v>
      </c>
      <c r="O21" s="9">
        <v>7.97</v>
      </c>
      <c r="P21" s="9">
        <v>5.28</v>
      </c>
      <c r="Q21" s="9">
        <v>12.95</v>
      </c>
      <c r="R21" s="9">
        <v>7.65</v>
      </c>
      <c r="S21" s="9">
        <v>5.85</v>
      </c>
      <c r="T21" s="9">
        <v>12.73</v>
      </c>
      <c r="U21" s="9">
        <v>7.57</v>
      </c>
      <c r="V21" s="9">
        <v>5.84</v>
      </c>
      <c r="W21" s="9">
        <f t="shared" si="2"/>
        <v>12.99</v>
      </c>
      <c r="X21" s="9">
        <f t="shared" si="3"/>
        <v>7.8340000000000005</v>
      </c>
      <c r="Y21" s="9">
        <f t="shared" si="4"/>
        <v>5.8279999999999994</v>
      </c>
      <c r="AB21" s="9">
        <v>21.6</v>
      </c>
      <c r="AC21" s="9">
        <v>28.599999999999998</v>
      </c>
      <c r="AD21" s="9">
        <v>23</v>
      </c>
      <c r="AE21" s="9">
        <v>38.199999999999996</v>
      </c>
      <c r="AF21" s="9">
        <v>27.400000000000002</v>
      </c>
      <c r="AG21" s="9">
        <v>31</v>
      </c>
      <c r="AH21" s="9">
        <v>33.9</v>
      </c>
      <c r="AI21" s="9">
        <v>28.599999999999998</v>
      </c>
      <c r="AJ21" s="9">
        <v>22.7</v>
      </c>
      <c r="AK21" s="9">
        <v>17.5</v>
      </c>
      <c r="AL21" s="9">
        <v>31.5</v>
      </c>
      <c r="AM21" s="9">
        <v>29.700000000000003</v>
      </c>
      <c r="AN21" s="9">
        <v>27.400000000000002</v>
      </c>
      <c r="AO21" s="9">
        <v>27.7</v>
      </c>
      <c r="AP21" s="9">
        <v>30.2</v>
      </c>
      <c r="AQ21" s="9">
        <v>30.2</v>
      </c>
      <c r="AR21" s="9">
        <v>25.099999999999998</v>
      </c>
      <c r="AS21" s="9">
        <v>33.9</v>
      </c>
      <c r="AT21" s="9">
        <v>38.299999999999997</v>
      </c>
      <c r="AU21" s="9">
        <v>20</v>
      </c>
      <c r="AV21" s="9">
        <v>29.8</v>
      </c>
      <c r="AW21" s="9">
        <v>27.599999999999998</v>
      </c>
      <c r="AX21" s="9">
        <v>28.799999999999997</v>
      </c>
      <c r="AY21"/>
    </row>
    <row r="22" spans="1:51" x14ac:dyDescent="0.2">
      <c r="A22" s="20" t="s">
        <v>11</v>
      </c>
      <c r="B22" s="9">
        <v>1</v>
      </c>
      <c r="C22" s="9">
        <v>2.88</v>
      </c>
      <c r="D22" s="9">
        <f t="shared" si="6"/>
        <v>28.799999999999997</v>
      </c>
      <c r="E22" s="9">
        <v>65</v>
      </c>
      <c r="F22" s="9">
        <v>30</v>
      </c>
      <c r="H22" s="9">
        <v>12.54</v>
      </c>
      <c r="I22" s="9">
        <v>7.37</v>
      </c>
      <c r="J22" s="9">
        <v>5.47</v>
      </c>
      <c r="K22" s="9">
        <v>12.31</v>
      </c>
      <c r="L22" s="9">
        <v>6.91</v>
      </c>
      <c r="M22" s="9">
        <v>5.09</v>
      </c>
      <c r="N22" s="9">
        <v>10.94</v>
      </c>
      <c r="O22" s="9">
        <v>6.79</v>
      </c>
      <c r="P22" s="9">
        <v>4.3099999999999996</v>
      </c>
      <c r="Q22" s="9">
        <v>11.54</v>
      </c>
      <c r="R22" s="9">
        <v>6.76</v>
      </c>
      <c r="S22" s="9">
        <v>4.13</v>
      </c>
      <c r="T22" s="9">
        <v>11.45</v>
      </c>
      <c r="U22" s="9">
        <v>6.85</v>
      </c>
      <c r="V22" s="9">
        <v>4.8600000000000003</v>
      </c>
      <c r="W22" s="9">
        <f t="shared" si="2"/>
        <v>11.756</v>
      </c>
      <c r="X22" s="9">
        <f t="shared" si="3"/>
        <v>6.9359999999999999</v>
      </c>
      <c r="Y22" s="9">
        <f t="shared" si="4"/>
        <v>4.7719999999999994</v>
      </c>
    </row>
    <row r="23" spans="1:51" x14ac:dyDescent="0.2">
      <c r="A23" s="20" t="s">
        <v>11</v>
      </c>
      <c r="B23" s="9">
        <v>2</v>
      </c>
      <c r="C23" s="9">
        <v>2.98</v>
      </c>
      <c r="D23" s="9">
        <f t="shared" si="6"/>
        <v>29.8</v>
      </c>
      <c r="E23" s="9">
        <v>41</v>
      </c>
      <c r="F23" s="9">
        <v>18</v>
      </c>
      <c r="H23" s="9">
        <f>H22-1.07</f>
        <v>11.469999999999999</v>
      </c>
      <c r="I23" s="9">
        <f t="shared" ref="I23:V23" si="9">I22-1.07</f>
        <v>6.3</v>
      </c>
      <c r="J23" s="9">
        <f t="shared" si="9"/>
        <v>4.3999999999999995</v>
      </c>
      <c r="K23" s="9">
        <f t="shared" si="9"/>
        <v>11.24</v>
      </c>
      <c r="L23" s="9">
        <f t="shared" si="9"/>
        <v>5.84</v>
      </c>
      <c r="M23" s="9">
        <f t="shared" si="9"/>
        <v>4.0199999999999996</v>
      </c>
      <c r="N23" s="9">
        <f t="shared" si="9"/>
        <v>9.8699999999999992</v>
      </c>
      <c r="O23" s="9">
        <f t="shared" si="9"/>
        <v>5.72</v>
      </c>
      <c r="P23" s="9">
        <f t="shared" si="9"/>
        <v>3.2399999999999993</v>
      </c>
      <c r="Q23" s="9">
        <f t="shared" si="9"/>
        <v>10.469999999999999</v>
      </c>
      <c r="R23" s="9">
        <f t="shared" si="9"/>
        <v>5.6899999999999995</v>
      </c>
      <c r="S23" s="9">
        <f t="shared" si="9"/>
        <v>3.0599999999999996</v>
      </c>
      <c r="T23" s="9">
        <f t="shared" si="9"/>
        <v>10.379999999999999</v>
      </c>
      <c r="U23" s="9">
        <f t="shared" si="9"/>
        <v>5.7799999999999994</v>
      </c>
      <c r="V23" s="9">
        <f t="shared" si="9"/>
        <v>3.79</v>
      </c>
      <c r="W23" s="9">
        <f t="shared" si="2"/>
        <v>10.685999999999998</v>
      </c>
      <c r="X23" s="9">
        <f t="shared" si="3"/>
        <v>5.8659999999999997</v>
      </c>
      <c r="Y23" s="9">
        <f t="shared" si="4"/>
        <v>3.7019999999999991</v>
      </c>
    </row>
    <row r="24" spans="1:51" x14ac:dyDescent="0.2">
      <c r="A24" s="21" t="s">
        <v>24</v>
      </c>
      <c r="B24" s="9">
        <v>1</v>
      </c>
      <c r="C24" s="9">
        <v>2.82</v>
      </c>
      <c r="D24" s="9">
        <f t="shared" si="6"/>
        <v>28.2</v>
      </c>
      <c r="E24" s="9">
        <v>22</v>
      </c>
      <c r="F24" s="9">
        <v>12</v>
      </c>
      <c r="H24" s="9">
        <v>13.82</v>
      </c>
      <c r="I24" s="9">
        <v>8.35</v>
      </c>
      <c r="J24" s="9">
        <v>6.65</v>
      </c>
      <c r="K24" s="9">
        <v>9.43</v>
      </c>
      <c r="L24" s="9">
        <v>6.26</v>
      </c>
      <c r="M24" s="9">
        <v>4.37</v>
      </c>
      <c r="N24" s="9">
        <v>9.93</v>
      </c>
      <c r="O24" s="9">
        <v>6.48</v>
      </c>
      <c r="P24" s="9">
        <v>4.66</v>
      </c>
      <c r="Q24" s="9">
        <v>13.87</v>
      </c>
      <c r="R24" s="9">
        <v>8.6</v>
      </c>
      <c r="S24" s="9">
        <v>6.53</v>
      </c>
      <c r="T24" s="9">
        <v>14.21</v>
      </c>
      <c r="U24" s="9">
        <v>8.16</v>
      </c>
      <c r="V24" s="9">
        <v>6.35</v>
      </c>
      <c r="W24" s="9">
        <f t="shared" si="2"/>
        <v>12.251999999999999</v>
      </c>
      <c r="X24" s="9">
        <f t="shared" si="3"/>
        <v>7.5699999999999985</v>
      </c>
      <c r="Y24" s="9">
        <f t="shared" si="4"/>
        <v>5.7120000000000006</v>
      </c>
    </row>
    <row r="25" spans="1:51" x14ac:dyDescent="0.2">
      <c r="A25" s="21" t="s">
        <v>24</v>
      </c>
      <c r="B25" s="9">
        <v>2</v>
      </c>
      <c r="C25" s="9">
        <v>2.88</v>
      </c>
      <c r="D25" s="9">
        <f t="shared" si="6"/>
        <v>28.799999999999997</v>
      </c>
      <c r="E25" s="9">
        <v>25</v>
      </c>
      <c r="F25" s="9">
        <v>15</v>
      </c>
      <c r="H25" s="9">
        <f>H24-0.23</f>
        <v>13.59</v>
      </c>
      <c r="I25" s="9">
        <f>I24-0.24</f>
        <v>8.11</v>
      </c>
      <c r="J25" s="9">
        <f>J24-0.25</f>
        <v>6.4</v>
      </c>
      <c r="K25" s="9">
        <f>K24-0.28</f>
        <v>9.15</v>
      </c>
      <c r="L25" s="9">
        <f>L24-0.15</f>
        <v>6.1099999999999994</v>
      </c>
      <c r="M25" s="9">
        <f t="shared" ref="M25:V25" si="10">M24-0.23</f>
        <v>4.1399999999999997</v>
      </c>
      <c r="N25" s="9">
        <f t="shared" si="10"/>
        <v>9.6999999999999993</v>
      </c>
      <c r="O25" s="9">
        <f t="shared" si="10"/>
        <v>6.25</v>
      </c>
      <c r="P25" s="9">
        <f t="shared" si="10"/>
        <v>4.43</v>
      </c>
      <c r="Q25" s="9">
        <f t="shared" si="10"/>
        <v>13.639999999999999</v>
      </c>
      <c r="R25" s="9">
        <f t="shared" si="10"/>
        <v>8.3699999999999992</v>
      </c>
      <c r="S25" s="9">
        <f t="shared" si="10"/>
        <v>6.3</v>
      </c>
      <c r="T25" s="9">
        <f t="shared" si="10"/>
        <v>13.98</v>
      </c>
      <c r="U25" s="9">
        <f t="shared" si="10"/>
        <v>7.93</v>
      </c>
      <c r="V25" s="9">
        <f t="shared" si="10"/>
        <v>6.1199999999999992</v>
      </c>
      <c r="W25" s="9">
        <f t="shared" si="2"/>
        <v>12.012</v>
      </c>
      <c r="X25" s="9">
        <f t="shared" si="3"/>
        <v>7.3539999999999992</v>
      </c>
      <c r="Y25" s="9">
        <f t="shared" si="4"/>
        <v>5.4779999999999998</v>
      </c>
    </row>
    <row r="26" spans="1:51" x14ac:dyDescent="0.2">
      <c r="A26" s="22" t="s">
        <v>2</v>
      </c>
      <c r="B26" s="9">
        <v>1</v>
      </c>
      <c r="C26" s="9">
        <v>2.7</v>
      </c>
      <c r="D26" s="9">
        <f t="shared" si="6"/>
        <v>27</v>
      </c>
      <c r="E26" s="9">
        <v>54</v>
      </c>
      <c r="F26" s="9">
        <v>24</v>
      </c>
      <c r="H26" s="9">
        <v>11.44</v>
      </c>
      <c r="I26" s="9">
        <v>7.13</v>
      </c>
      <c r="J26" s="9">
        <v>5.19</v>
      </c>
      <c r="K26" s="9">
        <v>11.48</v>
      </c>
      <c r="L26" s="9">
        <v>7.33</v>
      </c>
      <c r="M26" s="9">
        <v>4.95</v>
      </c>
      <c r="N26" s="9">
        <v>11.31</v>
      </c>
      <c r="O26" s="9">
        <v>7.36</v>
      </c>
      <c r="P26" s="9">
        <v>5.19</v>
      </c>
      <c r="Q26" s="9">
        <v>11.2</v>
      </c>
      <c r="R26" s="9">
        <v>7.27</v>
      </c>
      <c r="S26" s="9">
        <v>5.03</v>
      </c>
      <c r="T26" s="9">
        <v>10.31</v>
      </c>
      <c r="U26" s="9">
        <v>7.73</v>
      </c>
      <c r="V26" s="9">
        <v>5.22</v>
      </c>
      <c r="W26" s="9">
        <f t="shared" si="2"/>
        <v>11.148000000000001</v>
      </c>
      <c r="X26" s="9">
        <f t="shared" si="3"/>
        <v>7.3639999999999999</v>
      </c>
      <c r="Y26" s="9">
        <f t="shared" si="4"/>
        <v>5.1160000000000005</v>
      </c>
    </row>
    <row r="27" spans="1:51" x14ac:dyDescent="0.2">
      <c r="A27" s="22" t="s">
        <v>2</v>
      </c>
      <c r="B27" s="9">
        <v>2</v>
      </c>
      <c r="C27" s="9">
        <v>2.76</v>
      </c>
      <c r="D27" s="9">
        <f t="shared" si="6"/>
        <v>27.599999999999998</v>
      </c>
      <c r="E27" s="9">
        <v>84</v>
      </c>
      <c r="F27" s="9">
        <v>35</v>
      </c>
      <c r="H27" s="9">
        <v>11.47</v>
      </c>
      <c r="I27" s="9">
        <v>7.16</v>
      </c>
      <c r="J27" s="9">
        <v>4.99</v>
      </c>
      <c r="K27" s="9">
        <v>10.85</v>
      </c>
      <c r="L27" s="9">
        <v>6.88</v>
      </c>
      <c r="M27" s="9">
        <v>4.33</v>
      </c>
      <c r="N27" s="9">
        <v>10.93</v>
      </c>
      <c r="O27" s="9">
        <v>7.14</v>
      </c>
      <c r="P27" s="9">
        <v>4.83</v>
      </c>
      <c r="Q27" s="9">
        <v>11.26</v>
      </c>
      <c r="R27" s="9">
        <v>7.1</v>
      </c>
      <c r="S27" s="9">
        <v>4.6100000000000003</v>
      </c>
      <c r="T27" s="9">
        <v>10.64</v>
      </c>
      <c r="U27" s="9">
        <v>6.62</v>
      </c>
      <c r="V27" s="9">
        <v>5.21</v>
      </c>
      <c r="W27" s="9">
        <f t="shared" si="2"/>
        <v>11.03</v>
      </c>
      <c r="X27" s="9">
        <f t="shared" si="3"/>
        <v>6.9799999999999995</v>
      </c>
      <c r="Y27" s="9">
        <f t="shared" si="4"/>
        <v>4.7940000000000005</v>
      </c>
    </row>
    <row r="28" spans="1:51" x14ac:dyDescent="0.2">
      <c r="A28" s="16">
        <v>2.7</v>
      </c>
      <c r="B28" s="9">
        <v>1</v>
      </c>
      <c r="C28" s="9">
        <v>3.11</v>
      </c>
      <c r="D28" s="9">
        <f t="shared" si="6"/>
        <v>31.099999999999998</v>
      </c>
      <c r="E28" s="9">
        <v>56</v>
      </c>
      <c r="F28" s="9">
        <v>27</v>
      </c>
      <c r="H28" s="9">
        <v>11.58</v>
      </c>
      <c r="I28" s="9">
        <v>7.69</v>
      </c>
      <c r="J28" s="9">
        <v>5.34</v>
      </c>
      <c r="K28" s="9">
        <v>11.8</v>
      </c>
      <c r="L28" s="9">
        <v>8.26</v>
      </c>
      <c r="M28" s="9">
        <v>5.53</v>
      </c>
      <c r="N28" s="9">
        <v>11.49</v>
      </c>
      <c r="O28" s="9">
        <v>7.57</v>
      </c>
      <c r="P28" s="9">
        <v>4.71</v>
      </c>
      <c r="Q28" s="9">
        <v>11.87</v>
      </c>
      <c r="R28" s="9">
        <v>6.58</v>
      </c>
      <c r="S28" s="9">
        <v>5.17</v>
      </c>
      <c r="T28" s="9">
        <v>11.36</v>
      </c>
      <c r="U28" s="9">
        <v>7.17</v>
      </c>
      <c r="V28" s="9">
        <v>5.04</v>
      </c>
      <c r="W28" s="9">
        <f t="shared" si="2"/>
        <v>11.620000000000001</v>
      </c>
      <c r="X28" s="9">
        <f t="shared" si="3"/>
        <v>7.4540000000000006</v>
      </c>
      <c r="Y28" s="9">
        <f t="shared" si="4"/>
        <v>5.1579999999999995</v>
      </c>
    </row>
    <row r="29" spans="1:51" x14ac:dyDescent="0.2">
      <c r="A29" s="16">
        <v>2.7</v>
      </c>
      <c r="B29" s="9">
        <v>2</v>
      </c>
      <c r="C29" s="9">
        <v>3.02</v>
      </c>
      <c r="D29" s="9">
        <f t="shared" si="6"/>
        <v>30.2</v>
      </c>
      <c r="E29" s="9">
        <v>68</v>
      </c>
      <c r="F29" s="9">
        <v>31</v>
      </c>
      <c r="H29" s="9">
        <v>11.44</v>
      </c>
      <c r="I29" s="9">
        <v>7.31</v>
      </c>
      <c r="J29" s="9">
        <v>6.88</v>
      </c>
      <c r="K29" s="9">
        <v>12.55</v>
      </c>
      <c r="L29" s="9">
        <v>7.7</v>
      </c>
      <c r="M29" s="9">
        <v>5.55</v>
      </c>
      <c r="N29" s="9">
        <v>13.06</v>
      </c>
      <c r="O29" s="9">
        <v>8.11</v>
      </c>
      <c r="P29" s="9">
        <v>5.79</v>
      </c>
      <c r="Q29" s="9">
        <v>11.03</v>
      </c>
      <c r="R29" s="9">
        <v>6.66</v>
      </c>
      <c r="S29" s="9">
        <v>5.17</v>
      </c>
      <c r="T29" s="9">
        <v>11.87</v>
      </c>
      <c r="U29" s="9">
        <v>7.71</v>
      </c>
      <c r="V29" s="9">
        <v>5.1100000000000003</v>
      </c>
      <c r="W29" s="9">
        <f t="shared" si="2"/>
        <v>11.99</v>
      </c>
      <c r="X29" s="9">
        <f t="shared" si="3"/>
        <v>7.4979999999999993</v>
      </c>
      <c r="Y29" s="9">
        <f t="shared" si="4"/>
        <v>5.7</v>
      </c>
    </row>
    <row r="30" spans="1:51" x14ac:dyDescent="0.2">
      <c r="A30" s="17">
        <v>1.1599999999999999</v>
      </c>
      <c r="B30" s="9">
        <v>1</v>
      </c>
      <c r="C30" s="9">
        <v>3.22</v>
      </c>
      <c r="D30" s="9">
        <f t="shared" si="6"/>
        <v>32.200000000000003</v>
      </c>
      <c r="E30" s="9">
        <v>72</v>
      </c>
      <c r="F30" s="9">
        <v>29</v>
      </c>
      <c r="H30" s="9">
        <v>13.05</v>
      </c>
      <c r="I30" s="9">
        <v>7.91</v>
      </c>
      <c r="J30" s="9">
        <v>5.28</v>
      </c>
      <c r="K30" s="9">
        <v>13.11</v>
      </c>
      <c r="L30" s="9">
        <v>7.55</v>
      </c>
      <c r="M30" s="9">
        <v>6.04</v>
      </c>
      <c r="N30" s="9">
        <v>13.11</v>
      </c>
      <c r="O30" s="9">
        <v>8.0399999999999991</v>
      </c>
      <c r="P30" s="9">
        <v>5.59</v>
      </c>
      <c r="Q30" s="9">
        <v>12.98</v>
      </c>
      <c r="R30" s="9">
        <v>6.73</v>
      </c>
      <c r="S30" s="9">
        <v>4.8099999999999996</v>
      </c>
      <c r="T30" s="9">
        <v>11.54</v>
      </c>
      <c r="U30" s="9">
        <v>7.19</v>
      </c>
      <c r="V30" s="9">
        <v>5.68</v>
      </c>
      <c r="W30" s="9">
        <f t="shared" si="2"/>
        <v>12.757999999999999</v>
      </c>
      <c r="X30" s="9">
        <f t="shared" si="3"/>
        <v>7.484</v>
      </c>
      <c r="Y30" s="9">
        <f t="shared" si="4"/>
        <v>5.4799999999999995</v>
      </c>
    </row>
    <row r="31" spans="1:51" x14ac:dyDescent="0.2">
      <c r="A31" s="17">
        <v>1.1599999999999999</v>
      </c>
      <c r="B31" s="9">
        <v>2</v>
      </c>
      <c r="C31" s="9">
        <v>2.74</v>
      </c>
      <c r="D31" s="9">
        <f t="shared" si="6"/>
        <v>27.400000000000002</v>
      </c>
      <c r="E31" s="9">
        <v>48</v>
      </c>
      <c r="F31" s="9">
        <v>22</v>
      </c>
      <c r="H31" s="9">
        <v>12.25</v>
      </c>
      <c r="I31" s="9">
        <v>7.34</v>
      </c>
      <c r="J31" s="9">
        <v>5.17</v>
      </c>
      <c r="K31" s="9">
        <v>13.36</v>
      </c>
      <c r="L31" s="9">
        <v>7.96</v>
      </c>
      <c r="M31" s="9">
        <v>5.53</v>
      </c>
      <c r="N31" s="9">
        <v>11.92</v>
      </c>
      <c r="O31" s="9">
        <v>6.9</v>
      </c>
      <c r="P31" s="9">
        <v>4.37</v>
      </c>
      <c r="Q31" s="9">
        <v>11.66</v>
      </c>
      <c r="R31" s="9">
        <v>7.54</v>
      </c>
      <c r="S31" s="9">
        <v>5.52</v>
      </c>
      <c r="T31" s="9">
        <v>11.49</v>
      </c>
      <c r="U31" s="9">
        <v>6.43</v>
      </c>
      <c r="V31" s="9">
        <v>4.76</v>
      </c>
      <c r="W31" s="9">
        <f t="shared" si="2"/>
        <v>12.135999999999999</v>
      </c>
      <c r="X31" s="9">
        <f t="shared" si="3"/>
        <v>7.234</v>
      </c>
      <c r="Y31" s="9">
        <f t="shared" si="4"/>
        <v>5.07</v>
      </c>
    </row>
    <row r="32" spans="1:51" x14ac:dyDescent="0.2">
      <c r="A32" s="23">
        <v>2.1800000000000002</v>
      </c>
      <c r="B32" s="9">
        <v>1</v>
      </c>
      <c r="C32" s="9">
        <v>2.99</v>
      </c>
      <c r="D32" s="9">
        <f t="shared" si="6"/>
        <v>29.900000000000002</v>
      </c>
      <c r="E32" s="9">
        <v>68</v>
      </c>
      <c r="F32" s="9">
        <v>32</v>
      </c>
      <c r="H32" s="9">
        <v>11.18</v>
      </c>
      <c r="I32" s="9">
        <v>7.79</v>
      </c>
      <c r="J32" s="9">
        <v>5.0199999999999996</v>
      </c>
      <c r="K32" s="9">
        <v>12.48</v>
      </c>
      <c r="L32" s="9">
        <v>7.44</v>
      </c>
      <c r="M32" s="9">
        <v>5.23</v>
      </c>
      <c r="N32" s="9">
        <v>13.08</v>
      </c>
      <c r="O32" s="9">
        <v>7.44</v>
      </c>
      <c r="P32" s="9">
        <v>5.17</v>
      </c>
      <c r="Q32" s="9">
        <v>12.83</v>
      </c>
      <c r="R32" s="9">
        <v>7.85</v>
      </c>
      <c r="S32" s="9">
        <v>4.55</v>
      </c>
      <c r="T32" s="9">
        <v>12.48</v>
      </c>
      <c r="U32" s="9">
        <v>6.82</v>
      </c>
      <c r="V32" s="9">
        <v>5.01</v>
      </c>
      <c r="W32" s="9">
        <f t="shared" si="2"/>
        <v>12.41</v>
      </c>
      <c r="X32" s="9">
        <f t="shared" si="3"/>
        <v>7.4680000000000009</v>
      </c>
      <c r="Y32" s="9">
        <f t="shared" si="4"/>
        <v>4.9959999999999996</v>
      </c>
    </row>
    <row r="33" spans="1:25" x14ac:dyDescent="0.2">
      <c r="A33" s="23">
        <v>2.1800000000000002</v>
      </c>
      <c r="B33" s="9">
        <v>2</v>
      </c>
      <c r="C33" s="9">
        <v>3.1</v>
      </c>
      <c r="D33" s="9">
        <f>C33*10</f>
        <v>31</v>
      </c>
      <c r="E33" s="9">
        <v>69</v>
      </c>
      <c r="F33" s="9">
        <v>35</v>
      </c>
      <c r="H33" s="9">
        <v>11.57</v>
      </c>
      <c r="I33" s="9">
        <v>6.32</v>
      </c>
      <c r="J33" s="9">
        <v>4.2699999999999996</v>
      </c>
      <c r="K33" s="9">
        <v>11.55</v>
      </c>
      <c r="L33" s="9">
        <v>7.49</v>
      </c>
      <c r="M33" s="9">
        <v>4.95</v>
      </c>
      <c r="N33" s="9">
        <v>10.26</v>
      </c>
      <c r="O33" s="9">
        <v>6.27</v>
      </c>
      <c r="P33" s="9">
        <v>4.21</v>
      </c>
      <c r="Q33" s="9">
        <v>9.75</v>
      </c>
      <c r="R33" s="9">
        <v>5.96</v>
      </c>
      <c r="S33" s="9">
        <v>4.2699999999999996</v>
      </c>
      <c r="T33" s="9">
        <v>10.87</v>
      </c>
      <c r="U33" s="9">
        <v>7.29</v>
      </c>
      <c r="V33" s="9">
        <v>4.24</v>
      </c>
      <c r="W33" s="9">
        <f t="shared" si="2"/>
        <v>10.8</v>
      </c>
      <c r="X33" s="9">
        <f t="shared" si="3"/>
        <v>6.6659999999999995</v>
      </c>
      <c r="Y33" s="9">
        <f t="shared" si="4"/>
        <v>4.3879999999999999</v>
      </c>
    </row>
    <row r="34" spans="1:25" x14ac:dyDescent="0.2">
      <c r="A34" s="24">
        <v>72.599999999999994</v>
      </c>
      <c r="B34" s="9">
        <v>1</v>
      </c>
      <c r="C34" s="9">
        <v>2.2799999999999998</v>
      </c>
      <c r="D34" s="9">
        <f t="shared" si="6"/>
        <v>22.799999999999997</v>
      </c>
      <c r="E34" s="9">
        <v>58</v>
      </c>
      <c r="F34" s="9">
        <v>28</v>
      </c>
      <c r="H34" s="9">
        <v>11.28</v>
      </c>
      <c r="I34" s="9">
        <v>7.41</v>
      </c>
      <c r="J34" s="9">
        <v>4.8600000000000003</v>
      </c>
      <c r="K34" s="9">
        <v>11.35</v>
      </c>
      <c r="L34" s="9">
        <v>7.51</v>
      </c>
      <c r="M34" s="9">
        <v>4.6100000000000003</v>
      </c>
      <c r="N34" s="9">
        <v>11.2</v>
      </c>
      <c r="O34" s="9">
        <v>6.71</v>
      </c>
      <c r="P34" s="9">
        <v>4.97</v>
      </c>
      <c r="Q34" s="9">
        <v>11.1</v>
      </c>
      <c r="R34" s="9">
        <v>7.17</v>
      </c>
      <c r="S34" s="9">
        <v>5.01</v>
      </c>
      <c r="T34" s="9">
        <v>10.86</v>
      </c>
      <c r="U34" s="9">
        <v>6.64</v>
      </c>
      <c r="V34" s="9">
        <v>4.45</v>
      </c>
      <c r="W34" s="9">
        <f t="shared" si="2"/>
        <v>11.157999999999999</v>
      </c>
      <c r="X34" s="9">
        <f t="shared" si="3"/>
        <v>7.0879999999999992</v>
      </c>
      <c r="Y34" s="9">
        <f t="shared" si="4"/>
        <v>4.78</v>
      </c>
    </row>
    <row r="35" spans="1:25" x14ac:dyDescent="0.2">
      <c r="A35" s="24">
        <v>72.599999999999994</v>
      </c>
      <c r="B35" s="9">
        <v>2</v>
      </c>
      <c r="C35" s="9">
        <v>2</v>
      </c>
      <c r="D35" s="9">
        <f t="shared" si="6"/>
        <v>20</v>
      </c>
      <c r="E35" s="9">
        <v>66</v>
      </c>
      <c r="F35" s="9">
        <v>28</v>
      </c>
      <c r="H35" s="9">
        <v>11.11</v>
      </c>
      <c r="I35" s="9">
        <v>7.06</v>
      </c>
      <c r="J35" s="9">
        <v>4.7</v>
      </c>
      <c r="K35" s="9">
        <v>10.7</v>
      </c>
      <c r="L35" s="9">
        <v>6.83</v>
      </c>
      <c r="M35" s="9">
        <v>4.32</v>
      </c>
      <c r="N35" s="9">
        <v>10.25</v>
      </c>
      <c r="O35" s="9">
        <v>7.47</v>
      </c>
      <c r="P35" s="9">
        <v>4.8</v>
      </c>
      <c r="Q35" s="9">
        <v>11.86</v>
      </c>
      <c r="R35" s="9">
        <v>7.25</v>
      </c>
      <c r="S35" s="9">
        <v>4.4800000000000004</v>
      </c>
      <c r="T35" s="9">
        <v>10.76</v>
      </c>
      <c r="U35" s="9">
        <v>6.43</v>
      </c>
      <c r="V35" s="9">
        <v>3.85</v>
      </c>
      <c r="W35" s="9">
        <f t="shared" si="2"/>
        <v>10.936</v>
      </c>
      <c r="X35" s="9">
        <f t="shared" si="3"/>
        <v>7.008</v>
      </c>
      <c r="Y35" s="9">
        <f t="shared" si="4"/>
        <v>4.4300000000000006</v>
      </c>
    </row>
    <row r="36" spans="1:25" x14ac:dyDescent="0.2">
      <c r="A36" s="25">
        <v>82.17</v>
      </c>
      <c r="B36" s="9">
        <v>1</v>
      </c>
      <c r="C36" s="9">
        <v>2.54</v>
      </c>
      <c r="D36" s="9">
        <f t="shared" si="6"/>
        <v>25.4</v>
      </c>
      <c r="E36" s="9">
        <v>64</v>
      </c>
      <c r="F36" s="9">
        <v>24</v>
      </c>
      <c r="H36" s="9">
        <v>11.45</v>
      </c>
      <c r="I36" s="9">
        <v>7.79</v>
      </c>
      <c r="J36" s="9">
        <v>4.43</v>
      </c>
      <c r="K36" s="9">
        <v>11.38</v>
      </c>
      <c r="L36" s="9">
        <v>7.29</v>
      </c>
      <c r="M36" s="9">
        <v>5.0199999999999996</v>
      </c>
      <c r="N36" s="9">
        <v>11.23</v>
      </c>
      <c r="O36" s="9">
        <v>7.37</v>
      </c>
      <c r="P36" s="9">
        <v>5.22</v>
      </c>
      <c r="Q36" s="9">
        <v>11.38</v>
      </c>
      <c r="R36" s="9">
        <v>7.62</v>
      </c>
      <c r="S36" s="9">
        <v>5.24</v>
      </c>
      <c r="T36" s="9">
        <v>12</v>
      </c>
      <c r="U36" s="9">
        <v>6.84</v>
      </c>
      <c r="V36" s="9">
        <v>4.72</v>
      </c>
      <c r="W36" s="9">
        <f t="shared" si="2"/>
        <v>11.488000000000001</v>
      </c>
      <c r="X36" s="9">
        <f t="shared" si="3"/>
        <v>7.3819999999999997</v>
      </c>
      <c r="Y36" s="9">
        <f t="shared" si="4"/>
        <v>4.9259999999999993</v>
      </c>
    </row>
    <row r="37" spans="1:25" x14ac:dyDescent="0.2">
      <c r="A37" s="25">
        <v>82.17</v>
      </c>
      <c r="B37" s="9">
        <v>2</v>
      </c>
      <c r="C37" s="9">
        <v>2.16</v>
      </c>
      <c r="D37" s="9">
        <f t="shared" si="6"/>
        <v>21.6</v>
      </c>
      <c r="E37" s="9">
        <v>28</v>
      </c>
      <c r="F37" s="9">
        <v>11</v>
      </c>
      <c r="H37" s="9">
        <v>11.94</v>
      </c>
      <c r="I37" s="9">
        <v>7.73</v>
      </c>
      <c r="J37" s="9">
        <v>5.13</v>
      </c>
      <c r="K37" s="9">
        <v>10.89</v>
      </c>
      <c r="L37" s="9">
        <v>7.41</v>
      </c>
      <c r="M37" s="9">
        <v>5.08</v>
      </c>
      <c r="N37" s="9">
        <v>11.17</v>
      </c>
      <c r="O37" s="9">
        <v>7.42</v>
      </c>
      <c r="P37" s="9">
        <v>4.55</v>
      </c>
      <c r="Q37" s="9">
        <v>12.27</v>
      </c>
      <c r="R37" s="9">
        <v>8.48</v>
      </c>
      <c r="S37" s="9">
        <v>5.76</v>
      </c>
      <c r="T37" s="9">
        <v>9.7100000000000009</v>
      </c>
      <c r="U37" s="9">
        <v>6.68</v>
      </c>
      <c r="V37" s="9">
        <v>3.84</v>
      </c>
      <c r="W37" s="9">
        <f t="shared" si="2"/>
        <v>11.196</v>
      </c>
      <c r="X37" s="9">
        <f t="shared" si="3"/>
        <v>7.5439999999999996</v>
      </c>
      <c r="Y37" s="9">
        <f t="shared" si="4"/>
        <v>4.8720000000000008</v>
      </c>
    </row>
    <row r="38" spans="1:25" x14ac:dyDescent="0.2">
      <c r="A38" s="26">
        <v>79.11</v>
      </c>
      <c r="B38" s="9">
        <v>1</v>
      </c>
      <c r="C38" s="9">
        <v>2.92</v>
      </c>
      <c r="D38" s="9">
        <f t="shared" si="6"/>
        <v>29.2</v>
      </c>
      <c r="E38" s="9">
        <v>51</v>
      </c>
      <c r="F38" s="9">
        <v>21</v>
      </c>
      <c r="H38" s="9">
        <v>13.25</v>
      </c>
      <c r="I38" s="9">
        <v>7.98</v>
      </c>
      <c r="J38" s="9">
        <v>5.39</v>
      </c>
      <c r="K38" s="9">
        <v>11.42</v>
      </c>
      <c r="L38" s="9">
        <v>8.0500000000000007</v>
      </c>
      <c r="M38" s="9">
        <v>5.34</v>
      </c>
      <c r="N38" s="9">
        <v>11.33</v>
      </c>
      <c r="O38" s="9">
        <v>7.76</v>
      </c>
      <c r="P38" s="9">
        <v>5.72</v>
      </c>
      <c r="Q38" s="9">
        <v>13.41</v>
      </c>
      <c r="R38" s="9">
        <v>8.02</v>
      </c>
      <c r="S38" s="9">
        <v>5.78</v>
      </c>
      <c r="T38" s="9">
        <v>12.52</v>
      </c>
      <c r="U38" s="9">
        <v>8.11</v>
      </c>
      <c r="V38" s="9">
        <v>5.21</v>
      </c>
      <c r="W38" s="9">
        <f t="shared" si="2"/>
        <v>12.385999999999999</v>
      </c>
      <c r="X38" s="9">
        <f t="shared" si="3"/>
        <v>7.984</v>
      </c>
      <c r="Y38" s="9">
        <f t="shared" si="4"/>
        <v>5.4880000000000004</v>
      </c>
    </row>
    <row r="39" spans="1:25" x14ac:dyDescent="0.2">
      <c r="A39" s="26">
        <v>79.11</v>
      </c>
      <c r="B39" s="9">
        <v>2</v>
      </c>
      <c r="C39" s="9">
        <v>2.97</v>
      </c>
      <c r="D39" s="9">
        <f t="shared" si="6"/>
        <v>29.700000000000003</v>
      </c>
      <c r="E39" s="9">
        <v>60</v>
      </c>
      <c r="F39" s="9">
        <v>23</v>
      </c>
      <c r="H39" s="9">
        <v>13.15</v>
      </c>
      <c r="I39" s="9">
        <v>7.44</v>
      </c>
      <c r="J39" s="9">
        <v>5.19</v>
      </c>
      <c r="K39" s="9">
        <v>12.02</v>
      </c>
      <c r="L39" s="9">
        <v>8.9700000000000006</v>
      </c>
      <c r="M39" s="9">
        <v>5.56</v>
      </c>
      <c r="N39" s="9">
        <v>10.77</v>
      </c>
      <c r="O39" s="9">
        <v>7.21</v>
      </c>
      <c r="P39" s="9">
        <v>5.45</v>
      </c>
      <c r="Q39" s="9">
        <v>12.79</v>
      </c>
      <c r="R39" s="9">
        <v>8</v>
      </c>
      <c r="S39" s="9">
        <v>5.61</v>
      </c>
      <c r="T39" s="9">
        <v>12.11</v>
      </c>
      <c r="U39" s="9">
        <v>8.15</v>
      </c>
      <c r="V39" s="9">
        <v>5.1100000000000003</v>
      </c>
      <c r="W39" s="9">
        <f t="shared" si="2"/>
        <v>12.167999999999999</v>
      </c>
      <c r="X39" s="9">
        <f t="shared" si="3"/>
        <v>7.9540000000000006</v>
      </c>
      <c r="Y39" s="9">
        <f t="shared" si="4"/>
        <v>5.3839999999999995</v>
      </c>
    </row>
    <row r="40" spans="1:25" x14ac:dyDescent="0.2">
      <c r="A40" s="27">
        <v>79.400000000000006</v>
      </c>
      <c r="B40" s="9">
        <v>1</v>
      </c>
      <c r="C40" s="9">
        <v>3.1</v>
      </c>
      <c r="D40" s="9">
        <f>C40*10</f>
        <v>31</v>
      </c>
      <c r="E40" s="9">
        <v>59</v>
      </c>
      <c r="F40" s="9">
        <v>21</v>
      </c>
      <c r="H40" s="9">
        <v>12.98</v>
      </c>
      <c r="I40" s="9">
        <v>7.68</v>
      </c>
      <c r="J40" s="9">
        <v>5.56</v>
      </c>
      <c r="K40" s="9">
        <v>11.55</v>
      </c>
      <c r="L40" s="9">
        <v>7.2</v>
      </c>
      <c r="M40" s="9">
        <v>4.91</v>
      </c>
      <c r="N40" s="9">
        <v>13.3</v>
      </c>
      <c r="O40" s="9">
        <v>7.43</v>
      </c>
      <c r="P40" s="9">
        <v>5.29</v>
      </c>
      <c r="Q40" s="9">
        <v>12.21</v>
      </c>
      <c r="R40" s="9">
        <v>7.49</v>
      </c>
      <c r="S40" s="9">
        <v>5.1100000000000003</v>
      </c>
      <c r="T40" s="9">
        <v>12.28</v>
      </c>
      <c r="U40" s="9">
        <v>7.51</v>
      </c>
      <c r="V40" s="9">
        <v>4.8499999999999996</v>
      </c>
      <c r="W40" s="9">
        <f t="shared" si="2"/>
        <v>12.464</v>
      </c>
      <c r="X40" s="9">
        <f t="shared" si="3"/>
        <v>7.4619999999999989</v>
      </c>
      <c r="Y40" s="9">
        <f t="shared" si="4"/>
        <v>5.1440000000000001</v>
      </c>
    </row>
    <row r="41" spans="1:25" x14ac:dyDescent="0.2">
      <c r="A41" s="27">
        <v>79.400000000000006</v>
      </c>
      <c r="B41" s="9">
        <v>2</v>
      </c>
      <c r="C41" s="9">
        <v>3.39</v>
      </c>
      <c r="D41" s="9">
        <f>C41*10</f>
        <v>33.9</v>
      </c>
      <c r="E41" s="9">
        <v>71</v>
      </c>
      <c r="F41" s="9">
        <v>29</v>
      </c>
      <c r="H41" s="9">
        <v>12.31</v>
      </c>
      <c r="I41" s="9">
        <v>7.36</v>
      </c>
      <c r="J41" s="9">
        <v>5.29</v>
      </c>
      <c r="K41" s="9">
        <v>12.45</v>
      </c>
      <c r="L41" s="9">
        <v>7.52</v>
      </c>
      <c r="M41" s="9">
        <v>5.24</v>
      </c>
      <c r="N41" s="9">
        <v>12.31</v>
      </c>
      <c r="O41" s="9">
        <v>7.14</v>
      </c>
      <c r="P41" s="9">
        <v>5.07</v>
      </c>
      <c r="Q41" s="9">
        <v>12.44</v>
      </c>
      <c r="R41" s="9">
        <v>7.32</v>
      </c>
      <c r="S41" s="9">
        <v>5.32</v>
      </c>
      <c r="T41" s="9">
        <v>12.27</v>
      </c>
      <c r="U41" s="9">
        <v>7.72</v>
      </c>
      <c r="V41" s="9">
        <v>5.0999999999999996</v>
      </c>
      <c r="W41" s="9">
        <f t="shared" si="2"/>
        <v>12.356</v>
      </c>
      <c r="X41" s="9">
        <f t="shared" si="3"/>
        <v>7.4120000000000008</v>
      </c>
      <c r="Y41" s="9">
        <f t="shared" si="4"/>
        <v>5.2040000000000006</v>
      </c>
    </row>
    <row r="42" spans="1:25" x14ac:dyDescent="0.2">
      <c r="A42" s="28">
        <v>79.13</v>
      </c>
      <c r="B42" s="9">
        <v>1</v>
      </c>
      <c r="C42" s="9">
        <v>2.69</v>
      </c>
      <c r="D42" s="9">
        <f t="shared" si="6"/>
        <v>26.9</v>
      </c>
      <c r="E42" s="9">
        <v>35</v>
      </c>
      <c r="F42" s="9">
        <v>15</v>
      </c>
      <c r="H42" s="9">
        <v>11.85</v>
      </c>
      <c r="I42" s="9">
        <v>7.91</v>
      </c>
      <c r="J42" s="9">
        <v>5.4</v>
      </c>
      <c r="K42" s="9">
        <v>11.58</v>
      </c>
      <c r="L42" s="9">
        <v>7.67</v>
      </c>
      <c r="M42" s="9">
        <v>4.97</v>
      </c>
      <c r="N42" s="9">
        <v>12.33</v>
      </c>
      <c r="O42" s="9">
        <v>7.29</v>
      </c>
      <c r="P42" s="9">
        <v>5.33</v>
      </c>
      <c r="Q42" s="9">
        <v>12.19</v>
      </c>
      <c r="R42" s="9">
        <v>7.23</v>
      </c>
      <c r="S42" s="9">
        <v>5.12</v>
      </c>
      <c r="T42" s="9">
        <v>11.91</v>
      </c>
      <c r="U42" s="9">
        <v>6.95</v>
      </c>
      <c r="V42" s="9">
        <v>4.88</v>
      </c>
      <c r="W42" s="9">
        <f t="shared" si="2"/>
        <v>11.972</v>
      </c>
      <c r="X42" s="9">
        <f t="shared" si="3"/>
        <v>7.410000000000001</v>
      </c>
      <c r="Y42" s="9">
        <f t="shared" si="4"/>
        <v>5.14</v>
      </c>
    </row>
    <row r="43" spans="1:25" x14ac:dyDescent="0.2">
      <c r="A43" s="28">
        <v>79.13</v>
      </c>
      <c r="B43" s="9">
        <v>2</v>
      </c>
      <c r="C43" s="9">
        <v>2.2999999999999998</v>
      </c>
      <c r="D43" s="9">
        <f>C43*10</f>
        <v>23</v>
      </c>
      <c r="E43" s="9">
        <v>38</v>
      </c>
      <c r="F43" s="9">
        <v>16</v>
      </c>
      <c r="H43" s="9">
        <v>10.87</v>
      </c>
      <c r="I43" s="9">
        <v>7.09</v>
      </c>
      <c r="J43" s="9">
        <v>4.76</v>
      </c>
      <c r="K43" s="9">
        <v>11.41</v>
      </c>
      <c r="L43" s="9">
        <v>7.56</v>
      </c>
      <c r="M43" s="9">
        <v>5.07</v>
      </c>
      <c r="N43" s="9">
        <v>11.36</v>
      </c>
      <c r="O43" s="9">
        <v>7.21</v>
      </c>
      <c r="P43" s="9">
        <v>4.49</v>
      </c>
      <c r="Q43" s="9">
        <v>10.96</v>
      </c>
      <c r="R43" s="9">
        <v>7.28</v>
      </c>
      <c r="S43" s="9">
        <v>4.67</v>
      </c>
      <c r="T43" s="9">
        <v>11.58</v>
      </c>
      <c r="U43" s="9">
        <v>7.61</v>
      </c>
      <c r="V43" s="9">
        <v>4.88</v>
      </c>
      <c r="W43" s="9">
        <f t="shared" si="2"/>
        <v>11.236000000000001</v>
      </c>
      <c r="X43" s="9">
        <f t="shared" si="3"/>
        <v>7.35</v>
      </c>
      <c r="Y43" s="9">
        <f t="shared" si="4"/>
        <v>4.774</v>
      </c>
    </row>
    <row r="44" spans="1:25" x14ac:dyDescent="0.2">
      <c r="A44" s="29">
        <v>85.8</v>
      </c>
      <c r="B44" s="9">
        <v>1</v>
      </c>
      <c r="C44" s="9">
        <v>2.78</v>
      </c>
      <c r="D44" s="9">
        <f t="shared" ref="D44:D49" si="11">C44*10</f>
        <v>27.799999999999997</v>
      </c>
      <c r="E44" s="9">
        <v>62</v>
      </c>
      <c r="F44" s="9">
        <v>27</v>
      </c>
      <c r="H44" s="9">
        <v>10.78</v>
      </c>
      <c r="I44" s="9">
        <v>8.09</v>
      </c>
      <c r="J44" s="9">
        <v>4.55</v>
      </c>
      <c r="K44" s="9">
        <v>12.01</v>
      </c>
      <c r="L44" s="9">
        <v>8.0399999999999991</v>
      </c>
      <c r="M44" s="9">
        <v>5.61</v>
      </c>
      <c r="N44" s="9">
        <v>12.5</v>
      </c>
      <c r="O44" s="9">
        <v>7.44</v>
      </c>
      <c r="P44" s="9">
        <v>5.35</v>
      </c>
      <c r="Q44" s="9">
        <v>13.35</v>
      </c>
      <c r="R44" s="9">
        <v>7.74</v>
      </c>
      <c r="S44" s="9">
        <v>5.45</v>
      </c>
      <c r="T44" s="9">
        <v>12.62</v>
      </c>
      <c r="U44" s="9">
        <v>7.3</v>
      </c>
      <c r="V44" s="9">
        <v>5.3</v>
      </c>
      <c r="W44" s="9">
        <f t="shared" si="2"/>
        <v>12.251999999999999</v>
      </c>
      <c r="X44" s="9">
        <f t="shared" si="3"/>
        <v>7.7219999999999995</v>
      </c>
      <c r="Y44" s="9">
        <f t="shared" si="4"/>
        <v>5.2520000000000007</v>
      </c>
    </row>
    <row r="45" spans="1:25" x14ac:dyDescent="0.2">
      <c r="A45" s="29">
        <v>85.8</v>
      </c>
      <c r="B45" s="9">
        <v>2</v>
      </c>
      <c r="C45" s="9">
        <v>3.02</v>
      </c>
      <c r="D45" s="9">
        <f t="shared" si="11"/>
        <v>30.2</v>
      </c>
      <c r="E45" s="9">
        <v>72</v>
      </c>
      <c r="F45" s="9">
        <v>29</v>
      </c>
      <c r="H45" s="9">
        <v>11.5</v>
      </c>
      <c r="I45" s="9">
        <v>7.49</v>
      </c>
      <c r="J45" s="9">
        <v>5.25</v>
      </c>
      <c r="K45" s="9">
        <v>12.15</v>
      </c>
      <c r="L45" s="9">
        <v>7.76</v>
      </c>
      <c r="M45" s="9">
        <v>5.26</v>
      </c>
      <c r="N45" s="9">
        <v>11.97</v>
      </c>
      <c r="O45" s="9">
        <v>7.69</v>
      </c>
      <c r="P45" s="9">
        <v>4.84</v>
      </c>
      <c r="Q45" s="9">
        <v>13.02</v>
      </c>
      <c r="R45" s="9">
        <v>7.36</v>
      </c>
      <c r="S45" s="9">
        <v>5.38</v>
      </c>
      <c r="T45" s="9">
        <v>11.62</v>
      </c>
      <c r="U45" s="9">
        <v>8.09</v>
      </c>
      <c r="V45" s="9">
        <v>5.17</v>
      </c>
      <c r="W45" s="9">
        <f t="shared" si="2"/>
        <v>12.052</v>
      </c>
      <c r="X45" s="9">
        <f t="shared" si="3"/>
        <v>7.6779999999999999</v>
      </c>
      <c r="Y45" s="9">
        <f t="shared" si="4"/>
        <v>5.18</v>
      </c>
    </row>
    <row r="46" spans="1:25" x14ac:dyDescent="0.2">
      <c r="A46" s="30">
        <v>74.900000000000006</v>
      </c>
      <c r="B46" s="9">
        <v>1</v>
      </c>
      <c r="C46" s="9">
        <v>2.4</v>
      </c>
      <c r="D46" s="9">
        <f t="shared" si="11"/>
        <v>24</v>
      </c>
      <c r="E46" s="9">
        <v>65</v>
      </c>
      <c r="F46" s="9">
        <v>25</v>
      </c>
      <c r="H46" s="9">
        <v>11.75</v>
      </c>
      <c r="I46" s="9">
        <v>6.42</v>
      </c>
      <c r="J46" s="9">
        <v>4.84</v>
      </c>
      <c r="K46" s="9">
        <v>11.46</v>
      </c>
      <c r="L46" s="9">
        <v>6.89</v>
      </c>
      <c r="M46" s="9">
        <v>4.5999999999999996</v>
      </c>
      <c r="N46" s="9">
        <v>11.6</v>
      </c>
      <c r="O46" s="9">
        <v>7.41</v>
      </c>
      <c r="P46" s="9">
        <v>4.13</v>
      </c>
      <c r="Q46" s="9">
        <v>11.22</v>
      </c>
      <c r="R46" s="9">
        <v>7.09</v>
      </c>
      <c r="S46" s="9">
        <v>4.97</v>
      </c>
      <c r="T46" s="9">
        <v>11.2</v>
      </c>
      <c r="U46" s="9">
        <v>7.51</v>
      </c>
      <c r="V46" s="9">
        <v>4.76</v>
      </c>
      <c r="W46" s="9">
        <f t="shared" si="2"/>
        <v>11.446000000000002</v>
      </c>
      <c r="X46" s="9">
        <f t="shared" si="3"/>
        <v>7.0640000000000001</v>
      </c>
      <c r="Y46" s="9">
        <f t="shared" si="4"/>
        <v>4.6599999999999993</v>
      </c>
    </row>
    <row r="47" spans="1:25" x14ac:dyDescent="0.2">
      <c r="A47" s="30">
        <v>74.900000000000006</v>
      </c>
      <c r="B47" s="9">
        <v>2</v>
      </c>
      <c r="C47" s="9">
        <v>2.5099999999999998</v>
      </c>
      <c r="D47" s="9">
        <f t="shared" si="11"/>
        <v>25.099999999999998</v>
      </c>
      <c r="E47" s="9">
        <v>70</v>
      </c>
      <c r="F47" s="9">
        <v>28</v>
      </c>
      <c r="H47" s="32">
        <f>H46-0.315</f>
        <v>11.435</v>
      </c>
      <c r="I47" s="32">
        <f t="shared" ref="I47:U47" si="12">I46-0.315</f>
        <v>6.1049999999999995</v>
      </c>
      <c r="J47" s="32">
        <f t="shared" si="12"/>
        <v>4.5249999999999995</v>
      </c>
      <c r="K47" s="32">
        <f t="shared" si="12"/>
        <v>11.145000000000001</v>
      </c>
      <c r="L47" s="32">
        <f t="shared" si="12"/>
        <v>6.5749999999999993</v>
      </c>
      <c r="M47" s="32">
        <f t="shared" si="12"/>
        <v>4.2849999999999993</v>
      </c>
      <c r="N47" s="32">
        <f t="shared" si="12"/>
        <v>11.285</v>
      </c>
      <c r="O47" s="32">
        <f t="shared" si="12"/>
        <v>7.0949999999999998</v>
      </c>
      <c r="P47" s="32">
        <f t="shared" si="12"/>
        <v>3.8149999999999999</v>
      </c>
      <c r="Q47" s="32">
        <f t="shared" si="12"/>
        <v>10.905000000000001</v>
      </c>
      <c r="R47" s="32">
        <f t="shared" si="12"/>
        <v>6.7749999999999995</v>
      </c>
      <c r="S47" s="32">
        <f t="shared" si="12"/>
        <v>4.6549999999999994</v>
      </c>
      <c r="T47" s="32">
        <f t="shared" si="12"/>
        <v>10.885</v>
      </c>
      <c r="U47" s="32">
        <f t="shared" si="12"/>
        <v>7.1949999999999994</v>
      </c>
      <c r="W47" s="9">
        <f t="shared" si="2"/>
        <v>11.131</v>
      </c>
      <c r="X47" s="9">
        <f t="shared" si="3"/>
        <v>6.7489999999999997</v>
      </c>
      <c r="Y47" s="9">
        <f t="shared" si="4"/>
        <v>4.3199999999999994</v>
      </c>
    </row>
    <row r="48" spans="1:25" x14ac:dyDescent="0.2">
      <c r="A48" s="31">
        <v>39.299999999999997</v>
      </c>
      <c r="B48" s="9">
        <v>1</v>
      </c>
      <c r="C48" s="9">
        <v>2.77</v>
      </c>
      <c r="D48" s="9">
        <f t="shared" si="11"/>
        <v>27.7</v>
      </c>
      <c r="E48" s="9">
        <v>99</v>
      </c>
      <c r="F48" s="9">
        <v>41</v>
      </c>
      <c r="H48" s="9">
        <v>12.44</v>
      </c>
      <c r="I48" s="9">
        <v>6.8</v>
      </c>
      <c r="J48" s="9">
        <v>5</v>
      </c>
      <c r="K48" s="9">
        <v>11.92</v>
      </c>
      <c r="L48" s="9">
        <v>7.59</v>
      </c>
      <c r="M48" s="9">
        <v>4.87</v>
      </c>
      <c r="N48" s="9">
        <v>12.07</v>
      </c>
      <c r="O48" s="9">
        <v>7.42</v>
      </c>
      <c r="P48" s="9">
        <v>5.0999999999999996</v>
      </c>
      <c r="Q48" s="9">
        <v>12.44</v>
      </c>
      <c r="R48" s="9">
        <v>6.67</v>
      </c>
      <c r="S48" s="9">
        <v>4.95</v>
      </c>
      <c r="T48" s="9">
        <v>12.21</v>
      </c>
      <c r="U48" s="9">
        <v>7.71</v>
      </c>
      <c r="V48" s="9">
        <v>5.35</v>
      </c>
      <c r="W48" s="9">
        <f t="shared" si="2"/>
        <v>12.215999999999999</v>
      </c>
      <c r="X48" s="9">
        <f t="shared" si="3"/>
        <v>7.2380000000000013</v>
      </c>
      <c r="Y48" s="9">
        <f t="shared" si="4"/>
        <v>5.0540000000000003</v>
      </c>
    </row>
    <row r="49" spans="1:25" x14ac:dyDescent="0.2">
      <c r="A49" s="31">
        <v>39.299999999999997</v>
      </c>
      <c r="B49" s="9">
        <v>2</v>
      </c>
      <c r="C49" s="9">
        <v>2.86</v>
      </c>
      <c r="D49" s="9">
        <f t="shared" si="11"/>
        <v>28.599999999999998</v>
      </c>
      <c r="E49" s="9">
        <v>75</v>
      </c>
      <c r="F49" s="9">
        <v>30</v>
      </c>
      <c r="H49" s="9">
        <v>12.96</v>
      </c>
      <c r="I49" s="9">
        <v>7.21</v>
      </c>
      <c r="J49" s="9">
        <v>5.38</v>
      </c>
      <c r="K49" s="9">
        <v>12.36</v>
      </c>
      <c r="L49" s="9">
        <v>6.91</v>
      </c>
      <c r="M49" s="9">
        <v>5.14</v>
      </c>
      <c r="N49" s="9">
        <v>11.87</v>
      </c>
      <c r="O49" s="9">
        <v>7.2</v>
      </c>
      <c r="P49" s="9">
        <v>5.1100000000000003</v>
      </c>
      <c r="Q49" s="9">
        <v>12.27</v>
      </c>
      <c r="R49" s="9">
        <v>7.67</v>
      </c>
      <c r="S49" s="9">
        <v>5.18</v>
      </c>
      <c r="T49" s="9">
        <v>12.33</v>
      </c>
      <c r="U49" s="9">
        <v>7.86</v>
      </c>
      <c r="V49" s="9">
        <v>5.17</v>
      </c>
      <c r="W49" s="9">
        <f t="shared" si="2"/>
        <v>12.357999999999999</v>
      </c>
      <c r="X49" s="9">
        <f t="shared" si="3"/>
        <v>7.37</v>
      </c>
      <c r="Y49" s="9">
        <f t="shared" si="4"/>
        <v>5.1959999999999997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tinggi tanaman</vt:lpstr>
      <vt:lpstr>jumlah cabang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2020-04-02T12:08:14Z</dcterms:created>
  <dcterms:modified xsi:type="dcterms:W3CDTF">2020-07-19T14:52:43Z</dcterms:modified>
</cp:coreProperties>
</file>