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<sst xmlns="http://schemas.openxmlformats.org/spreadsheetml/2006/main" count="137" uniqueCount="50">
  <si>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</si>
  <si>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</si>
  <si>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</si>
  <si>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</si>
  <si>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</si>
  <si>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</si>
  <si>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</si>
  <si>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</si>
  <si>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</si>
  <si>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</si>
  <si>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</si>
  <si>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</si>
  <si>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</si>
  <si>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</si>
  <si>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</si>
  <si>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</si>
  <si>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</si>
  <si>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</si>
  <si>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</si>
  <si>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</si>
  <si>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</si>
  <si>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</si>
  <si>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</si>
  <si>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</si>
  <si>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</si>
  <si>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</si>
  <si>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</si>
  <si>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</si>
  <si>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</si>
  <si>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</si>
  <si>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</si>
  <si>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</si>
  <si>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</si>
  <si>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</si>
  <si>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</si>
  <si>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</si>
  <si>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</si>
  <si>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</si>
  <si>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</si>
  <si>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16-11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</si>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</sst>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6.26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6.26</v>
      </c>
      <c r="D9" s="25" t="n">
        <f aca="false">C10+D8</f>
        <v>6.26</v>
      </c>
      <c r="E9" s="26" t="n">
        <f aca="false">C10+D10+E8</f>
        <v>7.76</v>
      </c>
      <c r="F9" s="25" t="n">
        <f aca="false">C10+D10+E10+F8</f>
        <v>9.26</v>
      </c>
      <c r="G9" s="27" t="n">
        <f aca="false">C10+D10+E10+F10+G8</f>
        <v>12.26</v>
      </c>
      <c r="H9" s="1"/>
      <c r="I9" s="12" t="n">
        <f aca="false">SUM(C11:G11)</f>
        <v>28.5</v>
      </c>
      <c r="J9" s="12" t="n">
        <f aca="false">SUM(C10:G10)</f>
        <v>3.26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3.26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1.26</v>
      </c>
      <c r="H3" s="59" t="n">
        <f aca="false">IF(G3=0,,G3/C3)</f>
        <v>0.42</v>
      </c>
      <c r="I3" s="60" t="n">
        <f aca="false">G3-F3</f>
        <v>1.11</v>
      </c>
      <c r="J3" s="61" t="n">
        <f aca="false">Diretrizes!C4</f>
        <v>0.05</v>
      </c>
      <c r="K3" s="62"/>
      <c r="L3" s="62"/>
      <c r="M3" s="51" t="s">
        <v>41</v>
      </c>
      <c r="N3" s="52" t="s">
        <v>39</v>
      </c>
      <c r="O3" s="63"/>
      <c r="P3" s="51" t="s">
        <v>42</v>
      </c>
      <c r="Q3" s="64" t="n">
        <f aca="false">SUM(G3:G395)+Q2</f>
        <v>6.26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4.26</v>
      </c>
      <c r="D4" s="66" t="n">
        <f aca="false">D3*(1+J3)</f>
        <v>3.15</v>
      </c>
      <c r="E4" s="65" t="n">
        <f aca="false">C4*J4</f>
        <v>0.207675</v>
      </c>
      <c r="F4" s="66" t="n">
        <f aca="false">D4*J4</f>
        <v>0.1535625</v>
      </c>
      <c r="G4" s="58" t="n">
        <v>2</v>
      </c>
      <c r="H4" s="67" t="n">
        <f aca="false">IF(G4=0,,G4/C4)</f>
        <v>0.469483568075117</v>
      </c>
      <c r="I4" s="68" t="n">
        <f aca="false">IF(G4=0,,G4-F4)</f>
        <v>1.8464375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3.26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6.26</v>
      </c>
      <c r="D5" s="66" t="n">
        <f aca="false">D4*(1+J4)</f>
        <v>3.3035625</v>
      </c>
      <c r="E5" s="65" t="n">
        <f aca="false">C5*J5</f>
        <v>0.297545625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6.26</v>
      </c>
      <c r="O5" s="53"/>
      <c r="P5" s="51" t="s">
        <v>45</v>
      </c>
      <c r="Q5" s="69" t="n">
        <f aca="false">Q3/(Q2)-1</f>
        <v>1.08666666666667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3.26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1.08666666666667</v>
      </c>
      <c r="O7" s="70"/>
      <c r="P7" s="51" t="s">
        <v>47</v>
      </c>
      <c r="Q7" s="72" t="n">
        <f aca="false">SUM(I3:I395)</f>
        <v>2.9564375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3.26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6976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2019-11-16T18:49:24Z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