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7185" yWindow="435" windowWidth="9285" windowHeight="9360"/>
  </bookViews>
  <sheets>
    <sheet name="1-06" sheetId="3" r:id="rId1"/>
  </sheets>
  <externalReferences>
    <externalReference r:id="rId2"/>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s>
  <calcPr calcId="145621" calcMode="manual" concurrentCalc="0"/>
</workbook>
</file>

<file path=xl/calcChain.xml><?xml version="1.0" encoding="utf-8"?>
<calcChain xmlns="http://schemas.openxmlformats.org/spreadsheetml/2006/main">
  <c r="AA3" i="3" l="1"/>
  <c r="AB4" i="3"/>
  <c r="AB9" i="3"/>
  <c r="AB3" i="3"/>
  <c r="AA9" i="3"/>
  <c r="AA4" i="3"/>
  <c r="Z3" i="3"/>
  <c r="C3" i="3"/>
  <c r="D3" i="3"/>
  <c r="E3" i="3"/>
  <c r="F3" i="3"/>
  <c r="G3" i="3"/>
  <c r="H3" i="3"/>
  <c r="I3" i="3"/>
  <c r="J3" i="3"/>
  <c r="K3" i="3"/>
  <c r="L3" i="3"/>
  <c r="M3" i="3"/>
  <c r="N3" i="3"/>
  <c r="O3" i="3"/>
  <c r="P3" i="3"/>
  <c r="Q3" i="3"/>
  <c r="R3" i="3"/>
  <c r="S3" i="3"/>
  <c r="T3" i="3"/>
  <c r="U3" i="3"/>
  <c r="V3" i="3"/>
  <c r="W3" i="3"/>
  <c r="X3" i="3"/>
  <c r="Y3" i="3"/>
  <c r="B3" i="3"/>
  <c r="Z9" i="3"/>
  <c r="Y9" i="3"/>
  <c r="X9" i="3"/>
  <c r="Z4" i="3"/>
  <c r="Y4" i="3"/>
  <c r="X4" i="3"/>
  <c r="W4" i="3"/>
  <c r="W9" i="3"/>
  <c r="K9" i="3"/>
  <c r="V9" i="3"/>
  <c r="V4" i="3"/>
  <c r="U9" i="3"/>
  <c r="S9" i="3"/>
  <c r="U4" i="3"/>
  <c r="S4" i="3"/>
  <c r="T9" i="3"/>
  <c r="T6" i="3"/>
  <c r="T4" i="3"/>
  <c r="B4" i="3"/>
  <c r="B9" i="3"/>
  <c r="C4" i="3"/>
  <c r="C9" i="3"/>
  <c r="D4" i="3"/>
  <c r="D9" i="3"/>
  <c r="E4" i="3"/>
  <c r="E9" i="3"/>
  <c r="F4" i="3"/>
  <c r="F9" i="3"/>
  <c r="G4" i="3"/>
  <c r="G9" i="3"/>
  <c r="H4" i="3"/>
  <c r="H9" i="3"/>
  <c r="I4" i="3"/>
  <c r="I9" i="3"/>
  <c r="J4" i="3"/>
  <c r="J9" i="3"/>
  <c r="K4" i="3"/>
  <c r="L4" i="3"/>
  <c r="L9" i="3"/>
  <c r="M4" i="3"/>
  <c r="M9" i="3"/>
  <c r="N4" i="3"/>
  <c r="N9" i="3"/>
  <c r="O4" i="3"/>
  <c r="O9" i="3"/>
  <c r="P4" i="3"/>
  <c r="P9" i="3"/>
  <c r="Q6" i="3"/>
  <c r="Q4" i="3"/>
  <c r="Q11" i="3"/>
  <c r="Q12" i="3"/>
  <c r="Q9" i="3"/>
  <c r="R4" i="3"/>
  <c r="R9" i="3"/>
</calcChain>
</file>

<file path=xl/sharedStrings.xml><?xml version="1.0" encoding="utf-8"?>
<sst xmlns="http://schemas.openxmlformats.org/spreadsheetml/2006/main" count="21" uniqueCount="17">
  <si>
    <t>Local</t>
  </si>
  <si>
    <t>TOTAL lane-miles</t>
  </si>
  <si>
    <t>SOURCES</t>
  </si>
  <si>
    <t>Urban, total</t>
  </si>
  <si>
    <t>Rural, total</t>
  </si>
  <si>
    <r>
      <t xml:space="preserve">a </t>
    </r>
    <r>
      <rPr>
        <sz val="9"/>
        <rFont val="Arial"/>
        <family val="2"/>
      </rPr>
      <t>Includes the 50 States and the District of Columbia.</t>
    </r>
  </si>
  <si>
    <r>
      <t>Table 1-6:  Estimated U.S. Roadway Lane-Miles by Functional System</t>
    </r>
    <r>
      <rPr>
        <b/>
        <vertAlign val="superscript"/>
        <sz val="12"/>
        <rFont val="Arial"/>
        <family val="2"/>
      </rPr>
      <t>a</t>
    </r>
  </si>
  <si>
    <t>NOTES</t>
  </si>
  <si>
    <r>
      <t xml:space="preserve">1980-95: U.S. Department of Transportation, Federal Highway Administration, Office of Highway Information Management, </t>
    </r>
    <r>
      <rPr>
        <i/>
        <sz val="9"/>
        <rFont val="Arial"/>
        <family val="2"/>
      </rPr>
      <t xml:space="preserve">Highway Statistics Summary to 1995 </t>
    </r>
    <r>
      <rPr>
        <sz val="9"/>
        <rFont val="Arial"/>
        <family val="2"/>
      </rPr>
      <t>(Washington, DC)</t>
    </r>
    <r>
      <rPr>
        <i/>
        <sz val="9"/>
        <rFont val="Arial"/>
        <family val="2"/>
      </rPr>
      <t xml:space="preserve">, </t>
    </r>
    <r>
      <rPr>
        <sz val="9"/>
        <rFont val="Arial"/>
        <family val="2"/>
      </rPr>
      <t>table HM-260, available at  http://www.fhwa.dot.gov/policy/ohpi/hss/hsspubs.cfm as of Mar. 11, 2011.</t>
    </r>
  </si>
  <si>
    <t>2009 data exclude 823 miles of federal agency owned roads and 71 miles of other non federal agency owned roads. 2008 data exclude 788 miles of federal agency owned roads. 2007 data exclude 788 miles of federal owned roads and 437 miles of local government owned roads. 2006 data exclude 788 miles of federal owned roads and included 274 miles of miscoded roads. 2005 data exclude 770 miles of federal agency owned roads.</t>
  </si>
  <si>
    <r>
      <t>Collector</t>
    </r>
    <r>
      <rPr>
        <vertAlign val="superscript"/>
        <sz val="11"/>
        <rFont val="Arial Narrow"/>
        <family val="2"/>
      </rPr>
      <t>c</t>
    </r>
  </si>
  <si>
    <t>Interstate</t>
  </si>
  <si>
    <r>
      <t>Other arterial</t>
    </r>
    <r>
      <rPr>
        <vertAlign val="superscript"/>
        <sz val="11"/>
        <rFont val="Arial Narrow"/>
        <family val="2"/>
      </rPr>
      <t>b</t>
    </r>
  </si>
  <si>
    <r>
      <t xml:space="preserve">c </t>
    </r>
    <r>
      <rPr>
        <i/>
        <sz val="9"/>
        <rFont val="Arial"/>
        <family val="2"/>
      </rPr>
      <t xml:space="preserve">Collector </t>
    </r>
    <r>
      <rPr>
        <sz val="9"/>
        <rFont val="Arial"/>
        <family val="2"/>
      </rPr>
      <t xml:space="preserve">is the sum of major and minor collectors. </t>
    </r>
  </si>
  <si>
    <r>
      <t xml:space="preserve">1996-2014: U.S. Department of Transportation, Federal Highway Administration, </t>
    </r>
    <r>
      <rPr>
        <i/>
        <sz val="9"/>
        <rFont val="Arial"/>
        <family val="2"/>
      </rPr>
      <t>Highway Statistics</t>
    </r>
    <r>
      <rPr>
        <sz val="9"/>
        <rFont val="Arial"/>
        <family val="2"/>
      </rPr>
      <t xml:space="preserve"> (Washington, DC: Annual Issues), table HM-60, available at http://www.fhwa.dot.gov/policyinformation/statistics.cfm as of May 5, 2016.</t>
    </r>
  </si>
  <si>
    <r>
      <t xml:space="preserve">b </t>
    </r>
    <r>
      <rPr>
        <i/>
        <sz val="9"/>
        <rFont val="Arial"/>
        <family val="2"/>
      </rPr>
      <t xml:space="preserve">Urban other arterial </t>
    </r>
    <r>
      <rPr>
        <sz val="9"/>
        <rFont val="Arial"/>
        <family val="2"/>
      </rPr>
      <t xml:space="preserve">include other freeways and expressways, other principal arterial, and minor arterial. </t>
    </r>
    <r>
      <rPr>
        <i/>
        <sz val="9"/>
        <rFont val="Arial"/>
        <family val="2"/>
      </rPr>
      <t xml:space="preserve">Rural other arterial </t>
    </r>
    <r>
      <rPr>
        <sz val="9"/>
        <rFont val="Arial"/>
        <family val="2"/>
      </rPr>
      <t>includes other principal arterial and minor arterial prior to 2009 and other freeways and expressways, other principal arterial and minor arterial for 2009 and later.</t>
    </r>
  </si>
  <si>
    <t>When estimating rural and urban lane mileage, the U.S. Department of Transportation, Federal Highway Administration assumes that rural minor collector and urban/rural local roads are two lanes wide.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</si>
</sst>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0.00_)"/>
    <numFmt numFmtId="165" formatCode="#,##0_)"/>
    <numFmt numFmtId="166" formatCode="#,##0.000"/>
    <numFmt numFmtId="167" formatCode="#,##0.0000"/>
    <numFmt numFmtId="168" formatCode="#,##0.0000000"/>
  </numFmts>
  <fonts count="27">
    <font>
      <sz val="10"/>
      <name val="Arial"/>
    </font>
    <font>
      <sz val="10"/>
      <name val="Arial"/>
      <family val="2"/>
    </font>
    <font>
      <sz val="10"/>
      <name val="Helv"/>
    </font>
    <font>
      <sz val="9"/>
      <name val="Helv"/>
    </font>
    <font>
      <vertAlign val="superscript"/>
      <sz val="12"/>
      <name val="Helv"/>
    </font>
    <font>
      <sz val="8"/>
      <name val="Helv"/>
    </font>
    <font>
      <b/>
      <sz val="10"/>
      <name val="Helv"/>
    </font>
    <font>
      <b/>
      <sz val="9"/>
      <name val="Helv"/>
    </font>
    <font>
      <sz val="8.5"/>
      <name val="Helv"/>
    </font>
    <font>
      <b/>
      <sz val="14"/>
      <name val="Helv"/>
    </font>
    <font>
      <b/>
      <sz val="12"/>
      <name val="Helv"/>
    </font>
    <font>
      <b/>
      <sz val="12"/>
      <name val="Arial"/>
      <family val="2"/>
    </font>
    <font>
      <b/>
      <vertAlign val="superscript"/>
      <sz val="12"/>
      <name val="Arial"/>
      <family val="2"/>
    </font>
    <font>
      <b/>
      <sz val="11"/>
      <name val="Arial Narrow"/>
      <family val="2"/>
    </font>
    <font>
      <sz val="11"/>
      <name val="Arial Narrow"/>
      <family val="2"/>
    </font>
    <font>
      <vertAlign val="superscript"/>
      <sz val="11"/>
      <name val="Arial Narrow"/>
      <family val="2"/>
    </font>
    <font>
      <vertAlign val="superscript"/>
      <sz val="9"/>
      <name val="Arial"/>
      <family val="2"/>
    </font>
    <font>
      <sz val="9"/>
      <name val="Arial"/>
      <family val="2"/>
    </font>
    <font>
      <b/>
      <sz val="9"/>
      <name val="Arial"/>
      <family val="2"/>
    </font>
    <font>
      <i/>
      <sz val="9"/>
      <name val="Arial"/>
      <family val="2"/>
    </font>
    <font>
      <sz val="8"/>
      <name val="Arial"/>
      <family val="2"/>
    </font>
    <font>
      <sz val="6"/>
      <name val="P-AVGARD"/>
    </font>
    <font>
      <sz val="12"/>
      <name val="Helv"/>
    </font>
    <font>
      <sz val="18"/>
      <name val="P-AVGARD"/>
    </font>
    <font>
      <sz val="11"/>
      <color theme="1"/>
      <name val="Calibri"/>
      <family val="2"/>
      <scheme val="minor"/>
    </font>
    <font>
      <sz val="10"/>
      <color rgb="FF000000"/>
      <name val="Arial"/>
      <family val="2"/>
    </font>
    <font>
      <b/>
      <sz val="10"/>
      <color rgb="FF000000"/>
      <name val="Arial"/>
      <family val="2"/>
    </font>
  </fonts>
  <fills count="4">
    <fill>
      <patternFill patternType="none"/>
    </fill>
    <fill>
      <patternFill patternType="gray125"/>
    </fill>
    <fill>
      <patternFill patternType="solid">
        <fgColor indexed="22"/>
        <bgColor indexed="9"/>
      </patternFill>
    </fill>
    <fill>
      <patternFill patternType="solid">
        <fgColor indexed="22"/>
        <bgColor indexed="55"/>
      </patternFill>
    </fill>
  </fills>
  <borders count="10">
    <border>
      <left/>
      <right/>
      <top/>
      <bottom/>
      <diagonal/>
    </border>
    <border>
      <left/>
      <right/>
      <top/>
      <bottom style="thin">
        <color indexed="22"/>
      </bottom>
      <diagonal/>
    </border>
    <border>
      <left/>
      <right/>
      <top/>
      <bottom style="hair">
        <color indexed="64"/>
      </bottom>
      <diagonal/>
    </border>
    <border>
      <left/>
      <right/>
      <top/>
      <bottom style="thin">
        <color indexed="64"/>
      </bottom>
      <diagonal/>
    </border>
    <border>
      <left/>
      <right/>
      <top/>
      <bottom style="hair">
        <color indexed="8"/>
      </bottom>
      <diagonal/>
    </border>
    <border>
      <left/>
      <right/>
      <top style="thin">
        <color indexed="64"/>
      </top>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right/>
      <top style="medium">
        <color indexed="64"/>
      </top>
      <bottom/>
      <diagonal/>
    </border>
  </borders>
  <cellStyleXfs count="44">
    <xf numFmtId="0" fontId="0" fillId="0" borderId="0"/>
    <xf numFmtId="0" fontId="22" fillId="0" borderId="0">
      <alignment horizontal="center" vertical="center" wrapText="1"/>
    </xf>
    <xf numFmtId="43" fontId="1" fillId="0" borderId="0" applyFont="0" applyFill="0" applyBorder="0" applyAlignment="0" applyProtection="0"/>
    <xf numFmtId="0" fontId="10" fillId="0" borderId="0">
      <alignment horizontal="left" vertical="center" wrapText="1"/>
    </xf>
    <xf numFmtId="164" fontId="2" fillId="0" borderId="1" applyNumberFormat="0" applyFill="0">
      <alignment horizontal="right"/>
    </xf>
    <xf numFmtId="165" fontId="3" fillId="0" borderId="1">
      <alignment horizontal="right" vertical="center"/>
    </xf>
    <xf numFmtId="49" fontId="4" fillId="0" borderId="1">
      <alignment horizontal="left" vertical="center"/>
    </xf>
    <xf numFmtId="164" fontId="2" fillId="0" borderId="1" applyNumberFormat="0" applyFill="0">
      <alignment horizontal="right"/>
    </xf>
    <xf numFmtId="0" fontId="6" fillId="0" borderId="1">
      <alignment horizontal="left"/>
    </xf>
    <xf numFmtId="0" fontId="7" fillId="0" borderId="2">
      <alignment horizontal="right" vertical="center"/>
    </xf>
    <xf numFmtId="0" fontId="8" fillId="0" borderId="1">
      <alignment horizontal="left" vertical="center"/>
    </xf>
    <xf numFmtId="0" fontId="2" fillId="0" borderId="1">
      <alignment horizontal="left" vertical="center"/>
    </xf>
    <xf numFmtId="0" fontId="6" fillId="0" borderId="1">
      <alignment horizontal="left"/>
    </xf>
    <xf numFmtId="0" fontId="6" fillId="2" borderId="0">
      <alignment horizontal="centerContinuous" wrapText="1"/>
    </xf>
    <xf numFmtId="49" fontId="6" fillId="2" borderId="3">
      <alignment horizontal="left" vertical="center"/>
    </xf>
    <xf numFmtId="0" fontId="6" fillId="2" borderId="0">
      <alignment horizontal="centerContinuous" vertical="center" wrapText="1"/>
    </xf>
    <xf numFmtId="0" fontId="21" fillId="0" borderId="0"/>
    <xf numFmtId="0" fontId="1" fillId="0" borderId="0"/>
    <xf numFmtId="0" fontId="23" fillId="0" borderId="0"/>
    <xf numFmtId="0" fontId="24" fillId="0" borderId="0"/>
    <xf numFmtId="3" fontId="3" fillId="0" borderId="0">
      <alignment horizontal="left" vertical="center"/>
    </xf>
    <xf numFmtId="0" fontId="22" fillId="0" borderId="0">
      <alignment horizontal="left" vertical="center"/>
    </xf>
    <xf numFmtId="0" fontId="5" fillId="0" borderId="0">
      <alignment horizontal="right"/>
    </xf>
    <xf numFmtId="49" fontId="5" fillId="0" borderId="0">
      <alignment horizontal="center"/>
    </xf>
    <xf numFmtId="0" fontId="4" fillId="0" borderId="0">
      <alignment horizontal="right"/>
    </xf>
    <xf numFmtId="0" fontId="5" fillId="0" borderId="0">
      <alignment horizontal="left"/>
    </xf>
    <xf numFmtId="49" fontId="3" fillId="0" borderId="0">
      <alignment horizontal="left" vertical="center"/>
    </xf>
    <xf numFmtId="49" fontId="4" fillId="0" borderId="1">
      <alignment horizontal="left"/>
    </xf>
    <xf numFmtId="164" fontId="3" fillId="0" borderId="0" applyNumberFormat="0">
      <alignment horizontal="right"/>
    </xf>
    <xf numFmtId="0" fontId="7" fillId="3" borderId="0">
      <alignment horizontal="centerContinuous" vertical="center" wrapText="1"/>
    </xf>
    <xf numFmtId="0" fontId="7" fillId="0" borderId="4">
      <alignment horizontal="left" vertical="center"/>
    </xf>
    <xf numFmtId="0" fontId="9" fillId="0" borderId="0">
      <alignment horizontal="left" vertical="top"/>
    </xf>
    <xf numFmtId="0" fontId="6" fillId="0" borderId="0">
      <alignment horizontal="left"/>
    </xf>
    <xf numFmtId="0" fontId="10" fillId="0" borderId="0">
      <alignment horizontal="left"/>
    </xf>
    <xf numFmtId="0" fontId="2" fillId="0" borderId="0">
      <alignment horizontal="left"/>
    </xf>
    <xf numFmtId="0" fontId="9" fillId="0" borderId="0">
      <alignment horizontal="left" vertical="top"/>
    </xf>
    <xf numFmtId="0" fontId="10" fillId="0" borderId="0">
      <alignment horizontal="left"/>
    </xf>
    <xf numFmtId="0" fontId="2" fillId="0" borderId="0">
      <alignment horizontal="left"/>
    </xf>
    <xf numFmtId="49" fontId="3" fillId="0" borderId="1">
      <alignment horizontal="left"/>
    </xf>
    <xf numFmtId="0" fontId="7" fillId="0" borderId="2">
      <alignment horizontal="left"/>
    </xf>
    <xf numFmtId="0" fontId="6" fillId="0" borderId="0">
      <alignment horizontal="left" vertical="center"/>
    </xf>
    <xf numFmtId="49" fontId="5" fillId="0" borderId="1">
      <alignment horizontal="left"/>
    </xf>
    <xf numFmtId="0" fontId="25" fillId="0" borderId="8" applyNumberFormat="0"/>
    <xf numFmtId="0" fontId="26" fillId="0" borderId="8" applyNumberFormat="0"/>
  </cellStyleXfs>
  <cellXfs count="40">
    <xf numFmtId="0" fontId="0" fillId="0" borderId="0" xfId="0"/>
    <xf numFmtId="0" fontId="13" fillId="0" borderId="0" xfId="0" applyFont="1" applyFill="1" applyBorder="1" applyAlignment="1">
      <alignment horizontal="left"/>
    </xf>
    <xf numFmtId="3" fontId="13" fillId="0" borderId="0" xfId="0" applyNumberFormat="1" applyFont="1" applyFill="1" applyBorder="1" applyAlignment="1"/>
    <xf numFmtId="3" fontId="14" fillId="0" borderId="0" xfId="0" applyNumberFormat="1" applyFont="1" applyFill="1" applyBorder="1" applyAlignment="1">
      <alignment horizontal="right"/>
    </xf>
    <xf numFmtId="3" fontId="14" fillId="0" borderId="0" xfId="4" applyNumberFormat="1" applyFont="1" applyFill="1" applyBorder="1" applyAlignment="1">
      <alignment horizontal="right"/>
    </xf>
    <xf numFmtId="3" fontId="13" fillId="0" borderId="0" xfId="0" applyNumberFormat="1" applyFont="1" applyFill="1" applyBorder="1" applyAlignment="1">
      <alignment horizontal="right"/>
    </xf>
    <xf numFmtId="3" fontId="14" fillId="0" borderId="0" xfId="0" applyNumberFormat="1" applyFont="1" applyFill="1"/>
    <xf numFmtId="0" fontId="13" fillId="0" borderId="5" xfId="0" applyFont="1" applyFill="1" applyBorder="1" applyAlignment="1">
      <alignment horizontal="left"/>
    </xf>
    <xf numFmtId="3" fontId="13" fillId="0" borderId="5" xfId="0" applyNumberFormat="1" applyFont="1" applyFill="1" applyBorder="1" applyAlignment="1">
      <alignment horizontal="right"/>
    </xf>
    <xf numFmtId="3" fontId="14" fillId="0" borderId="0" xfId="0" applyNumberFormat="1" applyFont="1" applyFill="1" applyBorder="1"/>
    <xf numFmtId="3" fontId="14" fillId="0" borderId="6" xfId="0" applyNumberFormat="1" applyFont="1" applyFill="1" applyBorder="1" applyAlignment="1">
      <alignment horizontal="right"/>
    </xf>
    <xf numFmtId="3" fontId="14" fillId="0" borderId="6" xfId="4" applyNumberFormat="1" applyFont="1" applyFill="1" applyBorder="1" applyAlignment="1">
      <alignment horizontal="right"/>
    </xf>
    <xf numFmtId="3" fontId="14" fillId="0" borderId="6" xfId="0" applyNumberFormat="1" applyFont="1" applyFill="1" applyBorder="1"/>
    <xf numFmtId="0" fontId="13" fillId="0" borderId="3" xfId="0" applyFont="1" applyFill="1" applyBorder="1" applyAlignment="1">
      <alignment horizontal="center"/>
    </xf>
    <xf numFmtId="3" fontId="14" fillId="0" borderId="0" xfId="0" applyNumberFormat="1" applyFont="1" applyFill="1" applyBorder="1" applyAlignment="1">
      <alignment horizontal="right" vertical="top"/>
    </xf>
    <xf numFmtId="3" fontId="14" fillId="0" borderId="0" xfId="0" applyNumberFormat="1" applyFont="1" applyFill="1" applyAlignment="1">
      <alignment horizontal="right"/>
    </xf>
    <xf numFmtId="3" fontId="14" fillId="0" borderId="6" xfId="0" applyNumberFormat="1" applyFont="1" applyFill="1" applyBorder="1" applyAlignment="1">
      <alignment horizontal="right" vertical="top"/>
    </xf>
    <xf numFmtId="0" fontId="13" fillId="0" borderId="7" xfId="0" applyFont="1" applyFill="1" applyBorder="1" applyAlignment="1">
      <alignment horizontal="center"/>
    </xf>
    <xf numFmtId="0" fontId="14" fillId="0" borderId="0" xfId="0" applyFont="1" applyFill="1" applyBorder="1" applyAlignment="1">
      <alignment horizontal="left" indent="1"/>
    </xf>
    <xf numFmtId="0" fontId="14" fillId="0" borderId="0" xfId="0" applyFont="1" applyFill="1" applyBorder="1" applyAlignment="1">
      <alignment horizontal="left" vertical="top" indent="1"/>
    </xf>
    <xf numFmtId="0" fontId="14" fillId="0" borderId="6" xfId="0" applyFont="1" applyFill="1" applyBorder="1" applyAlignment="1">
      <alignment horizontal="left" indent="1"/>
    </xf>
    <xf numFmtId="0" fontId="13" fillId="0" borderId="3" xfId="0" applyNumberFormat="1" applyFont="1" applyFill="1" applyBorder="1" applyAlignment="1">
      <alignment horizontal="center"/>
    </xf>
    <xf numFmtId="0" fontId="13" fillId="0" borderId="7" xfId="0" applyNumberFormat="1" applyFont="1" applyFill="1" applyBorder="1" applyAlignment="1">
      <alignment horizontal="center"/>
    </xf>
    <xf numFmtId="0" fontId="1" fillId="0" borderId="0" xfId="0" applyFont="1" applyFill="1"/>
    <xf numFmtId="166" fontId="1" fillId="0" borderId="0" xfId="0" applyNumberFormat="1" applyFont="1" applyFill="1"/>
    <xf numFmtId="167" fontId="1" fillId="0" borderId="0" xfId="0" applyNumberFormat="1" applyFont="1" applyFill="1"/>
    <xf numFmtId="168" fontId="1" fillId="0" borderId="0" xfId="0" applyNumberFormat="1" applyFont="1" applyFill="1"/>
    <xf numFmtId="0" fontId="1" fillId="0" borderId="0" xfId="0" quotePrefix="1" applyNumberFormat="1" applyFont="1" applyFill="1"/>
    <xf numFmtId="3" fontId="14" fillId="0" borderId="0" xfId="0" applyNumberFormat="1" applyFont="1" applyFill="1" applyBorder="1" applyAlignment="1" applyProtection="1">
      <alignment vertical="center"/>
    </xf>
    <xf numFmtId="3" fontId="14" fillId="0" borderId="0" xfId="0" applyNumberFormat="1" applyFont="1" applyFill="1" applyBorder="1" applyAlignment="1"/>
    <xf numFmtId="3" fontId="14" fillId="0" borderId="6" xfId="0" applyNumberFormat="1" applyFont="1" applyFill="1" applyBorder="1" applyAlignment="1" applyProtection="1">
      <alignment vertical="center"/>
    </xf>
    <xf numFmtId="0" fontId="11" fillId="0" borderId="6" xfId="36" applyFont="1" applyFill="1" applyBorder="1" applyAlignment="1">
      <alignment horizontal="left" wrapText="1"/>
    </xf>
    <xf numFmtId="0" fontId="16" fillId="0" borderId="0" xfId="0" applyFont="1" applyFill="1" applyAlignment="1">
      <alignment wrapText="1"/>
    </xf>
    <xf numFmtId="0" fontId="18" fillId="0" borderId="0" xfId="0" applyFont="1" applyFill="1" applyAlignment="1">
      <alignment wrapText="1"/>
    </xf>
    <xf numFmtId="0" fontId="17" fillId="0" borderId="0" xfId="0" applyFont="1" applyFill="1" applyAlignment="1">
      <alignment wrapText="1"/>
    </xf>
    <xf numFmtId="0" fontId="16" fillId="0" borderId="0" xfId="0" applyFont="1" applyFill="1" applyBorder="1" applyAlignment="1">
      <alignment wrapText="1"/>
    </xf>
    <xf numFmtId="0" fontId="17" fillId="0" borderId="0" xfId="25" applyFont="1" applyFill="1" applyAlignment="1">
      <alignment wrapText="1"/>
    </xf>
    <xf numFmtId="3" fontId="14" fillId="0" borderId="0" xfId="0" applyNumberFormat="1" applyFont="1" applyFill="1" applyBorder="1" applyAlignment="1" applyProtection="1">
      <alignment horizontal="right" vertical="center"/>
    </xf>
    <xf numFmtId="3" fontId="14" fillId="0" borderId="6" xfId="0" applyNumberFormat="1" applyFont="1" applyFill="1" applyBorder="1" applyAlignment="1" applyProtection="1">
      <alignment horizontal="right" vertical="center"/>
    </xf>
    <xf numFmtId="0" fontId="16" fillId="0" borderId="9" xfId="0" applyFont="1" applyFill="1" applyBorder="1" applyAlignment="1">
      <alignment wrapText="1"/>
    </xf>
  </cellXfs>
  <cellStyles count="44">
    <cellStyle name="Column heading" xfId="1"/>
    <cellStyle name="Comma 2" xfId="2"/>
    <cellStyle name="Corner heading" xfId="3"/>
    <cellStyle name="Crystal Report Data" xfId="42"/>
    <cellStyle name="Crystal Report Field" xfId="43"/>
    <cellStyle name="Data" xfId="4"/>
    <cellStyle name="Data no deci" xfId="5"/>
    <cellStyle name="Data Superscript" xfId="6"/>
    <cellStyle name="Data_1-1A-Regular" xfId="7"/>
    <cellStyle name="Hed Side" xfId="8"/>
    <cellStyle name="Hed Side bold" xfId="9"/>
    <cellStyle name="Hed Side Indent" xfId="10"/>
    <cellStyle name="Hed Side Regular" xfId="11"/>
    <cellStyle name="Hed Side_1-1A-Regular" xfId="12"/>
    <cellStyle name="Hed Top" xfId="13"/>
    <cellStyle name="Hed Top - SECTION" xfId="14"/>
    <cellStyle name="Hed Top_3-new4" xfId="15"/>
    <cellStyle name="Normal" xfId="0" builtinId="0"/>
    <cellStyle name="Normal 2" xfId="16"/>
    <cellStyle name="Normal 3" xfId="17"/>
    <cellStyle name="Normal 4" xfId="18"/>
    <cellStyle name="Normal 7" xfId="19"/>
    <cellStyle name="Reference" xfId="20"/>
    <cellStyle name="Row heading" xfId="21"/>
    <cellStyle name="Source Hed" xfId="22"/>
    <cellStyle name="Source Letter" xfId="23"/>
    <cellStyle name="Source Superscript" xfId="24"/>
    <cellStyle name="Source Text" xfId="25"/>
    <cellStyle name="State" xfId="26"/>
    <cellStyle name="Superscript" xfId="27"/>
    <cellStyle name="Table Data" xfId="28"/>
    <cellStyle name="Table Head Top" xfId="29"/>
    <cellStyle name="Table Hed Side" xfId="30"/>
    <cellStyle name="Table Title" xfId="31"/>
    <cellStyle name="Title Text" xfId="32"/>
    <cellStyle name="Title Text 1" xfId="33"/>
    <cellStyle name="Title Text 2" xfId="34"/>
    <cellStyle name="Title-1" xfId="35"/>
    <cellStyle name="Title-2" xfId="36"/>
    <cellStyle name="Title-3" xfId="37"/>
    <cellStyle name="Wrap" xfId="38"/>
    <cellStyle name="Wrap Bold" xfId="39"/>
    <cellStyle name="Wrap Title" xfId="40"/>
    <cellStyle name="Wrap_NTS99-~11" xfId="4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M:\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B77"/>
  <sheetViews>
    <sheetView tabSelected="1" zoomScaleNormal="100" workbookViewId="0">
      <selection sqref="A1:AB1"/>
    </sheetView>
  </sheetViews>
  <sheetFormatPr defaultRowHeight="12.75"/>
  <cols>
    <col min="1" max="1" width="17" style="23" customWidth="1"/>
    <col min="2" max="28" width="8.7109375" style="23" customWidth="1"/>
    <col min="29" max="16384" width="9.140625" style="23"/>
  </cols>
  <sheetData>
    <row r="1" spans="1:28" ht="16.5" customHeight="1" thickBot="1">
      <c r="A1" s="31" t="s">
        <v>6</v>
      </c>
      <c r="B1" s="31"/>
      <c r="C1" s="31"/>
      <c r="D1" s="31"/>
      <c r="E1" s="31"/>
      <c r="F1" s="31"/>
      <c r="G1" s="31"/>
      <c r="H1" s="31"/>
      <c r="I1" s="31"/>
      <c r="J1" s="31"/>
      <c r="K1" s="31"/>
      <c r="L1" s="31"/>
      <c r="M1" s="31"/>
      <c r="N1" s="31"/>
      <c r="O1" s="31"/>
      <c r="P1" s="31"/>
      <c r="Q1" s="31"/>
      <c r="R1" s="31"/>
      <c r="S1" s="31"/>
      <c r="T1" s="31"/>
      <c r="U1" s="31"/>
      <c r="V1" s="31"/>
      <c r="W1" s="31"/>
      <c r="X1" s="31"/>
      <c r="Y1" s="31"/>
      <c r="Z1" s="31"/>
      <c r="AA1" s="31"/>
      <c r="AB1" s="31"/>
    </row>
    <row r="2" spans="1:28" ht="16.5" customHeight="1">
      <c r="A2" s="13"/>
      <c r="B2" s="21">
        <v>1980</v>
      </c>
      <c r="C2" s="21">
        <v>1985</v>
      </c>
      <c r="D2" s="21">
        <v>1990</v>
      </c>
      <c r="E2" s="21">
        <v>1991</v>
      </c>
      <c r="F2" s="21">
        <v>1992</v>
      </c>
      <c r="G2" s="21">
        <v>1993</v>
      </c>
      <c r="H2" s="21">
        <v>1994</v>
      </c>
      <c r="I2" s="21">
        <v>1995</v>
      </c>
      <c r="J2" s="21">
        <v>1996</v>
      </c>
      <c r="K2" s="21">
        <v>1997</v>
      </c>
      <c r="L2" s="21">
        <v>1998</v>
      </c>
      <c r="M2" s="22">
        <v>1999</v>
      </c>
      <c r="N2" s="22">
        <v>2000</v>
      </c>
      <c r="O2" s="22">
        <v>2001</v>
      </c>
      <c r="P2" s="13">
        <v>2002</v>
      </c>
      <c r="Q2" s="17">
        <v>2003</v>
      </c>
      <c r="R2" s="17">
        <v>2004</v>
      </c>
      <c r="S2" s="17">
        <v>2005</v>
      </c>
      <c r="T2" s="17">
        <v>2006</v>
      </c>
      <c r="U2" s="17">
        <v>2007</v>
      </c>
      <c r="V2" s="17">
        <v>2008</v>
      </c>
      <c r="W2" s="17">
        <v>2009</v>
      </c>
      <c r="X2" s="17">
        <v>2010</v>
      </c>
      <c r="Y2" s="17">
        <v>2011</v>
      </c>
      <c r="Z2" s="17">
        <v>2012</v>
      </c>
      <c r="AA2" s="17">
        <v>2013</v>
      </c>
      <c r="AB2" s="17">
        <v>2014</v>
      </c>
    </row>
    <row r="3" spans="1:28" ht="16.5" customHeight="1">
      <c r="A3" s="7" t="s">
        <v>1</v>
      </c>
      <c r="B3" s="8">
        <f>B4+B9</f>
        <v>7922174</v>
      </c>
      <c r="C3" s="8">
        <f t="shared" ref="C3:Y3" si="0">C4+C9</f>
        <v>8017994</v>
      </c>
      <c r="D3" s="8">
        <f t="shared" si="0"/>
        <v>8051081</v>
      </c>
      <c r="E3" s="8">
        <f t="shared" si="0"/>
        <v>8087793</v>
      </c>
      <c r="F3" s="8">
        <f t="shared" si="0"/>
        <v>8124090</v>
      </c>
      <c r="G3" s="8">
        <f t="shared" si="0"/>
        <v>8132196</v>
      </c>
      <c r="H3" s="8">
        <f t="shared" si="0"/>
        <v>8143014</v>
      </c>
      <c r="I3" s="8">
        <f t="shared" si="0"/>
        <v>8158253</v>
      </c>
      <c r="J3" s="8">
        <f t="shared" si="0"/>
        <v>8178654</v>
      </c>
      <c r="K3" s="8">
        <f t="shared" si="0"/>
        <v>8242437</v>
      </c>
      <c r="L3" s="8">
        <f t="shared" si="0"/>
        <v>8160858</v>
      </c>
      <c r="M3" s="8">
        <f t="shared" si="0"/>
        <v>8177983</v>
      </c>
      <c r="N3" s="8">
        <f t="shared" si="0"/>
        <v>8224245</v>
      </c>
      <c r="O3" s="8">
        <f t="shared" si="0"/>
        <v>8251865</v>
      </c>
      <c r="P3" s="8">
        <f t="shared" si="0"/>
        <v>8295171</v>
      </c>
      <c r="Q3" s="8">
        <f t="shared" si="0"/>
        <v>8315121</v>
      </c>
      <c r="R3" s="8">
        <f t="shared" si="0"/>
        <v>8338821</v>
      </c>
      <c r="S3" s="8">
        <f t="shared" si="0"/>
        <v>8371718</v>
      </c>
      <c r="T3" s="8">
        <f t="shared" si="0"/>
        <v>8420589</v>
      </c>
      <c r="U3" s="8">
        <f t="shared" si="0"/>
        <v>8457353</v>
      </c>
      <c r="V3" s="8">
        <f t="shared" si="0"/>
        <v>8483969</v>
      </c>
      <c r="W3" s="8">
        <f t="shared" si="0"/>
        <v>8542162.6144567728</v>
      </c>
      <c r="X3" s="8">
        <f t="shared" si="0"/>
        <v>8581157.9229999986</v>
      </c>
      <c r="Y3" s="8">
        <f t="shared" si="0"/>
        <v>8567618.0889999997</v>
      </c>
      <c r="Z3" s="2">
        <f>Z4+Z9</f>
        <v>8606003.2639999986</v>
      </c>
      <c r="AA3" s="2">
        <f t="shared" ref="AA3:AB3" si="1">AA4+AA9</f>
        <v>8656070.3350000009</v>
      </c>
      <c r="AB3" s="5">
        <f t="shared" si="1"/>
        <v>8766049.1899999995</v>
      </c>
    </row>
    <row r="4" spans="1:28" ht="16.5" customHeight="1">
      <c r="A4" s="1" t="s">
        <v>3</v>
      </c>
      <c r="B4" s="2">
        <f t="shared" ref="B4:U4" si="2">SUM(B5:B8)</f>
        <v>1395245</v>
      </c>
      <c r="C4" s="2">
        <f t="shared" si="2"/>
        <v>1542339</v>
      </c>
      <c r="D4" s="2">
        <f t="shared" si="2"/>
        <v>1670496</v>
      </c>
      <c r="E4" s="2">
        <f t="shared" si="2"/>
        <v>1682752</v>
      </c>
      <c r="F4" s="2">
        <f t="shared" si="2"/>
        <v>1758731</v>
      </c>
      <c r="G4" s="2">
        <f t="shared" si="2"/>
        <v>1803775</v>
      </c>
      <c r="H4" s="2">
        <f t="shared" si="2"/>
        <v>1825877</v>
      </c>
      <c r="I4" s="2">
        <f t="shared" si="2"/>
        <v>1840107</v>
      </c>
      <c r="J4" s="2">
        <f t="shared" si="2"/>
        <v>1857649</v>
      </c>
      <c r="K4" s="2">
        <f t="shared" si="2"/>
        <v>1882676</v>
      </c>
      <c r="L4" s="2">
        <f t="shared" si="2"/>
        <v>1891608</v>
      </c>
      <c r="M4" s="2">
        <f t="shared" si="2"/>
        <v>1895986</v>
      </c>
      <c r="N4" s="2">
        <f t="shared" si="2"/>
        <v>1915503</v>
      </c>
      <c r="O4" s="2">
        <f t="shared" si="2"/>
        <v>1967044</v>
      </c>
      <c r="P4" s="5">
        <f t="shared" si="2"/>
        <v>2006436</v>
      </c>
      <c r="Q4" s="5">
        <f t="shared" si="2"/>
        <v>2108650</v>
      </c>
      <c r="R4" s="5">
        <f t="shared" si="2"/>
        <v>2199155</v>
      </c>
      <c r="S4" s="5">
        <f t="shared" si="2"/>
        <v>2263360</v>
      </c>
      <c r="T4" s="5">
        <f t="shared" si="2"/>
        <v>2308602</v>
      </c>
      <c r="U4" s="5">
        <f t="shared" si="2"/>
        <v>2343858</v>
      </c>
      <c r="V4" s="5">
        <f t="shared" ref="V4:AA4" si="3">SUM(V5:V8)</f>
        <v>2392026</v>
      </c>
      <c r="W4" s="5">
        <f t="shared" si="3"/>
        <v>2442734.6814115113</v>
      </c>
      <c r="X4" s="5">
        <f t="shared" si="3"/>
        <v>2463372.9679999999</v>
      </c>
      <c r="Y4" s="5">
        <f t="shared" si="3"/>
        <v>2460509.11</v>
      </c>
      <c r="Z4" s="2">
        <f t="shared" si="3"/>
        <v>2502361.858</v>
      </c>
      <c r="AA4" s="5">
        <f t="shared" si="3"/>
        <v>2640861.1049999995</v>
      </c>
      <c r="AB4" s="5">
        <f t="shared" ref="AB4" si="4">SUM(AB5:AB8)</f>
        <v>2679695.7549999994</v>
      </c>
    </row>
    <row r="5" spans="1:28" ht="16.5" customHeight="1">
      <c r="A5" s="18" t="s">
        <v>11</v>
      </c>
      <c r="B5" s="3">
        <v>48458</v>
      </c>
      <c r="C5" s="4">
        <v>57295</v>
      </c>
      <c r="D5" s="3">
        <v>62214</v>
      </c>
      <c r="E5" s="3">
        <v>62826</v>
      </c>
      <c r="F5" s="3">
        <v>67266</v>
      </c>
      <c r="G5" s="3">
        <v>69184</v>
      </c>
      <c r="H5" s="3">
        <v>70832</v>
      </c>
      <c r="I5" s="3">
        <v>71377</v>
      </c>
      <c r="J5" s="9">
        <v>71790</v>
      </c>
      <c r="K5" s="14">
        <v>72257</v>
      </c>
      <c r="L5" s="3">
        <v>73006</v>
      </c>
      <c r="M5" s="6">
        <v>73293</v>
      </c>
      <c r="N5" s="6">
        <v>73912</v>
      </c>
      <c r="O5" s="6">
        <v>74482</v>
      </c>
      <c r="P5" s="6">
        <v>75107</v>
      </c>
      <c r="Q5" s="6">
        <v>79591</v>
      </c>
      <c r="R5" s="6">
        <v>82926</v>
      </c>
      <c r="S5" s="6">
        <v>85986</v>
      </c>
      <c r="T5" s="6">
        <v>87944</v>
      </c>
      <c r="U5" s="6">
        <v>89270</v>
      </c>
      <c r="V5" s="6">
        <v>90763</v>
      </c>
      <c r="W5" s="6">
        <v>90948.801671172652</v>
      </c>
      <c r="X5" s="6">
        <v>92301.952000000005</v>
      </c>
      <c r="Y5" s="6">
        <v>92713.825000000012</v>
      </c>
      <c r="Z5" s="28">
        <v>94095.737999999983</v>
      </c>
      <c r="AA5" s="9">
        <v>98934.152999999962</v>
      </c>
      <c r="AB5" s="37">
        <v>102541.46400000002</v>
      </c>
    </row>
    <row r="6" spans="1:28" ht="16.5" customHeight="1">
      <c r="A6" s="19" t="s">
        <v>12</v>
      </c>
      <c r="B6" s="3">
        <v>333673</v>
      </c>
      <c r="C6" s="4">
        <v>371649</v>
      </c>
      <c r="D6" s="3">
        <v>399376</v>
      </c>
      <c r="E6" s="3">
        <v>402360</v>
      </c>
      <c r="F6" s="3">
        <v>418208</v>
      </c>
      <c r="G6" s="3">
        <v>435386</v>
      </c>
      <c r="H6" s="3">
        <v>442474</v>
      </c>
      <c r="I6" s="3">
        <v>445828</v>
      </c>
      <c r="J6" s="9">
        <v>449480</v>
      </c>
      <c r="K6" s="14">
        <v>453623</v>
      </c>
      <c r="L6" s="3">
        <v>454060</v>
      </c>
      <c r="M6" s="6">
        <v>450411</v>
      </c>
      <c r="N6" s="6">
        <v>456181</v>
      </c>
      <c r="O6" s="6">
        <v>457545</v>
      </c>
      <c r="P6" s="6">
        <v>462855</v>
      </c>
      <c r="Q6" s="6">
        <f>45645+198512+240014</f>
        <v>484171</v>
      </c>
      <c r="R6" s="6">
        <v>505328</v>
      </c>
      <c r="S6" s="6">
        <v>523838</v>
      </c>
      <c r="T6" s="6">
        <f>220437+262605+49891</f>
        <v>532933</v>
      </c>
      <c r="U6" s="6">
        <v>540189</v>
      </c>
      <c r="V6" s="6">
        <v>552377</v>
      </c>
      <c r="W6" s="6">
        <v>568591.31295797019</v>
      </c>
      <c r="X6" s="6">
        <v>570521.49300000002</v>
      </c>
      <c r="Y6" s="6">
        <v>561471.08799999987</v>
      </c>
      <c r="Z6" s="29">
        <v>568447.54899999988</v>
      </c>
      <c r="AA6" s="9">
        <v>581898.79</v>
      </c>
      <c r="AB6" s="3">
        <v>573545.43500000006</v>
      </c>
    </row>
    <row r="7" spans="1:28" ht="16.5" customHeight="1">
      <c r="A7" s="18" t="s">
        <v>10</v>
      </c>
      <c r="B7" s="3">
        <v>145128</v>
      </c>
      <c r="C7" s="4">
        <v>162377</v>
      </c>
      <c r="D7" s="3">
        <v>167770</v>
      </c>
      <c r="E7" s="3">
        <v>165288</v>
      </c>
      <c r="F7" s="3">
        <v>176137</v>
      </c>
      <c r="G7" s="3">
        <v>179653</v>
      </c>
      <c r="H7" s="3">
        <v>183353</v>
      </c>
      <c r="I7" s="3">
        <v>185032</v>
      </c>
      <c r="J7" s="9">
        <v>186923</v>
      </c>
      <c r="K7" s="14">
        <v>188850</v>
      </c>
      <c r="L7" s="3">
        <v>187533</v>
      </c>
      <c r="M7" s="6">
        <v>186334</v>
      </c>
      <c r="N7" s="6">
        <v>188570</v>
      </c>
      <c r="O7" s="6">
        <v>189538</v>
      </c>
      <c r="P7" s="6">
        <v>190843</v>
      </c>
      <c r="Q7" s="6">
        <v>207356</v>
      </c>
      <c r="R7" s="6">
        <v>217650</v>
      </c>
      <c r="S7" s="6">
        <v>225548</v>
      </c>
      <c r="T7" s="6">
        <v>231853</v>
      </c>
      <c r="U7" s="6">
        <v>233853</v>
      </c>
      <c r="V7" s="6">
        <v>242715</v>
      </c>
      <c r="W7" s="6">
        <v>252482.56678236849</v>
      </c>
      <c r="X7" s="6">
        <v>257284.93700000001</v>
      </c>
      <c r="Y7" s="6">
        <v>252040.88900000002</v>
      </c>
      <c r="Z7" s="29">
        <v>256153.62700000001</v>
      </c>
      <c r="AA7" s="9">
        <v>271131.2759999999</v>
      </c>
      <c r="AB7" s="37">
        <v>298099.00599999988</v>
      </c>
    </row>
    <row r="8" spans="1:28" ht="16.5" customHeight="1">
      <c r="A8" s="18" t="s">
        <v>0</v>
      </c>
      <c r="B8" s="3">
        <v>867986</v>
      </c>
      <c r="C8" s="4">
        <v>951018</v>
      </c>
      <c r="D8" s="3">
        <v>1041136</v>
      </c>
      <c r="E8" s="3">
        <v>1052278</v>
      </c>
      <c r="F8" s="3">
        <v>1097120</v>
      </c>
      <c r="G8" s="3">
        <v>1119552</v>
      </c>
      <c r="H8" s="3">
        <v>1129218</v>
      </c>
      <c r="I8" s="3">
        <v>1137870</v>
      </c>
      <c r="J8" s="9">
        <v>1149456</v>
      </c>
      <c r="K8" s="14">
        <v>1167946</v>
      </c>
      <c r="L8" s="3">
        <v>1177009</v>
      </c>
      <c r="M8" s="9">
        <v>1185948</v>
      </c>
      <c r="N8" s="9">
        <v>1196840</v>
      </c>
      <c r="O8" s="9">
        <v>1245479</v>
      </c>
      <c r="P8" s="6">
        <v>1277631</v>
      </c>
      <c r="Q8" s="6">
        <v>1337532</v>
      </c>
      <c r="R8" s="6">
        <v>1393251</v>
      </c>
      <c r="S8" s="6">
        <v>1427988</v>
      </c>
      <c r="T8" s="6">
        <v>1455872</v>
      </c>
      <c r="U8" s="6">
        <v>1480546</v>
      </c>
      <c r="V8" s="6">
        <v>1506171</v>
      </c>
      <c r="W8" s="6">
        <v>1530712</v>
      </c>
      <c r="X8" s="6">
        <v>1543264.5859999999</v>
      </c>
      <c r="Y8" s="6">
        <v>1554283.308</v>
      </c>
      <c r="Z8" s="28">
        <v>1583664.9440000004</v>
      </c>
      <c r="AA8" s="9">
        <v>1688896.8859999999</v>
      </c>
      <c r="AB8" s="37">
        <v>1705509.8499999994</v>
      </c>
    </row>
    <row r="9" spans="1:28" ht="16.5" customHeight="1">
      <c r="A9" s="1" t="s">
        <v>4</v>
      </c>
      <c r="B9" s="2">
        <f t="shared" ref="B9:K9" si="5">SUM(B10:B13)</f>
        <v>6526929</v>
      </c>
      <c r="C9" s="2">
        <f t="shared" si="5"/>
        <v>6475655</v>
      </c>
      <c r="D9" s="2">
        <f t="shared" si="5"/>
        <v>6380585</v>
      </c>
      <c r="E9" s="2">
        <f t="shared" si="5"/>
        <v>6405041</v>
      </c>
      <c r="F9" s="2">
        <f t="shared" si="5"/>
        <v>6365359</v>
      </c>
      <c r="G9" s="2">
        <f t="shared" si="5"/>
        <v>6328421</v>
      </c>
      <c r="H9" s="2">
        <f t="shared" si="5"/>
        <v>6317137</v>
      </c>
      <c r="I9" s="2">
        <f t="shared" si="5"/>
        <v>6318146</v>
      </c>
      <c r="J9" s="2">
        <f t="shared" si="5"/>
        <v>6321005</v>
      </c>
      <c r="K9" s="2">
        <f t="shared" si="5"/>
        <v>6359761</v>
      </c>
      <c r="L9" s="2">
        <f t="shared" ref="L9:U9" si="6">SUM(L10:L13)</f>
        <v>6269250</v>
      </c>
      <c r="M9" s="2">
        <f t="shared" si="6"/>
        <v>6281997</v>
      </c>
      <c r="N9" s="2">
        <f t="shared" si="6"/>
        <v>6308742</v>
      </c>
      <c r="O9" s="2">
        <f t="shared" si="6"/>
        <v>6284821</v>
      </c>
      <c r="P9" s="5">
        <f t="shared" si="6"/>
        <v>6288735</v>
      </c>
      <c r="Q9" s="5">
        <f t="shared" si="6"/>
        <v>6206471</v>
      </c>
      <c r="R9" s="5">
        <f t="shared" si="6"/>
        <v>6139666</v>
      </c>
      <c r="S9" s="5">
        <f t="shared" si="6"/>
        <v>6108358</v>
      </c>
      <c r="T9" s="5">
        <f t="shared" si="6"/>
        <v>6111987</v>
      </c>
      <c r="U9" s="5">
        <f t="shared" si="6"/>
        <v>6113495</v>
      </c>
      <c r="V9" s="5">
        <f t="shared" ref="V9:AB9" si="7">SUM(V10:V13)</f>
        <v>6091943</v>
      </c>
      <c r="W9" s="5">
        <f t="shared" si="7"/>
        <v>6099427.9330452606</v>
      </c>
      <c r="X9" s="5">
        <f t="shared" si="7"/>
        <v>6117784.9549999982</v>
      </c>
      <c r="Y9" s="5">
        <f t="shared" si="7"/>
        <v>6107108.9789999994</v>
      </c>
      <c r="Z9" s="2">
        <f t="shared" si="7"/>
        <v>6103641.4059999995</v>
      </c>
      <c r="AA9" s="5">
        <f t="shared" si="7"/>
        <v>6015209.2300000004</v>
      </c>
      <c r="AB9" s="5">
        <f t="shared" si="7"/>
        <v>6086353.4350000005</v>
      </c>
    </row>
    <row r="10" spans="1:28" ht="16.5" customHeight="1">
      <c r="A10" s="18" t="s">
        <v>11</v>
      </c>
      <c r="B10" s="3">
        <v>130980</v>
      </c>
      <c r="C10" s="3">
        <v>131907</v>
      </c>
      <c r="D10" s="3">
        <v>135871</v>
      </c>
      <c r="E10" s="3">
        <v>136503</v>
      </c>
      <c r="F10" s="3">
        <v>133467</v>
      </c>
      <c r="G10" s="3">
        <v>132138</v>
      </c>
      <c r="H10" s="3">
        <v>131266</v>
      </c>
      <c r="I10" s="3">
        <v>131916</v>
      </c>
      <c r="J10" s="3">
        <v>132963</v>
      </c>
      <c r="K10" s="3">
        <v>133165</v>
      </c>
      <c r="L10" s="3">
        <v>133231</v>
      </c>
      <c r="M10" s="6">
        <v>134198</v>
      </c>
      <c r="N10" s="6">
        <v>134587</v>
      </c>
      <c r="O10" s="6">
        <v>134659</v>
      </c>
      <c r="P10" s="6">
        <v>134570</v>
      </c>
      <c r="Q10" s="6">
        <v>130384</v>
      </c>
      <c r="R10" s="6">
        <v>127889</v>
      </c>
      <c r="S10" s="6">
        <v>125564</v>
      </c>
      <c r="T10" s="6">
        <v>124380</v>
      </c>
      <c r="U10" s="6">
        <v>123512</v>
      </c>
      <c r="V10" s="6">
        <v>122825</v>
      </c>
      <c r="W10" s="6">
        <v>121877.96695812281</v>
      </c>
      <c r="X10" s="6">
        <v>123600.97599999995</v>
      </c>
      <c r="Y10" s="6">
        <v>123835.238</v>
      </c>
      <c r="Z10" s="29">
        <v>124766.048</v>
      </c>
      <c r="AA10" s="9">
        <v>120863.488</v>
      </c>
      <c r="AB10" s="37">
        <v>118687.86099999999</v>
      </c>
    </row>
    <row r="11" spans="1:28" ht="16.5" customHeight="1">
      <c r="A11" s="19" t="s">
        <v>12</v>
      </c>
      <c r="B11" s="3">
        <v>507098</v>
      </c>
      <c r="C11" s="4">
        <v>510005</v>
      </c>
      <c r="D11" s="3">
        <v>517342</v>
      </c>
      <c r="E11" s="3">
        <v>517813</v>
      </c>
      <c r="F11" s="3">
        <v>526714</v>
      </c>
      <c r="G11" s="3">
        <v>525906</v>
      </c>
      <c r="H11" s="3">
        <v>529818</v>
      </c>
      <c r="I11" s="3">
        <v>530706</v>
      </c>
      <c r="J11" s="3">
        <v>532856</v>
      </c>
      <c r="K11" s="14">
        <v>536989</v>
      </c>
      <c r="L11" s="3">
        <v>537993</v>
      </c>
      <c r="M11" s="6">
        <v>539293</v>
      </c>
      <c r="N11" s="6">
        <v>540457</v>
      </c>
      <c r="O11" s="15">
        <v>542337</v>
      </c>
      <c r="P11" s="6">
        <v>544011</v>
      </c>
      <c r="Q11" s="6">
        <f>251044+283234</f>
        <v>534278</v>
      </c>
      <c r="R11" s="6">
        <v>532045</v>
      </c>
      <c r="S11" s="6">
        <v>529555</v>
      </c>
      <c r="T11" s="6">
        <v>530121</v>
      </c>
      <c r="U11" s="6">
        <v>530476</v>
      </c>
      <c r="V11" s="6">
        <v>530606</v>
      </c>
      <c r="W11" s="6">
        <v>537391.73357401974</v>
      </c>
      <c r="X11" s="6">
        <v>542150.43599999999</v>
      </c>
      <c r="Y11" s="6">
        <v>538282.68700000003</v>
      </c>
      <c r="Z11" s="28">
        <v>538308.80099999998</v>
      </c>
      <c r="AA11" s="9">
        <v>530579.06900000013</v>
      </c>
      <c r="AB11" s="37">
        <v>528933.30099999998</v>
      </c>
    </row>
    <row r="12" spans="1:28" ht="16.5" customHeight="1">
      <c r="A12" s="19" t="s">
        <v>10</v>
      </c>
      <c r="B12" s="3">
        <v>1431267</v>
      </c>
      <c r="C12" s="4">
        <v>1466789</v>
      </c>
      <c r="D12" s="3">
        <v>1467602</v>
      </c>
      <c r="E12" s="3">
        <v>1467561</v>
      </c>
      <c r="F12" s="3">
        <v>1441466</v>
      </c>
      <c r="G12" s="3">
        <v>1434473</v>
      </c>
      <c r="H12" s="3">
        <v>1432189</v>
      </c>
      <c r="I12" s="3">
        <v>1417428</v>
      </c>
      <c r="J12" s="3">
        <v>1416662</v>
      </c>
      <c r="K12" s="14">
        <v>1418637</v>
      </c>
      <c r="L12" s="3">
        <v>1415774</v>
      </c>
      <c r="M12" s="6">
        <v>1413953</v>
      </c>
      <c r="N12" s="6">
        <v>1414667</v>
      </c>
      <c r="O12" s="15">
        <v>1414155</v>
      </c>
      <c r="P12" s="6">
        <v>1408752</v>
      </c>
      <c r="Q12" s="6">
        <f>853472+535043</f>
        <v>1388515</v>
      </c>
      <c r="R12" s="6">
        <v>1380712</v>
      </c>
      <c r="S12" s="6">
        <v>1373348</v>
      </c>
      <c r="T12" s="6">
        <v>1368471</v>
      </c>
      <c r="U12" s="6">
        <v>1369500</v>
      </c>
      <c r="V12" s="6">
        <v>1366079</v>
      </c>
      <c r="W12" s="6">
        <v>1378933.2325131181</v>
      </c>
      <c r="X12" s="6">
        <v>1382653.2169999997</v>
      </c>
      <c r="Y12" s="6">
        <v>1369424.324</v>
      </c>
      <c r="Z12" s="29">
        <v>1366614.0649999999</v>
      </c>
      <c r="AA12" s="9">
        <v>1358967.8649999998</v>
      </c>
      <c r="AB12" s="3">
        <v>1340634.6650000003</v>
      </c>
    </row>
    <row r="13" spans="1:28" ht="16.5" customHeight="1" thickBot="1">
      <c r="A13" s="20" t="s">
        <v>0</v>
      </c>
      <c r="B13" s="10">
        <v>4457584</v>
      </c>
      <c r="C13" s="11">
        <v>4366954</v>
      </c>
      <c r="D13" s="11">
        <v>4259770</v>
      </c>
      <c r="E13" s="10">
        <v>4283164</v>
      </c>
      <c r="F13" s="10">
        <v>4263712</v>
      </c>
      <c r="G13" s="10">
        <v>4235904</v>
      </c>
      <c r="H13" s="10">
        <v>4223864</v>
      </c>
      <c r="I13" s="10">
        <v>4238096</v>
      </c>
      <c r="J13" s="10">
        <v>4238524</v>
      </c>
      <c r="K13" s="16">
        <v>4270970</v>
      </c>
      <c r="L13" s="10">
        <v>4182252</v>
      </c>
      <c r="M13" s="12">
        <v>4194553</v>
      </c>
      <c r="N13" s="12">
        <v>4219031</v>
      </c>
      <c r="O13" s="10">
        <v>4193670</v>
      </c>
      <c r="P13" s="12">
        <v>4201402</v>
      </c>
      <c r="Q13" s="12">
        <v>4153294</v>
      </c>
      <c r="R13" s="12">
        <v>4099020</v>
      </c>
      <c r="S13" s="12">
        <v>4079891</v>
      </c>
      <c r="T13" s="12">
        <v>4089015</v>
      </c>
      <c r="U13" s="12">
        <v>4090007</v>
      </c>
      <c r="V13" s="12">
        <v>4072433</v>
      </c>
      <c r="W13" s="12">
        <v>4061225</v>
      </c>
      <c r="X13" s="12">
        <v>4069380.325999999</v>
      </c>
      <c r="Y13" s="12">
        <v>4075566.7299999991</v>
      </c>
      <c r="Z13" s="30">
        <v>4073952.4919999996</v>
      </c>
      <c r="AA13" s="12">
        <v>4004798.8080000002</v>
      </c>
      <c r="AB13" s="38">
        <v>4098097.608</v>
      </c>
    </row>
    <row r="14" spans="1:28" ht="12.75" customHeight="1">
      <c r="A14" s="39" t="s">
        <v>5</v>
      </c>
      <c r="B14" s="39"/>
      <c r="C14" s="39"/>
      <c r="D14" s="39"/>
      <c r="E14" s="39"/>
      <c r="F14" s="39"/>
      <c r="G14" s="39"/>
      <c r="H14" s="39"/>
      <c r="I14" s="39"/>
      <c r="J14" s="39"/>
      <c r="K14" s="39"/>
      <c r="L14" s="39"/>
      <c r="M14" s="39"/>
      <c r="N14" s="39"/>
      <c r="O14" s="39"/>
      <c r="P14" s="39"/>
      <c r="Q14" s="39"/>
      <c r="R14" s="39"/>
    </row>
    <row r="15" spans="1:28" ht="27" customHeight="1">
      <c r="A15" s="35" t="s">
        <v>15</v>
      </c>
      <c r="B15" s="35"/>
      <c r="C15" s="35"/>
      <c r="D15" s="35"/>
      <c r="E15" s="35"/>
      <c r="F15" s="35"/>
      <c r="G15" s="35"/>
      <c r="H15" s="35"/>
      <c r="I15" s="35"/>
      <c r="J15" s="35"/>
      <c r="K15" s="35"/>
      <c r="L15" s="35"/>
      <c r="M15" s="35"/>
      <c r="N15" s="35"/>
      <c r="O15" s="35"/>
      <c r="P15" s="35"/>
      <c r="Q15" s="35"/>
      <c r="R15" s="35"/>
    </row>
    <row r="16" spans="1:28" ht="12.75" customHeight="1">
      <c r="A16" s="32" t="s">
        <v>13</v>
      </c>
      <c r="B16" s="32"/>
      <c r="C16" s="32"/>
      <c r="D16" s="32"/>
      <c r="E16" s="32"/>
      <c r="F16" s="32"/>
      <c r="G16" s="32"/>
      <c r="H16" s="32"/>
      <c r="I16" s="32"/>
      <c r="J16" s="32"/>
      <c r="K16" s="32"/>
      <c r="L16" s="32"/>
      <c r="M16" s="32"/>
      <c r="N16" s="32"/>
      <c r="O16" s="32"/>
      <c r="P16" s="32"/>
      <c r="Q16" s="32"/>
      <c r="R16" s="32"/>
    </row>
    <row r="17" spans="1:18" ht="12.75" customHeight="1">
      <c r="A17" s="32"/>
      <c r="B17" s="32"/>
      <c r="C17" s="32"/>
      <c r="D17" s="32"/>
      <c r="E17" s="32"/>
      <c r="F17" s="32"/>
      <c r="G17" s="32"/>
      <c r="H17" s="32"/>
      <c r="I17" s="32"/>
      <c r="J17" s="32"/>
      <c r="K17" s="32"/>
      <c r="L17" s="32"/>
      <c r="M17" s="32"/>
      <c r="N17" s="32"/>
      <c r="O17" s="32"/>
      <c r="P17" s="32"/>
      <c r="Q17" s="32"/>
      <c r="R17" s="32"/>
    </row>
    <row r="18" spans="1:18" ht="12.75" customHeight="1">
      <c r="A18" s="33" t="s">
        <v>7</v>
      </c>
      <c r="B18" s="33"/>
      <c r="C18" s="33"/>
      <c r="D18" s="33"/>
      <c r="E18" s="33"/>
      <c r="F18" s="33"/>
      <c r="G18" s="33"/>
      <c r="H18" s="33"/>
      <c r="I18" s="33"/>
      <c r="J18" s="33"/>
      <c r="K18" s="33"/>
      <c r="L18" s="33"/>
      <c r="M18" s="33"/>
      <c r="N18" s="33"/>
      <c r="O18" s="33"/>
      <c r="P18" s="33"/>
      <c r="Q18" s="33"/>
      <c r="R18" s="33"/>
    </row>
    <row r="19" spans="1:18" ht="13.5" customHeight="1">
      <c r="A19" s="36" t="s">
        <v>16</v>
      </c>
      <c r="B19" s="36"/>
      <c r="C19" s="36"/>
      <c r="D19" s="36"/>
      <c r="E19" s="36"/>
      <c r="F19" s="36"/>
      <c r="G19" s="36"/>
      <c r="H19" s="36"/>
      <c r="I19" s="36"/>
      <c r="J19" s="36"/>
      <c r="K19" s="36"/>
      <c r="L19" s="36"/>
      <c r="M19" s="36"/>
      <c r="N19" s="36"/>
      <c r="O19" s="36"/>
      <c r="P19" s="36"/>
      <c r="Q19" s="36"/>
      <c r="R19" s="36"/>
    </row>
    <row r="20" spans="1:18" ht="38.25" customHeight="1">
      <c r="A20" s="34" t="s">
        <v>9</v>
      </c>
      <c r="B20" s="34"/>
      <c r="C20" s="34"/>
      <c r="D20" s="34"/>
      <c r="E20" s="34"/>
      <c r="F20" s="34"/>
      <c r="G20" s="34"/>
      <c r="H20" s="34"/>
      <c r="I20" s="34"/>
      <c r="J20" s="34"/>
      <c r="K20" s="34"/>
      <c r="L20" s="34"/>
      <c r="M20" s="34"/>
      <c r="N20" s="34"/>
      <c r="O20" s="34"/>
      <c r="P20" s="34"/>
      <c r="Q20" s="34"/>
      <c r="R20" s="34"/>
    </row>
    <row r="21" spans="1:18" ht="12.75" customHeight="1">
      <c r="A21" s="34"/>
      <c r="B21" s="34"/>
      <c r="C21" s="34"/>
      <c r="D21" s="34"/>
      <c r="E21" s="34"/>
      <c r="F21" s="34"/>
      <c r="G21" s="34"/>
      <c r="H21" s="34"/>
      <c r="I21" s="34"/>
      <c r="J21" s="34"/>
      <c r="K21" s="34"/>
      <c r="L21" s="34"/>
      <c r="M21" s="34"/>
      <c r="N21" s="34"/>
      <c r="O21" s="34"/>
      <c r="P21" s="34"/>
      <c r="Q21" s="34"/>
      <c r="R21" s="34"/>
    </row>
    <row r="22" spans="1:18" ht="12.75" customHeight="1">
      <c r="A22" s="33" t="s">
        <v>2</v>
      </c>
      <c r="B22" s="33"/>
      <c r="C22" s="33"/>
      <c r="D22" s="33"/>
      <c r="E22" s="33"/>
      <c r="F22" s="33"/>
      <c r="G22" s="33"/>
      <c r="H22" s="33"/>
      <c r="I22" s="33"/>
      <c r="J22" s="33"/>
      <c r="K22" s="33"/>
      <c r="L22" s="33"/>
      <c r="M22" s="33"/>
      <c r="N22" s="33"/>
      <c r="O22" s="33"/>
      <c r="P22" s="33"/>
      <c r="Q22" s="33"/>
      <c r="R22" s="33"/>
    </row>
    <row r="23" spans="1:18" ht="27" customHeight="1">
      <c r="A23" s="34" t="s">
        <v>8</v>
      </c>
      <c r="B23" s="34"/>
      <c r="C23" s="34"/>
      <c r="D23" s="34"/>
      <c r="E23" s="34"/>
      <c r="F23" s="34"/>
      <c r="G23" s="34"/>
      <c r="H23" s="34"/>
      <c r="I23" s="34"/>
      <c r="J23" s="34"/>
      <c r="K23" s="34"/>
      <c r="L23" s="34"/>
      <c r="M23" s="34"/>
      <c r="N23" s="34"/>
      <c r="O23" s="34"/>
      <c r="P23" s="34"/>
      <c r="Q23" s="34"/>
      <c r="R23" s="34"/>
    </row>
    <row r="24" spans="1:18" ht="25.5" customHeight="1">
      <c r="A24" s="34" t="s">
        <v>14</v>
      </c>
      <c r="B24" s="34"/>
      <c r="C24" s="34"/>
      <c r="D24" s="34"/>
      <c r="E24" s="34"/>
      <c r="F24" s="34"/>
      <c r="G24" s="34"/>
      <c r="H24" s="34"/>
      <c r="I24" s="34"/>
      <c r="J24" s="34"/>
      <c r="K24" s="34"/>
      <c r="L24" s="34"/>
      <c r="M24" s="34"/>
      <c r="N24" s="34"/>
      <c r="O24" s="34"/>
      <c r="P24" s="34"/>
      <c r="Q24" s="34"/>
      <c r="R24" s="34"/>
    </row>
    <row r="26" spans="1:18">
      <c r="B26" s="27"/>
      <c r="C26" s="27"/>
      <c r="D26" s="27"/>
      <c r="E26" s="27"/>
      <c r="F26" s="27"/>
      <c r="G26" s="27"/>
      <c r="H26" s="27"/>
      <c r="I26" s="27"/>
      <c r="J26" s="27"/>
      <c r="K26" s="27"/>
      <c r="L26" s="27"/>
      <c r="M26" s="27"/>
      <c r="N26" s="27"/>
      <c r="O26" s="27"/>
      <c r="P26" s="27"/>
    </row>
    <row r="50" spans="2:9">
      <c r="B50" s="25"/>
      <c r="C50" s="25"/>
      <c r="D50" s="25"/>
      <c r="E50" s="25"/>
      <c r="F50" s="25"/>
      <c r="G50" s="25"/>
      <c r="H50" s="25"/>
      <c r="I50" s="25"/>
    </row>
    <row r="55" spans="2:9">
      <c r="B55" s="24"/>
      <c r="C55" s="24"/>
      <c r="D55" s="24"/>
      <c r="E55" s="24"/>
      <c r="F55" s="24"/>
      <c r="G55" s="24"/>
      <c r="H55" s="24"/>
      <c r="I55" s="24"/>
    </row>
    <row r="60" spans="2:9">
      <c r="B60" s="25"/>
      <c r="C60" s="25"/>
      <c r="D60" s="25"/>
      <c r="E60" s="25"/>
      <c r="F60" s="25"/>
      <c r="G60" s="25"/>
      <c r="H60" s="25"/>
      <c r="I60" s="25"/>
    </row>
    <row r="63" spans="2:9">
      <c r="B63" s="24"/>
      <c r="C63" s="24"/>
      <c r="D63" s="24"/>
      <c r="E63" s="24"/>
      <c r="F63" s="24"/>
      <c r="G63" s="24"/>
      <c r="H63" s="24"/>
      <c r="I63" s="24"/>
    </row>
    <row r="74" spans="2:9">
      <c r="B74" s="26"/>
      <c r="C74" s="26"/>
      <c r="D74" s="26"/>
      <c r="E74" s="26"/>
      <c r="F74" s="26"/>
      <c r="G74" s="26"/>
      <c r="H74" s="26"/>
      <c r="I74" s="26"/>
    </row>
    <row r="75" spans="2:9">
      <c r="B75" s="26"/>
      <c r="C75" s="26"/>
      <c r="D75" s="26"/>
      <c r="E75" s="26"/>
      <c r="F75" s="26"/>
      <c r="G75" s="26"/>
      <c r="H75" s="26"/>
      <c r="I75" s="26"/>
    </row>
    <row r="76" spans="2:9">
      <c r="B76" s="26"/>
      <c r="C76" s="26"/>
      <c r="D76" s="26"/>
      <c r="E76" s="26"/>
      <c r="F76" s="26"/>
      <c r="G76" s="26"/>
      <c r="H76" s="26"/>
      <c r="I76" s="26"/>
    </row>
    <row r="77" spans="2:9">
      <c r="B77" s="26"/>
      <c r="C77" s="26"/>
      <c r="D77" s="26"/>
      <c r="E77" s="26"/>
      <c r="F77" s="26"/>
      <c r="G77" s="26"/>
      <c r="H77" s="26"/>
      <c r="I77" s="26"/>
    </row>
  </sheetData>
  <mergeCells count="12">
    <mergeCell ref="A19:R19"/>
    <mergeCell ref="A20:R20"/>
    <mergeCell ref="A21:R21"/>
    <mergeCell ref="A22:R22"/>
    <mergeCell ref="A23:R23"/>
    <mergeCell ref="A24:R24"/>
    <mergeCell ref="A1:AB1"/>
    <mergeCell ref="A14:R14"/>
    <mergeCell ref="A15:R15"/>
    <mergeCell ref="A16:R16"/>
    <mergeCell ref="A17:R17"/>
    <mergeCell ref="A18:R18"/>
  </mergeCells>
  <phoneticPr fontId="20" type="noConversion"/>
  <pageMargins left="0.44" right="0.38" top="1" bottom="1" header="0.5" footer="0.5"/>
  <pageSetup scale="48" orientation="landscape" r:id="rId1"/>
  <headerFooter alignWithMargins="0"/>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PresentationFormat> </PresentationFormat>
  <Lines>0</Lines>
  <Paragraphs>0</Paragraphs>
  <Slides>0</Slides>
  <Notes>0</Notes>
  <HiddenSlides>0</HiddenSlides>
  <MMClips>0</MMClips>
  <ScaleCrop>false</ScaleCrop>
  <HeadingPairs>
    <vt:vector size="2" baseType="variant">
      <vt:variant>
        <vt:lpstr>Worksheets</vt:lpstr>
      </vt:variant>
      <vt:variant>
        <vt:i4>1</vt:i4>
      </vt:variant>
    </vt:vector>
  </HeadingPairs>
  <TitlesOfParts>
    <vt:vector size="1" baseType="lpstr">
      <vt:lpstr>1-06</vt:lpstr>
    </vt:vector>
  </TitlesOfParts>
  <LinksUpToDate>false</LinksUpToDate>
  <CharactersWithSpaces>0</CharactersWithSpaces>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Ross, Hilary.CTR (RITA)</dc:creator>
  <cp:lastModifiedBy>L. Nguyen</cp:lastModifiedBy>
  <cp:revision>0</cp:revision>
  <cp:lastPrinted>2009-04-01T15:41:00Z</cp:lastPrinted>
  <dcterms:created xsi:type="dcterms:W3CDTF">1980-01-01T05:00:00Z</dcterms:created>
  <dcterms:modified xsi:type="dcterms:W3CDTF">2016-06-29T19:15:49Z</dcterms:modified>
</cp:coreProperties>
</file>