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80" yWindow="-165" windowWidth="12330" windowHeight="8490"/>
  </bookViews>
  <sheets>
    <sheet name="1-41" sheetId="1" r:id="rId1"/>
  </sheets>
  <definedNames>
    <definedName name="_xlnm.Print_Area" localSheetId="0">'1-41'!$A$1:$U$48</definedName>
  </definedNames>
  <calcPr calcId="145621" iterate="1"/>
</workbook>
</file>

<file path=xl/calcChain.xml><?xml version="1.0" encoding="utf-8"?>
<calcChain xmlns="http://schemas.openxmlformats.org/spreadsheetml/2006/main">
  <c r="S34" i="1" l="1"/>
  <c r="Q34" i="1"/>
  <c r="O34" i="1"/>
  <c r="S33" i="1"/>
  <c r="Q33" i="1"/>
  <c r="O33" i="1"/>
  <c r="S32" i="1"/>
  <c r="Q32" i="1"/>
  <c r="O32" i="1"/>
  <c r="S31" i="1"/>
  <c r="Q31" i="1"/>
  <c r="O31" i="1"/>
  <c r="S30" i="1"/>
  <c r="Q30" i="1"/>
  <c r="O30" i="1"/>
  <c r="S29" i="1"/>
  <c r="Q29" i="1"/>
  <c r="O29" i="1"/>
  <c r="S28" i="1"/>
  <c r="Q28" i="1"/>
  <c r="O28" i="1"/>
  <c r="S27" i="1"/>
  <c r="Q27" i="1"/>
  <c r="O27" i="1"/>
  <c r="S26" i="1"/>
  <c r="Q26" i="1"/>
  <c r="O26" i="1"/>
  <c r="S25" i="1"/>
  <c r="Q25" i="1"/>
  <c r="O25" i="1"/>
  <c r="S24" i="1"/>
  <c r="Q24" i="1"/>
  <c r="O24" i="1"/>
  <c r="S23" i="1"/>
  <c r="Q23" i="1"/>
  <c r="O23" i="1"/>
  <c r="S22" i="1"/>
  <c r="Q22" i="1"/>
  <c r="O22" i="1"/>
  <c r="S21" i="1"/>
  <c r="Q21" i="1"/>
  <c r="O21" i="1"/>
  <c r="N5" i="1" l="1"/>
  <c r="L5" i="1"/>
  <c r="M5" i="1" s="1"/>
  <c r="J5" i="1"/>
  <c r="K5" i="1" s="1"/>
  <c r="D7" i="1"/>
  <c r="D5" i="1" s="1"/>
  <c r="F7" i="1"/>
  <c r="F5" i="1" s="1"/>
  <c r="G5" i="1" s="1"/>
  <c r="H7" i="1"/>
  <c r="H5" i="1" s="1"/>
  <c r="I5" i="1" s="1"/>
  <c r="P7" i="1"/>
  <c r="Q7" i="1" s="1"/>
  <c r="O5" i="1"/>
  <c r="M34" i="1"/>
  <c r="K34" i="1"/>
  <c r="I34" i="1"/>
  <c r="G34" i="1"/>
  <c r="E34" i="1"/>
  <c r="C34" i="1"/>
  <c r="U17" i="1"/>
  <c r="S17" i="1"/>
  <c r="Q17" i="1"/>
  <c r="O17" i="1"/>
  <c r="M17" i="1"/>
  <c r="K17" i="1"/>
  <c r="I17" i="1"/>
  <c r="G17" i="1"/>
  <c r="E17" i="1"/>
  <c r="C17" i="1"/>
  <c r="M33" i="1"/>
  <c r="K33" i="1"/>
  <c r="I33" i="1"/>
  <c r="G33" i="1"/>
  <c r="E33" i="1"/>
  <c r="C33" i="1"/>
  <c r="U16" i="1"/>
  <c r="S16" i="1"/>
  <c r="Q16" i="1"/>
  <c r="O16" i="1"/>
  <c r="M16" i="1"/>
  <c r="K16" i="1"/>
  <c r="I16" i="1"/>
  <c r="G16" i="1"/>
  <c r="E16" i="1"/>
  <c r="C16" i="1"/>
  <c r="M32" i="1"/>
  <c r="K32" i="1"/>
  <c r="I32" i="1"/>
  <c r="G32" i="1"/>
  <c r="E32" i="1"/>
  <c r="C32" i="1"/>
  <c r="U15" i="1"/>
  <c r="S15" i="1"/>
  <c r="Q15" i="1"/>
  <c r="O15" i="1"/>
  <c r="M15" i="1"/>
  <c r="K15" i="1"/>
  <c r="I15" i="1"/>
  <c r="G15" i="1"/>
  <c r="E15" i="1"/>
  <c r="C15" i="1"/>
  <c r="M31" i="1"/>
  <c r="K31" i="1"/>
  <c r="I31" i="1"/>
  <c r="G31" i="1"/>
  <c r="E31" i="1"/>
  <c r="C31" i="1"/>
  <c r="U14" i="1"/>
  <c r="S14" i="1"/>
  <c r="Q14" i="1"/>
  <c r="O14" i="1"/>
  <c r="M14" i="1"/>
  <c r="K14" i="1"/>
  <c r="I14" i="1"/>
  <c r="G14" i="1"/>
  <c r="E14" i="1"/>
  <c r="C14" i="1"/>
  <c r="M30" i="1"/>
  <c r="K30" i="1"/>
  <c r="I30" i="1"/>
  <c r="G30" i="1"/>
  <c r="E30" i="1"/>
  <c r="C30" i="1"/>
  <c r="U13" i="1"/>
  <c r="S13" i="1"/>
  <c r="Q13" i="1"/>
  <c r="O13" i="1"/>
  <c r="M13" i="1"/>
  <c r="M29" i="1"/>
  <c r="K29" i="1"/>
  <c r="I29" i="1"/>
  <c r="G29" i="1"/>
  <c r="E29" i="1"/>
  <c r="C29" i="1"/>
  <c r="U12" i="1"/>
  <c r="S12" i="1"/>
  <c r="Q12" i="1"/>
  <c r="O12" i="1"/>
  <c r="M12" i="1"/>
  <c r="K12" i="1"/>
  <c r="I12" i="1"/>
  <c r="G12" i="1"/>
  <c r="E12" i="1"/>
  <c r="C12" i="1"/>
  <c r="M28" i="1"/>
  <c r="K28" i="1"/>
  <c r="I28" i="1"/>
  <c r="G28" i="1"/>
  <c r="E28" i="1"/>
  <c r="C28" i="1"/>
  <c r="U11" i="1"/>
  <c r="S11" i="1"/>
  <c r="Q11" i="1"/>
  <c r="O11" i="1"/>
  <c r="M11" i="1"/>
  <c r="K11" i="1"/>
  <c r="I11" i="1"/>
  <c r="G11" i="1"/>
  <c r="E11" i="1"/>
  <c r="C11" i="1"/>
  <c r="M27" i="1"/>
  <c r="K27" i="1"/>
  <c r="I27" i="1"/>
  <c r="G27" i="1"/>
  <c r="E27" i="1"/>
  <c r="C27" i="1"/>
  <c r="U10" i="1"/>
  <c r="S10" i="1"/>
  <c r="Q10" i="1"/>
  <c r="K10" i="1"/>
  <c r="I10" i="1"/>
  <c r="G10" i="1"/>
  <c r="E10" i="1"/>
  <c r="C10" i="1"/>
  <c r="M26" i="1"/>
  <c r="K26" i="1"/>
  <c r="I26" i="1"/>
  <c r="G26" i="1"/>
  <c r="E26" i="1"/>
  <c r="C26" i="1"/>
  <c r="U9" i="1"/>
  <c r="S9" i="1"/>
  <c r="Q9" i="1"/>
  <c r="K9" i="1"/>
  <c r="I9" i="1"/>
  <c r="G9" i="1"/>
  <c r="E9" i="1"/>
  <c r="C9" i="1"/>
  <c r="M25" i="1"/>
  <c r="K25" i="1"/>
  <c r="I25" i="1"/>
  <c r="G25" i="1"/>
  <c r="E25" i="1"/>
  <c r="C25" i="1"/>
  <c r="U8" i="1"/>
  <c r="S8" i="1"/>
  <c r="Q8" i="1"/>
  <c r="K8" i="1"/>
  <c r="I8" i="1"/>
  <c r="G8" i="1"/>
  <c r="E8" i="1"/>
  <c r="C8" i="1"/>
  <c r="L24" i="1"/>
  <c r="M24" i="1" s="1"/>
  <c r="J24" i="1"/>
  <c r="K24" i="1" s="1"/>
  <c r="H24" i="1"/>
  <c r="I24" i="1" s="1"/>
  <c r="F24" i="1"/>
  <c r="G24" i="1" s="1"/>
  <c r="D24" i="1"/>
  <c r="E24" i="1" s="1"/>
  <c r="B24" i="1"/>
  <c r="C24" i="1" s="1"/>
  <c r="T7" i="1"/>
  <c r="U7" i="1" s="1"/>
  <c r="R7" i="1"/>
  <c r="S7" i="1" s="1"/>
  <c r="O7" i="1"/>
  <c r="M7" i="1"/>
  <c r="K7" i="1"/>
  <c r="B7" i="1"/>
  <c r="C7" i="1" s="1"/>
  <c r="M23" i="1"/>
  <c r="K23" i="1"/>
  <c r="I23" i="1"/>
  <c r="G23" i="1"/>
  <c r="E23" i="1"/>
  <c r="C23" i="1"/>
  <c r="U6" i="1"/>
  <c r="S6" i="1"/>
  <c r="Q6" i="1"/>
  <c r="O6" i="1"/>
  <c r="M6" i="1"/>
  <c r="K6" i="1"/>
  <c r="I6" i="1"/>
  <c r="G6" i="1"/>
  <c r="E6" i="1"/>
  <c r="C6" i="1"/>
  <c r="M21" i="1"/>
  <c r="K21" i="1"/>
  <c r="I21" i="1"/>
  <c r="G21" i="1"/>
  <c r="E21" i="1"/>
  <c r="C21" i="1"/>
  <c r="U4" i="1"/>
  <c r="S4" i="1"/>
  <c r="Q4" i="1"/>
  <c r="O4" i="1"/>
  <c r="M4" i="1"/>
  <c r="K4" i="1"/>
  <c r="I4" i="1"/>
  <c r="G4" i="1"/>
  <c r="E4" i="1"/>
  <c r="C4" i="1"/>
  <c r="I7" i="1" l="1"/>
  <c r="T5" i="1"/>
  <c r="U5" i="1" s="1"/>
  <c r="B22" i="1"/>
  <c r="C22" i="1" s="1"/>
  <c r="B5" i="1"/>
  <c r="C5" i="1" s="1"/>
  <c r="R5" i="1"/>
  <c r="S5" i="1" s="1"/>
  <c r="E7" i="1"/>
  <c r="P5" i="1"/>
  <c r="Q5" i="1" s="1"/>
  <c r="J22" i="1"/>
  <c r="K22" i="1" s="1"/>
  <c r="L22" i="1"/>
  <c r="M22" i="1" s="1"/>
  <c r="H22" i="1"/>
  <c r="I22" i="1" s="1"/>
  <c r="D22" i="1"/>
  <c r="E22" i="1" s="1"/>
  <c r="F22" i="1"/>
  <c r="G22" i="1" s="1"/>
  <c r="G7" i="1"/>
  <c r="E5" i="1"/>
</calcChain>
</file>

<file path=xl/sharedStrings.xml><?xml version="1.0" encoding="utf-8"?>
<sst xmlns="http://schemas.openxmlformats.org/spreadsheetml/2006/main" count="100" uniqueCount="29">
  <si>
    <t>Percent</t>
  </si>
  <si>
    <t>All workers</t>
  </si>
  <si>
    <t>Number</t>
  </si>
  <si>
    <t>Walks only</t>
  </si>
  <si>
    <t>Works at home</t>
  </si>
  <si>
    <t>NOTES</t>
  </si>
  <si>
    <t>Automobile, total</t>
  </si>
  <si>
    <t>Drives self</t>
  </si>
  <si>
    <t>2-person</t>
  </si>
  <si>
    <t>Carpool, total</t>
  </si>
  <si>
    <t>3-person</t>
  </si>
  <si>
    <t>SOURCES</t>
  </si>
  <si>
    <t>Component values may not add to totals due to rounding.</t>
  </si>
  <si>
    <t>NA</t>
  </si>
  <si>
    <t>Principal means of transportation to work refers to the mode of travel used to get from home to work most frequently. If more than one means of transportation was used each day, those surveyed were asked to specify the one used for the longest distance during the trip from home to work.</t>
  </si>
  <si>
    <r>
      <t>4+ person</t>
    </r>
    <r>
      <rPr>
        <vertAlign val="superscript"/>
        <sz val="11"/>
        <rFont val="Arial Narrow"/>
        <family val="2"/>
      </rPr>
      <t>a</t>
    </r>
  </si>
  <si>
    <r>
      <t>Public transportation</t>
    </r>
    <r>
      <rPr>
        <vertAlign val="superscript"/>
        <sz val="11"/>
        <rFont val="Arial Narrow"/>
        <family val="2"/>
      </rPr>
      <t>b</t>
    </r>
  </si>
  <si>
    <r>
      <t>Other means</t>
    </r>
    <r>
      <rPr>
        <vertAlign val="superscript"/>
        <sz val="11"/>
        <rFont val="Arial Narrow"/>
        <family val="2"/>
      </rPr>
      <t>d</t>
    </r>
  </si>
  <si>
    <t>Table 1-41:  Principal Means of Transportation to Work (Thousands)</t>
  </si>
  <si>
    <t>Motorcycle</t>
  </si>
  <si>
    <t>Taxicab</t>
  </si>
  <si>
    <r>
      <t xml:space="preserve">1989-2001:U.S. Department of Housing and Urban Development, </t>
    </r>
    <r>
      <rPr>
        <i/>
        <sz val="9"/>
        <rFont val="Arial"/>
        <family val="2"/>
      </rPr>
      <t xml:space="preserve">American Housing Survey for the United States: 2005 </t>
    </r>
    <r>
      <rPr>
        <sz val="9"/>
        <rFont val="Arial"/>
        <family val="2"/>
      </rPr>
      <t>(Washington, DC: 2006), table 2-24 and similar tables in earlier editions, available at http://www.census.gov/hhes/www/ahs.html as of Oct. 12, 2006.</t>
    </r>
  </si>
  <si>
    <r>
      <t>Bicycle</t>
    </r>
    <r>
      <rPr>
        <vertAlign val="superscript"/>
        <sz val="11"/>
        <rFont val="Arial Narrow"/>
        <family val="2"/>
      </rPr>
      <t>c</t>
    </r>
  </si>
  <si>
    <r>
      <t xml:space="preserve">a </t>
    </r>
    <r>
      <rPr>
        <sz val="9"/>
        <rFont val="Arial"/>
        <family val="2"/>
      </rPr>
      <t xml:space="preserve">From 2004 onward, the </t>
    </r>
    <r>
      <rPr>
        <i/>
        <sz val="9"/>
        <rFont val="Arial"/>
        <family val="2"/>
      </rPr>
      <t>Carpool</t>
    </r>
    <r>
      <rPr>
        <sz val="9"/>
        <rFont val="Arial"/>
        <family val="2"/>
      </rPr>
      <t xml:space="preserve"> categories are 2-person and 3+ person; 4+ person is the sum of 4-person, 5-6 persons, and 7+ persons from the source data.</t>
    </r>
  </si>
  <si>
    <r>
      <t xml:space="preserve">c </t>
    </r>
    <r>
      <rPr>
        <sz val="9"/>
        <rFont val="Arial"/>
        <family val="2"/>
      </rPr>
      <t xml:space="preserve">From 1989 to 2001, </t>
    </r>
    <r>
      <rPr>
        <i/>
        <sz val="9"/>
        <rFont val="Arial"/>
        <family val="2"/>
      </rPr>
      <t>Bicycle</t>
    </r>
    <r>
      <rPr>
        <sz val="9"/>
        <rFont val="Arial"/>
        <family val="2"/>
      </rPr>
      <t xml:space="preserve"> data are included under </t>
    </r>
    <r>
      <rPr>
        <i/>
        <sz val="9"/>
        <rFont val="Arial"/>
        <family val="2"/>
      </rPr>
      <t>Motorcycle</t>
    </r>
    <r>
      <rPr>
        <sz val="9"/>
        <rFont val="Arial"/>
        <family val="2"/>
      </rPr>
      <t>.</t>
    </r>
  </si>
  <si>
    <r>
      <rPr>
        <b/>
        <sz val="9"/>
        <rFont val="Arial"/>
        <family val="2"/>
      </rPr>
      <t>KEY:</t>
    </r>
    <r>
      <rPr>
        <sz val="9"/>
        <rFont val="Arial"/>
        <family val="2"/>
      </rPr>
      <t xml:space="preserve"> NA = not applicable.</t>
    </r>
  </si>
  <si>
    <r>
      <t>d</t>
    </r>
    <r>
      <rPr>
        <sz val="9"/>
        <rFont val="Arial"/>
        <family val="2"/>
      </rPr>
      <t xml:space="preserve"> </t>
    </r>
    <r>
      <rPr>
        <i/>
        <sz val="9"/>
        <rFont val="Arial"/>
        <family val="2"/>
      </rPr>
      <t>Other means</t>
    </r>
    <r>
      <rPr>
        <sz val="9"/>
        <rFont val="Arial"/>
        <family val="2"/>
      </rPr>
      <t xml:space="preserve"> include ferryboats, surface trains, and van service and other means not classified for years 1989-2001, and excludes ferryboats from 2002-14.</t>
    </r>
  </si>
  <si>
    <r>
      <t>b</t>
    </r>
    <r>
      <rPr>
        <sz val="9"/>
        <rFont val="Arial"/>
        <family val="2"/>
      </rPr>
      <t xml:space="preserve"> </t>
    </r>
    <r>
      <rPr>
        <i/>
        <sz val="9"/>
        <rFont val="Arial"/>
        <family val="2"/>
      </rPr>
      <t>Public transportation</t>
    </r>
    <r>
      <rPr>
        <sz val="9"/>
        <rFont val="Arial"/>
        <family val="2"/>
      </rPr>
      <t xml:space="preserve"> refers to bus, streetcar, subway, railroad, and elevated trains for years 1989-2001, and includes ferryboats from 2002-14.</t>
    </r>
  </si>
  <si>
    <r>
      <t>2002-15: U.S. Department of Commerce, Bureau of Census,</t>
    </r>
    <r>
      <rPr>
        <i/>
        <sz val="9"/>
        <rFont val="Arial"/>
        <family val="2"/>
      </rPr>
      <t xml:space="preserve"> American Community Survey</t>
    </r>
    <r>
      <rPr>
        <sz val="9"/>
        <rFont val="Arial"/>
        <family val="2"/>
      </rPr>
      <t xml:space="preserve">, table B08301, 1-Year estimates and similar tables from previous editions, available at </t>
    </r>
    <r>
      <rPr>
        <sz val="9"/>
        <color theme="1"/>
        <rFont val="Arial"/>
        <family val="2"/>
      </rPr>
      <t>http://factfinder.census.gov/faces/nav/jsf/pages/searchresults.xhtml?refresh=t</t>
    </r>
    <r>
      <rPr>
        <sz val="9"/>
        <rFont val="Arial"/>
        <family val="2"/>
      </rPr>
      <t xml:space="preserve"> as of Oct 19, 2016</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</si>
</sst>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5" x14ac:knownFonts="1">
    <font>
      <sz val="10"/>
      <name val="Arial"/>
    </font>
    <font>
      <sz val="11"/>
      <color theme="1"/>
      <name val="Calibri"/>
      <family val="2"/>
      <scheme val="minor"/>
    </font>
    <font>
      <sz val="11"/>
      <color theme="1"/>
      <name val="Calibri"/>
      <family val="2"/>
      <scheme val="minor"/>
    </font>
    <font>
      <sz val="10"/>
      <name val="Arial"/>
      <family val="2"/>
    </font>
    <font>
      <b/>
      <sz val="12"/>
      <name val="Arial"/>
      <family val="2"/>
    </font>
    <font>
      <sz val="12"/>
      <name val="Arial"/>
      <family val="2"/>
    </font>
    <font>
      <vertAlign val="superscript"/>
      <sz val="9"/>
      <name val="Arial"/>
      <family val="2"/>
    </font>
    <font>
      <sz val="9"/>
      <name val="Arial"/>
      <family val="2"/>
    </font>
    <font>
      <b/>
      <sz val="9"/>
      <name val="Arial"/>
      <family val="2"/>
    </font>
    <font>
      <i/>
      <sz val="9"/>
      <name val="Arial"/>
      <family val="2"/>
    </font>
    <font>
      <b/>
      <sz val="11"/>
      <name val="Arial Narrow"/>
      <family val="2"/>
    </font>
    <font>
      <sz val="11"/>
      <name val="Arial Narrow"/>
      <family val="2"/>
    </font>
    <font>
      <vertAlign val="superscript"/>
      <sz val="11"/>
      <name val="Arial Narrow"/>
      <family val="2"/>
    </font>
    <font>
      <b/>
      <u/>
      <sz val="9"/>
      <name val="Arial"/>
      <family val="2"/>
    </font>
    <font>
      <sz val="9"/>
      <color theme="1"/>
      <name val="Arial"/>
      <family val="2"/>
    </font>
  </fonts>
  <fills count="2">
    <fill>
      <patternFill patternType="none"/>
    </fill>
    <fill>
      <patternFill patternType="gray125"/>
    </fill>
  </fills>
  <borders count="14">
    <border>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style="thin">
        <color indexed="64"/>
      </right>
      <top/>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s>
  <cellStyleXfs count="4">
    <xf numFmtId="0" fontId="0" fillId="0" borderId="0"/>
    <xf numFmtId="0" fontId="3" fillId="0" borderId="0"/>
    <xf numFmtId="0" fontId="2" fillId="0" borderId="0"/>
    <xf numFmtId="0" fontId="1" fillId="0" borderId="0"/>
  </cellStyleXfs>
  <cellXfs count="66">
    <xf numFmtId="0" fontId="0" fillId="0" borderId="0" xfId="0"/>
    <xf numFmtId="0" fontId="5" fillId="0" borderId="0" xfId="0" applyFont="1" applyFill="1" applyProtection="1"/>
    <xf numFmtId="0" fontId="10" fillId="0" borderId="0" xfId="0" applyFont="1" applyFill="1" applyBorder="1" applyProtection="1"/>
    <xf numFmtId="0" fontId="11" fillId="0" borderId="0" xfId="0" applyFont="1" applyFill="1" applyBorder="1" applyAlignment="1" applyProtection="1">
      <alignment horizontal="center"/>
    </xf>
    <xf numFmtId="3" fontId="10" fillId="0" borderId="6" xfId="0" applyNumberFormat="1" applyFont="1" applyFill="1" applyBorder="1" applyProtection="1"/>
    <xf numFmtId="164" fontId="10" fillId="0" borderId="7" xfId="0" applyNumberFormat="1" applyFont="1" applyFill="1" applyBorder="1" applyProtection="1"/>
    <xf numFmtId="3" fontId="10" fillId="0" borderId="0" xfId="0" applyNumberFormat="1" applyFont="1" applyFill="1" applyProtection="1"/>
    <xf numFmtId="164" fontId="10" fillId="0" borderId="0" xfId="0" applyNumberFormat="1" applyFont="1" applyFill="1" applyProtection="1"/>
    <xf numFmtId="3" fontId="10" fillId="0" borderId="0" xfId="0" applyNumberFormat="1" applyFont="1" applyFill="1" applyBorder="1" applyProtection="1"/>
    <xf numFmtId="164" fontId="10" fillId="0" borderId="0" xfId="0" applyNumberFormat="1" applyFont="1" applyFill="1" applyBorder="1" applyProtection="1"/>
    <xf numFmtId="0" fontId="11" fillId="0" borderId="0" xfId="0" applyFont="1" applyFill="1" applyBorder="1" applyProtection="1"/>
    <xf numFmtId="3" fontId="11" fillId="0" borderId="6" xfId="0" applyNumberFormat="1" applyFont="1" applyFill="1" applyBorder="1" applyProtection="1"/>
    <xf numFmtId="164" fontId="11" fillId="0" borderId="7" xfId="0" applyNumberFormat="1" applyFont="1" applyFill="1" applyBorder="1" applyProtection="1"/>
    <xf numFmtId="3" fontId="11" fillId="0" borderId="0" xfId="0" applyNumberFormat="1" applyFont="1" applyFill="1" applyProtection="1"/>
    <xf numFmtId="164" fontId="11" fillId="0" borderId="0" xfId="0" applyNumberFormat="1" applyFont="1" applyFill="1" applyProtection="1"/>
    <xf numFmtId="3" fontId="11" fillId="0" borderId="0" xfId="0" applyNumberFormat="1" applyFont="1" applyFill="1" applyBorder="1" applyProtection="1"/>
    <xf numFmtId="3" fontId="11" fillId="0" borderId="1" xfId="0" applyNumberFormat="1" applyFont="1" applyFill="1" applyBorder="1" applyProtection="1"/>
    <xf numFmtId="164" fontId="11" fillId="0" borderId="2" xfId="0" applyNumberFormat="1" applyFont="1" applyFill="1" applyBorder="1" applyProtection="1"/>
    <xf numFmtId="3" fontId="11" fillId="0" borderId="3" xfId="0" applyNumberFormat="1" applyFont="1" applyFill="1" applyBorder="1" applyProtection="1"/>
    <xf numFmtId="3" fontId="11" fillId="0" borderId="1" xfId="0" applyNumberFormat="1" applyFont="1" applyFill="1" applyBorder="1" applyAlignment="1" applyProtection="1">
      <alignment horizontal="right"/>
    </xf>
    <xf numFmtId="0" fontId="7" fillId="0" borderId="0" xfId="0" applyFont="1" applyFill="1" applyBorder="1" applyAlignment="1" applyProtection="1">
      <alignment vertical="center"/>
    </xf>
    <xf numFmtId="0" fontId="13" fillId="0" borderId="0" xfId="0" applyFont="1" applyFill="1" applyBorder="1" applyAlignment="1" applyProtection="1">
      <alignment vertical="center"/>
    </xf>
    <xf numFmtId="0" fontId="3" fillId="0" borderId="0" xfId="0" applyFont="1" applyFill="1" applyAlignment="1" applyProtection="1">
      <alignment wrapText="1"/>
    </xf>
    <xf numFmtId="0" fontId="3" fillId="0" borderId="0" xfId="0" applyFont="1" applyFill="1" applyProtection="1"/>
    <xf numFmtId="0" fontId="3" fillId="0" borderId="0" xfId="0" applyFont="1" applyFill="1" applyBorder="1" applyProtection="1"/>
    <xf numFmtId="3" fontId="11" fillId="0" borderId="6" xfId="0" applyNumberFormat="1" applyFont="1" applyFill="1" applyBorder="1" applyAlignment="1" applyProtection="1">
      <alignment horizontal="right"/>
    </xf>
    <xf numFmtId="3" fontId="10" fillId="0" borderId="0" xfId="0" applyNumberFormat="1" applyFont="1" applyFill="1"/>
    <xf numFmtId="3" fontId="11" fillId="0" borderId="0" xfId="0" applyNumberFormat="1" applyFont="1" applyFill="1"/>
    <xf numFmtId="3" fontId="11" fillId="0" borderId="0" xfId="0" applyNumberFormat="1" applyFont="1" applyFill="1" applyBorder="1" applyAlignment="1" applyProtection="1">
      <alignment horizontal="right"/>
    </xf>
    <xf numFmtId="164" fontId="11" fillId="0" borderId="0" xfId="0" applyNumberFormat="1" applyFont="1" applyFill="1" applyBorder="1" applyProtection="1"/>
    <xf numFmtId="164" fontId="11" fillId="0" borderId="3" xfId="0" applyNumberFormat="1" applyFont="1" applyFill="1" applyBorder="1" applyProtection="1"/>
    <xf numFmtId="164" fontId="10" fillId="0" borderId="13" xfId="0" applyNumberFormat="1" applyFont="1" applyFill="1" applyBorder="1" applyProtection="1"/>
    <xf numFmtId="164" fontId="11" fillId="0" borderId="7" xfId="0" applyNumberFormat="1" applyFont="1" applyFill="1" applyBorder="1" applyAlignment="1" applyProtection="1">
      <alignment horizontal="right"/>
    </xf>
    <xf numFmtId="164" fontId="11" fillId="0" borderId="0" xfId="0" applyNumberFormat="1" applyFont="1" applyFill="1" applyBorder="1" applyAlignment="1" applyProtection="1">
      <alignment horizontal="right"/>
    </xf>
    <xf numFmtId="0" fontId="10" fillId="0" borderId="1" xfId="0" applyNumberFormat="1" applyFont="1" applyFill="1" applyBorder="1" applyAlignment="1" applyProtection="1">
      <alignment horizontal="center"/>
    </xf>
    <xf numFmtId="0" fontId="10" fillId="0" borderId="2" xfId="0" applyNumberFormat="1" applyFont="1" applyFill="1" applyBorder="1" applyAlignment="1" applyProtection="1">
      <alignment horizontal="center"/>
    </xf>
    <xf numFmtId="0" fontId="10" fillId="0" borderId="3" xfId="0" applyNumberFormat="1" applyFont="1" applyFill="1" applyBorder="1" applyAlignment="1" applyProtection="1">
      <alignment horizontal="center"/>
    </xf>
    <xf numFmtId="0" fontId="10" fillId="0" borderId="4" xfId="0" applyNumberFormat="1" applyFont="1" applyFill="1" applyBorder="1" applyAlignment="1" applyProtection="1">
      <alignment horizontal="center"/>
    </xf>
    <xf numFmtId="0" fontId="10" fillId="0" borderId="5" xfId="0" applyNumberFormat="1" applyFont="1" applyFill="1" applyBorder="1" applyAlignment="1" applyProtection="1">
      <alignment horizontal="center"/>
    </xf>
    <xf numFmtId="0" fontId="10" fillId="0" borderId="12" xfId="0" applyNumberFormat="1" applyFont="1" applyFill="1" applyBorder="1" applyAlignment="1" applyProtection="1">
      <alignment horizontal="center"/>
    </xf>
    <xf numFmtId="0" fontId="10" fillId="0" borderId="0" xfId="0" applyNumberFormat="1" applyFont="1" applyFill="1" applyProtection="1"/>
    <xf numFmtId="0" fontId="11" fillId="0" borderId="0" xfId="0" applyNumberFormat="1" applyFont="1" applyFill="1" applyAlignment="1" applyProtection="1">
      <alignment horizontal="left" indent="1"/>
    </xf>
    <xf numFmtId="0" fontId="11" fillId="0" borderId="0" xfId="0" applyNumberFormat="1" applyFont="1" applyFill="1" applyAlignment="1" applyProtection="1">
      <alignment horizontal="left" indent="2"/>
    </xf>
    <xf numFmtId="0" fontId="11" fillId="0" borderId="0" xfId="0" applyNumberFormat="1" applyFont="1" applyFill="1" applyAlignment="1" applyProtection="1">
      <alignment horizontal="left" indent="3"/>
    </xf>
    <xf numFmtId="0" fontId="11" fillId="0" borderId="0" xfId="0" applyNumberFormat="1" applyFont="1" applyFill="1" applyAlignment="1" applyProtection="1">
      <alignment horizontal="left" vertical="top" indent="1"/>
    </xf>
    <xf numFmtId="0" fontId="11" fillId="0" borderId="3" xfId="0" applyNumberFormat="1" applyFont="1" applyFill="1" applyBorder="1" applyAlignment="1" applyProtection="1">
      <alignment horizontal="left" indent="1"/>
    </xf>
    <xf numFmtId="0" fontId="10" fillId="0" borderId="9" xfId="0" applyNumberFormat="1" applyFont="1" applyFill="1" applyBorder="1" applyAlignment="1" applyProtection="1">
      <alignment horizontal="center"/>
    </xf>
    <xf numFmtId="0" fontId="11" fillId="0" borderId="11" xfId="0" applyNumberFormat="1" applyFont="1" applyFill="1" applyBorder="1" applyAlignment="1" applyProtection="1">
      <alignment horizontal="center"/>
    </xf>
    <xf numFmtId="0" fontId="11" fillId="0" borderId="10" xfId="0" applyNumberFormat="1" applyFont="1" applyFill="1" applyBorder="1" applyAlignment="1" applyProtection="1">
      <alignment horizontal="center"/>
    </xf>
    <xf numFmtId="0" fontId="7" fillId="0" borderId="0" xfId="0" applyFont="1" applyFill="1" applyBorder="1" applyAlignment="1" applyProtection="1">
      <alignment vertical="center" wrapText="1"/>
    </xf>
    <xf numFmtId="0" fontId="7" fillId="0" borderId="0" xfId="0" applyFont="1" applyFill="1" applyBorder="1" applyAlignment="1" applyProtection="1">
      <alignment vertical="center" wrapText="1"/>
    </xf>
    <xf numFmtId="0" fontId="8" fillId="0" borderId="0" xfId="0" applyFont="1" applyFill="1" applyBorder="1" applyAlignment="1" applyProtection="1">
      <alignment vertical="center" wrapText="1"/>
    </xf>
    <xf numFmtId="0" fontId="7" fillId="0" borderId="0" xfId="0" applyFont="1" applyFill="1" applyAlignment="1" applyProtection="1">
      <alignment vertical="center" wrapText="1"/>
    </xf>
    <xf numFmtId="0" fontId="6" fillId="0" borderId="0" xfId="0" applyFont="1" applyFill="1" applyBorder="1" applyAlignment="1" applyProtection="1">
      <alignment vertical="center" wrapText="1"/>
    </xf>
    <xf numFmtId="0" fontId="6" fillId="0" borderId="0" xfId="0" applyFont="1" applyFill="1" applyBorder="1" applyAlignment="1" applyProtection="1">
      <alignment horizontal="center" vertical="center" wrapText="1"/>
    </xf>
    <xf numFmtId="0" fontId="10" fillId="0" borderId="9" xfId="0" applyNumberFormat="1" applyFont="1" applyFill="1" applyBorder="1" applyAlignment="1" applyProtection="1">
      <alignment horizontal="center"/>
    </xf>
    <xf numFmtId="0" fontId="11" fillId="0" borderId="11" xfId="0" applyNumberFormat="1" applyFont="1" applyFill="1" applyBorder="1" applyAlignment="1" applyProtection="1">
      <alignment horizontal="center"/>
    </xf>
    <xf numFmtId="0" fontId="10" fillId="0" borderId="11" xfId="0" applyNumberFormat="1" applyFont="1" applyFill="1" applyBorder="1" applyAlignment="1" applyProtection="1">
      <alignment horizontal="center"/>
    </xf>
    <xf numFmtId="0" fontId="11" fillId="0" borderId="10" xfId="0" applyNumberFormat="1" applyFont="1" applyFill="1" applyBorder="1" applyAlignment="1" applyProtection="1">
      <alignment horizontal="center"/>
    </xf>
    <xf numFmtId="0" fontId="10" fillId="0" borderId="10" xfId="0" applyNumberFormat="1" applyFont="1" applyFill="1" applyBorder="1" applyAlignment="1" applyProtection="1">
      <alignment horizontal="center"/>
    </xf>
    <xf numFmtId="0" fontId="4" fillId="0" borderId="3" xfId="0" applyFont="1" applyFill="1" applyBorder="1" applyAlignment="1" applyProtection="1">
      <alignment horizontal="left" wrapText="1"/>
    </xf>
    <xf numFmtId="0" fontId="11" fillId="0" borderId="8" xfId="0" applyFont="1" applyFill="1" applyBorder="1" applyAlignment="1" applyProtection="1"/>
    <xf numFmtId="0" fontId="11" fillId="0" borderId="3" xfId="0" applyFont="1" applyFill="1" applyBorder="1" applyAlignment="1" applyProtection="1"/>
    <xf numFmtId="0" fontId="7" fillId="0" borderId="8" xfId="0" applyFont="1" applyFill="1" applyBorder="1" applyAlignment="1" applyProtection="1">
      <alignment vertical="center" wrapText="1"/>
    </xf>
    <xf numFmtId="0" fontId="7" fillId="0" borderId="0" xfId="0" applyFont="1" applyFill="1" applyBorder="1" applyAlignment="1" applyProtection="1">
      <alignment horizontal="center" vertical="center" wrapText="1"/>
    </xf>
    <xf numFmtId="0" fontId="11" fillId="0" borderId="0" xfId="0" applyNumberFormat="1" applyFont="1" applyFill="1" applyBorder="1" applyAlignment="1" applyProtection="1">
      <alignment horizontal="left" indent="1"/>
    </xf>
  </cellXfs>
  <cellStyles count="4">
    <cellStyle name="Normal" xfId="0" builtinId="0"/>
    <cellStyle name="Normal 2" xfId="1"/>
    <cellStyle name="Normal 3" xfId="2"/>
    <cellStyle name="Normal 4"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U50"/>
  <sheetViews>
    <sheetView tabSelected="1" zoomScale="110" zoomScaleNormal="110" workbookViewId="0">
      <selection sqref="A1:U1"/>
    </sheetView>
  </sheetViews>
  <sheetFormatPr defaultRowHeight="12.75" x14ac:dyDescent="0.2"/>
  <cols>
    <col min="1" max="1" width="19.85546875" style="23" bestFit="1" customWidth="1"/>
    <col min="2" max="9" width="7.28515625" style="23" customWidth="1"/>
    <col min="10" max="21" width="7.28515625" style="24" customWidth="1"/>
    <col min="22" max="16384" width="9.140625" style="24"/>
  </cols>
  <sheetData>
    <row r="1" spans="1:21" s="1" customFormat="1" ht="16.5" customHeight="1" thickBot="1" x14ac:dyDescent="0.3">
      <c r="A1" s="60" t="s">
        <v>18</v>
      </c>
      <c r="B1" s="60"/>
      <c r="C1" s="60"/>
      <c r="D1" s="60"/>
      <c r="E1" s="60"/>
      <c r="F1" s="60"/>
      <c r="G1" s="60"/>
      <c r="H1" s="60"/>
      <c r="I1" s="60"/>
      <c r="J1" s="60"/>
      <c r="K1" s="60"/>
      <c r="L1" s="60"/>
      <c r="M1" s="60"/>
      <c r="N1" s="60"/>
      <c r="O1" s="60"/>
      <c r="P1" s="60"/>
      <c r="Q1" s="60"/>
      <c r="R1" s="60"/>
      <c r="S1" s="60"/>
      <c r="T1" s="60"/>
      <c r="U1" s="60"/>
    </row>
    <row r="2" spans="1:21" s="2" customFormat="1" ht="16.5" customHeight="1" x14ac:dyDescent="0.3">
      <c r="A2" s="61"/>
      <c r="B2" s="55">
        <v>1989</v>
      </c>
      <c r="C2" s="57"/>
      <c r="D2" s="59">
        <v>1993</v>
      </c>
      <c r="E2" s="59"/>
      <c r="F2" s="55">
        <v>1997</v>
      </c>
      <c r="G2" s="57"/>
      <c r="H2" s="55">
        <v>1999</v>
      </c>
      <c r="I2" s="57"/>
      <c r="J2" s="55">
        <v>2001</v>
      </c>
      <c r="K2" s="57"/>
      <c r="L2" s="59">
        <v>2002</v>
      </c>
      <c r="M2" s="59"/>
      <c r="N2" s="55">
        <v>2003</v>
      </c>
      <c r="O2" s="56"/>
      <c r="P2" s="55">
        <v>2004</v>
      </c>
      <c r="Q2" s="56"/>
      <c r="R2" s="59">
        <v>2005</v>
      </c>
      <c r="S2" s="59"/>
      <c r="T2" s="55">
        <v>2006</v>
      </c>
      <c r="U2" s="58"/>
    </row>
    <row r="3" spans="1:21" s="3" customFormat="1" ht="16.5" customHeight="1" thickBot="1" x14ac:dyDescent="0.35">
      <c r="A3" s="62"/>
      <c r="B3" s="34" t="s">
        <v>2</v>
      </c>
      <c r="C3" s="35" t="s">
        <v>0</v>
      </c>
      <c r="D3" s="36" t="s">
        <v>2</v>
      </c>
      <c r="E3" s="36" t="s">
        <v>0</v>
      </c>
      <c r="F3" s="34" t="s">
        <v>2</v>
      </c>
      <c r="G3" s="35" t="s">
        <v>0</v>
      </c>
      <c r="H3" s="36" t="s">
        <v>2</v>
      </c>
      <c r="I3" s="36" t="s">
        <v>0</v>
      </c>
      <c r="J3" s="37" t="s">
        <v>2</v>
      </c>
      <c r="K3" s="38" t="s">
        <v>0</v>
      </c>
      <c r="L3" s="37" t="s">
        <v>2</v>
      </c>
      <c r="M3" s="38" t="s">
        <v>0</v>
      </c>
      <c r="N3" s="37" t="s">
        <v>2</v>
      </c>
      <c r="O3" s="38" t="s">
        <v>0</v>
      </c>
      <c r="P3" s="37" t="s">
        <v>2</v>
      </c>
      <c r="Q3" s="38" t="s">
        <v>0</v>
      </c>
      <c r="R3" s="37" t="s">
        <v>2</v>
      </c>
      <c r="S3" s="38" t="s">
        <v>0</v>
      </c>
      <c r="T3" s="37" t="s">
        <v>2</v>
      </c>
      <c r="U3" s="38" t="s">
        <v>0</v>
      </c>
    </row>
    <row r="4" spans="1:21" s="10" customFormat="1" ht="16.5" customHeight="1" x14ac:dyDescent="0.3">
      <c r="A4" s="40" t="s">
        <v>1</v>
      </c>
      <c r="B4" s="4">
        <v>106630</v>
      </c>
      <c r="C4" s="5">
        <f t="shared" ref="C4:G17" si="0">B4/B$4*100</f>
        <v>100</v>
      </c>
      <c r="D4" s="6">
        <v>103741</v>
      </c>
      <c r="E4" s="7">
        <f>D4/D$4*100</f>
        <v>100</v>
      </c>
      <c r="F4" s="4">
        <v>116469</v>
      </c>
      <c r="G4" s="5">
        <f>F4/F$4*100</f>
        <v>100</v>
      </c>
      <c r="H4" s="8">
        <v>118041</v>
      </c>
      <c r="I4" s="9">
        <f>H4/H$4*100</f>
        <v>100</v>
      </c>
      <c r="J4" s="4">
        <v>119896</v>
      </c>
      <c r="K4" s="31">
        <f t="shared" ref="K4:K17" si="1">J4/$J$4*100</f>
        <v>100</v>
      </c>
      <c r="L4" s="4">
        <v>128617.952</v>
      </c>
      <c r="M4" s="9">
        <f>L4/$L$4*100</f>
        <v>100</v>
      </c>
      <c r="N4" s="4">
        <v>129141.982</v>
      </c>
      <c r="O4" s="31">
        <f t="shared" ref="O4:O17" si="2">N4/$N$4*100</f>
        <v>100</v>
      </c>
      <c r="P4" s="4">
        <v>130831.18700000001</v>
      </c>
      <c r="Q4" s="31">
        <f>P4/$P$4*100</f>
        <v>100</v>
      </c>
      <c r="R4" s="4">
        <v>133091.04300000001</v>
      </c>
      <c r="S4" s="9">
        <f t="shared" ref="S4:S17" si="3">R4/$R$4*100</f>
        <v>100</v>
      </c>
      <c r="T4" s="4">
        <v>138265.905</v>
      </c>
      <c r="U4" s="9">
        <f>T4/T$4*100</f>
        <v>100</v>
      </c>
    </row>
    <row r="5" spans="1:21" s="10" customFormat="1" ht="16.5" customHeight="1" x14ac:dyDescent="0.3">
      <c r="A5" s="41" t="s">
        <v>6</v>
      </c>
      <c r="B5" s="11">
        <f>B6+B7</f>
        <v>93943</v>
      </c>
      <c r="C5" s="12">
        <f>B5/B$4*100</f>
        <v>88.101847510081583</v>
      </c>
      <c r="D5" s="11">
        <f>D6+D7</f>
        <v>91301</v>
      </c>
      <c r="E5" s="12">
        <f>D5/D$4*100</f>
        <v>88.008598336241221</v>
      </c>
      <c r="F5" s="11">
        <f>F6+F7</f>
        <v>101908</v>
      </c>
      <c r="G5" s="12">
        <f>F5/F$4*100</f>
        <v>87.497960830779007</v>
      </c>
      <c r="H5" s="11">
        <f>H6+H7</f>
        <v>103467</v>
      </c>
      <c r="I5" s="12">
        <f>H5/H$4*100</f>
        <v>87.653442447962988</v>
      </c>
      <c r="J5" s="11">
        <f>J6+J7</f>
        <v>105450</v>
      </c>
      <c r="K5" s="12">
        <f>J5/J$4*100</f>
        <v>87.951224394475219</v>
      </c>
      <c r="L5" s="11">
        <f>L6+L7</f>
        <v>112941.361</v>
      </c>
      <c r="M5" s="29">
        <f>L5/$L$4*100</f>
        <v>87.811506281798046</v>
      </c>
      <c r="N5" s="11">
        <f>N6+N7</f>
        <v>113899.963</v>
      </c>
      <c r="O5" s="12">
        <f t="shared" si="2"/>
        <v>88.197471678884412</v>
      </c>
      <c r="P5" s="11">
        <f>P6+P7</f>
        <v>114818.789</v>
      </c>
      <c r="Q5" s="12">
        <f>P5/$P$4*100</f>
        <v>87.76102367702282</v>
      </c>
      <c r="R5" s="11">
        <f>R6+R7</f>
        <v>116658.69300000001</v>
      </c>
      <c r="S5" s="29">
        <f t="shared" si="3"/>
        <v>87.65330135702672</v>
      </c>
      <c r="T5" s="11">
        <f>T6+T7</f>
        <v>119897.917</v>
      </c>
      <c r="U5" s="29">
        <f t="shared" ref="U5:U17" si="4">T5/T$4*100</f>
        <v>86.715461053106338</v>
      </c>
    </row>
    <row r="6" spans="1:21" s="10" customFormat="1" ht="16.5" customHeight="1" x14ac:dyDescent="0.3">
      <c r="A6" s="42" t="s">
        <v>7</v>
      </c>
      <c r="B6" s="11">
        <v>81322</v>
      </c>
      <c r="C6" s="12">
        <f t="shared" si="0"/>
        <v>76.265591297008356</v>
      </c>
      <c r="D6" s="13">
        <v>79449</v>
      </c>
      <c r="E6" s="14">
        <f t="shared" ref="E6:E12" si="5">D6/D$4*100</f>
        <v>76.583992828293532</v>
      </c>
      <c r="F6" s="11">
        <v>90207</v>
      </c>
      <c r="G6" s="12">
        <f t="shared" ref="G6:G12" si="6">F6/F$4*100</f>
        <v>77.451510702418673</v>
      </c>
      <c r="H6" s="15">
        <v>92363</v>
      </c>
      <c r="I6" s="29">
        <f t="shared" ref="I6:I16" si="7">H6/H$4*100</f>
        <v>78.246541455934803</v>
      </c>
      <c r="J6" s="11">
        <v>93819</v>
      </c>
      <c r="K6" s="12">
        <f t="shared" si="1"/>
        <v>78.250316941349169</v>
      </c>
      <c r="L6" s="11">
        <v>99574.701000000001</v>
      </c>
      <c r="M6" s="29">
        <f>L6/$L$4*100</f>
        <v>77.418975696332026</v>
      </c>
      <c r="N6" s="11">
        <v>100416.861</v>
      </c>
      <c r="O6" s="12">
        <f t="shared" si="2"/>
        <v>77.75694583965732</v>
      </c>
      <c r="P6" s="11">
        <v>101635.318</v>
      </c>
      <c r="Q6" s="12">
        <f t="shared" ref="Q6:Q17" si="8">P6/$P$4*100</f>
        <v>77.684320023787606</v>
      </c>
      <c r="R6" s="11">
        <v>102458.26700000001</v>
      </c>
      <c r="S6" s="29">
        <f t="shared" si="3"/>
        <v>76.983593103256396</v>
      </c>
      <c r="T6" s="11">
        <v>105046.395</v>
      </c>
      <c r="U6" s="29">
        <f t="shared" si="4"/>
        <v>75.974185392993306</v>
      </c>
    </row>
    <row r="7" spans="1:21" s="10" customFormat="1" ht="16.5" customHeight="1" x14ac:dyDescent="0.3">
      <c r="A7" s="42" t="s">
        <v>9</v>
      </c>
      <c r="B7" s="11">
        <f>B8+B9+B10</f>
        <v>12621</v>
      </c>
      <c r="C7" s="12">
        <f t="shared" si="0"/>
        <v>11.836256213073245</v>
      </c>
      <c r="D7" s="11">
        <f>SUM(D8:D10)</f>
        <v>11852</v>
      </c>
      <c r="E7" s="12">
        <f t="shared" si="5"/>
        <v>11.424605507947676</v>
      </c>
      <c r="F7" s="11">
        <f>F8+F9+F10</f>
        <v>11701</v>
      </c>
      <c r="G7" s="12">
        <f t="shared" si="6"/>
        <v>10.046450128360336</v>
      </c>
      <c r="H7" s="11">
        <f>H8+H9+H10</f>
        <v>11104</v>
      </c>
      <c r="I7" s="12">
        <f t="shared" si="7"/>
        <v>9.4069009920281932</v>
      </c>
      <c r="J7" s="11">
        <v>11631</v>
      </c>
      <c r="K7" s="12">
        <f t="shared" ref="K7" si="9">J7/J$4*100</f>
        <v>9.7009074531260424</v>
      </c>
      <c r="L7" s="11">
        <v>13366.66</v>
      </c>
      <c r="M7" s="29">
        <f>L7/$L$4*100</f>
        <v>10.392530585466016</v>
      </c>
      <c r="N7" s="11">
        <v>13483.102000000001</v>
      </c>
      <c r="O7" s="12">
        <f t="shared" si="2"/>
        <v>10.440525839227092</v>
      </c>
      <c r="P7" s="11">
        <f>P8+P9+P10</f>
        <v>13183.471</v>
      </c>
      <c r="Q7" s="12">
        <f>P7/$P$4*100</f>
        <v>10.076703653235217</v>
      </c>
      <c r="R7" s="11">
        <f>R8+R9+R10</f>
        <v>14200.426000000001</v>
      </c>
      <c r="S7" s="12">
        <f>R7/$R$4*100</f>
        <v>10.669708253770317</v>
      </c>
      <c r="T7" s="11">
        <f>T8+T9+T10</f>
        <v>14851.522000000001</v>
      </c>
      <c r="U7" s="12">
        <f>T7/$T$4*100</f>
        <v>10.741275660113027</v>
      </c>
    </row>
    <row r="8" spans="1:21" s="10" customFormat="1" ht="16.5" customHeight="1" x14ac:dyDescent="0.3">
      <c r="A8" s="43" t="s">
        <v>8</v>
      </c>
      <c r="B8" s="11">
        <v>9708</v>
      </c>
      <c r="C8" s="12">
        <f t="shared" si="0"/>
        <v>9.1043796304979843</v>
      </c>
      <c r="D8" s="13">
        <v>9105</v>
      </c>
      <c r="E8" s="14">
        <f t="shared" si="5"/>
        <v>8.7766649637076952</v>
      </c>
      <c r="F8" s="11">
        <v>9294</v>
      </c>
      <c r="G8" s="12">
        <f t="shared" si="6"/>
        <v>7.979805785230405</v>
      </c>
      <c r="H8" s="15">
        <v>8705</v>
      </c>
      <c r="I8" s="29">
        <f t="shared" si="7"/>
        <v>7.3745562982353592</v>
      </c>
      <c r="J8" s="11">
        <v>9012</v>
      </c>
      <c r="K8" s="12">
        <f t="shared" si="1"/>
        <v>7.5165143124040839</v>
      </c>
      <c r="L8" s="28" t="s">
        <v>13</v>
      </c>
      <c r="M8" s="32" t="s">
        <v>13</v>
      </c>
      <c r="N8" s="28" t="s">
        <v>13</v>
      </c>
      <c r="O8" s="32" t="s">
        <v>13</v>
      </c>
      <c r="P8" s="11">
        <v>10327.692999999999</v>
      </c>
      <c r="Q8" s="12">
        <f t="shared" si="8"/>
        <v>7.8939075894801745</v>
      </c>
      <c r="R8" s="11">
        <v>10980.95</v>
      </c>
      <c r="S8" s="29">
        <f t="shared" si="3"/>
        <v>8.2507054963871624</v>
      </c>
      <c r="T8" s="11">
        <v>11408.421</v>
      </c>
      <c r="U8" s="29">
        <f t="shared" si="4"/>
        <v>8.2510731767169929</v>
      </c>
    </row>
    <row r="9" spans="1:21" s="10" customFormat="1" ht="16.5" customHeight="1" x14ac:dyDescent="0.3">
      <c r="A9" s="43" t="s">
        <v>10</v>
      </c>
      <c r="B9" s="11">
        <v>1748</v>
      </c>
      <c r="C9" s="12">
        <f>B9/B$4*100</f>
        <v>1.6393135140204445</v>
      </c>
      <c r="D9" s="13">
        <v>1684</v>
      </c>
      <c r="E9" s="14">
        <f t="shared" si="5"/>
        <v>1.6232733441937133</v>
      </c>
      <c r="F9" s="11">
        <v>1526</v>
      </c>
      <c r="G9" s="12">
        <f t="shared" si="6"/>
        <v>1.3102198868368407</v>
      </c>
      <c r="H9" s="15">
        <v>1454</v>
      </c>
      <c r="I9" s="29">
        <f t="shared" si="7"/>
        <v>1.231775400072856</v>
      </c>
      <c r="J9" s="11">
        <v>1642</v>
      </c>
      <c r="K9" s="12">
        <f t="shared" si="1"/>
        <v>1.3695202508840996</v>
      </c>
      <c r="L9" s="25" t="s">
        <v>13</v>
      </c>
      <c r="M9" s="32" t="s">
        <v>13</v>
      </c>
      <c r="N9" s="25" t="s">
        <v>13</v>
      </c>
      <c r="O9" s="32" t="s">
        <v>13</v>
      </c>
      <c r="P9" s="25">
        <v>1702.1089999999999</v>
      </c>
      <c r="Q9" s="12">
        <f t="shared" si="8"/>
        <v>1.3009963748169615</v>
      </c>
      <c r="R9" s="25">
        <v>1911.0540000000001</v>
      </c>
      <c r="S9" s="29">
        <f t="shared" si="3"/>
        <v>1.4358997847811592</v>
      </c>
      <c r="T9" s="11">
        <v>1992.1010000000001</v>
      </c>
      <c r="U9" s="29">
        <f t="shared" si="4"/>
        <v>1.4407752945312151</v>
      </c>
    </row>
    <row r="10" spans="1:21" s="10" customFormat="1" ht="16.5" customHeight="1" x14ac:dyDescent="0.3">
      <c r="A10" s="43" t="s">
        <v>15</v>
      </c>
      <c r="B10" s="11">
        <v>1165</v>
      </c>
      <c r="C10" s="12">
        <f t="shared" si="0"/>
        <v>1.0925630685548158</v>
      </c>
      <c r="D10" s="13">
        <v>1063</v>
      </c>
      <c r="E10" s="14">
        <f t="shared" si="5"/>
        <v>1.0246672000462691</v>
      </c>
      <c r="F10" s="11">
        <v>881</v>
      </c>
      <c r="G10" s="12">
        <f t="shared" si="6"/>
        <v>0.75642445629309085</v>
      </c>
      <c r="H10" s="15">
        <v>945</v>
      </c>
      <c r="I10" s="29">
        <f t="shared" si="7"/>
        <v>0.80056929371997865</v>
      </c>
      <c r="J10" s="11">
        <v>977</v>
      </c>
      <c r="K10" s="12">
        <f t="shared" si="1"/>
        <v>0.81487288983785944</v>
      </c>
      <c r="L10" s="25" t="s">
        <v>13</v>
      </c>
      <c r="M10" s="32" t="s">
        <v>13</v>
      </c>
      <c r="N10" s="25" t="s">
        <v>13</v>
      </c>
      <c r="O10" s="32" t="s">
        <v>13</v>
      </c>
      <c r="P10" s="25">
        <v>1153.6690000000001</v>
      </c>
      <c r="Q10" s="12">
        <f t="shared" si="8"/>
        <v>0.88179968893808169</v>
      </c>
      <c r="R10" s="25">
        <v>1308.422</v>
      </c>
      <c r="S10" s="29">
        <f t="shared" si="3"/>
        <v>0.98310297260199542</v>
      </c>
      <c r="T10" s="11">
        <v>1451</v>
      </c>
      <c r="U10" s="29">
        <f t="shared" si="4"/>
        <v>1.0494271888648181</v>
      </c>
    </row>
    <row r="11" spans="1:21" s="10" customFormat="1" ht="16.5" customHeight="1" x14ac:dyDescent="0.3">
      <c r="A11" s="44" t="s">
        <v>16</v>
      </c>
      <c r="B11" s="11">
        <v>4880</v>
      </c>
      <c r="C11" s="12">
        <f t="shared" si="0"/>
        <v>4.5765731970364811</v>
      </c>
      <c r="D11" s="13">
        <v>4740</v>
      </c>
      <c r="E11" s="14">
        <f t="shared" si="5"/>
        <v>4.5690710519466746</v>
      </c>
      <c r="F11" s="11">
        <v>5337</v>
      </c>
      <c r="G11" s="12">
        <f t="shared" si="6"/>
        <v>4.582335213662005</v>
      </c>
      <c r="H11" s="15">
        <v>5779</v>
      </c>
      <c r="I11" s="29">
        <f t="shared" si="7"/>
        <v>4.8957565591616472</v>
      </c>
      <c r="J11" s="11">
        <v>5602</v>
      </c>
      <c r="K11" s="12">
        <f t="shared" si="1"/>
        <v>4.6723827317008073</v>
      </c>
      <c r="L11" s="11">
        <v>6202.1909999999998</v>
      </c>
      <c r="M11" s="29">
        <f t="shared" ref="M11:M17" si="10">L11/$L$4*100</f>
        <v>4.8221814323400203</v>
      </c>
      <c r="N11" s="11">
        <v>6072.3159999999998</v>
      </c>
      <c r="O11" s="12">
        <f t="shared" si="2"/>
        <v>4.7020464654166449</v>
      </c>
      <c r="P11" s="11">
        <v>5978.0550000000003</v>
      </c>
      <c r="Q11" s="12">
        <f>P11/$P$4*100</f>
        <v>4.5692889723610008</v>
      </c>
      <c r="R11" s="25">
        <v>6202.0140000000001</v>
      </c>
      <c r="S11" s="29">
        <f t="shared" si="3"/>
        <v>4.6599785080953939</v>
      </c>
      <c r="T11" s="25">
        <v>6684.04</v>
      </c>
      <c r="U11" s="29">
        <f t="shared" si="4"/>
        <v>4.8341924930806339</v>
      </c>
    </row>
    <row r="12" spans="1:21" s="10" customFormat="1" ht="16.5" customHeight="1" x14ac:dyDescent="0.3">
      <c r="A12" s="41" t="s">
        <v>20</v>
      </c>
      <c r="B12" s="11">
        <v>152</v>
      </c>
      <c r="C12" s="12">
        <f t="shared" si="0"/>
        <v>0.14254900121916911</v>
      </c>
      <c r="D12" s="13">
        <v>117</v>
      </c>
      <c r="E12" s="14">
        <f t="shared" si="5"/>
        <v>0.11278086773792424</v>
      </c>
      <c r="F12" s="11">
        <v>139</v>
      </c>
      <c r="G12" s="12">
        <f t="shared" si="6"/>
        <v>0.11934506177609494</v>
      </c>
      <c r="H12" s="15">
        <v>144</v>
      </c>
      <c r="I12" s="29">
        <f t="shared" si="7"/>
        <v>0.12199151142399675</v>
      </c>
      <c r="J12" s="11">
        <v>133</v>
      </c>
      <c r="K12" s="12">
        <f t="shared" si="1"/>
        <v>0.11092947220924802</v>
      </c>
      <c r="L12" s="11">
        <v>183.04</v>
      </c>
      <c r="M12" s="29">
        <f t="shared" si="10"/>
        <v>0.14231294866209654</v>
      </c>
      <c r="N12" s="11">
        <v>158.68100000000001</v>
      </c>
      <c r="O12" s="12">
        <f t="shared" si="2"/>
        <v>0.12287328840903185</v>
      </c>
      <c r="P12" s="11">
        <v>154.04300000000001</v>
      </c>
      <c r="Q12" s="12">
        <f t="shared" si="8"/>
        <v>0.1177418041770117</v>
      </c>
      <c r="R12" s="25">
        <v>175.691</v>
      </c>
      <c r="S12" s="29">
        <f t="shared" si="3"/>
        <v>0.1320081322076648</v>
      </c>
      <c r="T12" s="11">
        <v>178.31399999999999</v>
      </c>
      <c r="U12" s="29">
        <f t="shared" si="4"/>
        <v>0.12896454841849841</v>
      </c>
    </row>
    <row r="13" spans="1:21" s="10" customFormat="1" ht="16.5" customHeight="1" x14ac:dyDescent="0.3">
      <c r="A13" s="41" t="s">
        <v>22</v>
      </c>
      <c r="B13" s="25" t="s">
        <v>13</v>
      </c>
      <c r="C13" s="33" t="s">
        <v>13</v>
      </c>
      <c r="D13" s="25" t="s">
        <v>13</v>
      </c>
      <c r="E13" s="33" t="s">
        <v>13</v>
      </c>
      <c r="F13" s="25" t="s">
        <v>13</v>
      </c>
      <c r="G13" s="33" t="s">
        <v>13</v>
      </c>
      <c r="H13" s="25" t="s">
        <v>13</v>
      </c>
      <c r="I13" s="33" t="s">
        <v>13</v>
      </c>
      <c r="J13" s="25" t="s">
        <v>13</v>
      </c>
      <c r="K13" s="33" t="s">
        <v>13</v>
      </c>
      <c r="L13" s="11">
        <v>465.20600000000002</v>
      </c>
      <c r="M13" s="29">
        <f t="shared" si="10"/>
        <v>0.36169600958970333</v>
      </c>
      <c r="N13" s="11">
        <v>483.14499999999998</v>
      </c>
      <c r="O13" s="12">
        <f t="shared" si="2"/>
        <v>0.37411923877705394</v>
      </c>
      <c r="P13" s="11">
        <v>489.65600000000001</v>
      </c>
      <c r="Q13" s="12">
        <f t="shared" si="8"/>
        <v>0.37426550291865807</v>
      </c>
      <c r="R13" s="11">
        <v>534.89599999999996</v>
      </c>
      <c r="S13" s="12">
        <f t="shared" si="3"/>
        <v>0.40190232786739821</v>
      </c>
      <c r="T13" s="11">
        <v>623.03899999999999</v>
      </c>
      <c r="U13" s="12">
        <f t="shared" si="4"/>
        <v>0.45060928071891615</v>
      </c>
    </row>
    <row r="14" spans="1:21" s="10" customFormat="1" ht="16.5" customHeight="1" x14ac:dyDescent="0.3">
      <c r="A14" s="41" t="s">
        <v>19</v>
      </c>
      <c r="B14" s="11">
        <v>795</v>
      </c>
      <c r="C14" s="12">
        <f>B14/B$4*100</f>
        <v>0.74556878927131198</v>
      </c>
      <c r="D14" s="13">
        <v>744</v>
      </c>
      <c r="E14" s="12">
        <f>D14/D$4*100</f>
        <v>0.71717064612833881</v>
      </c>
      <c r="F14" s="11">
        <v>738</v>
      </c>
      <c r="G14" s="12">
        <f>F14/F$4*100</f>
        <v>0.63364500425005799</v>
      </c>
      <c r="H14" s="15">
        <v>749</v>
      </c>
      <c r="I14" s="29">
        <f t="shared" si="7"/>
        <v>0.63452529205953867</v>
      </c>
      <c r="J14" s="11">
        <v>846</v>
      </c>
      <c r="K14" s="12">
        <f>J14/$J$4*100</f>
        <v>0.7056115299926603</v>
      </c>
      <c r="L14" s="11">
        <v>138.642</v>
      </c>
      <c r="M14" s="29">
        <f t="shared" si="10"/>
        <v>0.10779366164996936</v>
      </c>
      <c r="N14" s="11">
        <v>147.703</v>
      </c>
      <c r="O14" s="12">
        <f t="shared" si="2"/>
        <v>0.1143725670866659</v>
      </c>
      <c r="P14" s="11">
        <v>191.66800000000001</v>
      </c>
      <c r="Q14" s="12">
        <f t="shared" si="8"/>
        <v>0.14650023774530149</v>
      </c>
      <c r="R14" s="11">
        <v>248.07400000000001</v>
      </c>
      <c r="S14" s="12">
        <f t="shared" si="3"/>
        <v>0.18639421136702641</v>
      </c>
      <c r="T14" s="11">
        <v>272.43299999999999</v>
      </c>
      <c r="U14" s="12">
        <f t="shared" si="4"/>
        <v>0.19703555985114335</v>
      </c>
    </row>
    <row r="15" spans="1:21" s="10" customFormat="1" ht="16.5" customHeight="1" x14ac:dyDescent="0.3">
      <c r="A15" s="41" t="s">
        <v>3</v>
      </c>
      <c r="B15" s="11">
        <v>3634</v>
      </c>
      <c r="C15" s="12">
        <f t="shared" si="0"/>
        <v>3.4080465159898718</v>
      </c>
      <c r="D15" s="13">
        <v>3227</v>
      </c>
      <c r="E15" s="12">
        <f t="shared" ref="E15:E17" si="11">D15/D$4*100</f>
        <v>3.1106312836776202</v>
      </c>
      <c r="F15" s="11">
        <v>3869</v>
      </c>
      <c r="G15" s="12">
        <f t="shared" si="0"/>
        <v>3.3219139856957645</v>
      </c>
      <c r="H15" s="15">
        <v>3627</v>
      </c>
      <c r="I15" s="29">
        <f t="shared" si="7"/>
        <v>3.0726611939919182</v>
      </c>
      <c r="J15" s="11">
        <v>3405</v>
      </c>
      <c r="K15" s="12">
        <f t="shared" si="1"/>
        <v>2.839961299793154</v>
      </c>
      <c r="L15" s="11">
        <v>3183.5450000000001</v>
      </c>
      <c r="M15" s="29">
        <f t="shared" si="10"/>
        <v>2.4751949090279406</v>
      </c>
      <c r="N15" s="11">
        <v>2934.433</v>
      </c>
      <c r="O15" s="12">
        <f t="shared" si="2"/>
        <v>2.2722533405132346</v>
      </c>
      <c r="P15" s="11">
        <v>3115.7570000000001</v>
      </c>
      <c r="Q15" s="12">
        <f t="shared" si="8"/>
        <v>2.3815093873603699</v>
      </c>
      <c r="R15" s="11">
        <v>3291.4009999999998</v>
      </c>
      <c r="S15" s="29">
        <f t="shared" si="3"/>
        <v>2.4730447112056968</v>
      </c>
      <c r="T15" s="11">
        <v>3951.5340000000001</v>
      </c>
      <c r="U15" s="29">
        <f t="shared" si="4"/>
        <v>2.8579236508089254</v>
      </c>
    </row>
    <row r="16" spans="1:21" s="10" customFormat="1" ht="16.5" customHeight="1" x14ac:dyDescent="0.3">
      <c r="A16" s="44" t="s">
        <v>17</v>
      </c>
      <c r="B16" s="11">
        <v>491</v>
      </c>
      <c r="C16" s="12">
        <f t="shared" si="0"/>
        <v>0.46047078683297382</v>
      </c>
      <c r="D16" s="13">
        <v>474</v>
      </c>
      <c r="E16" s="12">
        <f t="shared" si="11"/>
        <v>0.45690710519466743</v>
      </c>
      <c r="F16" s="11">
        <v>867</v>
      </c>
      <c r="G16" s="12">
        <f t="shared" si="0"/>
        <v>0.74440409035880795</v>
      </c>
      <c r="H16" s="15">
        <v>987</v>
      </c>
      <c r="I16" s="29">
        <f t="shared" si="7"/>
        <v>0.83615015121864433</v>
      </c>
      <c r="J16" s="11">
        <v>1052</v>
      </c>
      <c r="K16" s="12">
        <f t="shared" si="1"/>
        <v>0.877427103489691</v>
      </c>
      <c r="L16" s="11">
        <v>1056.4059999999999</v>
      </c>
      <c r="M16" s="29">
        <f t="shared" si="10"/>
        <v>0.82135190583659723</v>
      </c>
      <c r="N16" s="11">
        <v>927.35799999999995</v>
      </c>
      <c r="O16" s="12">
        <f t="shared" si="2"/>
        <v>0.7180918130867775</v>
      </c>
      <c r="P16" s="11">
        <v>1059.7750000000001</v>
      </c>
      <c r="Q16" s="12">
        <f t="shared" si="8"/>
        <v>0.8100323969391181</v>
      </c>
      <c r="R16" s="25">
        <v>1184.096</v>
      </c>
      <c r="S16" s="29">
        <f t="shared" si="3"/>
        <v>0.8896887223282185</v>
      </c>
      <c r="T16" s="25">
        <v>1247.2909999999999</v>
      </c>
      <c r="U16" s="29">
        <f>T16/T$4*100</f>
        <v>0.90209585653093571</v>
      </c>
    </row>
    <row r="17" spans="1:21" s="10" customFormat="1" ht="16.5" customHeight="1" thickBot="1" x14ac:dyDescent="0.35">
      <c r="A17" s="45" t="s">
        <v>4</v>
      </c>
      <c r="B17" s="16">
        <v>2736</v>
      </c>
      <c r="C17" s="17">
        <f t="shared" si="0"/>
        <v>2.5658820219450438</v>
      </c>
      <c r="D17" s="18">
        <v>3137</v>
      </c>
      <c r="E17" s="17">
        <f t="shared" si="11"/>
        <v>3.0238767700330631</v>
      </c>
      <c r="F17" s="16">
        <v>3611</v>
      </c>
      <c r="G17" s="17">
        <f t="shared" si="0"/>
        <v>3.1003958134782645</v>
      </c>
      <c r="H17" s="18">
        <v>3288</v>
      </c>
      <c r="I17" s="17">
        <f>H17/H$4*100</f>
        <v>2.7854728441812591</v>
      </c>
      <c r="J17" s="16">
        <v>3409</v>
      </c>
      <c r="K17" s="17">
        <f t="shared" si="1"/>
        <v>2.8432975245212515</v>
      </c>
      <c r="L17" s="16">
        <v>4447.5609999999997</v>
      </c>
      <c r="M17" s="17">
        <f t="shared" si="10"/>
        <v>3.4579628510956231</v>
      </c>
      <c r="N17" s="16">
        <v>4518.3829999999998</v>
      </c>
      <c r="O17" s="17">
        <f t="shared" si="2"/>
        <v>3.4987716078261828</v>
      </c>
      <c r="P17" s="16">
        <v>5023.4440000000004</v>
      </c>
      <c r="Q17" s="17">
        <f t="shared" si="8"/>
        <v>3.8396380214757206</v>
      </c>
      <c r="R17" s="16">
        <v>4796.1779999999999</v>
      </c>
      <c r="S17" s="17">
        <f t="shared" si="3"/>
        <v>3.6036820299018917</v>
      </c>
      <c r="T17" s="19">
        <v>5411.1080000000002</v>
      </c>
      <c r="U17" s="30">
        <f t="shared" si="4"/>
        <v>3.9135519345857537</v>
      </c>
    </row>
    <row r="18" spans="1:21" s="10" customFormat="1" ht="16.5" customHeight="1" thickBot="1" x14ac:dyDescent="0.35">
      <c r="A18" s="65"/>
      <c r="B18" s="15"/>
      <c r="C18" s="29"/>
      <c r="D18" s="15"/>
      <c r="E18" s="29"/>
      <c r="F18" s="15"/>
      <c r="G18" s="29"/>
      <c r="H18" s="15"/>
      <c r="I18" s="29"/>
      <c r="J18" s="15"/>
      <c r="K18" s="29"/>
      <c r="L18" s="15"/>
      <c r="M18" s="29"/>
      <c r="N18" s="15"/>
      <c r="O18" s="29"/>
      <c r="P18" s="15"/>
      <c r="Q18" s="29"/>
      <c r="R18" s="15"/>
      <c r="S18" s="29"/>
      <c r="T18" s="28"/>
      <c r="U18" s="29"/>
    </row>
    <row r="19" spans="1:21" s="10" customFormat="1" ht="16.5" customHeight="1" x14ac:dyDescent="0.3">
      <c r="A19" s="61"/>
      <c r="B19" s="55">
        <v>2007</v>
      </c>
      <c r="C19" s="58"/>
      <c r="D19" s="55">
        <v>2008</v>
      </c>
      <c r="E19" s="58"/>
      <c r="F19" s="46">
        <v>2009</v>
      </c>
      <c r="G19" s="48"/>
      <c r="H19" s="46">
        <v>2010</v>
      </c>
      <c r="I19" s="47"/>
      <c r="J19" s="46">
        <v>2011</v>
      </c>
      <c r="K19" s="47"/>
      <c r="L19" s="46">
        <v>2012</v>
      </c>
      <c r="M19" s="47"/>
      <c r="N19" s="46">
        <v>2013</v>
      </c>
      <c r="O19" s="47"/>
      <c r="P19" s="46">
        <v>2014</v>
      </c>
      <c r="Q19" s="47"/>
      <c r="R19" s="46">
        <v>2015</v>
      </c>
      <c r="S19" s="48"/>
      <c r="T19" s="28"/>
      <c r="U19" s="29"/>
    </row>
    <row r="20" spans="1:21" s="10" customFormat="1" ht="16.5" customHeight="1" thickBot="1" x14ac:dyDescent="0.35">
      <c r="A20" s="62"/>
      <c r="B20" s="37" t="s">
        <v>2</v>
      </c>
      <c r="C20" s="38" t="s">
        <v>0</v>
      </c>
      <c r="D20" s="37" t="s">
        <v>2</v>
      </c>
      <c r="E20" s="38" t="s">
        <v>0</v>
      </c>
      <c r="F20" s="37" t="s">
        <v>2</v>
      </c>
      <c r="G20" s="38" t="s">
        <v>0</v>
      </c>
      <c r="H20" s="37" t="s">
        <v>2</v>
      </c>
      <c r="I20" s="39" t="s">
        <v>0</v>
      </c>
      <c r="J20" s="37" t="s">
        <v>2</v>
      </c>
      <c r="K20" s="39" t="s">
        <v>0</v>
      </c>
      <c r="L20" s="37" t="s">
        <v>2</v>
      </c>
      <c r="M20" s="39" t="s">
        <v>0</v>
      </c>
      <c r="N20" s="37" t="s">
        <v>2</v>
      </c>
      <c r="O20" s="39" t="s">
        <v>0</v>
      </c>
      <c r="P20" s="37" t="s">
        <v>2</v>
      </c>
      <c r="Q20" s="39" t="s">
        <v>0</v>
      </c>
      <c r="R20" s="37" t="s">
        <v>2</v>
      </c>
      <c r="S20" s="38" t="s">
        <v>0</v>
      </c>
      <c r="T20" s="28"/>
      <c r="U20" s="29"/>
    </row>
    <row r="21" spans="1:21" s="10" customFormat="1" ht="16.5" customHeight="1" x14ac:dyDescent="0.3">
      <c r="A21" s="40" t="s">
        <v>1</v>
      </c>
      <c r="B21" s="4">
        <v>139259.68400000001</v>
      </c>
      <c r="C21" s="9">
        <f>B21/B$21*100</f>
        <v>100</v>
      </c>
      <c r="D21" s="4">
        <v>143995.967</v>
      </c>
      <c r="E21" s="9">
        <f>D21/D$21*100</f>
        <v>100</v>
      </c>
      <c r="F21" s="4">
        <v>138591.804</v>
      </c>
      <c r="G21" s="5">
        <f>F21/F$21*100</f>
        <v>100</v>
      </c>
      <c r="H21" s="4">
        <v>136941.01</v>
      </c>
      <c r="I21" s="5">
        <f>H21/H$21*100</f>
        <v>100</v>
      </c>
      <c r="J21" s="4">
        <v>138269.97899999999</v>
      </c>
      <c r="K21" s="5">
        <f>J21/J$21*100</f>
        <v>100</v>
      </c>
      <c r="L21" s="26">
        <v>140862.96</v>
      </c>
      <c r="M21" s="5">
        <f>L21/L$21*100</f>
        <v>100</v>
      </c>
      <c r="N21" s="4">
        <v>142962.37899999999</v>
      </c>
      <c r="O21" s="5">
        <f>N21/N$21*100</f>
        <v>100</v>
      </c>
      <c r="P21" s="4">
        <v>145870.65299999999</v>
      </c>
      <c r="Q21" s="5">
        <f>P21/P$21*100</f>
        <v>100</v>
      </c>
      <c r="R21" s="4">
        <v>148324.16</v>
      </c>
      <c r="S21" s="9">
        <f>R21/R$21*100</f>
        <v>100</v>
      </c>
      <c r="T21" s="28"/>
      <c r="U21" s="29"/>
    </row>
    <row r="22" spans="1:21" s="10" customFormat="1" ht="16.5" customHeight="1" x14ac:dyDescent="0.3">
      <c r="A22" s="41" t="s">
        <v>6</v>
      </c>
      <c r="B22" s="11">
        <f>B23+B24</f>
        <v>120442.18800000001</v>
      </c>
      <c r="C22" s="29">
        <f>B22/B$21*100</f>
        <v>86.487477596172056</v>
      </c>
      <c r="D22" s="11">
        <f>D23+D24</f>
        <v>124177.22</v>
      </c>
      <c r="E22" s="29">
        <f>D22/D$21*100</f>
        <v>86.236595779102615</v>
      </c>
      <c r="F22" s="11">
        <f>F23+F24</f>
        <v>119392.739</v>
      </c>
      <c r="G22" s="12">
        <f>F22/F$21*100</f>
        <v>86.147041566758162</v>
      </c>
      <c r="H22" s="15">
        <f>H23+H24</f>
        <v>118123.87300000001</v>
      </c>
      <c r="I22" s="12">
        <f>H22/H$21*100</f>
        <v>86.258946826812505</v>
      </c>
      <c r="J22" s="15">
        <f>J23+J24</f>
        <v>119026.92199999999</v>
      </c>
      <c r="K22" s="12">
        <f>J22/J$21*100</f>
        <v>86.082982626329894</v>
      </c>
      <c r="L22" s="15">
        <f>L23+L24</f>
        <v>121136.077</v>
      </c>
      <c r="M22" s="12">
        <f>L22/L$21*100</f>
        <v>85.995691841205101</v>
      </c>
      <c r="N22" s="15">
        <v>122664.235</v>
      </c>
      <c r="O22" s="12">
        <f>N22/N$21*100</f>
        <v>85.801758377286106</v>
      </c>
      <c r="P22" s="15">
        <v>125006.86500000001</v>
      </c>
      <c r="Q22" s="12">
        <f>P22/P$21*100</f>
        <v>85.697062725838364</v>
      </c>
      <c r="R22" s="15">
        <v>126924.012</v>
      </c>
      <c r="S22" s="29">
        <f>R22/R$21*100</f>
        <v>85.572041668734215</v>
      </c>
      <c r="T22" s="28"/>
      <c r="U22" s="29"/>
    </row>
    <row r="23" spans="1:21" s="10" customFormat="1" ht="16.5" customHeight="1" x14ac:dyDescent="0.3">
      <c r="A23" s="42" t="s">
        <v>7</v>
      </c>
      <c r="B23" s="11">
        <v>105954.656</v>
      </c>
      <c r="C23" s="29">
        <f>B23/B$21*100</f>
        <v>76.084228368635394</v>
      </c>
      <c r="D23" s="11">
        <v>108775.53200000001</v>
      </c>
      <c r="E23" s="29">
        <f>D23/D$21*100</f>
        <v>75.540679552504415</v>
      </c>
      <c r="F23" s="11">
        <v>105476.045</v>
      </c>
      <c r="G23" s="12">
        <f>F23/F$21*100</f>
        <v>76.105543008878072</v>
      </c>
      <c r="H23" s="15">
        <v>104857.51700000001</v>
      </c>
      <c r="I23" s="12">
        <f>H23/H$21*100</f>
        <v>76.57130395051125</v>
      </c>
      <c r="J23" s="15">
        <v>105639.344</v>
      </c>
      <c r="K23" s="12">
        <f>J23/J$21*100</f>
        <v>76.400781112435112</v>
      </c>
      <c r="L23" s="27">
        <v>107460.21</v>
      </c>
      <c r="M23" s="12">
        <f>L23/L$21*100</f>
        <v>76.287059422860352</v>
      </c>
      <c r="N23" s="15">
        <v>109277.215</v>
      </c>
      <c r="O23" s="12">
        <f>N23/N$21*100</f>
        <v>76.437742407742121</v>
      </c>
      <c r="P23" s="15">
        <v>111525.436</v>
      </c>
      <c r="Q23" s="12">
        <f>P23/P$21*100</f>
        <v>76.455019365684208</v>
      </c>
      <c r="R23" s="15">
        <v>113576.499</v>
      </c>
      <c r="S23" s="29">
        <f>R23/R$21*100</f>
        <v>76.573161782948901</v>
      </c>
      <c r="T23" s="28"/>
      <c r="U23" s="29"/>
    </row>
    <row r="24" spans="1:21" s="10" customFormat="1" ht="16.5" customHeight="1" x14ac:dyDescent="0.3">
      <c r="A24" s="42" t="s">
        <v>9</v>
      </c>
      <c r="B24" s="11">
        <f>B25+B26+B27</f>
        <v>14487.532000000001</v>
      </c>
      <c r="C24" s="12">
        <f>B24/$B$21*100</f>
        <v>10.403249227536666</v>
      </c>
      <c r="D24" s="11">
        <f>D25+D26+D27</f>
        <v>15401.687999999998</v>
      </c>
      <c r="E24" s="12">
        <f>D24/$D$21*100</f>
        <v>10.695916226598207</v>
      </c>
      <c r="F24" s="11">
        <f>F25+F26+F27</f>
        <v>13916.694</v>
      </c>
      <c r="G24" s="12">
        <f>F24/$F$21*100</f>
        <v>10.041498557880088</v>
      </c>
      <c r="H24" s="11">
        <f>H25+H26+H27</f>
        <v>13266.356</v>
      </c>
      <c r="I24" s="12">
        <f>H24/$H$21*100</f>
        <v>9.687642876301263</v>
      </c>
      <c r="J24" s="11">
        <f>J25+J26+J27</f>
        <v>13387.578</v>
      </c>
      <c r="K24" s="12">
        <f>J24/$J$21*100</f>
        <v>9.6822015138947837</v>
      </c>
      <c r="L24" s="11">
        <f>L25+L26+L27</f>
        <v>13675.867</v>
      </c>
      <c r="M24" s="12">
        <f>L24/$L$21*100</f>
        <v>9.7086324183447523</v>
      </c>
      <c r="N24" s="15">
        <v>13387.02</v>
      </c>
      <c r="O24" s="12">
        <f>N24/$N$21*100</f>
        <v>9.3640159695439884</v>
      </c>
      <c r="P24" s="15">
        <v>13481.429</v>
      </c>
      <c r="Q24" s="12">
        <f>P24/$P$21*100</f>
        <v>9.2420433601541507</v>
      </c>
      <c r="R24" s="15">
        <v>13347.513000000001</v>
      </c>
      <c r="S24" s="29">
        <f>R24/$R$21*100</f>
        <v>8.9988798857852963</v>
      </c>
      <c r="T24" s="28"/>
      <c r="U24" s="29"/>
    </row>
    <row r="25" spans="1:21" s="10" customFormat="1" ht="16.5" customHeight="1" x14ac:dyDescent="0.3">
      <c r="A25" s="43" t="s">
        <v>8</v>
      </c>
      <c r="B25" s="11">
        <v>11139.037</v>
      </c>
      <c r="C25" s="29">
        <f>B25/B$21*100</f>
        <v>7.9987521729548083</v>
      </c>
      <c r="D25" s="11">
        <v>11846.218999999999</v>
      </c>
      <c r="E25" s="29">
        <f>D25/D$21*100</f>
        <v>8.2267713789511898</v>
      </c>
      <c r="F25" s="11">
        <v>10812.862999999999</v>
      </c>
      <c r="G25" s="12">
        <f>F25/F$21*100</f>
        <v>7.8019498180426305</v>
      </c>
      <c r="H25" s="11">
        <v>10293.699000000001</v>
      </c>
      <c r="I25" s="12">
        <f>H25/H$21*100</f>
        <v>7.5168855553204992</v>
      </c>
      <c r="J25" s="11">
        <v>10382.477999999999</v>
      </c>
      <c r="K25" s="12">
        <f>J25/J$21*100</f>
        <v>7.508844707353286</v>
      </c>
      <c r="L25" s="27">
        <v>10548.196</v>
      </c>
      <c r="M25" s="12">
        <f>L25/L$21*100</f>
        <v>7.4882680301478839</v>
      </c>
      <c r="N25" s="15">
        <v>10266.462</v>
      </c>
      <c r="O25" s="12">
        <f>N25/N$21*100</f>
        <v>7.1812333229289651</v>
      </c>
      <c r="P25" s="15">
        <v>10348.485000000001</v>
      </c>
      <c r="Q25" s="12">
        <f>P25/P$21*100</f>
        <v>7.0942885269732772</v>
      </c>
      <c r="R25" s="15">
        <v>10234.446</v>
      </c>
      <c r="S25" s="29">
        <f>R25/R$21*100</f>
        <v>6.9000532347528551</v>
      </c>
      <c r="T25" s="28"/>
      <c r="U25" s="29"/>
    </row>
    <row r="26" spans="1:21" s="10" customFormat="1" ht="16.5" customHeight="1" x14ac:dyDescent="0.3">
      <c r="A26" s="43" t="s">
        <v>10</v>
      </c>
      <c r="B26" s="11">
        <v>1963.018</v>
      </c>
      <c r="C26" s="29">
        <f>B26/B$21*100</f>
        <v>1.4096096900521473</v>
      </c>
      <c r="D26" s="11">
        <v>2087.991</v>
      </c>
      <c r="E26" s="29">
        <f>D26/D$21*100</f>
        <v>1.4500343610317918</v>
      </c>
      <c r="F26" s="11">
        <v>1822.1949999999999</v>
      </c>
      <c r="G26" s="12">
        <f>F26/F$21*100</f>
        <v>1.3147927564316861</v>
      </c>
      <c r="H26" s="15">
        <v>1733.4110000000001</v>
      </c>
      <c r="I26" s="12">
        <f>H26/H$21*100</f>
        <v>1.2658085404803132</v>
      </c>
      <c r="J26" s="15">
        <v>1759.0440000000001</v>
      </c>
      <c r="K26" s="12">
        <f>J26/J$21*100</f>
        <v>1.2721807095956816</v>
      </c>
      <c r="L26" s="27">
        <v>1830.0429999999999</v>
      </c>
      <c r="M26" s="12">
        <f>L26/L$21*100</f>
        <v>1.2991655151929222</v>
      </c>
      <c r="N26" s="15">
        <v>1823.693</v>
      </c>
      <c r="O26" s="12">
        <f>N26/N$21*100</f>
        <v>1.2756453919950508</v>
      </c>
      <c r="P26" s="15">
        <v>1839.5139999999999</v>
      </c>
      <c r="Q26" s="12">
        <f>P26/P$21*100</f>
        <v>1.2610583158217574</v>
      </c>
      <c r="R26" s="15">
        <v>1829.9459999999999</v>
      </c>
      <c r="S26" s="29">
        <f>R26/R$21*100</f>
        <v>1.2337477589625316</v>
      </c>
      <c r="T26" s="28"/>
      <c r="U26" s="29"/>
    </row>
    <row r="27" spans="1:21" s="10" customFormat="1" ht="16.5" customHeight="1" x14ac:dyDescent="0.3">
      <c r="A27" s="43" t="s">
        <v>15</v>
      </c>
      <c r="B27" s="11">
        <v>1385.4770000000001</v>
      </c>
      <c r="C27" s="29">
        <f>B27/B$21*100</f>
        <v>0.99488736452970838</v>
      </c>
      <c r="D27" s="11">
        <v>1467.4780000000001</v>
      </c>
      <c r="E27" s="29">
        <f>D27/D$21*100</f>
        <v>1.0191104866152259</v>
      </c>
      <c r="F27" s="11">
        <v>1281.636</v>
      </c>
      <c r="G27" s="12">
        <f>F27/F$21*100</f>
        <v>0.92475598340577192</v>
      </c>
      <c r="H27" s="15">
        <v>1239.2460000000001</v>
      </c>
      <c r="I27" s="12">
        <f>H27/H$21*100</f>
        <v>0.90494878050045058</v>
      </c>
      <c r="J27" s="15">
        <v>1246.056</v>
      </c>
      <c r="K27" s="12">
        <f>J27/J$21*100</f>
        <v>0.90117609694581657</v>
      </c>
      <c r="L27" s="27">
        <v>1297.6279999999999</v>
      </c>
      <c r="M27" s="12">
        <f>L27/L$21*100</f>
        <v>0.92119887300394654</v>
      </c>
      <c r="N27" s="15">
        <v>1296.865</v>
      </c>
      <c r="O27" s="12">
        <f>N27/N$21*100</f>
        <v>0.90713725461997252</v>
      </c>
      <c r="P27" s="15">
        <v>1293.43</v>
      </c>
      <c r="Q27" s="12">
        <f>P27/P$21*100</f>
        <v>0.88669651735911548</v>
      </c>
      <c r="R27" s="15">
        <v>1283.1210000000001</v>
      </c>
      <c r="S27" s="29">
        <f>R27/R$21*100</f>
        <v>0.86507889206990962</v>
      </c>
      <c r="T27" s="28"/>
      <c r="U27" s="29"/>
    </row>
    <row r="28" spans="1:21" s="10" customFormat="1" ht="16.5" customHeight="1" x14ac:dyDescent="0.3">
      <c r="A28" s="44" t="s">
        <v>16</v>
      </c>
      <c r="B28" s="25">
        <v>6800.5119999999997</v>
      </c>
      <c r="C28" s="29">
        <f>B28/B$21*100</f>
        <v>4.8833314888176815</v>
      </c>
      <c r="D28" s="25">
        <v>7210.0140000000001</v>
      </c>
      <c r="E28" s="29">
        <f>D28/D$21*100</f>
        <v>5.0070944000813578</v>
      </c>
      <c r="F28" s="11">
        <v>6922.424</v>
      </c>
      <c r="G28" s="12">
        <f>F28/F$21*100</f>
        <v>4.9948292757629442</v>
      </c>
      <c r="H28" s="15">
        <v>6768.6610000000001</v>
      </c>
      <c r="I28" s="12">
        <f>H28/H$21*100</f>
        <v>4.9427567388322897</v>
      </c>
      <c r="J28" s="15">
        <v>6955.9780000000001</v>
      </c>
      <c r="K28" s="12">
        <f>J28/J$21*100</f>
        <v>5.0307218170619672</v>
      </c>
      <c r="L28" s="27">
        <v>7053.4560000000001</v>
      </c>
      <c r="M28" s="12">
        <f>L28/L$21*100</f>
        <v>5.0073177505285988</v>
      </c>
      <c r="N28" s="15">
        <v>7393.1589999999997</v>
      </c>
      <c r="O28" s="12">
        <f>N28/N$21*100</f>
        <v>5.1714017713709151</v>
      </c>
      <c r="P28" s="15">
        <v>7600.3950000000004</v>
      </c>
      <c r="Q28" s="12">
        <f>P28/P$21*100</f>
        <v>5.2103660631449982</v>
      </c>
      <c r="R28" s="15">
        <v>7760.9480000000003</v>
      </c>
      <c r="S28" s="29">
        <f>R28/R$21*100</f>
        <v>5.2324233624515388</v>
      </c>
      <c r="T28" s="28"/>
      <c r="U28" s="29"/>
    </row>
    <row r="29" spans="1:21" s="10" customFormat="1" ht="16.5" customHeight="1" x14ac:dyDescent="0.3">
      <c r="A29" s="41" t="s">
        <v>20</v>
      </c>
      <c r="B29" s="11">
        <v>179.14699999999999</v>
      </c>
      <c r="C29" s="29">
        <f>B29/B$21*100</f>
        <v>0.12864240019387088</v>
      </c>
      <c r="D29" s="11">
        <v>166.596</v>
      </c>
      <c r="E29" s="29">
        <f>D29/D$21*100</f>
        <v>0.11569490692749748</v>
      </c>
      <c r="F29" s="11">
        <v>157.232</v>
      </c>
      <c r="G29" s="29">
        <f>F29/F$21*100</f>
        <v>0.11344971020075616</v>
      </c>
      <c r="H29" s="25">
        <v>151.24700000000001</v>
      </c>
      <c r="I29" s="12">
        <f>H29/H$21*100</f>
        <v>0.11044682670297233</v>
      </c>
      <c r="J29" s="25">
        <v>164.68</v>
      </c>
      <c r="K29" s="12">
        <f>J29/J$21*100</f>
        <v>0.11910032907432495</v>
      </c>
      <c r="L29" s="25">
        <v>161.905</v>
      </c>
      <c r="M29" s="12">
        <f>L29/L$21*100</f>
        <v>0.11493795104121057</v>
      </c>
      <c r="N29" s="25">
        <v>160.97499999999999</v>
      </c>
      <c r="O29" s="12">
        <f>N29/N$21*100</f>
        <v>0.11259955320133558</v>
      </c>
      <c r="P29" s="25">
        <v>165.977</v>
      </c>
      <c r="Q29" s="12">
        <f>P29/P$21*100</f>
        <v>0.11378368204055411</v>
      </c>
      <c r="R29" s="25">
        <v>188.16399999999999</v>
      </c>
      <c r="S29" s="29">
        <f>R29/R$21*100</f>
        <v>0.12685998019473024</v>
      </c>
      <c r="T29" s="28"/>
      <c r="U29" s="29"/>
    </row>
    <row r="30" spans="1:21" s="10" customFormat="1" ht="16.5" customHeight="1" x14ac:dyDescent="0.3">
      <c r="A30" s="41" t="s">
        <v>22</v>
      </c>
      <c r="B30" s="11">
        <v>664.85900000000004</v>
      </c>
      <c r="C30" s="12">
        <f>B30/B$21*100</f>
        <v>0.47742388960181753</v>
      </c>
      <c r="D30" s="11">
        <v>786.09799999999996</v>
      </c>
      <c r="E30" s="12">
        <f>D30/D$21*100</f>
        <v>0.54591667834697066</v>
      </c>
      <c r="F30" s="11">
        <v>765.70299999999997</v>
      </c>
      <c r="G30" s="12">
        <f>F30/F$21*100</f>
        <v>0.55248793788700512</v>
      </c>
      <c r="H30" s="25">
        <v>731.28599999999994</v>
      </c>
      <c r="I30" s="12">
        <f>H30/H$21*100</f>
        <v>0.53401533988978167</v>
      </c>
      <c r="J30" s="25">
        <v>777.58500000000004</v>
      </c>
      <c r="K30" s="12">
        <f>J30/J$21*100</f>
        <v>0.56236719324301054</v>
      </c>
      <c r="L30" s="25">
        <v>864.88300000000004</v>
      </c>
      <c r="M30" s="12">
        <f>L30/L$21*100</f>
        <v>0.61398894358034228</v>
      </c>
      <c r="N30" s="25">
        <v>882.19799999999998</v>
      </c>
      <c r="O30" s="12">
        <f>N30/N$21*100</f>
        <v>0.61708402320305544</v>
      </c>
      <c r="P30" s="25">
        <v>904.46299999999997</v>
      </c>
      <c r="Q30" s="12">
        <f>P30/P$21*100</f>
        <v>0.62004452670819266</v>
      </c>
      <c r="R30" s="25">
        <v>885.18799999999999</v>
      </c>
      <c r="S30" s="29">
        <f>R30/R$21*100</f>
        <v>0.59679286233611573</v>
      </c>
      <c r="T30" s="28"/>
      <c r="U30" s="29"/>
    </row>
    <row r="31" spans="1:21" s="10" customFormat="1" ht="16.5" customHeight="1" x14ac:dyDescent="0.3">
      <c r="A31" s="41" t="s">
        <v>19</v>
      </c>
      <c r="B31" s="11">
        <v>283.87900000000002</v>
      </c>
      <c r="C31" s="12">
        <f>B31/B$21*100</f>
        <v>0.20384866017648007</v>
      </c>
      <c r="D31" s="11">
        <v>396.76299999999998</v>
      </c>
      <c r="E31" s="12">
        <f>D31/D$21*100</f>
        <v>0.27553757807675267</v>
      </c>
      <c r="F31" s="11">
        <v>294.12400000000002</v>
      </c>
      <c r="G31" s="12">
        <f>F31/F$21*100</f>
        <v>0.21222322786129547</v>
      </c>
      <c r="H31" s="28">
        <v>266.77699999999999</v>
      </c>
      <c r="I31" s="12">
        <f>H31/H$21*100</f>
        <v>0.19481161998147958</v>
      </c>
      <c r="J31" s="28">
        <v>288.173</v>
      </c>
      <c r="K31" s="12">
        <f>J31/J$21*100</f>
        <v>0.20841328109263688</v>
      </c>
      <c r="L31" s="28">
        <v>324.77</v>
      </c>
      <c r="M31" s="12">
        <f>L31/L$21*100</f>
        <v>0.23055741551931039</v>
      </c>
      <c r="N31" s="28">
        <v>295.733</v>
      </c>
      <c r="O31" s="12">
        <f>N31/N$21*100</f>
        <v>0.20686071543339385</v>
      </c>
      <c r="P31" s="28">
        <v>285.40699999999998</v>
      </c>
      <c r="Q31" s="12">
        <f>P31/P$21*100</f>
        <v>0.19565758713646123</v>
      </c>
      <c r="R31" s="28">
        <v>266.19099999999997</v>
      </c>
      <c r="S31" s="29">
        <f>R31/R$21*100</f>
        <v>0.17946570538474649</v>
      </c>
      <c r="T31" s="28"/>
      <c r="U31" s="29"/>
    </row>
    <row r="32" spans="1:21" s="10" customFormat="1" ht="16.5" customHeight="1" x14ac:dyDescent="0.3">
      <c r="A32" s="41" t="s">
        <v>3</v>
      </c>
      <c r="B32" s="11">
        <v>3954.21</v>
      </c>
      <c r="C32" s="29">
        <f>B32/B$21*100</f>
        <v>2.8394506481861614</v>
      </c>
      <c r="D32" s="11">
        <v>4060.9940000000001</v>
      </c>
      <c r="E32" s="29">
        <f>D32/D$21*100</f>
        <v>2.8202137077908578</v>
      </c>
      <c r="F32" s="11">
        <v>3965.6590000000001</v>
      </c>
      <c r="G32" s="12">
        <f>F32/F$21*100</f>
        <v>2.861395036029692</v>
      </c>
      <c r="H32" s="15">
        <v>3797.0479999999998</v>
      </c>
      <c r="I32" s="12">
        <f>H32/H$21*100</f>
        <v>2.7727617899123129</v>
      </c>
      <c r="J32" s="15">
        <v>3887.9690000000001</v>
      </c>
      <c r="K32" s="12">
        <f>J32/J$21*100</f>
        <v>2.8118677880178171</v>
      </c>
      <c r="L32" s="15">
        <v>3969.058</v>
      </c>
      <c r="M32" s="12">
        <f>L32/L$21*100</f>
        <v>2.8176732904093456</v>
      </c>
      <c r="N32" s="15">
        <v>4000.4589999999998</v>
      </c>
      <c r="O32" s="12">
        <f>N32/N$21*100</f>
        <v>2.7982599534105401</v>
      </c>
      <c r="P32" s="15">
        <v>4011.0940000000001</v>
      </c>
      <c r="Q32" s="12">
        <f>P32/P$21*100</f>
        <v>2.749760776076049</v>
      </c>
      <c r="R32" s="15">
        <v>4114.125</v>
      </c>
      <c r="S32" s="29">
        <f>R32/R$21*100</f>
        <v>2.7737389512268265</v>
      </c>
      <c r="T32" s="28"/>
      <c r="U32" s="29"/>
    </row>
    <row r="33" spans="1:21" s="10" customFormat="1" ht="16.5" customHeight="1" x14ac:dyDescent="0.3">
      <c r="A33" s="44" t="s">
        <v>17</v>
      </c>
      <c r="B33" s="25">
        <v>1258.2670000000001</v>
      </c>
      <c r="C33" s="29">
        <f>B33/B$21*100</f>
        <v>0.9035400367560793</v>
      </c>
      <c r="D33" s="25">
        <v>1300.8599999999999</v>
      </c>
      <c r="E33" s="29">
        <f>D33/D$21*100</f>
        <v>0.90340030148205464</v>
      </c>
      <c r="F33" s="11">
        <v>1175.7529999999999</v>
      </c>
      <c r="G33" s="12">
        <f>F33/F$21*100</f>
        <v>0.84835680470686414</v>
      </c>
      <c r="H33" s="15">
        <v>1177.9179999999999</v>
      </c>
      <c r="I33" s="12">
        <f>H33/H$21*100</f>
        <v>0.86016453361925682</v>
      </c>
      <c r="J33" s="15">
        <v>1174.5429999999999</v>
      </c>
      <c r="K33" s="12">
        <f>J33/J$21*100</f>
        <v>0.84945626555710985</v>
      </c>
      <c r="L33" s="15">
        <v>1208.8679999999999</v>
      </c>
      <c r="M33" s="12">
        <f>L33/L$21*100</f>
        <v>0.85818727648489002</v>
      </c>
      <c r="N33" s="15">
        <v>1336.6079999999999</v>
      </c>
      <c r="O33" s="12">
        <f>N33/N$21*100</f>
        <v>0.93493687594552422</v>
      </c>
      <c r="P33" s="15">
        <v>1353.87</v>
      </c>
      <c r="Q33" s="12">
        <f>P33/P$21*100</f>
        <v>0.9281304855747784</v>
      </c>
      <c r="R33" s="15">
        <v>1342.55</v>
      </c>
      <c r="S33" s="29">
        <f>R33/R$21*100</f>
        <v>0.90514586430154054</v>
      </c>
      <c r="T33" s="28"/>
      <c r="U33" s="29"/>
    </row>
    <row r="34" spans="1:21" s="10" customFormat="1" ht="16.5" customHeight="1" thickBot="1" x14ac:dyDescent="0.35">
      <c r="A34" s="45" t="s">
        <v>4</v>
      </c>
      <c r="B34" s="16">
        <v>5676.6220000000003</v>
      </c>
      <c r="C34" s="30">
        <f>B34/B$21*100</f>
        <v>4.0762852800958527</v>
      </c>
      <c r="D34" s="16">
        <v>5897.4219999999996</v>
      </c>
      <c r="E34" s="30">
        <f>D34/D$21*100</f>
        <v>4.0955466481918901</v>
      </c>
      <c r="F34" s="16">
        <v>5918.17</v>
      </c>
      <c r="G34" s="17">
        <f>F34/F$21*100</f>
        <v>4.2702164407932806</v>
      </c>
      <c r="H34" s="16">
        <v>5924.2</v>
      </c>
      <c r="I34" s="17">
        <f>H34/H$21*100</f>
        <v>4.3260963242493968</v>
      </c>
      <c r="J34" s="16">
        <v>5994.1289999999999</v>
      </c>
      <c r="K34" s="17">
        <f>J34/J$21*100</f>
        <v>4.335090699623235</v>
      </c>
      <c r="L34" s="16">
        <v>6143.9430000000002</v>
      </c>
      <c r="M34" s="17">
        <f>L34/L$21*100</f>
        <v>4.3616455312312059</v>
      </c>
      <c r="N34" s="16">
        <v>6229.0119999999997</v>
      </c>
      <c r="O34" s="17">
        <f>N34/N$21*100</f>
        <v>4.35709873014914</v>
      </c>
      <c r="P34" s="16">
        <v>6542.5820000000003</v>
      </c>
      <c r="Q34" s="17">
        <f>P34/P$21*100</f>
        <v>4.4851941534806183</v>
      </c>
      <c r="R34" s="16">
        <v>6842.982</v>
      </c>
      <c r="S34" s="30">
        <f>R34/R$21*100</f>
        <v>4.6135316053702908</v>
      </c>
      <c r="T34" s="28"/>
      <c r="U34" s="29"/>
    </row>
    <row r="35" spans="1:21" s="20" customFormat="1" ht="12.75" customHeight="1" x14ac:dyDescent="0.2">
      <c r="A35" s="63" t="s">
        <v>25</v>
      </c>
      <c r="B35" s="63"/>
      <c r="C35" s="63"/>
      <c r="D35" s="63"/>
      <c r="E35" s="63"/>
      <c r="F35" s="63"/>
      <c r="G35" s="63"/>
      <c r="H35" s="63"/>
      <c r="I35" s="63"/>
      <c r="J35" s="63"/>
      <c r="K35" s="63"/>
      <c r="L35" s="63"/>
      <c r="M35" s="63"/>
      <c r="N35" s="63"/>
      <c r="O35" s="63"/>
      <c r="P35" s="63"/>
      <c r="Q35" s="63"/>
      <c r="R35" s="63"/>
      <c r="S35" s="63"/>
      <c r="T35" s="50"/>
      <c r="U35" s="50"/>
    </row>
    <row r="36" spans="1:21" s="20" customFormat="1" ht="12.75" customHeight="1" x14ac:dyDescent="0.2">
      <c r="A36" s="64"/>
      <c r="B36" s="64"/>
      <c r="C36" s="64"/>
      <c r="D36" s="64"/>
      <c r="E36" s="64"/>
      <c r="F36" s="64"/>
      <c r="G36" s="64"/>
      <c r="H36" s="64"/>
      <c r="I36" s="64"/>
      <c r="J36" s="64"/>
      <c r="K36" s="64"/>
      <c r="L36" s="64"/>
      <c r="M36" s="64"/>
      <c r="N36" s="64"/>
      <c r="O36" s="64"/>
      <c r="P36" s="64"/>
      <c r="Q36" s="64"/>
      <c r="R36" s="64"/>
      <c r="S36" s="64"/>
      <c r="T36" s="64"/>
      <c r="U36" s="64"/>
    </row>
    <row r="37" spans="1:21" s="20" customFormat="1" ht="12.75" customHeight="1" x14ac:dyDescent="0.2">
      <c r="A37" s="53" t="s">
        <v>23</v>
      </c>
      <c r="B37" s="53"/>
      <c r="C37" s="53"/>
      <c r="D37" s="53"/>
      <c r="E37" s="53"/>
      <c r="F37" s="53"/>
      <c r="G37" s="53"/>
      <c r="H37" s="53"/>
      <c r="I37" s="53"/>
      <c r="J37" s="53"/>
      <c r="K37" s="53"/>
      <c r="L37" s="53"/>
      <c r="M37" s="53"/>
      <c r="N37" s="53"/>
      <c r="O37" s="53"/>
      <c r="P37" s="53"/>
      <c r="Q37" s="53"/>
      <c r="R37" s="53"/>
      <c r="S37" s="53"/>
      <c r="T37" s="53"/>
      <c r="U37" s="53"/>
    </row>
    <row r="38" spans="1:21" s="20" customFormat="1" ht="12.75" customHeight="1" x14ac:dyDescent="0.2">
      <c r="A38" s="53" t="s">
        <v>27</v>
      </c>
      <c r="B38" s="53"/>
      <c r="C38" s="53"/>
      <c r="D38" s="53"/>
      <c r="E38" s="53"/>
      <c r="F38" s="53"/>
      <c r="G38" s="53"/>
      <c r="H38" s="53"/>
      <c r="I38" s="53"/>
      <c r="J38" s="53"/>
      <c r="K38" s="53"/>
      <c r="L38" s="53"/>
      <c r="M38" s="53"/>
      <c r="N38" s="53"/>
      <c r="O38" s="53"/>
      <c r="P38" s="53"/>
      <c r="Q38" s="53"/>
      <c r="R38" s="53"/>
      <c r="S38" s="53"/>
      <c r="T38" s="53"/>
      <c r="U38" s="53"/>
    </row>
    <row r="39" spans="1:21" s="20" customFormat="1" ht="12.75" customHeight="1" x14ac:dyDescent="0.2">
      <c r="A39" s="53" t="s">
        <v>24</v>
      </c>
      <c r="B39" s="53"/>
      <c r="C39" s="53"/>
      <c r="D39" s="53"/>
      <c r="E39" s="53"/>
      <c r="F39" s="53"/>
      <c r="G39" s="53"/>
      <c r="H39" s="53"/>
      <c r="I39" s="53"/>
      <c r="J39" s="53"/>
      <c r="K39" s="53"/>
      <c r="L39" s="53"/>
      <c r="M39" s="53"/>
      <c r="N39" s="53"/>
      <c r="O39" s="53"/>
      <c r="P39" s="53"/>
      <c r="Q39" s="53"/>
      <c r="R39" s="53"/>
      <c r="S39" s="53"/>
      <c r="T39" s="53"/>
      <c r="U39" s="53"/>
    </row>
    <row r="40" spans="1:21" s="20" customFormat="1" ht="12.75" customHeight="1" x14ac:dyDescent="0.2">
      <c r="A40" s="53" t="s">
        <v>26</v>
      </c>
      <c r="B40" s="53"/>
      <c r="C40" s="53"/>
      <c r="D40" s="53"/>
      <c r="E40" s="53"/>
      <c r="F40" s="53"/>
      <c r="G40" s="53"/>
      <c r="H40" s="53"/>
      <c r="I40" s="53"/>
      <c r="J40" s="53"/>
      <c r="K40" s="53"/>
      <c r="L40" s="53"/>
      <c r="M40" s="53"/>
      <c r="N40" s="53"/>
      <c r="O40" s="53"/>
      <c r="P40" s="53"/>
      <c r="Q40" s="53"/>
      <c r="R40" s="53"/>
      <c r="S40" s="53"/>
      <c r="T40" s="53"/>
      <c r="U40" s="53"/>
    </row>
    <row r="41" spans="1:21" s="20" customFormat="1" ht="12.75" customHeight="1" x14ac:dyDescent="0.2">
      <c r="A41" s="54"/>
      <c r="B41" s="54"/>
      <c r="C41" s="54"/>
      <c r="D41" s="54"/>
      <c r="E41" s="54"/>
      <c r="F41" s="54"/>
      <c r="G41" s="54"/>
      <c r="H41" s="54"/>
      <c r="I41" s="54"/>
      <c r="J41" s="54"/>
      <c r="K41" s="54"/>
      <c r="L41" s="54"/>
      <c r="M41" s="54"/>
      <c r="N41" s="54"/>
      <c r="O41" s="54"/>
      <c r="P41" s="54"/>
      <c r="Q41" s="54"/>
      <c r="R41" s="54"/>
      <c r="S41" s="54"/>
      <c r="T41" s="54"/>
      <c r="U41" s="54"/>
    </row>
    <row r="42" spans="1:21" s="21" customFormat="1" ht="12.75" customHeight="1" x14ac:dyDescent="0.2">
      <c r="A42" s="51" t="s">
        <v>5</v>
      </c>
      <c r="B42" s="51"/>
      <c r="C42" s="51"/>
      <c r="D42" s="51"/>
      <c r="E42" s="51"/>
      <c r="F42" s="51"/>
      <c r="G42" s="51"/>
      <c r="H42" s="51"/>
      <c r="I42" s="51"/>
      <c r="J42" s="51"/>
      <c r="K42" s="51"/>
      <c r="L42" s="51"/>
      <c r="M42" s="51"/>
      <c r="N42" s="51"/>
      <c r="O42" s="51"/>
      <c r="P42" s="51"/>
      <c r="Q42" s="51"/>
      <c r="R42" s="51"/>
      <c r="S42" s="51"/>
      <c r="T42" s="51"/>
      <c r="U42" s="51"/>
    </row>
    <row r="43" spans="1:21" s="49" customFormat="1" ht="25.5" customHeight="1" x14ac:dyDescent="0.2">
      <c r="A43" s="50" t="s">
        <v>14</v>
      </c>
      <c r="B43" s="50"/>
      <c r="C43" s="50"/>
      <c r="D43" s="50"/>
      <c r="E43" s="50"/>
      <c r="F43" s="50"/>
      <c r="G43" s="50"/>
      <c r="H43" s="50"/>
      <c r="I43" s="50"/>
      <c r="J43" s="50"/>
      <c r="K43" s="50"/>
      <c r="L43" s="50"/>
      <c r="M43" s="50"/>
      <c r="N43" s="50"/>
      <c r="O43" s="50"/>
      <c r="P43" s="50"/>
      <c r="Q43" s="50"/>
      <c r="R43" s="50"/>
      <c r="S43" s="50"/>
      <c r="T43" s="50"/>
      <c r="U43" s="50"/>
    </row>
    <row r="44" spans="1:21" s="49" customFormat="1" ht="12.75" customHeight="1" x14ac:dyDescent="0.2">
      <c r="A44" s="50" t="s">
        <v>12</v>
      </c>
      <c r="B44" s="50"/>
      <c r="C44" s="50"/>
      <c r="D44" s="50"/>
      <c r="E44" s="50"/>
      <c r="F44" s="50"/>
      <c r="G44" s="50"/>
      <c r="H44" s="50"/>
      <c r="I44" s="50"/>
      <c r="J44" s="50"/>
      <c r="K44" s="50"/>
      <c r="L44" s="50"/>
      <c r="M44" s="50"/>
      <c r="N44" s="50"/>
      <c r="O44" s="50"/>
      <c r="P44" s="50"/>
      <c r="Q44" s="50"/>
      <c r="R44" s="50"/>
      <c r="S44" s="50"/>
      <c r="T44" s="50"/>
      <c r="U44" s="50"/>
    </row>
    <row r="45" spans="1:21" s="49" customFormat="1" ht="12.75" customHeight="1" x14ac:dyDescent="0.2">
      <c r="A45" s="50"/>
      <c r="B45" s="50"/>
      <c r="C45" s="50"/>
      <c r="D45" s="50"/>
      <c r="E45" s="50"/>
      <c r="F45" s="50"/>
      <c r="G45" s="50"/>
      <c r="H45" s="50"/>
      <c r="I45" s="50"/>
      <c r="J45" s="50"/>
      <c r="K45" s="50"/>
      <c r="L45" s="50"/>
      <c r="M45" s="50"/>
      <c r="N45" s="50"/>
      <c r="O45" s="50"/>
      <c r="P45" s="50"/>
      <c r="Q45" s="50"/>
      <c r="R45" s="50"/>
      <c r="S45" s="50"/>
      <c r="T45" s="50"/>
      <c r="U45" s="50"/>
    </row>
    <row r="46" spans="1:21" s="21" customFormat="1" ht="12.75" customHeight="1" x14ac:dyDescent="0.2">
      <c r="A46" s="51" t="s">
        <v>11</v>
      </c>
      <c r="B46" s="51"/>
      <c r="C46" s="51"/>
      <c r="D46" s="51"/>
      <c r="E46" s="51"/>
      <c r="F46" s="51"/>
      <c r="G46" s="51"/>
      <c r="H46" s="51"/>
      <c r="I46" s="51"/>
      <c r="J46" s="51"/>
      <c r="K46" s="51"/>
      <c r="L46" s="51"/>
      <c r="M46" s="51"/>
      <c r="N46" s="51"/>
      <c r="O46" s="51"/>
      <c r="P46" s="51"/>
      <c r="Q46" s="51"/>
      <c r="R46" s="51"/>
      <c r="S46" s="51"/>
      <c r="T46" s="51"/>
      <c r="U46" s="51"/>
    </row>
    <row r="47" spans="1:21" s="20" customFormat="1" ht="25.5" customHeight="1" x14ac:dyDescent="0.2">
      <c r="A47" s="52" t="s">
        <v>21</v>
      </c>
      <c r="B47" s="52"/>
      <c r="C47" s="52"/>
      <c r="D47" s="52"/>
      <c r="E47" s="52"/>
      <c r="F47" s="52"/>
      <c r="G47" s="52"/>
      <c r="H47" s="52"/>
      <c r="I47" s="52"/>
      <c r="J47" s="52"/>
      <c r="K47" s="52"/>
      <c r="L47" s="52"/>
      <c r="M47" s="52"/>
      <c r="N47" s="52"/>
      <c r="O47" s="52"/>
      <c r="P47" s="52"/>
      <c r="Q47" s="52"/>
      <c r="R47" s="52"/>
      <c r="S47" s="52"/>
      <c r="T47" s="52"/>
      <c r="U47" s="52"/>
    </row>
    <row r="48" spans="1:21" s="20" customFormat="1" ht="25.5" customHeight="1" x14ac:dyDescent="0.2">
      <c r="A48" s="52" t="s">
        <v>28</v>
      </c>
      <c r="B48" s="52"/>
      <c r="C48" s="52"/>
      <c r="D48" s="52"/>
      <c r="E48" s="52"/>
      <c r="F48" s="52"/>
      <c r="G48" s="52"/>
      <c r="H48" s="52"/>
      <c r="I48" s="52"/>
      <c r="J48" s="52"/>
      <c r="K48" s="52"/>
      <c r="L48" s="52"/>
      <c r="M48" s="52"/>
      <c r="N48" s="52"/>
      <c r="O48" s="52"/>
      <c r="P48" s="52"/>
      <c r="Q48" s="52"/>
      <c r="R48" s="52"/>
      <c r="S48" s="52"/>
      <c r="T48" s="52"/>
      <c r="U48" s="52"/>
    </row>
    <row r="49" spans="1:21" x14ac:dyDescent="0.2">
      <c r="A49" s="22"/>
      <c r="B49" s="22"/>
      <c r="C49" s="22"/>
      <c r="D49" s="22"/>
      <c r="E49" s="22"/>
      <c r="F49" s="22"/>
      <c r="G49" s="22"/>
    </row>
    <row r="50" spans="1:21" x14ac:dyDescent="0.2">
      <c r="A50" s="24"/>
      <c r="B50" s="24"/>
      <c r="C50" s="24"/>
      <c r="D50" s="24"/>
      <c r="E50" s="24"/>
      <c r="F50" s="24"/>
      <c r="G50" s="24"/>
      <c r="H50" s="24"/>
      <c r="I50" s="24"/>
      <c r="J50" s="23"/>
      <c r="K50" s="23"/>
      <c r="L50" s="23"/>
      <c r="M50" s="23"/>
      <c r="N50" s="23"/>
      <c r="O50" s="23"/>
      <c r="P50" s="23"/>
      <c r="Q50" s="23"/>
      <c r="R50" s="23"/>
      <c r="S50" s="23"/>
      <c r="T50" s="23"/>
      <c r="U50" s="23"/>
    </row>
  </sheetData>
  <mergeCells count="29">
    <mergeCell ref="A1:U1"/>
    <mergeCell ref="A48:U48"/>
    <mergeCell ref="L2:M2"/>
    <mergeCell ref="P2:Q2"/>
    <mergeCell ref="D19:E19"/>
    <mergeCell ref="D2:E2"/>
    <mergeCell ref="A2:A3"/>
    <mergeCell ref="B2:C2"/>
    <mergeCell ref="B19:C19"/>
    <mergeCell ref="J2:K2"/>
    <mergeCell ref="A35:U35"/>
    <mergeCell ref="A36:U36"/>
    <mergeCell ref="A37:U37"/>
    <mergeCell ref="F2:G2"/>
    <mergeCell ref="T2:U2"/>
    <mergeCell ref="R2:S2"/>
    <mergeCell ref="N2:O2"/>
    <mergeCell ref="H2:I2"/>
    <mergeCell ref="A19:A20"/>
    <mergeCell ref="A38:U38"/>
    <mergeCell ref="A39:U39"/>
    <mergeCell ref="A40:U40"/>
    <mergeCell ref="A41:U41"/>
    <mergeCell ref="A42:U42"/>
    <mergeCell ref="A43:U43"/>
    <mergeCell ref="A44:U44"/>
    <mergeCell ref="A45:U45"/>
    <mergeCell ref="A46:U46"/>
    <mergeCell ref="A47:U47"/>
  </mergeCells>
  <phoneticPr fontId="0" type="noConversion"/>
  <pageMargins left="0.25" right="0.25" top="0.75" bottom="0.75" header="0.3" footer="0.3"/>
  <pageSetup scale="64" orientation="landscape" r:id="rId1"/>
  <headerFooter alignWithMargins="0"/>
  <ignoredErrors>
    <ignoredError sqref="C5:D5 C7 E5:F5 E7:F7 G5:H5 G7:H7 I5:J5 I7 K5:K6 K7 M5 O5 Q5 Q7 S5 S7 U7 U5" formula="1"/>
    <ignoredError sqref="D7" formula="1" formulaRange="1"/>
  </ignoredErrors>
  <webPublishItems count="1">
    <webPublishItem id="4137" divId="table_01_38_4137" sourceType="range" sourceRef="A1:U48" destinationFile="C:\DMegret\current tasks\BTS\nts_2010\2011_01_06_2010q4\table_01_38.html"/>
  </webPublishItem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1-41</vt:lpstr>
      <vt:lpstr>'1-41'!Print_Area</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 Lei (RITA)</dc:creator>
  <cp:lastModifiedBy>L. Nguyen</cp:lastModifiedBy>
  <cp:revision>0</cp:revision>
  <cp:lastPrinted>2016-12-27T19:28:39Z</cp:lastPrinted>
  <dcterms:created xsi:type="dcterms:W3CDTF">1980-01-01T04:00:00Z</dcterms:created>
  <dcterms:modified xsi:type="dcterms:W3CDTF">2016-12-27T19:29:17Z</dcterms:modified>
</cp:coreProperties>
</file>