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085" yWindow="540" windowWidth="15480" windowHeight="9270" tabRatio="602"/>
  </bookViews>
  <sheets>
    <sheet name="2-41" sheetId="1" r:id="rId1"/>
  </sheets>
  <externalReferences>
    <externalReference r:id="rId2"/>
    <externalReference r:id="rId3"/>
  </externalReferences>
  <definedNames>
    <definedName name="Eno_TM" localSheetId="0">'[1]1997  Table 1a Modified'!#REF!</definedName>
    <definedName name="Eno_TM">'[2]1997  Table 1a Modified'!#REF!</definedName>
    <definedName name="Eno_Tons" localSheetId="0">'[1]1997  Table 1a Modified'!#REF!</definedName>
    <definedName name="Eno_Tons">'[2]1997  Table 1a Modified'!#REF!</definedName>
    <definedName name="HTML_CodePage" hidden="1">1252</definedName>
    <definedName name="HTML_Control" hidden="1">{"'2-37'!$A$1:$M$30"}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"C:\WINNT\Profiles\dmegret\Desktop\current tasks\nts2000\nts2000\HTML\Ch2_web\2-37.htm"</definedName>
    <definedName name="HTML_Title" hidden="1">"Table 2-37"</definedName>
    <definedName name="_xlnm.Print_Area" localSheetId="0">'2-41'!$A$1:$W$24</definedName>
    <definedName name="Sum_T2" localSheetId="0">'[1]1997  Table 1a Modified'!#REF!</definedName>
    <definedName name="Sum_T2">'[2]1997  Table 1a Modified'!#REF!</definedName>
    <definedName name="Sum_TTM" localSheetId="0">'[1]1997  Table 1a Modified'!#REF!</definedName>
    <definedName name="Sum_TTM">'[2]1997  Table 1a Modified'!#REF!</definedName>
  </definedNames>
  <calcPr calcId="145621" calcMode="manual" concurrentCalc="0"/>
</workbook>
</file>

<file path=xl/calcChain.xml><?xml version="1.0" encoding="utf-8"?>
<calcChain xmlns="http://schemas.openxmlformats.org/spreadsheetml/2006/main">
  <c r="P11" i="1" l="1"/>
  <c r="P7" i="1"/>
  <c r="O3" i="1"/>
  <c r="P3" i="1"/>
  <c r="O7" i="1"/>
  <c r="N3" i="1"/>
  <c r="N7" i="1"/>
  <c r="O11" i="1"/>
  <c r="N11" i="1"/>
  <c r="K3" i="1"/>
  <c r="M3" i="1"/>
  <c r="M7" i="1"/>
  <c r="K7" i="1"/>
  <c r="L7" i="1"/>
  <c r="L3" i="1"/>
  <c r="M11" i="1"/>
  <c r="L11" i="1"/>
  <c r="K11" i="1"/>
  <c r="J11" i="1"/>
  <c r="I11" i="1"/>
  <c r="H14" i="1"/>
  <c r="G11" i="1"/>
  <c r="F11" i="1"/>
  <c r="E11" i="1"/>
  <c r="D11" i="1"/>
  <c r="C11" i="1"/>
  <c r="B11" i="1"/>
  <c r="J7" i="1"/>
  <c r="I7" i="1"/>
  <c r="H9" i="1"/>
  <c r="H10" i="1"/>
  <c r="H7" i="1"/>
  <c r="G7" i="1"/>
  <c r="F7" i="1"/>
  <c r="E7" i="1"/>
  <c r="D7" i="1"/>
  <c r="C7" i="1"/>
  <c r="B7" i="1"/>
  <c r="J3" i="1"/>
  <c r="I3" i="1"/>
  <c r="H5" i="1"/>
  <c r="H6" i="1"/>
  <c r="G3" i="1"/>
  <c r="F3" i="1"/>
  <c r="E3" i="1"/>
  <c r="D3" i="1"/>
  <c r="C3" i="1"/>
  <c r="B3" i="1"/>
  <c r="H3" i="1"/>
  <c r="H11" i="1"/>
</calcChain>
</file>

<file path=xl/sharedStrings.xml><?xml version="1.0" encoding="utf-8"?>
<sst xmlns="http://schemas.openxmlformats.org/spreadsheetml/2006/main" count="33" uniqueCount="28">
  <si>
    <t>Derailments</t>
  </si>
  <si>
    <t>Collisions</t>
  </si>
  <si>
    <t>Other</t>
  </si>
  <si>
    <t>Fatalities, total</t>
  </si>
  <si>
    <t>Injuries, total</t>
  </si>
  <si>
    <t>Accidents, total</t>
  </si>
  <si>
    <t>1980</t>
  </si>
  <si>
    <t>1985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</si>
  <si>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</si>
  <si>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</si>
  <si>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</si>
  <si>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</si>
  <si>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</si>
  <si>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</si>
  <si>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</si>
  <si>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</si>
  <si>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</si>
  <si>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</si>
  <si>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</si>
  <si>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r>
      <t>KEY:</t>
    </r>
    <r>
      <rPr>
        <sz val="9"/>
        <rFont val="Arial"/>
        <family val="2"/>
      </rPr>
      <t xml:space="preserve">  R = revised.</t>
    </r>
  </si>
  <si>
    <r>
      <t>Derailments</t>
    </r>
    <r>
      <rPr>
        <vertAlign val="superscript"/>
        <sz val="11"/>
        <rFont val="Arial Narrow"/>
        <family val="2"/>
      </rPr>
      <t>b</t>
    </r>
  </si>
  <si>
    <t xml:space="preserve">This table includes information for both freight and passenger railroad operations. It is train accidents only. </t>
  </si>
  <si>
    <t>SOURCE</t>
  </si>
  <si>
    <r>
      <t xml:space="preserve">a </t>
    </r>
    <r>
      <rPr>
        <sz val="9"/>
        <rFont val="Arial"/>
        <family val="2"/>
      </rPr>
      <t>Excludes highway-rail grade crossing accidents.</t>
    </r>
  </si>
  <si>
    <r>
      <t>b</t>
    </r>
    <r>
      <rPr>
        <sz val="9"/>
        <rFont val="Arial"/>
        <family val="2"/>
      </rPr>
      <t xml:space="preserve"> In 2002, 1,441 injures were due to a single derailment in North Dakota involving hazardous materials.</t>
    </r>
  </si>
  <si>
    <r>
      <t>Table 2-41:  Train Fatalities, Injuries, and Accidents by Type of Accident</t>
    </r>
    <r>
      <rPr>
        <b/>
        <vertAlign val="superscript"/>
        <sz val="12"/>
        <rFont val="Arial"/>
        <family val="2"/>
      </rPr>
      <t>a</t>
    </r>
  </si>
  <si>
    <t>NOTE</t>
  </si>
  <si>
    <r>
      <t xml:space="preserve">U.S. Department of Transportation, Federal Railroad Administration, Office of Safety Analysis, </t>
    </r>
    <r>
      <rPr>
        <i/>
        <sz val="9"/>
        <rFont val="Arial"/>
        <family val="2"/>
      </rPr>
      <t>Train Accidents by Type and Major Cause from Form FRA F 6180.54</t>
    </r>
    <r>
      <rPr>
        <sz val="9"/>
        <rFont val="Arial"/>
        <family val="2"/>
      </rPr>
      <t>, table 3.16, Accident Summary Tables, available at http://safetydata.fra.dot.gov/OfficeofSafety/ as of May 23,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</si>
</sst>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_)"/>
    <numFmt numFmtId="165" formatCode="###0.00_)"/>
    <numFmt numFmtId="166" formatCode="0.0_W"/>
    <numFmt numFmtId="167" formatCode="&quot;$&quot;#,##0\ ;\(&quot;$&quot;#,##0\)"/>
    <numFmt numFmtId="168" formatCode="\(\R\)\ #,##0"/>
    <numFmt numFmtId="169" formatCode="\(\R\)\ General"/>
    <numFmt numFmtId="170" formatCode="\ #,##0"/>
  </numFmts>
  <fonts count="22" x14ac:knownFonts="1">
    <font>
      <sz val="10"/>
      <name val="Arial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18"/>
      <name val="Arial"/>
      <family val="2"/>
    </font>
    <font>
      <b/>
      <sz val="12"/>
      <name val="Arial"/>
      <family val="2"/>
    </font>
    <font>
      <b/>
      <sz val="9"/>
      <name val="Helv"/>
    </font>
    <font>
      <sz val="8.5"/>
      <name val="Helv"/>
    </font>
    <font>
      <b/>
      <sz val="10"/>
      <name val="Helv"/>
    </font>
    <font>
      <b/>
      <sz val="14"/>
      <name val="Helv"/>
    </font>
    <font>
      <b/>
      <vertAlign val="superscript"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vertAlign val="superscript"/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7">
    <xf numFmtId="0" fontId="0" fillId="0" borderId="0"/>
    <xf numFmtId="0" fontId="1" fillId="0" borderId="0">
      <alignment horizontal="center" vertical="center" wrapText="1"/>
    </xf>
    <xf numFmtId="3" fontId="2" fillId="0" borderId="0" applyFont="0" applyFill="0" applyBorder="0" applyAlignment="0" applyProtection="0"/>
    <xf numFmtId="0" fontId="3" fillId="0" borderId="0">
      <alignment horizontal="left" vertical="center" wrapText="1"/>
    </xf>
    <xf numFmtId="167" fontId="2" fillId="0" borderId="0" applyFont="0" applyFill="0" applyBorder="0" applyAlignment="0" applyProtection="0"/>
    <xf numFmtId="3" fontId="4" fillId="0" borderId="1" applyAlignment="0">
      <alignment horizontal="right" vertical="center"/>
    </xf>
    <xf numFmtId="164" fontId="4" fillId="0" borderId="1">
      <alignment horizontal="right" vertical="center"/>
    </xf>
    <xf numFmtId="49" fontId="5" fillId="0" borderId="1">
      <alignment horizontal="left" vertical="center"/>
    </xf>
    <xf numFmtId="165" fontId="6" fillId="0" borderId="1" applyNumberFormat="0" applyFill="0">
      <alignment horizontal="right"/>
    </xf>
    <xf numFmtId="166" fontId="6" fillId="0" borderId="1">
      <alignment horizontal="right"/>
    </xf>
    <xf numFmtId="0" fontId="2" fillId="0" borderId="0" applyFont="0" applyFill="0" applyBorder="0" applyAlignment="0" applyProtection="0"/>
    <xf numFmtId="2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1">
      <alignment horizontal="left"/>
    </xf>
    <xf numFmtId="0" fontId="10" fillId="0" borderId="2">
      <alignment horizontal="right" vertical="center"/>
    </xf>
    <xf numFmtId="0" fontId="11" fillId="0" borderId="1">
      <alignment horizontal="left" vertical="center"/>
    </xf>
    <xf numFmtId="0" fontId="6" fillId="0" borderId="1">
      <alignment horizontal="left" vertical="center"/>
    </xf>
    <xf numFmtId="0" fontId="12" fillId="0" borderId="1">
      <alignment horizontal="left"/>
    </xf>
    <xf numFmtId="0" fontId="12" fillId="2" borderId="0">
      <alignment horizontal="centerContinuous" wrapText="1"/>
    </xf>
    <xf numFmtId="49" fontId="12" fillId="2" borderId="3">
      <alignment horizontal="left" vertical="center"/>
    </xf>
    <xf numFmtId="0" fontId="12" fillId="2" borderId="0">
      <alignment horizontal="centerContinuous" vertical="center" wrapText="1"/>
    </xf>
    <xf numFmtId="3" fontId="4" fillId="0" borderId="0">
      <alignment horizontal="left" vertical="center"/>
    </xf>
    <xf numFmtId="0" fontId="1" fillId="0" borderId="0">
      <alignment horizontal="left" vertical="center"/>
    </xf>
    <xf numFmtId="0" fontId="7" fillId="0" borderId="0">
      <alignment horizontal="right"/>
    </xf>
    <xf numFmtId="49" fontId="7" fillId="0" borderId="0">
      <alignment horizontal="center"/>
    </xf>
    <xf numFmtId="0" fontId="5" fillId="0" borderId="0">
      <alignment horizontal="right"/>
    </xf>
    <xf numFmtId="0" fontId="7" fillId="0" borderId="0">
      <alignment horizontal="left"/>
    </xf>
    <xf numFmtId="49" fontId="4" fillId="0" borderId="0">
      <alignment horizontal="left" vertical="center"/>
    </xf>
    <xf numFmtId="49" fontId="5" fillId="0" borderId="1">
      <alignment horizontal="left" vertical="center"/>
    </xf>
    <xf numFmtId="49" fontId="1" fillId="0" borderId="1" applyFill="0">
      <alignment horizontal="left" vertical="center"/>
    </xf>
    <xf numFmtId="49" fontId="5" fillId="0" borderId="1">
      <alignment horizontal="left"/>
    </xf>
    <xf numFmtId="165" fontId="4" fillId="0" borderId="0" applyNumberFormat="0">
      <alignment horizontal="right"/>
    </xf>
    <xf numFmtId="0" fontId="10" fillId="3" borderId="0">
      <alignment horizontal="centerContinuous" vertical="center" wrapText="1"/>
    </xf>
    <xf numFmtId="0" fontId="10" fillId="0" borderId="4">
      <alignment horizontal="left" vertical="center"/>
    </xf>
    <xf numFmtId="0" fontId="13" fillId="0" borderId="0">
      <alignment horizontal="left" vertical="top"/>
    </xf>
    <xf numFmtId="0" fontId="12" fillId="0" borderId="0">
      <alignment horizontal="left"/>
    </xf>
    <xf numFmtId="0" fontId="3" fillId="0" borderId="0">
      <alignment horizontal="left"/>
    </xf>
    <xf numFmtId="0" fontId="6" fillId="0" borderId="0">
      <alignment horizontal="left"/>
    </xf>
    <xf numFmtId="0" fontId="13" fillId="0" borderId="0">
      <alignment horizontal="left" vertical="top"/>
    </xf>
    <xf numFmtId="0" fontId="3" fillId="0" borderId="0">
      <alignment horizontal="left"/>
    </xf>
    <xf numFmtId="0" fontId="6" fillId="0" borderId="0">
      <alignment horizontal="left"/>
    </xf>
    <xf numFmtId="0" fontId="2" fillId="0" borderId="5" applyNumberFormat="0" applyFont="0" applyFill="0" applyAlignment="0" applyProtection="0"/>
    <xf numFmtId="49" fontId="4" fillId="0" borderId="1">
      <alignment horizontal="left"/>
    </xf>
    <xf numFmtId="0" fontId="10" fillId="0" borderId="2">
      <alignment horizontal="left"/>
    </xf>
    <xf numFmtId="0" fontId="12" fillId="0" borderId="0">
      <alignment horizontal="left" vertical="center"/>
    </xf>
    <xf numFmtId="49" fontId="7" fillId="0" borderId="1">
      <alignment horizontal="left"/>
    </xf>
  </cellStyleXfs>
  <cellXfs count="37">
    <xf numFmtId="0" fontId="0" fillId="0" borderId="0" xfId="0"/>
    <xf numFmtId="0" fontId="16" fillId="0" borderId="0" xfId="0" applyFont="1" applyFill="1"/>
    <xf numFmtId="0" fontId="15" fillId="0" borderId="0" xfId="27" applyFont="1" applyFill="1" applyBorder="1" applyAlignment="1">
      <alignment horizontal="left"/>
    </xf>
    <xf numFmtId="3" fontId="16" fillId="0" borderId="0" xfId="27" applyNumberFormat="1" applyFont="1" applyFill="1" applyBorder="1" applyAlignment="1">
      <alignment horizontal="right"/>
    </xf>
    <xf numFmtId="3" fontId="15" fillId="0" borderId="0" xfId="27" applyNumberFormat="1" applyFont="1" applyFill="1" applyBorder="1" applyAlignment="1">
      <alignment horizontal="right"/>
    </xf>
    <xf numFmtId="0" fontId="15" fillId="0" borderId="0" xfId="0" applyFont="1" applyFill="1"/>
    <xf numFmtId="0" fontId="17" fillId="0" borderId="0" xfId="0" applyFont="1" applyFill="1"/>
    <xf numFmtId="0" fontId="18" fillId="0" borderId="0" xfId="0" applyFont="1" applyFill="1" applyAlignment="1">
      <alignment horizontal="left"/>
    </xf>
    <xf numFmtId="0" fontId="18" fillId="0" borderId="0" xfId="0" applyFont="1" applyFill="1"/>
    <xf numFmtId="3" fontId="18" fillId="0" borderId="0" xfId="14" applyNumberFormat="1" applyFont="1" applyFill="1" applyBorder="1" applyAlignment="1">
      <alignment horizontal="right"/>
    </xf>
    <xf numFmtId="0" fontId="16" fillId="0" borderId="0" xfId="0" applyFont="1" applyFill="1" applyBorder="1"/>
    <xf numFmtId="49" fontId="15" fillId="0" borderId="6" xfId="27" applyNumberFormat="1" applyFont="1" applyFill="1" applyBorder="1" applyAlignment="1">
      <alignment horizontal="center"/>
    </xf>
    <xf numFmtId="0" fontId="15" fillId="0" borderId="0" xfId="0" applyFont="1" applyFill="1" applyBorder="1"/>
    <xf numFmtId="3" fontId="16" fillId="0" borderId="7" xfId="27" applyNumberFormat="1" applyFont="1" applyFill="1" applyBorder="1" applyAlignment="1">
      <alignment horizontal="right"/>
    </xf>
    <xf numFmtId="0" fontId="15" fillId="0" borderId="6" xfId="27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6" fillId="0" borderId="0" xfId="27" applyFont="1" applyFill="1" applyBorder="1" applyAlignment="1">
      <alignment horizontal="left" indent="1"/>
    </xf>
    <xf numFmtId="0" fontId="16" fillId="0" borderId="7" xfId="27" applyFont="1" applyFill="1" applyBorder="1" applyAlignment="1">
      <alignment horizontal="left" indent="1"/>
    </xf>
    <xf numFmtId="0" fontId="15" fillId="0" borderId="6" xfId="27" applyNumberFormat="1" applyFont="1" applyFill="1" applyBorder="1" applyAlignment="1">
      <alignment horizontal="center"/>
    </xf>
    <xf numFmtId="0" fontId="2" fillId="0" borderId="0" xfId="0" applyFont="1" applyFill="1"/>
    <xf numFmtId="3" fontId="15" fillId="0" borderId="0" xfId="0" applyNumberFormat="1" applyFont="1" applyFill="1"/>
    <xf numFmtId="3" fontId="16" fillId="0" borderId="0" xfId="0" applyNumberFormat="1" applyFont="1" applyFill="1"/>
    <xf numFmtId="169" fontId="15" fillId="0" borderId="6" xfId="27" applyNumberFormat="1" applyFont="1" applyFill="1" applyBorder="1" applyAlignment="1">
      <alignment horizontal="center"/>
    </xf>
    <xf numFmtId="168" fontId="15" fillId="0" borderId="0" xfId="0" applyNumberFormat="1" applyFont="1" applyFill="1"/>
    <xf numFmtId="170" fontId="15" fillId="0" borderId="0" xfId="0" applyNumberFormat="1" applyFont="1" applyFill="1"/>
    <xf numFmtId="170" fontId="16" fillId="0" borderId="0" xfId="0" applyNumberFormat="1" applyFont="1" applyFill="1"/>
    <xf numFmtId="168" fontId="16" fillId="0" borderId="0" xfId="27" applyNumberFormat="1" applyFont="1" applyFill="1" applyBorder="1" applyAlignment="1">
      <alignment horizontal="right"/>
    </xf>
    <xf numFmtId="168" fontId="16" fillId="0" borderId="7" xfId="27" applyNumberFormat="1" applyFont="1" applyFill="1" applyBorder="1" applyAlignment="1">
      <alignment horizontal="right"/>
    </xf>
    <xf numFmtId="170" fontId="16" fillId="0" borderId="7" xfId="0" applyNumberFormat="1" applyFont="1" applyFill="1" applyBorder="1"/>
    <xf numFmtId="3" fontId="16" fillId="0" borderId="7" xfId="0" applyNumberFormat="1" applyFont="1" applyFill="1" applyBorder="1"/>
    <xf numFmtId="0" fontId="17" fillId="0" borderId="0" xfId="27" applyFont="1" applyFill="1" applyBorder="1" applyAlignment="1">
      <alignment wrapText="1"/>
    </xf>
    <xf numFmtId="0" fontId="18" fillId="0" borderId="0" xfId="27" applyFont="1" applyFill="1" applyAlignment="1">
      <alignment wrapText="1"/>
    </xf>
    <xf numFmtId="49" fontId="17" fillId="0" borderId="0" xfId="0" applyNumberFormat="1" applyFont="1" applyFill="1" applyAlignment="1">
      <alignment wrapText="1"/>
    </xf>
    <xf numFmtId="2" fontId="18" fillId="0" borderId="0" xfId="0" applyNumberFormat="1" applyFont="1" applyFill="1" applyAlignment="1">
      <alignment wrapText="1"/>
    </xf>
    <xf numFmtId="0" fontId="9" fillId="0" borderId="7" xfId="39" applyFont="1" applyFill="1" applyBorder="1" applyAlignment="1">
      <alignment horizontal="left" wrapText="1"/>
    </xf>
    <xf numFmtId="0" fontId="17" fillId="0" borderId="8" xfId="27" applyFont="1" applyFill="1" applyBorder="1" applyAlignment="1">
      <alignment wrapText="1"/>
    </xf>
    <xf numFmtId="0" fontId="19" fillId="0" borderId="0" xfId="27" applyFont="1" applyFill="1" applyBorder="1" applyAlignment="1">
      <alignment wrapText="1"/>
    </xf>
  </cellXfs>
  <cellStyles count="47">
    <cellStyle name="Column heading" xfId="1"/>
    <cellStyle name="Comma0" xfId="2"/>
    <cellStyle name="Corner heading" xfId="3"/>
    <cellStyle name="Currency0" xfId="4"/>
    <cellStyle name="Data" xfId="5"/>
    <cellStyle name="Data no deci" xfId="6"/>
    <cellStyle name="Data Superscript" xfId="7"/>
    <cellStyle name="Data_1-1A-Regular" xfId="8"/>
    <cellStyle name="Data-one deci" xfId="9"/>
    <cellStyle name="Date" xfId="10"/>
    <cellStyle name="Fixed" xfId="11"/>
    <cellStyle name="Heading 1" xfId="12" builtinId="16" customBuiltin="1"/>
    <cellStyle name="Heading 2" xfId="13" builtinId="17" customBuiltin="1"/>
    <cellStyle name="Hed Side" xfId="14"/>
    <cellStyle name="Hed Side bold" xfId="15"/>
    <cellStyle name="Hed Side Indent" xfId="16"/>
    <cellStyle name="Hed Side Regular" xfId="17"/>
    <cellStyle name="Hed Side_1-1A-Regular" xfId="18"/>
    <cellStyle name="Hed Top" xfId="19"/>
    <cellStyle name="Hed Top - SECTION" xfId="20"/>
    <cellStyle name="Hed Top_3-new4" xfId="21"/>
    <cellStyle name="Normal" xfId="0" builtinId="0"/>
    <cellStyle name="Reference" xfId="22"/>
    <cellStyle name="Row heading" xfId="23"/>
    <cellStyle name="Source Hed" xfId="24"/>
    <cellStyle name="Source Letter" xfId="25"/>
    <cellStyle name="Source Superscript" xfId="26"/>
    <cellStyle name="Source Text" xfId="27"/>
    <cellStyle name="State" xfId="28"/>
    <cellStyle name="Superscript" xfId="29"/>
    <cellStyle name="Superscript- regular" xfId="30"/>
    <cellStyle name="Superscript_1-1A-Regular" xfId="31"/>
    <cellStyle name="Table Data" xfId="32"/>
    <cellStyle name="Table Head Top" xfId="33"/>
    <cellStyle name="Table Hed Side" xfId="34"/>
    <cellStyle name="Table Title" xfId="35"/>
    <cellStyle name="Title Text" xfId="36"/>
    <cellStyle name="Title Text 1" xfId="37"/>
    <cellStyle name="Title Text 2" xfId="38"/>
    <cellStyle name="Title-1" xfId="39"/>
    <cellStyle name="Title-2" xfId="40"/>
    <cellStyle name="Title-3" xfId="41"/>
    <cellStyle name="Total" xfId="42" builtinId="25" customBuiltin="1"/>
    <cellStyle name="Wrap" xfId="43"/>
    <cellStyle name="Wrap Bold" xfId="44"/>
    <cellStyle name="Wrap Title" xfId="45"/>
    <cellStyle name="Wrap_NTS99-~11" xfId="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USFreight97-9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29"/>
  <sheetViews>
    <sheetView tabSelected="1" zoomScaleNormal="100" zoomScaleSheetLayoutView="70" workbookViewId="0">
      <selection sqref="A1:AB1"/>
    </sheetView>
  </sheetViews>
  <sheetFormatPr defaultRowHeight="12.75" x14ac:dyDescent="0.2"/>
  <cols>
    <col min="1" max="1" width="14.42578125" style="19" customWidth="1"/>
    <col min="2" max="23" width="6.7109375" style="19" customWidth="1"/>
    <col min="24" max="24" width="8.140625" style="19" customWidth="1"/>
    <col min="25" max="25" width="8.28515625" style="19" customWidth="1"/>
    <col min="26" max="26" width="8" style="19" customWidth="1"/>
    <col min="27" max="27" width="8.140625" style="19" customWidth="1"/>
    <col min="28" max="28" width="6.7109375" style="19" customWidth="1"/>
    <col min="29" max="255" width="8.85546875" style="19" customWidth="1"/>
    <col min="256" max="16384" width="9.140625" style="19"/>
  </cols>
  <sheetData>
    <row r="1" spans="1:28" ht="16.5" customHeight="1" thickBot="1" x14ac:dyDescent="0.3">
      <c r="A1" s="34" t="s">
        <v>25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</row>
    <row r="2" spans="1:28" s="15" customFormat="1" ht="16.5" customHeight="1" x14ac:dyDescent="0.3">
      <c r="A2" s="14"/>
      <c r="B2" s="11" t="s">
        <v>6</v>
      </c>
      <c r="C2" s="11" t="s">
        <v>7</v>
      </c>
      <c r="D2" s="11" t="s">
        <v>8</v>
      </c>
      <c r="E2" s="11" t="s">
        <v>9</v>
      </c>
      <c r="F2" s="11" t="s">
        <v>10</v>
      </c>
      <c r="G2" s="11" t="s">
        <v>11</v>
      </c>
      <c r="H2" s="11" t="s">
        <v>12</v>
      </c>
      <c r="I2" s="11" t="s">
        <v>13</v>
      </c>
      <c r="J2" s="11" t="s">
        <v>14</v>
      </c>
      <c r="K2" s="11" t="s">
        <v>15</v>
      </c>
      <c r="L2" s="11" t="s">
        <v>16</v>
      </c>
      <c r="M2" s="11" t="s">
        <v>17</v>
      </c>
      <c r="N2" s="11" t="s">
        <v>18</v>
      </c>
      <c r="O2" s="11">
        <v>2001</v>
      </c>
      <c r="P2" s="11">
        <v>2002</v>
      </c>
      <c r="Q2" s="11">
        <v>2003</v>
      </c>
      <c r="R2" s="11">
        <v>2004</v>
      </c>
      <c r="S2" s="11">
        <v>2005</v>
      </c>
      <c r="T2" s="11">
        <v>2006</v>
      </c>
      <c r="U2" s="11">
        <v>2007</v>
      </c>
      <c r="V2" s="18">
        <v>2008</v>
      </c>
      <c r="W2" s="18">
        <v>2009</v>
      </c>
      <c r="X2" s="18">
        <v>2010</v>
      </c>
      <c r="Y2" s="18">
        <v>2011</v>
      </c>
      <c r="Z2" s="18">
        <v>2012</v>
      </c>
      <c r="AA2" s="22">
        <v>2013</v>
      </c>
      <c r="AB2" s="18">
        <v>2014</v>
      </c>
    </row>
    <row r="3" spans="1:28" s="1" customFormat="1" ht="16.5" customHeight="1" x14ac:dyDescent="0.3">
      <c r="A3" s="2" t="s">
        <v>3</v>
      </c>
      <c r="B3" s="4">
        <f t="shared" ref="B3:J3" si="0">SUM(B4:B6)</f>
        <v>29</v>
      </c>
      <c r="C3" s="4">
        <f t="shared" si="0"/>
        <v>8</v>
      </c>
      <c r="D3" s="4">
        <f t="shared" si="0"/>
        <v>10</v>
      </c>
      <c r="E3" s="4">
        <f t="shared" si="0"/>
        <v>19</v>
      </c>
      <c r="F3" s="4">
        <f t="shared" si="0"/>
        <v>6</v>
      </c>
      <c r="G3" s="4">
        <f t="shared" si="0"/>
        <v>67</v>
      </c>
      <c r="H3" s="4">
        <f t="shared" si="0"/>
        <v>12</v>
      </c>
      <c r="I3" s="4">
        <f t="shared" si="0"/>
        <v>14</v>
      </c>
      <c r="J3" s="4">
        <f t="shared" si="0"/>
        <v>25</v>
      </c>
      <c r="K3" s="4">
        <f t="shared" ref="K3:P3" si="1">SUM(K4:K6)</f>
        <v>18</v>
      </c>
      <c r="L3" s="4">
        <f t="shared" si="1"/>
        <v>4</v>
      </c>
      <c r="M3" s="4">
        <f t="shared" si="1"/>
        <v>9</v>
      </c>
      <c r="N3" s="4">
        <f t="shared" si="1"/>
        <v>10</v>
      </c>
      <c r="O3" s="4">
        <f t="shared" si="1"/>
        <v>6</v>
      </c>
      <c r="P3" s="4">
        <f t="shared" si="1"/>
        <v>15</v>
      </c>
      <c r="Q3" s="4">
        <v>4</v>
      </c>
      <c r="R3" s="4">
        <v>13</v>
      </c>
      <c r="S3" s="4">
        <v>33</v>
      </c>
      <c r="T3" s="4">
        <v>6</v>
      </c>
      <c r="U3" s="4">
        <v>9</v>
      </c>
      <c r="V3" s="20">
        <v>27</v>
      </c>
      <c r="W3" s="20">
        <v>4</v>
      </c>
      <c r="X3" s="20">
        <v>8</v>
      </c>
      <c r="Y3" s="20">
        <v>6</v>
      </c>
      <c r="Z3" s="20">
        <v>9</v>
      </c>
      <c r="AA3" s="20">
        <v>11</v>
      </c>
      <c r="AB3" s="20">
        <v>5</v>
      </c>
    </row>
    <row r="4" spans="1:28" s="1" customFormat="1" ht="16.5" customHeight="1" x14ac:dyDescent="0.3">
      <c r="A4" s="16" t="s">
        <v>0</v>
      </c>
      <c r="B4" s="3">
        <v>8</v>
      </c>
      <c r="C4" s="3">
        <v>2</v>
      </c>
      <c r="D4" s="3">
        <v>2</v>
      </c>
      <c r="E4" s="3">
        <v>10</v>
      </c>
      <c r="F4" s="3">
        <v>2</v>
      </c>
      <c r="G4" s="3">
        <v>53</v>
      </c>
      <c r="H4" s="3">
        <v>2</v>
      </c>
      <c r="I4" s="3">
        <v>2</v>
      </c>
      <c r="J4" s="3">
        <v>6</v>
      </c>
      <c r="K4" s="3">
        <v>2</v>
      </c>
      <c r="L4" s="3">
        <v>1</v>
      </c>
      <c r="M4" s="3">
        <v>1</v>
      </c>
      <c r="N4" s="3">
        <v>2</v>
      </c>
      <c r="O4" s="3">
        <v>1</v>
      </c>
      <c r="P4" s="3">
        <v>7</v>
      </c>
      <c r="Q4" s="3">
        <v>1</v>
      </c>
      <c r="R4" s="3">
        <v>2</v>
      </c>
      <c r="S4" s="3">
        <v>2</v>
      </c>
      <c r="T4" s="3">
        <v>3</v>
      </c>
      <c r="U4" s="3">
        <v>1</v>
      </c>
      <c r="V4" s="3">
        <v>0</v>
      </c>
      <c r="W4" s="3">
        <v>1</v>
      </c>
      <c r="X4" s="3">
        <v>2</v>
      </c>
      <c r="Y4" s="3">
        <v>1</v>
      </c>
      <c r="Z4" s="3">
        <v>5</v>
      </c>
      <c r="AA4" s="21">
        <v>8</v>
      </c>
      <c r="AB4" s="21">
        <v>0</v>
      </c>
    </row>
    <row r="5" spans="1:28" s="1" customFormat="1" ht="16.5" customHeight="1" x14ac:dyDescent="0.3">
      <c r="A5" s="16" t="s">
        <v>1</v>
      </c>
      <c r="B5" s="3">
        <v>20</v>
      </c>
      <c r="C5" s="3">
        <v>6</v>
      </c>
      <c r="D5" s="3">
        <v>8</v>
      </c>
      <c r="E5" s="3">
        <v>5</v>
      </c>
      <c r="F5" s="3">
        <v>1</v>
      </c>
      <c r="G5" s="3">
        <v>14</v>
      </c>
      <c r="H5" s="3">
        <f>5+2+1</f>
        <v>8</v>
      </c>
      <c r="I5" s="3">
        <v>7</v>
      </c>
      <c r="J5" s="3">
        <v>16</v>
      </c>
      <c r="K5" s="3">
        <v>10</v>
      </c>
      <c r="L5" s="3">
        <v>1</v>
      </c>
      <c r="M5" s="3">
        <v>7</v>
      </c>
      <c r="N5" s="3">
        <v>1</v>
      </c>
      <c r="O5" s="3">
        <v>4</v>
      </c>
      <c r="P5" s="3">
        <v>4</v>
      </c>
      <c r="Q5" s="3">
        <v>0</v>
      </c>
      <c r="R5" s="3">
        <v>8</v>
      </c>
      <c r="S5" s="3">
        <v>6</v>
      </c>
      <c r="T5" s="3">
        <v>0</v>
      </c>
      <c r="U5" s="3">
        <v>4</v>
      </c>
      <c r="V5" s="3">
        <v>26</v>
      </c>
      <c r="W5" s="3">
        <v>0</v>
      </c>
      <c r="X5" s="3">
        <v>1</v>
      </c>
      <c r="Y5" s="3">
        <v>4</v>
      </c>
      <c r="Z5" s="3">
        <v>4</v>
      </c>
      <c r="AA5" s="21">
        <v>1</v>
      </c>
      <c r="AB5" s="21">
        <v>2</v>
      </c>
    </row>
    <row r="6" spans="1:28" s="10" customFormat="1" ht="16.5" customHeight="1" x14ac:dyDescent="0.3">
      <c r="A6" s="16" t="s">
        <v>2</v>
      </c>
      <c r="B6" s="3">
        <v>1</v>
      </c>
      <c r="C6" s="3">
        <v>0</v>
      </c>
      <c r="D6" s="3">
        <v>0</v>
      </c>
      <c r="E6" s="3">
        <v>4</v>
      </c>
      <c r="F6" s="3">
        <v>3</v>
      </c>
      <c r="G6" s="3">
        <v>0</v>
      </c>
      <c r="H6" s="3">
        <f>1+1</f>
        <v>2</v>
      </c>
      <c r="I6" s="3">
        <v>5</v>
      </c>
      <c r="J6" s="3">
        <v>3</v>
      </c>
      <c r="K6" s="3">
        <v>6</v>
      </c>
      <c r="L6" s="3">
        <v>2</v>
      </c>
      <c r="M6" s="3">
        <v>1</v>
      </c>
      <c r="N6" s="3">
        <v>7</v>
      </c>
      <c r="O6" s="3">
        <v>1</v>
      </c>
      <c r="P6" s="3">
        <v>4</v>
      </c>
      <c r="Q6" s="3">
        <v>3</v>
      </c>
      <c r="R6" s="3">
        <v>3</v>
      </c>
      <c r="S6" s="3">
        <v>25</v>
      </c>
      <c r="T6" s="3">
        <v>3</v>
      </c>
      <c r="U6" s="3">
        <v>4</v>
      </c>
      <c r="V6" s="3">
        <v>1</v>
      </c>
      <c r="W6" s="3">
        <v>3</v>
      </c>
      <c r="X6" s="3">
        <v>5</v>
      </c>
      <c r="Y6" s="3">
        <v>1</v>
      </c>
      <c r="Z6" s="3">
        <v>0</v>
      </c>
      <c r="AA6" s="21">
        <v>2</v>
      </c>
      <c r="AB6" s="21">
        <v>3</v>
      </c>
    </row>
    <row r="7" spans="1:28" s="5" customFormat="1" ht="16.5" customHeight="1" x14ac:dyDescent="0.3">
      <c r="A7" s="2" t="s">
        <v>4</v>
      </c>
      <c r="B7" s="4">
        <f t="shared" ref="B7:J7" si="2">SUM(B8:B10)</f>
        <v>665</v>
      </c>
      <c r="C7" s="4">
        <f t="shared" si="2"/>
        <v>476</v>
      </c>
      <c r="D7" s="4">
        <f t="shared" si="2"/>
        <v>451</v>
      </c>
      <c r="E7" s="4">
        <f t="shared" si="2"/>
        <v>326</v>
      </c>
      <c r="F7" s="4">
        <f t="shared" si="2"/>
        <v>171</v>
      </c>
      <c r="G7" s="4">
        <f t="shared" si="2"/>
        <v>308</v>
      </c>
      <c r="H7" s="4">
        <f t="shared" si="2"/>
        <v>262</v>
      </c>
      <c r="I7" s="4">
        <f t="shared" si="2"/>
        <v>294</v>
      </c>
      <c r="J7" s="4">
        <f t="shared" si="2"/>
        <v>281</v>
      </c>
      <c r="K7" s="4">
        <f t="shared" ref="K7:P7" si="3">SUM(K8:K10)</f>
        <v>185</v>
      </c>
      <c r="L7" s="4">
        <f t="shared" si="3"/>
        <v>129</v>
      </c>
      <c r="M7" s="4">
        <f t="shared" si="3"/>
        <v>129</v>
      </c>
      <c r="N7" s="4">
        <f t="shared" si="3"/>
        <v>275</v>
      </c>
      <c r="O7" s="4">
        <f t="shared" si="3"/>
        <v>310</v>
      </c>
      <c r="P7" s="4">
        <f t="shared" si="3"/>
        <v>1884</v>
      </c>
      <c r="Q7" s="4">
        <v>232</v>
      </c>
      <c r="R7" s="4">
        <v>347</v>
      </c>
      <c r="S7" s="4">
        <v>790</v>
      </c>
      <c r="T7" s="4">
        <v>222</v>
      </c>
      <c r="U7" s="4">
        <v>312</v>
      </c>
      <c r="V7" s="20">
        <v>318</v>
      </c>
      <c r="W7" s="20">
        <v>127</v>
      </c>
      <c r="X7" s="20">
        <v>110</v>
      </c>
      <c r="Y7" s="23">
        <v>216</v>
      </c>
      <c r="Z7" s="20">
        <v>462</v>
      </c>
      <c r="AA7" s="24">
        <v>328</v>
      </c>
      <c r="AB7" s="20">
        <v>138</v>
      </c>
    </row>
    <row r="8" spans="1:28" s="1" customFormat="1" ht="16.5" customHeight="1" x14ac:dyDescent="0.3">
      <c r="A8" s="16" t="s">
        <v>20</v>
      </c>
      <c r="B8" s="3">
        <v>286</v>
      </c>
      <c r="C8" s="3">
        <v>197</v>
      </c>
      <c r="D8" s="3">
        <v>272</v>
      </c>
      <c r="E8" s="3">
        <v>174</v>
      </c>
      <c r="F8" s="3">
        <v>71</v>
      </c>
      <c r="G8" s="3">
        <v>179</v>
      </c>
      <c r="H8" s="3">
        <v>120</v>
      </c>
      <c r="I8" s="3">
        <v>90</v>
      </c>
      <c r="J8" s="3">
        <v>98</v>
      </c>
      <c r="K8" s="3">
        <v>111</v>
      </c>
      <c r="L8" s="3">
        <v>61</v>
      </c>
      <c r="M8" s="3">
        <v>41</v>
      </c>
      <c r="N8" s="3">
        <v>121</v>
      </c>
      <c r="O8" s="3">
        <v>113</v>
      </c>
      <c r="P8" s="3">
        <v>1691</v>
      </c>
      <c r="Q8" s="3">
        <v>121</v>
      </c>
      <c r="R8" s="3">
        <v>104</v>
      </c>
      <c r="S8" s="3">
        <v>236</v>
      </c>
      <c r="T8" s="3">
        <v>97</v>
      </c>
      <c r="U8" s="3">
        <v>72</v>
      </c>
      <c r="V8" s="3">
        <v>39</v>
      </c>
      <c r="W8" s="3">
        <v>43</v>
      </c>
      <c r="X8" s="3">
        <v>49</v>
      </c>
      <c r="Y8" s="3">
        <v>29</v>
      </c>
      <c r="Z8" s="3">
        <v>415</v>
      </c>
      <c r="AA8" s="25">
        <v>268</v>
      </c>
      <c r="AB8" s="21">
        <v>52</v>
      </c>
    </row>
    <row r="9" spans="1:28" s="1" customFormat="1" ht="16.5" customHeight="1" x14ac:dyDescent="0.3">
      <c r="A9" s="16" t="s">
        <v>1</v>
      </c>
      <c r="B9" s="3">
        <v>341</v>
      </c>
      <c r="C9" s="3">
        <v>223</v>
      </c>
      <c r="D9" s="3">
        <v>139</v>
      </c>
      <c r="E9" s="3">
        <v>103</v>
      </c>
      <c r="F9" s="3">
        <v>59</v>
      </c>
      <c r="G9" s="3">
        <v>87</v>
      </c>
      <c r="H9" s="3">
        <f>44+24+18+32</f>
        <v>118</v>
      </c>
      <c r="I9" s="3">
        <v>151</v>
      </c>
      <c r="J9" s="3">
        <v>146</v>
      </c>
      <c r="K9" s="3">
        <v>55</v>
      </c>
      <c r="L9" s="3">
        <v>32</v>
      </c>
      <c r="M9" s="3">
        <v>62</v>
      </c>
      <c r="N9" s="3">
        <v>89</v>
      </c>
      <c r="O9" s="3">
        <v>145</v>
      </c>
      <c r="P9" s="3">
        <v>151</v>
      </c>
      <c r="Q9" s="3">
        <v>56</v>
      </c>
      <c r="R9" s="3">
        <v>160</v>
      </c>
      <c r="S9" s="3">
        <v>101</v>
      </c>
      <c r="T9" s="3">
        <v>85</v>
      </c>
      <c r="U9" s="3">
        <v>188</v>
      </c>
      <c r="V9" s="3">
        <v>108</v>
      </c>
      <c r="W9" s="3">
        <v>36</v>
      </c>
      <c r="X9" s="3">
        <v>31</v>
      </c>
      <c r="Y9" s="26">
        <v>74</v>
      </c>
      <c r="Z9" s="3">
        <v>19</v>
      </c>
      <c r="AA9" s="21">
        <v>37</v>
      </c>
      <c r="AB9" s="21">
        <v>67</v>
      </c>
    </row>
    <row r="10" spans="1:28" s="10" customFormat="1" ht="16.5" customHeight="1" x14ac:dyDescent="0.3">
      <c r="A10" s="16" t="s">
        <v>2</v>
      </c>
      <c r="B10" s="3">
        <v>38</v>
      </c>
      <c r="C10" s="3">
        <v>56</v>
      </c>
      <c r="D10" s="3">
        <v>40</v>
      </c>
      <c r="E10" s="3">
        <v>49</v>
      </c>
      <c r="F10" s="3">
        <v>41</v>
      </c>
      <c r="G10" s="3">
        <v>42</v>
      </c>
      <c r="H10" s="3">
        <f>17+2+5</f>
        <v>24</v>
      </c>
      <c r="I10" s="3">
        <v>53</v>
      </c>
      <c r="J10" s="3">
        <v>37</v>
      </c>
      <c r="K10" s="3">
        <v>19</v>
      </c>
      <c r="L10" s="3">
        <v>36</v>
      </c>
      <c r="M10" s="3">
        <v>26</v>
      </c>
      <c r="N10" s="3">
        <v>65</v>
      </c>
      <c r="O10" s="3">
        <v>52</v>
      </c>
      <c r="P10" s="3">
        <v>42</v>
      </c>
      <c r="Q10" s="3">
        <v>55</v>
      </c>
      <c r="R10" s="3">
        <v>83</v>
      </c>
      <c r="S10" s="3">
        <v>453</v>
      </c>
      <c r="T10" s="3">
        <v>40</v>
      </c>
      <c r="U10" s="3">
        <v>52</v>
      </c>
      <c r="V10" s="3">
        <v>171</v>
      </c>
      <c r="W10" s="3">
        <v>48</v>
      </c>
      <c r="X10" s="3">
        <v>30</v>
      </c>
      <c r="Y10" s="3">
        <v>113</v>
      </c>
      <c r="Z10" s="3">
        <v>28</v>
      </c>
      <c r="AA10" s="25">
        <v>23</v>
      </c>
      <c r="AB10" s="21">
        <v>19</v>
      </c>
    </row>
    <row r="11" spans="1:28" s="12" customFormat="1" ht="16.5" customHeight="1" x14ac:dyDescent="0.3">
      <c r="A11" s="2" t="s">
        <v>5</v>
      </c>
      <c r="B11" s="4">
        <f t="shared" ref="B11:P11" si="4">SUM(B12:B14)</f>
        <v>8205</v>
      </c>
      <c r="C11" s="4">
        <f t="shared" si="4"/>
        <v>3275</v>
      </c>
      <c r="D11" s="4">
        <f t="shared" si="4"/>
        <v>2879</v>
      </c>
      <c r="E11" s="4">
        <f t="shared" si="4"/>
        <v>2658</v>
      </c>
      <c r="F11" s="4">
        <f t="shared" si="4"/>
        <v>2359</v>
      </c>
      <c r="G11" s="4">
        <f t="shared" si="4"/>
        <v>2611</v>
      </c>
      <c r="H11" s="4">
        <f t="shared" si="4"/>
        <v>2504</v>
      </c>
      <c r="I11" s="4">
        <f t="shared" si="4"/>
        <v>2459</v>
      </c>
      <c r="J11" s="4">
        <f t="shared" si="4"/>
        <v>2443</v>
      </c>
      <c r="K11" s="4">
        <f t="shared" si="4"/>
        <v>2397</v>
      </c>
      <c r="L11" s="4">
        <f t="shared" si="4"/>
        <v>2575</v>
      </c>
      <c r="M11" s="4">
        <f t="shared" si="4"/>
        <v>2768</v>
      </c>
      <c r="N11" s="4">
        <f t="shared" si="4"/>
        <v>2983</v>
      </c>
      <c r="O11" s="4">
        <f t="shared" si="4"/>
        <v>3023</v>
      </c>
      <c r="P11" s="4">
        <f t="shared" si="4"/>
        <v>2738</v>
      </c>
      <c r="Q11" s="4">
        <v>3019</v>
      </c>
      <c r="R11" s="4">
        <v>3385</v>
      </c>
      <c r="S11" s="4">
        <v>3266</v>
      </c>
      <c r="T11" s="4">
        <v>2998</v>
      </c>
      <c r="U11" s="4">
        <v>2693</v>
      </c>
      <c r="V11" s="20">
        <v>2481</v>
      </c>
      <c r="W11" s="20">
        <v>1912</v>
      </c>
      <c r="X11" s="23">
        <v>1902</v>
      </c>
      <c r="Y11" s="23">
        <v>2028</v>
      </c>
      <c r="Z11" s="23">
        <v>1765</v>
      </c>
      <c r="AA11" s="24">
        <v>1849</v>
      </c>
      <c r="AB11" s="20">
        <v>1828</v>
      </c>
    </row>
    <row r="12" spans="1:28" s="10" customFormat="1" ht="16.5" customHeight="1" x14ac:dyDescent="0.3">
      <c r="A12" s="16" t="s">
        <v>0</v>
      </c>
      <c r="B12" s="3">
        <v>6442</v>
      </c>
      <c r="C12" s="3">
        <v>2495</v>
      </c>
      <c r="D12" s="3">
        <v>2146</v>
      </c>
      <c r="E12" s="3">
        <v>1936</v>
      </c>
      <c r="F12" s="3">
        <v>1734</v>
      </c>
      <c r="G12" s="3">
        <v>1930</v>
      </c>
      <c r="H12" s="3">
        <v>1825</v>
      </c>
      <c r="I12" s="3">
        <v>1742</v>
      </c>
      <c r="J12" s="3">
        <v>1816</v>
      </c>
      <c r="K12" s="3">
        <v>1741</v>
      </c>
      <c r="L12" s="3">
        <v>1757</v>
      </c>
      <c r="M12" s="3">
        <v>1961</v>
      </c>
      <c r="N12" s="3">
        <v>2112</v>
      </c>
      <c r="O12" s="3">
        <v>2234</v>
      </c>
      <c r="P12" s="3">
        <v>1989</v>
      </c>
      <c r="Q12" s="3">
        <v>2133</v>
      </c>
      <c r="R12" s="3">
        <v>2435</v>
      </c>
      <c r="S12" s="3">
        <v>2305</v>
      </c>
      <c r="T12" s="3">
        <v>2197</v>
      </c>
      <c r="U12" s="3">
        <v>1934</v>
      </c>
      <c r="V12" s="3">
        <v>1789</v>
      </c>
      <c r="W12" s="3">
        <v>1370</v>
      </c>
      <c r="X12" s="3">
        <v>1333</v>
      </c>
      <c r="Y12" s="26">
        <v>1467</v>
      </c>
      <c r="Z12" s="26">
        <v>1294</v>
      </c>
      <c r="AA12" s="25">
        <v>1310</v>
      </c>
      <c r="AB12" s="21">
        <v>1284</v>
      </c>
    </row>
    <row r="13" spans="1:28" s="1" customFormat="1" ht="16.5" customHeight="1" x14ac:dyDescent="0.3">
      <c r="A13" s="16" t="s">
        <v>1</v>
      </c>
      <c r="B13" s="3">
        <v>1201</v>
      </c>
      <c r="C13" s="3">
        <v>366</v>
      </c>
      <c r="D13" s="3">
        <v>315</v>
      </c>
      <c r="E13" s="3">
        <v>261</v>
      </c>
      <c r="F13" s="3">
        <v>207</v>
      </c>
      <c r="G13" s="3">
        <v>205</v>
      </c>
      <c r="H13" s="3">
        <v>240</v>
      </c>
      <c r="I13" s="3">
        <v>235</v>
      </c>
      <c r="J13" s="3">
        <v>205</v>
      </c>
      <c r="K13" s="3">
        <v>202</v>
      </c>
      <c r="L13" s="3">
        <v>168</v>
      </c>
      <c r="M13" s="3">
        <v>205</v>
      </c>
      <c r="N13" s="3">
        <v>238</v>
      </c>
      <c r="O13" s="3">
        <v>220</v>
      </c>
      <c r="P13" s="3">
        <v>192</v>
      </c>
      <c r="Q13" s="3">
        <v>198</v>
      </c>
      <c r="R13" s="3">
        <v>237</v>
      </c>
      <c r="S13" s="3">
        <v>274</v>
      </c>
      <c r="T13" s="3">
        <v>201</v>
      </c>
      <c r="U13" s="3">
        <v>208</v>
      </c>
      <c r="V13" s="3">
        <v>192</v>
      </c>
      <c r="W13" s="3">
        <v>135</v>
      </c>
      <c r="X13" s="3">
        <v>127</v>
      </c>
      <c r="Y13" s="3">
        <v>158</v>
      </c>
      <c r="Z13" s="3">
        <v>154</v>
      </c>
      <c r="AA13" s="21">
        <v>159</v>
      </c>
      <c r="AB13" s="21">
        <v>145</v>
      </c>
    </row>
    <row r="14" spans="1:28" s="10" customFormat="1" ht="16.5" customHeight="1" thickBot="1" x14ac:dyDescent="0.35">
      <c r="A14" s="17" t="s">
        <v>2</v>
      </c>
      <c r="B14" s="13">
        <v>562</v>
      </c>
      <c r="C14" s="13">
        <v>414</v>
      </c>
      <c r="D14" s="13">
        <v>418</v>
      </c>
      <c r="E14" s="13">
        <v>461</v>
      </c>
      <c r="F14" s="13">
        <v>418</v>
      </c>
      <c r="G14" s="13">
        <v>476</v>
      </c>
      <c r="H14" s="13">
        <f>68+10+361</f>
        <v>439</v>
      </c>
      <c r="I14" s="13">
        <v>482</v>
      </c>
      <c r="J14" s="13">
        <v>422</v>
      </c>
      <c r="K14" s="13">
        <v>454</v>
      </c>
      <c r="L14" s="13">
        <v>650</v>
      </c>
      <c r="M14" s="13">
        <v>602</v>
      </c>
      <c r="N14" s="13">
        <v>633</v>
      </c>
      <c r="O14" s="13">
        <v>569</v>
      </c>
      <c r="P14" s="13">
        <v>557</v>
      </c>
      <c r="Q14" s="13">
        <v>688</v>
      </c>
      <c r="R14" s="13">
        <v>713</v>
      </c>
      <c r="S14" s="13">
        <v>687</v>
      </c>
      <c r="T14" s="13">
        <v>600</v>
      </c>
      <c r="U14" s="13">
        <v>551</v>
      </c>
      <c r="V14" s="13">
        <v>500</v>
      </c>
      <c r="W14" s="13">
        <v>407</v>
      </c>
      <c r="X14" s="27">
        <v>442</v>
      </c>
      <c r="Y14" s="27">
        <v>403</v>
      </c>
      <c r="Z14" s="27">
        <v>317</v>
      </c>
      <c r="AA14" s="28">
        <v>380</v>
      </c>
      <c r="AB14" s="29">
        <v>399</v>
      </c>
    </row>
    <row r="15" spans="1:28" s="6" customFormat="1" ht="12.75" customHeight="1" x14ac:dyDescent="0.2">
      <c r="A15" s="35" t="s">
        <v>19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</row>
    <row r="16" spans="1:28" s="6" customFormat="1" ht="12.75" customHeight="1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5" s="6" customFormat="1" ht="12.75" customHeight="1" x14ac:dyDescent="0.2">
      <c r="A17" s="36" t="s">
        <v>23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5" s="6" customFormat="1" ht="12.75" customHeight="1" x14ac:dyDescent="0.2">
      <c r="A18" s="36" t="s">
        <v>24</v>
      </c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5" s="6" customFormat="1" ht="12.75" customHeight="1" x14ac:dyDescent="0.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5" s="6" customFormat="1" ht="12.75" customHeight="1" x14ac:dyDescent="0.2">
      <c r="A20" s="30" t="s">
        <v>26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5" s="6" customFormat="1" ht="12.75" customHeight="1" x14ac:dyDescent="0.2">
      <c r="A21" s="31" t="s">
        <v>21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5" s="7" customFormat="1" ht="12.75" customHeight="1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Y22" s="6"/>
    </row>
    <row r="23" spans="1:25" s="8" customFormat="1" ht="12.75" customHeight="1" x14ac:dyDescent="0.2">
      <c r="A23" s="32" t="s">
        <v>22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Y23" s="6"/>
    </row>
    <row r="24" spans="1:25" s="9" customFormat="1" ht="25.5" customHeight="1" x14ac:dyDescent="0.2">
      <c r="A24" s="33" t="s">
        <v>27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Y24" s="6"/>
    </row>
    <row r="25" spans="1:25" x14ac:dyDescent="0.2">
      <c r="Y25" s="6"/>
    </row>
    <row r="26" spans="1:25" x14ac:dyDescent="0.2">
      <c r="Y26" s="6"/>
    </row>
    <row r="27" spans="1:25" x14ac:dyDescent="0.2">
      <c r="Y27" s="6"/>
    </row>
    <row r="28" spans="1:25" x14ac:dyDescent="0.2">
      <c r="Y28" s="6"/>
    </row>
    <row r="29" spans="1:25" x14ac:dyDescent="0.2">
      <c r="Y29" s="6"/>
    </row>
  </sheetData>
  <mergeCells count="11">
    <mergeCell ref="A19:V19"/>
    <mergeCell ref="A1:AB1"/>
    <mergeCell ref="A15:V15"/>
    <mergeCell ref="A16:V16"/>
    <mergeCell ref="A17:V17"/>
    <mergeCell ref="A18:V18"/>
    <mergeCell ref="A20:V20"/>
    <mergeCell ref="A21:V21"/>
    <mergeCell ref="A22:V22"/>
    <mergeCell ref="A23:V23"/>
    <mergeCell ref="A24:V24"/>
  </mergeCells>
  <phoneticPr fontId="0" type="noConversion"/>
  <pageMargins left="0.5" right="0.5" top="0.5" bottom="0.5" header="0.25" footer="0.25"/>
  <pageSetup scale="80" orientation="landscape" horizontalDpi="4294967292" r:id="rId1"/>
  <headerFooter alignWithMargins="0"/>
  <ignoredErrors>
    <ignoredError sqref="B2: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2-41</vt:lpstr>
      <vt:lpstr>'2-41'!Print_Area</vt:lpstr>
    </vt:vector>
  </TitlesOfParts>
  <LinksUpToDate>false</LinksUpToDate>
  <CharactersWithSpaces>0</CharactersWithSpaces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Lei (RITA)</dc:creator>
  <cp:lastModifiedBy>L. Nguyen</cp:lastModifiedBy>
  <cp:revision>0</cp:revision>
  <cp:lastPrinted>2016-07-01T17:28:45Z</cp:lastPrinted>
  <dcterms:created xsi:type="dcterms:W3CDTF">1980-01-01T04:00:00Z</dcterms:created>
  <dcterms:modified xsi:type="dcterms:W3CDTF">2016-07-01T17:28:53Z</dcterms:modified>
</cp:coreProperties>
</file>