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95" yWindow="4785" windowWidth="14070" windowHeight="10995"/>
  </bookViews>
  <sheets>
    <sheet name="3-3" sheetId="1" r:id="rId1"/>
  </sheets>
  <definedNames>
    <definedName name="_xlnm.Print_Area" localSheetId="0">'3-3'!$A$1:$AB$26</definedName>
  </definedNames>
  <calcPr calcId="145621" iterate="1"/>
</workbook>
</file>

<file path=xl/calcChain.xml><?xml version="1.0" encoding="utf-8"?>
<calcChain xmlns="http://schemas.openxmlformats.org/spreadsheetml/2006/main">
  <c r="M22" i="1" l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C17" i="1" l="1"/>
  <c r="AA17" i="1"/>
  <c r="AB17" i="1"/>
  <c r="AA13" i="1"/>
  <c r="AC13" i="1"/>
  <c r="AB10" i="1"/>
  <c r="AC10" i="1"/>
  <c r="AA10" i="1"/>
  <c r="AC21" i="1" l="1"/>
  <c r="AA6" i="1"/>
  <c r="AB6" i="1"/>
  <c r="AB13" i="1"/>
  <c r="AB21" i="1" s="1"/>
  <c r="AC6" i="1"/>
  <c r="AC4" i="1" s="1"/>
  <c r="AC5" i="1" s="1"/>
  <c r="AA21" i="1"/>
  <c r="K22" i="1"/>
  <c r="L22" i="1"/>
  <c r="W17" i="1"/>
  <c r="O17" i="1"/>
  <c r="X17" i="1"/>
  <c r="T17" i="1"/>
  <c r="P17" i="1"/>
  <c r="S17" i="1"/>
  <c r="Z13" i="1"/>
  <c r="V13" i="1"/>
  <c r="R13" i="1"/>
  <c r="N13" i="1"/>
  <c r="Y13" i="1"/>
  <c r="U13" i="1"/>
  <c r="S13" i="1"/>
  <c r="Q13" i="1"/>
  <c r="M13" i="1"/>
  <c r="W13" i="1"/>
  <c r="O13" i="1"/>
  <c r="X10" i="1"/>
  <c r="T10" i="1"/>
  <c r="L10" i="1"/>
  <c r="Y10" i="1"/>
  <c r="U10" i="1"/>
  <c r="Q10" i="1"/>
  <c r="P10" i="1"/>
  <c r="T6" i="1"/>
  <c r="L6" i="1"/>
  <c r="Y6" i="1"/>
  <c r="U6" i="1"/>
  <c r="Q6" i="1"/>
  <c r="M6" i="1"/>
  <c r="X6" i="1"/>
  <c r="P6" i="1"/>
  <c r="AB4" i="1" l="1"/>
  <c r="AB5" i="1" s="1"/>
  <c r="AA4" i="1"/>
  <c r="AA5" i="1" s="1"/>
  <c r="S21" i="1"/>
  <c r="O21" i="1"/>
  <c r="N10" i="1"/>
  <c r="R10" i="1"/>
  <c r="V10" i="1"/>
  <c r="Z10" i="1"/>
  <c r="K10" i="1"/>
  <c r="O10" i="1"/>
  <c r="S10" i="1"/>
  <c r="W10" i="1"/>
  <c r="P13" i="1"/>
  <c r="P21" i="1" s="1"/>
  <c r="P4" i="1" s="1"/>
  <c r="P5" i="1" s="1"/>
  <c r="T13" i="1"/>
  <c r="T21" i="1" s="1"/>
  <c r="T4" i="1" s="1"/>
  <c r="T5" i="1" s="1"/>
  <c r="X13" i="1"/>
  <c r="X21" i="1" s="1"/>
  <c r="X4" i="1" s="1"/>
  <c r="X5" i="1" s="1"/>
  <c r="K17" i="1"/>
  <c r="W21" i="1"/>
  <c r="Z21" i="1"/>
  <c r="K13" i="1"/>
  <c r="N6" i="1"/>
  <c r="R6" i="1"/>
  <c r="V6" i="1"/>
  <c r="Z6" i="1"/>
  <c r="O6" i="1"/>
  <c r="S6" i="1"/>
  <c r="W6" i="1"/>
  <c r="W4" i="1" s="1"/>
  <c r="W5" i="1" s="1"/>
  <c r="Q17" i="1"/>
  <c r="Q21" i="1" s="1"/>
  <c r="Q4" i="1" s="1"/>
  <c r="Q5" i="1" s="1"/>
  <c r="U17" i="1"/>
  <c r="U21" i="1" s="1"/>
  <c r="U4" i="1" s="1"/>
  <c r="U5" i="1" s="1"/>
  <c r="Y17" i="1"/>
  <c r="Y21" i="1" s="1"/>
  <c r="Y4" i="1" s="1"/>
  <c r="Y5" i="1" s="1"/>
  <c r="N17" i="1"/>
  <c r="N21" i="1" s="1"/>
  <c r="R17" i="1"/>
  <c r="R21" i="1" s="1"/>
  <c r="V17" i="1"/>
  <c r="V21" i="1" s="1"/>
  <c r="Z17" i="1"/>
  <c r="K21" i="1"/>
  <c r="L17" i="1"/>
  <c r="L21" i="1" s="1"/>
  <c r="L4" i="1" s="1"/>
  <c r="L5" i="1" s="1"/>
  <c r="M17" i="1"/>
  <c r="M21" i="1" s="1"/>
  <c r="L13" i="1"/>
  <c r="M10" i="1"/>
  <c r="K6" i="1"/>
  <c r="O4" i="1" l="1"/>
  <c r="O5" i="1" s="1"/>
  <c r="K4" i="1"/>
  <c r="K5" i="1" s="1"/>
  <c r="S4" i="1"/>
  <c r="S5" i="1" s="1"/>
  <c r="R4" i="1"/>
  <c r="R5" i="1" s="1"/>
  <c r="N4" i="1"/>
  <c r="N5" i="1" s="1"/>
  <c r="Z4" i="1"/>
  <c r="Z5" i="1" s="1"/>
  <c r="M4" i="1"/>
  <c r="M5" i="1" s="1"/>
  <c r="V4" i="1"/>
  <c r="V5" i="1" s="1"/>
  <c r="J22" i="1" l="1"/>
  <c r="H22" i="1"/>
  <c r="F22" i="1"/>
  <c r="D22" i="1"/>
  <c r="B22" i="1"/>
  <c r="I22" i="1"/>
  <c r="G22" i="1"/>
  <c r="E22" i="1"/>
  <c r="C22" i="1"/>
  <c r="I17" i="1"/>
  <c r="G17" i="1"/>
  <c r="E17" i="1"/>
  <c r="C17" i="1"/>
  <c r="J17" i="1"/>
  <c r="H17" i="1"/>
  <c r="F17" i="1"/>
  <c r="D17" i="1"/>
  <c r="B17" i="1"/>
  <c r="I13" i="1"/>
  <c r="G13" i="1"/>
  <c r="G21" i="1" s="1"/>
  <c r="E13" i="1"/>
  <c r="C13" i="1"/>
  <c r="J13" i="1"/>
  <c r="J21" i="1" s="1"/>
  <c r="H13" i="1"/>
  <c r="F13" i="1"/>
  <c r="D13" i="1"/>
  <c r="B13" i="1"/>
  <c r="B21" i="1" s="1"/>
  <c r="J10" i="1"/>
  <c r="H10" i="1"/>
  <c r="F10" i="1"/>
  <c r="D10" i="1"/>
  <c r="B10" i="1"/>
  <c r="I10" i="1"/>
  <c r="G10" i="1"/>
  <c r="E10" i="1"/>
  <c r="C10" i="1"/>
  <c r="J6" i="1"/>
  <c r="H6" i="1"/>
  <c r="F6" i="1"/>
  <c r="D6" i="1"/>
  <c r="B6" i="1"/>
  <c r="I6" i="1"/>
  <c r="G6" i="1"/>
  <c r="E6" i="1"/>
  <c r="C6" i="1"/>
  <c r="F21" i="1" l="1"/>
  <c r="F4" i="1" s="1"/>
  <c r="F5" i="1" s="1"/>
  <c r="C21" i="1"/>
  <c r="C4" i="1" s="1"/>
  <c r="C5" i="1" s="1"/>
  <c r="D21" i="1"/>
  <c r="I21" i="1"/>
  <c r="I4" i="1" s="1"/>
  <c r="I5" i="1" s="1"/>
  <c r="H21" i="1"/>
  <c r="H4" i="1" s="1"/>
  <c r="H5" i="1" s="1"/>
  <c r="E21" i="1"/>
  <c r="E4" i="1" s="1"/>
  <c r="E5" i="1" s="1"/>
  <c r="G4" i="1"/>
  <c r="G5" i="1" s="1"/>
  <c r="B4" i="1"/>
  <c r="B5" i="1" s="1"/>
  <c r="J4" i="1"/>
  <c r="J5" i="1" s="1"/>
  <c r="D4" i="1"/>
  <c r="D5" i="1" s="1"/>
</calcChain>
</file>

<file path=xl/sharedStrings.xml><?xml version="1.0" encoding="utf-8"?>
<sst xmlns="http://schemas.openxmlformats.org/spreadsheetml/2006/main" count="34" uniqueCount="31">
  <si>
    <t>Transportation structures</t>
  </si>
  <si>
    <t>Civilian aircraft, engines, and parts</t>
  </si>
  <si>
    <t>Automotive vehicles, engines, and parts</t>
  </si>
  <si>
    <t>Personal consumption of transportation, total</t>
  </si>
  <si>
    <t>Gross private domestic investment, total</t>
  </si>
  <si>
    <t>Government transportation-related purchases, total</t>
  </si>
  <si>
    <t>Total transportation in GDP (percent)</t>
  </si>
  <si>
    <t>Exports ( + ), total</t>
  </si>
  <si>
    <t>Imports ( - ), total</t>
  </si>
  <si>
    <r>
      <t>Total transportation-related final demand</t>
    </r>
    <r>
      <rPr>
        <b/>
        <vertAlign val="superscript"/>
        <sz val="11"/>
        <rFont val="Arial Narrow"/>
        <family val="2"/>
      </rPr>
      <t>a</t>
    </r>
  </si>
  <si>
    <r>
      <t>Net exports of transportation-related goods and services</t>
    </r>
    <r>
      <rPr>
        <b/>
        <vertAlign val="superscript"/>
        <sz val="11"/>
        <rFont val="Arial Narrow"/>
        <family val="2"/>
      </rPr>
      <t>b</t>
    </r>
  </si>
  <si>
    <t>SOURCE</t>
  </si>
  <si>
    <t>Motor vehicles and parts</t>
  </si>
  <si>
    <t>Transportation services</t>
  </si>
  <si>
    <t>Gross Domestic Product</t>
  </si>
  <si>
    <t>Transportation equipment</t>
  </si>
  <si>
    <r>
      <t>a</t>
    </r>
    <r>
      <rPr>
        <sz val="9"/>
        <rFont val="Arial"/>
        <family val="2"/>
      </rPr>
      <t xml:space="preserve"> Sum of total </t>
    </r>
    <r>
      <rPr>
        <i/>
        <sz val="9"/>
        <rFont val="Arial"/>
        <family val="2"/>
      </rPr>
      <t>Personal consumption of transportation</t>
    </r>
    <r>
      <rPr>
        <sz val="9"/>
        <rFont val="Arial"/>
        <family val="2"/>
      </rPr>
      <t xml:space="preserve">, total </t>
    </r>
    <r>
      <rPr>
        <i/>
        <sz val="9"/>
        <rFont val="Arial"/>
        <family val="2"/>
      </rPr>
      <t>Gross private domestic investment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Net exports of transportation-related goods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and services</t>
    </r>
    <r>
      <rPr>
        <sz val="9"/>
        <rFont val="Arial"/>
        <family val="2"/>
      </rPr>
      <t>, and total</t>
    </r>
    <r>
      <rPr>
        <i/>
        <sz val="9"/>
        <rFont val="Arial"/>
        <family val="2"/>
      </rPr>
      <t xml:space="preserve"> Government transportation-related purchases</t>
    </r>
    <r>
      <rPr>
        <sz val="9"/>
        <rFont val="Arial"/>
        <family val="2"/>
      </rPr>
      <t xml:space="preserve">. </t>
    </r>
  </si>
  <si>
    <r>
      <t xml:space="preserve">b </t>
    </r>
    <r>
      <rPr>
        <i/>
        <sz val="9"/>
        <rFont val="Arial"/>
        <family val="2"/>
      </rPr>
      <t>Exports</t>
    </r>
    <r>
      <rPr>
        <sz val="9"/>
        <rFont val="Arial"/>
        <family val="2"/>
      </rPr>
      <t xml:space="preserve"> minus </t>
    </r>
    <r>
      <rPr>
        <i/>
        <sz val="9"/>
        <rFont val="Arial"/>
        <family val="2"/>
      </rPr>
      <t>Imports</t>
    </r>
    <r>
      <rPr>
        <sz val="9"/>
        <rFont val="Arial"/>
        <family val="2"/>
      </rPr>
      <t>.</t>
    </r>
  </si>
  <si>
    <r>
      <t>Federal purchases</t>
    </r>
    <r>
      <rPr>
        <vertAlign val="superscript"/>
        <sz val="11"/>
        <rFont val="Arial Narrow"/>
        <family val="2"/>
      </rPr>
      <t>c</t>
    </r>
  </si>
  <si>
    <r>
      <t>State and local purchases</t>
    </r>
    <r>
      <rPr>
        <vertAlign val="superscript"/>
        <sz val="11"/>
        <rFont val="Arial Narrow"/>
        <family val="2"/>
      </rPr>
      <t>c</t>
    </r>
  </si>
  <si>
    <r>
      <t>Defense-related purchases</t>
    </r>
    <r>
      <rPr>
        <vertAlign val="superscript"/>
        <sz val="11"/>
        <rFont val="Arial Narrow"/>
        <family val="2"/>
      </rPr>
      <t>d</t>
    </r>
  </si>
  <si>
    <r>
      <t>d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Defense-related purchases</t>
    </r>
    <r>
      <rPr>
        <sz val="9"/>
        <rFont val="Arial"/>
        <family val="2"/>
      </rPr>
      <t xml:space="preserve"> are the sum of transportation of material and travel.</t>
    </r>
  </si>
  <si>
    <r>
      <t xml:space="preserve">c </t>
    </r>
    <r>
      <rPr>
        <i/>
        <sz val="9"/>
        <rFont val="Arial"/>
        <family val="2"/>
      </rPr>
      <t>Federal purchases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State and local purchases</t>
    </r>
    <r>
      <rPr>
        <sz val="9"/>
        <rFont val="Arial"/>
        <family val="2"/>
      </rPr>
      <t xml:space="preserve"> are the sum of consumption expenditures and gross investment.</t>
    </r>
  </si>
  <si>
    <t>Motor vehicle fuels, lubricants, and fluids</t>
  </si>
  <si>
    <t>Transport</t>
  </si>
  <si>
    <t>This table is not comparable with the previous'  version since the categories for "Export" and "Import" were changed based on US Bureau of Economic Analysis' reports.</t>
  </si>
  <si>
    <t>NOTE</t>
  </si>
  <si>
    <t>Change in Private Inventories by Industry</t>
  </si>
  <si>
    <t>Table 3-3: U.S. Gross Domestic Product (GDP) Attributed to Transportation Functions (Billions of current dollars)</t>
  </si>
  <si>
    <r>
      <t>KEY:</t>
    </r>
    <r>
      <rPr>
        <sz val="9"/>
        <rFont val="Arial"/>
        <family val="2"/>
      </rPr>
      <t xml:space="preserve"> R = revised.</t>
    </r>
  </si>
  <si>
    <r>
      <t xml:space="preserve">U.S. Department of Commerce, Bureau of Economic Analysis, </t>
    </r>
    <r>
      <rPr>
        <i/>
        <sz val="9"/>
        <rFont val="Arial"/>
        <family val="2"/>
      </rPr>
      <t xml:space="preserve">National Income and Product Accounts Tables, </t>
    </r>
    <r>
      <rPr>
        <sz val="9"/>
        <rFont val="Arial"/>
        <family val="2"/>
      </rPr>
      <t>tables 1.1.5, 2.4.5, 3.11.5, 3.15.5, 4.2.5, 5.4.5, 5.5.5, and 5.7.5B, available at http://www.bea.gov/National/nipaweb/SelectTable.asp?Selected=N as of Sep. 29,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</si>
</sst>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#,##0.0_W_)"/>
    <numFmt numFmtId="166" formatCode="#,##0.0"/>
    <numFmt numFmtId="167" formatCode="&quot;$&quot;#,##0\ ;\(&quot;$&quot;#,##0\)"/>
    <numFmt numFmtId="168" formatCode="\(\R\)\ General"/>
    <numFmt numFmtId="169" formatCode="\(\R\)\ #,##0.0"/>
  </numFmts>
  <fonts count="22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10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21" fillId="0" borderId="0"/>
    <xf numFmtId="0" fontId="21" fillId="0" borderId="0"/>
    <xf numFmtId="0" fontId="1" fillId="0" borderId="0"/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</cellStyleXfs>
  <cellXfs count="31">
    <xf numFmtId="0" fontId="0" fillId="0" borderId="0" xfId="0"/>
    <xf numFmtId="0" fontId="12" fillId="0" borderId="0" xfId="0" applyFont="1" applyFill="1" applyAlignment="1"/>
    <xf numFmtId="166" fontId="15" fillId="0" borderId="0" xfId="3" applyNumberFormat="1" applyFont="1" applyFill="1" applyBorder="1" applyAlignment="1">
      <alignment horizontal="right"/>
    </xf>
    <xf numFmtId="166" fontId="13" fillId="0" borderId="0" xfId="3" applyNumberFormat="1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" fontId="13" fillId="0" borderId="5" xfId="12" applyNumberFormat="1" applyFont="1" applyFill="1" applyBorder="1" applyAlignment="1">
      <alignment horizontal="center" vertical="center"/>
    </xf>
    <xf numFmtId="0" fontId="13" fillId="0" borderId="5" xfId="12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left" vertical="center"/>
    </xf>
    <xf numFmtId="166" fontId="15" fillId="0" borderId="0" xfId="0" applyNumberFormat="1" applyFont="1" applyFill="1" applyBorder="1" applyAlignment="1"/>
    <xf numFmtId="166" fontId="13" fillId="0" borderId="0" xfId="0" applyNumberFormat="1" applyFont="1" applyFill="1" applyBorder="1" applyAlignment="1"/>
    <xf numFmtId="0" fontId="1" fillId="0" borderId="0" xfId="0" applyFont="1" applyFill="1" applyAlignment="1"/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horizontal="left" vertical="center"/>
    </xf>
    <xf numFmtId="165" fontId="1" fillId="0" borderId="0" xfId="0" applyNumberFormat="1" applyFont="1" applyFill="1" applyAlignment="1"/>
    <xf numFmtId="3" fontId="13" fillId="0" borderId="0" xfId="8" applyNumberFormat="1" applyFont="1" applyFill="1" applyBorder="1" applyAlignment="1">
      <alignment horizontal="left"/>
    </xf>
    <xf numFmtId="3" fontId="15" fillId="0" borderId="0" xfId="8" applyNumberFormat="1" applyFont="1" applyFill="1" applyBorder="1" applyAlignment="1">
      <alignment horizontal="left" indent="1"/>
    </xf>
    <xf numFmtId="3" fontId="13" fillId="0" borderId="6" xfId="8" applyNumberFormat="1" applyFont="1" applyFill="1" applyBorder="1" applyAlignment="1">
      <alignment horizontal="left"/>
    </xf>
    <xf numFmtId="166" fontId="13" fillId="0" borderId="6" xfId="3" applyNumberFormat="1" applyFont="1" applyFill="1" applyBorder="1" applyAlignment="1">
      <alignment horizontal="right"/>
    </xf>
    <xf numFmtId="168" fontId="13" fillId="0" borderId="5" xfId="12" applyNumberFormat="1" applyFont="1" applyFill="1" applyBorder="1" applyAlignment="1">
      <alignment horizontal="center"/>
    </xf>
    <xf numFmtId="0" fontId="18" fillId="0" borderId="0" xfId="0" applyNumberFormat="1" applyFont="1" applyFill="1" applyAlignment="1">
      <alignment horizontal="left" vertical="center" wrapText="1"/>
    </xf>
    <xf numFmtId="0" fontId="19" fillId="0" borderId="0" xfId="8" applyFont="1" applyFill="1" applyBorder="1" applyAlignment="1">
      <alignment horizontal="left" vertical="center" wrapText="1"/>
    </xf>
    <xf numFmtId="0" fontId="6" fillId="0" borderId="6" xfId="28" applyFont="1" applyFill="1" applyBorder="1" applyAlignment="1">
      <alignment horizontal="left" wrapText="1"/>
    </xf>
    <xf numFmtId="0" fontId="19" fillId="0" borderId="0" xfId="8" applyNumberFormat="1" applyFont="1" applyFill="1" applyBorder="1" applyAlignment="1">
      <alignment horizontal="left" vertical="center" wrapText="1"/>
    </xf>
    <xf numFmtId="0" fontId="17" fillId="0" borderId="0" xfId="8" applyFont="1" applyFill="1" applyBorder="1" applyAlignment="1">
      <alignment horizontal="left" vertical="center" wrapText="1"/>
    </xf>
    <xf numFmtId="0" fontId="17" fillId="0" borderId="7" xfId="8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18" fillId="0" borderId="0" xfId="8" applyFont="1" applyFill="1" applyBorder="1" applyAlignment="1">
      <alignment horizontal="left" vertical="center" wrapText="1"/>
    </xf>
    <xf numFmtId="169" fontId="13" fillId="0" borderId="0" xfId="0" applyNumberFormat="1" applyFont="1" applyFill="1" applyBorder="1" applyAlignment="1"/>
    <xf numFmtId="169" fontId="13" fillId="0" borderId="6" xfId="3" applyNumberFormat="1" applyFont="1" applyFill="1" applyBorder="1" applyAlignment="1">
      <alignment horizontal="right"/>
    </xf>
  </cellXfs>
  <cellStyles count="34">
    <cellStyle name="Comma0" xfId="1"/>
    <cellStyle name="Currency0" xfId="2"/>
    <cellStyle name="Data" xfId="3"/>
    <cellStyle name="Date" xfId="4"/>
    <cellStyle name="Fixed" xfId="5"/>
    <cellStyle name="Heading 1" xfId="6" builtinId="16" customBuiltin="1"/>
    <cellStyle name="Heading 2" xfId="7" builtinId="17" customBuiltin="1"/>
    <cellStyle name="Hed Side" xfId="8"/>
    <cellStyle name="Hed Side bold" xfId="9"/>
    <cellStyle name="Hed Side Regular" xfId="10"/>
    <cellStyle name="Hed Side_1-43A" xfId="11"/>
    <cellStyle name="Hed Top" xfId="12"/>
    <cellStyle name="Normal" xfId="0" builtinId="0"/>
    <cellStyle name="Normal 2" xfId="13"/>
    <cellStyle name="Normal 3" xfId="14"/>
    <cellStyle name="Normal 4" xfId="15"/>
    <cellStyle name="Source Hed" xfId="16"/>
    <cellStyle name="Source Superscript" xfId="17"/>
    <cellStyle name="Source Text" xfId="18"/>
    <cellStyle name="Superscript" xfId="19"/>
    <cellStyle name="Table Data" xfId="20"/>
    <cellStyle name="Table Head Top" xfId="21"/>
    <cellStyle name="Table Hed Side" xfId="22"/>
    <cellStyle name="Table Title" xfId="23"/>
    <cellStyle name="Title Text" xfId="24"/>
    <cellStyle name="Title Text 1" xfId="25"/>
    <cellStyle name="Title Text 2" xfId="26"/>
    <cellStyle name="Title-1" xfId="27"/>
    <cellStyle name="Title-2" xfId="28"/>
    <cellStyle name="Title-3" xfId="29"/>
    <cellStyle name="Total" xfId="30" builtinId="25" customBuiltin="1"/>
    <cellStyle name="Wrap" xfId="31"/>
    <cellStyle name="Wrap Bold" xfId="32"/>
    <cellStyle name="Wrap Title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9"/>
  <sheetViews>
    <sheetView tabSelected="1" zoomScaleNormal="100" zoomScaleSheetLayoutView="46" workbookViewId="0">
      <selection sqref="A1:AC1"/>
    </sheetView>
  </sheetViews>
  <sheetFormatPr defaultRowHeight="12.75" x14ac:dyDescent="0.2"/>
  <cols>
    <col min="1" max="1" width="50.28515625" style="11" customWidth="1"/>
    <col min="2" max="3" width="7.7109375" style="11" customWidth="1"/>
    <col min="4" max="9" width="7.7109375" style="15" customWidth="1"/>
    <col min="10" max="10" width="7.7109375" style="11" customWidth="1"/>
    <col min="11" max="11" width="8.140625" style="11" customWidth="1"/>
    <col min="12" max="29" width="7.7109375" style="11" customWidth="1"/>
    <col min="30" max="252" width="8.85546875" style="11" customWidth="1"/>
    <col min="253" max="16384" width="9.140625" style="11"/>
  </cols>
  <sheetData>
    <row r="1" spans="1:29" ht="16.5" customHeight="1" thickBot="1" x14ac:dyDescent="0.3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s="12" customFormat="1" ht="16.5" customHeight="1" x14ac:dyDescent="0.3">
      <c r="A2" s="6"/>
      <c r="B2" s="7">
        <v>1980</v>
      </c>
      <c r="C2" s="7">
        <v>1985</v>
      </c>
      <c r="D2" s="7">
        <v>1990</v>
      </c>
      <c r="E2" s="7">
        <v>1991</v>
      </c>
      <c r="F2" s="7">
        <v>1992</v>
      </c>
      <c r="G2" s="7">
        <v>1993</v>
      </c>
      <c r="H2" s="7">
        <v>1994</v>
      </c>
      <c r="I2" s="7">
        <v>1995</v>
      </c>
      <c r="J2" s="7">
        <v>1996</v>
      </c>
      <c r="K2" s="7">
        <v>1997</v>
      </c>
      <c r="L2" s="7">
        <v>1998</v>
      </c>
      <c r="M2" s="7">
        <v>1999</v>
      </c>
      <c r="N2" s="7">
        <v>2000</v>
      </c>
      <c r="O2" s="7">
        <v>2001</v>
      </c>
      <c r="P2" s="7">
        <v>2002</v>
      </c>
      <c r="Q2" s="7">
        <v>2003</v>
      </c>
      <c r="R2" s="7">
        <v>2004</v>
      </c>
      <c r="S2" s="7">
        <v>2005</v>
      </c>
      <c r="T2" s="7">
        <v>2006</v>
      </c>
      <c r="U2" s="7">
        <v>2007</v>
      </c>
      <c r="V2" s="7">
        <v>2008</v>
      </c>
      <c r="W2" s="7">
        <v>2009</v>
      </c>
      <c r="X2" s="7">
        <v>2010</v>
      </c>
      <c r="Y2" s="7">
        <v>2011</v>
      </c>
      <c r="Z2" s="7">
        <v>2012</v>
      </c>
      <c r="AA2" s="20">
        <v>2013</v>
      </c>
      <c r="AB2" s="20">
        <v>2014</v>
      </c>
      <c r="AC2" s="7">
        <v>2015</v>
      </c>
    </row>
    <row r="3" spans="1:29" s="1" customFormat="1" ht="16.5" customHeight="1" x14ac:dyDescent="0.3">
      <c r="A3" s="16" t="s">
        <v>14</v>
      </c>
      <c r="B3" s="10">
        <v>2862.5</v>
      </c>
      <c r="C3" s="10">
        <v>4346.7</v>
      </c>
      <c r="D3" s="10">
        <v>5979.6</v>
      </c>
      <c r="E3" s="10">
        <v>6174</v>
      </c>
      <c r="F3" s="10">
        <v>6539.3</v>
      </c>
      <c r="G3" s="10">
        <v>6878.7</v>
      </c>
      <c r="H3" s="10">
        <v>7308.8</v>
      </c>
      <c r="I3" s="10">
        <v>7664.1</v>
      </c>
      <c r="J3" s="10">
        <v>8100.2</v>
      </c>
      <c r="K3" s="10">
        <v>8608.5</v>
      </c>
      <c r="L3" s="10">
        <v>9089.2000000000007</v>
      </c>
      <c r="M3" s="10">
        <v>9660.6</v>
      </c>
      <c r="N3" s="10">
        <v>10284.799999999999</v>
      </c>
      <c r="O3" s="10">
        <v>10621.8</v>
      </c>
      <c r="P3" s="10">
        <v>10977.5</v>
      </c>
      <c r="Q3" s="10">
        <v>11510.7</v>
      </c>
      <c r="R3" s="10">
        <v>12274.9</v>
      </c>
      <c r="S3" s="10">
        <v>13093.7</v>
      </c>
      <c r="T3" s="10">
        <v>13855.9</v>
      </c>
      <c r="U3" s="10">
        <v>14477.6</v>
      </c>
      <c r="V3" s="10">
        <v>14718.6</v>
      </c>
      <c r="W3" s="10">
        <v>14418.7</v>
      </c>
      <c r="X3" s="10">
        <v>14964.4</v>
      </c>
      <c r="Y3" s="10">
        <v>15517.9</v>
      </c>
      <c r="Z3" s="10">
        <v>16155.3</v>
      </c>
      <c r="AA3" s="10">
        <v>16691.5</v>
      </c>
      <c r="AB3" s="10">
        <v>17393.099999999999</v>
      </c>
      <c r="AC3" s="10">
        <v>18036.599999999999</v>
      </c>
    </row>
    <row r="4" spans="1:29" s="1" customFormat="1" ht="16.5" customHeight="1" x14ac:dyDescent="0.3">
      <c r="A4" s="16" t="s">
        <v>9</v>
      </c>
      <c r="B4" s="10">
        <f>SUM(B6,B10,B22,B21,B26)</f>
        <v>332.59999999999997</v>
      </c>
      <c r="C4" s="10">
        <f t="shared" ref="C4:AC4" si="0">SUM(C6,C10,C22,C21,C26)</f>
        <v>486.39999999999992</v>
      </c>
      <c r="D4" s="10">
        <f t="shared" si="0"/>
        <v>598.29999999999995</v>
      </c>
      <c r="E4" s="10">
        <f t="shared" si="0"/>
        <v>595.80000000000007</v>
      </c>
      <c r="F4" s="10">
        <f t="shared" si="0"/>
        <v>638</v>
      </c>
      <c r="G4" s="10">
        <f t="shared" si="0"/>
        <v>682.69999999999993</v>
      </c>
      <c r="H4" s="10">
        <f t="shared" si="0"/>
        <v>741.99999999999989</v>
      </c>
      <c r="I4" s="10">
        <f t="shared" si="0"/>
        <v>772.1</v>
      </c>
      <c r="J4" s="10">
        <f t="shared" si="0"/>
        <v>828.1</v>
      </c>
      <c r="K4" s="29">
        <f t="shared" si="0"/>
        <v>896.4</v>
      </c>
      <c r="L4" s="10">
        <f t="shared" si="0"/>
        <v>931.09999999999991</v>
      </c>
      <c r="M4" s="10">
        <f t="shared" si="0"/>
        <v>1009.4</v>
      </c>
      <c r="N4" s="10">
        <f t="shared" si="0"/>
        <v>1059.9000000000001</v>
      </c>
      <c r="O4" s="10">
        <f t="shared" si="0"/>
        <v>1052.6000000000001</v>
      </c>
      <c r="P4" s="10">
        <f t="shared" si="0"/>
        <v>1075.4000000000001</v>
      </c>
      <c r="Q4" s="10">
        <f t="shared" si="0"/>
        <v>1097.3</v>
      </c>
      <c r="R4" s="10">
        <f t="shared" si="0"/>
        <v>1160.5000000000002</v>
      </c>
      <c r="S4" s="10">
        <f t="shared" si="0"/>
        <v>1248.1999999999998</v>
      </c>
      <c r="T4" s="10">
        <f t="shared" si="0"/>
        <v>1312.3999999999999</v>
      </c>
      <c r="U4" s="10">
        <f t="shared" si="0"/>
        <v>1391.1000000000001</v>
      </c>
      <c r="V4" s="10">
        <f t="shared" si="0"/>
        <v>1359.7</v>
      </c>
      <c r="W4" s="10">
        <f t="shared" si="0"/>
        <v>1175.5999999999999</v>
      </c>
      <c r="X4" s="10">
        <f t="shared" si="0"/>
        <v>1320.2</v>
      </c>
      <c r="Y4" s="10">
        <f t="shared" si="0"/>
        <v>1467.1</v>
      </c>
      <c r="Z4" s="10">
        <f t="shared" si="0"/>
        <v>1560.5</v>
      </c>
      <c r="AA4" s="10">
        <f t="shared" si="0"/>
        <v>1607.9999999999998</v>
      </c>
      <c r="AB4" s="10">
        <f t="shared" si="0"/>
        <v>1661.0999999999997</v>
      </c>
      <c r="AC4" s="10">
        <f t="shared" si="0"/>
        <v>1630.5999999999997</v>
      </c>
    </row>
    <row r="5" spans="1:29" s="1" customFormat="1" ht="16.5" customHeight="1" x14ac:dyDescent="0.3">
      <c r="A5" s="16" t="s">
        <v>6</v>
      </c>
      <c r="B5" s="10">
        <f>(B4/B3)*100</f>
        <v>11.619213973799125</v>
      </c>
      <c r="C5" s="10">
        <f>(C4/C3)*100</f>
        <v>11.190098235442978</v>
      </c>
      <c r="D5" s="10">
        <f t="shared" ref="D5:S5" si="1">(D4/D3)*100</f>
        <v>10.005685999063481</v>
      </c>
      <c r="E5" s="10">
        <f t="shared" si="1"/>
        <v>9.6501457725947546</v>
      </c>
      <c r="F5" s="10">
        <f t="shared" si="1"/>
        <v>9.7563959445200545</v>
      </c>
      <c r="G5" s="10">
        <f>(G4/G3)*100</f>
        <v>9.9248404495035381</v>
      </c>
      <c r="H5" s="10">
        <f>(H4/H3)*100</f>
        <v>10.152145359019263</v>
      </c>
      <c r="I5" s="10">
        <f t="shared" si="1"/>
        <v>10.074242246317246</v>
      </c>
      <c r="J5" s="10">
        <f t="shared" si="1"/>
        <v>10.223204365324314</v>
      </c>
      <c r="K5" s="29">
        <f t="shared" si="1"/>
        <v>10.412963930998432</v>
      </c>
      <c r="L5" s="10">
        <f t="shared" si="1"/>
        <v>10.244025876864848</v>
      </c>
      <c r="M5" s="3">
        <f t="shared" si="1"/>
        <v>10.448626379313913</v>
      </c>
      <c r="N5" s="3">
        <f t="shared" si="1"/>
        <v>10.305499377722466</v>
      </c>
      <c r="O5" s="3">
        <f t="shared" si="1"/>
        <v>9.9098081304487025</v>
      </c>
      <c r="P5" s="3">
        <f t="shared" si="1"/>
        <v>9.7964017308130273</v>
      </c>
      <c r="Q5" s="3">
        <f t="shared" si="1"/>
        <v>9.532869417150998</v>
      </c>
      <c r="R5" s="3">
        <f t="shared" si="1"/>
        <v>9.4542521731337956</v>
      </c>
      <c r="S5" s="3">
        <f t="shared" si="1"/>
        <v>9.532828764978575</v>
      </c>
      <c r="T5" s="3">
        <f>(T4/T3)*100</f>
        <v>9.4717773655987703</v>
      </c>
      <c r="U5" s="3">
        <f>(U4/U3)*100</f>
        <v>9.6086367906282817</v>
      </c>
      <c r="V5" s="3">
        <f t="shared" ref="V5:AB5" si="2">(V4/V3)*100</f>
        <v>9.2379710026768862</v>
      </c>
      <c r="W5" s="3">
        <f t="shared" si="2"/>
        <v>8.1533009217197101</v>
      </c>
      <c r="X5" s="3">
        <f t="shared" si="2"/>
        <v>8.8222715244179533</v>
      </c>
      <c r="Y5" s="3">
        <f t="shared" si="2"/>
        <v>9.4542431643456908</v>
      </c>
      <c r="Z5" s="3">
        <f t="shared" si="2"/>
        <v>9.6593687520504101</v>
      </c>
      <c r="AA5" s="3">
        <f t="shared" si="2"/>
        <v>9.6336458676571901</v>
      </c>
      <c r="AB5" s="3">
        <f t="shared" si="2"/>
        <v>9.5503389275057344</v>
      </c>
      <c r="AC5" s="3">
        <f>(AC4/AC3)*100</f>
        <v>9.0405065256201276</v>
      </c>
    </row>
    <row r="6" spans="1:29" s="1" customFormat="1" ht="16.5" customHeight="1" x14ac:dyDescent="0.3">
      <c r="A6" s="16" t="s">
        <v>3</v>
      </c>
      <c r="B6" s="10">
        <f>SUM(B7:B9)</f>
        <v>226.50000000000003</v>
      </c>
      <c r="C6" s="10">
        <f t="shared" ref="C6:AC6" si="3">SUM(C7:C9)</f>
        <v>357.4</v>
      </c>
      <c r="D6" s="10">
        <f t="shared" si="3"/>
        <v>442.9</v>
      </c>
      <c r="E6" s="10">
        <f t="shared" si="3"/>
        <v>418.3</v>
      </c>
      <c r="F6" s="10">
        <f t="shared" si="3"/>
        <v>451.30000000000007</v>
      </c>
      <c r="G6" s="10">
        <f t="shared" si="3"/>
        <v>485.29999999999995</v>
      </c>
      <c r="H6" s="10">
        <f t="shared" si="3"/>
        <v>528.20000000000005</v>
      </c>
      <c r="I6" s="10">
        <f t="shared" si="3"/>
        <v>554</v>
      </c>
      <c r="J6" s="10">
        <f t="shared" si="3"/>
        <v>599</v>
      </c>
      <c r="K6" s="10">
        <f t="shared" si="3"/>
        <v>641.79999999999995</v>
      </c>
      <c r="L6" s="10">
        <f t="shared" si="3"/>
        <v>668.6</v>
      </c>
      <c r="M6" s="10">
        <f t="shared" si="3"/>
        <v>729</v>
      </c>
      <c r="N6" s="10">
        <f t="shared" si="3"/>
        <v>795.3</v>
      </c>
      <c r="O6" s="10">
        <f t="shared" si="3"/>
        <v>810.5</v>
      </c>
      <c r="P6" s="10">
        <f t="shared" si="3"/>
        <v>813.09999999999991</v>
      </c>
      <c r="Q6" s="10">
        <f t="shared" si="3"/>
        <v>846</v>
      </c>
      <c r="R6" s="10">
        <f t="shared" si="3"/>
        <v>899.30000000000007</v>
      </c>
      <c r="S6" s="10">
        <f t="shared" si="3"/>
        <v>960.8</v>
      </c>
      <c r="T6" s="10">
        <f t="shared" si="3"/>
        <v>993</v>
      </c>
      <c r="U6" s="10">
        <f t="shared" si="3"/>
        <v>1032.7</v>
      </c>
      <c r="V6" s="10">
        <f t="shared" si="3"/>
        <v>1009.6000000000001</v>
      </c>
      <c r="W6" s="10">
        <f t="shared" si="3"/>
        <v>867</v>
      </c>
      <c r="X6" s="10">
        <f t="shared" si="3"/>
        <v>942.19999999999993</v>
      </c>
      <c r="Y6" s="10">
        <f t="shared" si="3"/>
        <v>1052</v>
      </c>
      <c r="Z6" s="10">
        <f t="shared" si="3"/>
        <v>1105.8</v>
      </c>
      <c r="AA6" s="10">
        <f t="shared" si="3"/>
        <v>1136.2</v>
      </c>
      <c r="AB6" s="10">
        <f t="shared" si="3"/>
        <v>1168.0999999999999</v>
      </c>
      <c r="AC6" s="10">
        <f t="shared" si="3"/>
        <v>1116.1999999999998</v>
      </c>
    </row>
    <row r="7" spans="1:29" ht="16.5" customHeight="1" x14ac:dyDescent="0.3">
      <c r="A7" s="17" t="s">
        <v>12</v>
      </c>
      <c r="B7" s="9">
        <v>84.4</v>
      </c>
      <c r="C7" s="9">
        <v>170.1</v>
      </c>
      <c r="D7" s="9">
        <v>205.1</v>
      </c>
      <c r="E7" s="9">
        <v>185.7</v>
      </c>
      <c r="F7" s="9">
        <v>204.8</v>
      </c>
      <c r="G7" s="9">
        <v>224.7</v>
      </c>
      <c r="H7" s="9">
        <v>249.8</v>
      </c>
      <c r="I7" s="9">
        <v>255.7</v>
      </c>
      <c r="J7" s="9">
        <v>273.5</v>
      </c>
      <c r="K7" s="9">
        <v>293.10000000000002</v>
      </c>
      <c r="L7" s="9">
        <v>320.2</v>
      </c>
      <c r="M7" s="9">
        <v>350.7</v>
      </c>
      <c r="N7" s="9">
        <v>363.2</v>
      </c>
      <c r="O7" s="9">
        <v>383.3</v>
      </c>
      <c r="P7" s="9">
        <v>401.3</v>
      </c>
      <c r="Q7" s="9">
        <v>401.5</v>
      </c>
      <c r="R7" s="9">
        <v>409.3</v>
      </c>
      <c r="S7" s="9">
        <v>410</v>
      </c>
      <c r="T7" s="9">
        <v>395</v>
      </c>
      <c r="U7" s="9">
        <v>400.6</v>
      </c>
      <c r="V7" s="9">
        <v>339.6</v>
      </c>
      <c r="W7" s="9">
        <v>317.10000000000002</v>
      </c>
      <c r="X7" s="9">
        <v>342</v>
      </c>
      <c r="Y7" s="9">
        <v>363.5</v>
      </c>
      <c r="Z7" s="9">
        <v>395.8</v>
      </c>
      <c r="AA7" s="9">
        <v>416.1</v>
      </c>
      <c r="AB7" s="9">
        <v>442.8</v>
      </c>
      <c r="AC7" s="9">
        <v>464.8</v>
      </c>
    </row>
    <row r="8" spans="1:29" ht="16.5" customHeight="1" x14ac:dyDescent="0.3">
      <c r="A8" s="17" t="s">
        <v>23</v>
      </c>
      <c r="B8" s="9">
        <v>86.7</v>
      </c>
      <c r="C8" s="9">
        <v>97.2</v>
      </c>
      <c r="D8" s="9">
        <v>111.4</v>
      </c>
      <c r="E8" s="9">
        <v>108.9</v>
      </c>
      <c r="F8" s="9">
        <v>112.9</v>
      </c>
      <c r="G8" s="9">
        <v>114.5</v>
      </c>
      <c r="H8" s="9">
        <v>116.5</v>
      </c>
      <c r="I8" s="9">
        <v>120.4</v>
      </c>
      <c r="J8" s="9">
        <v>130.5</v>
      </c>
      <c r="K8" s="9">
        <v>134.4</v>
      </c>
      <c r="L8" s="9">
        <v>120.8</v>
      </c>
      <c r="M8" s="9">
        <v>134.19999999999999</v>
      </c>
      <c r="N8" s="9">
        <v>168.6</v>
      </c>
      <c r="O8" s="9">
        <v>162.5</v>
      </c>
      <c r="P8" s="9">
        <v>153.6</v>
      </c>
      <c r="Q8" s="9">
        <v>179</v>
      </c>
      <c r="R8" s="9">
        <v>213.4</v>
      </c>
      <c r="S8" s="9">
        <v>261.39999999999998</v>
      </c>
      <c r="T8" s="9">
        <v>295.89999999999998</v>
      </c>
      <c r="U8" s="9">
        <v>319.89999999999998</v>
      </c>
      <c r="V8" s="9">
        <v>358.3</v>
      </c>
      <c r="W8" s="9">
        <v>260.2</v>
      </c>
      <c r="X8" s="9">
        <v>307.3</v>
      </c>
      <c r="Y8" s="9">
        <v>380.4</v>
      </c>
      <c r="Z8" s="9">
        <v>390.5</v>
      </c>
      <c r="AA8" s="9">
        <v>385.6</v>
      </c>
      <c r="AB8" s="9">
        <v>371.2</v>
      </c>
      <c r="AC8" s="9">
        <v>283</v>
      </c>
    </row>
    <row r="9" spans="1:29" ht="16.5" customHeight="1" x14ac:dyDescent="0.3">
      <c r="A9" s="17" t="s">
        <v>13</v>
      </c>
      <c r="B9" s="9">
        <v>55.4</v>
      </c>
      <c r="C9" s="9">
        <v>90.1</v>
      </c>
      <c r="D9" s="9">
        <v>126.4</v>
      </c>
      <c r="E9" s="9">
        <v>123.7</v>
      </c>
      <c r="F9" s="9">
        <v>133.6</v>
      </c>
      <c r="G9" s="9">
        <v>146.1</v>
      </c>
      <c r="H9" s="9">
        <v>161.9</v>
      </c>
      <c r="I9" s="9">
        <v>177.9</v>
      </c>
      <c r="J9" s="9">
        <v>195</v>
      </c>
      <c r="K9" s="9">
        <v>214.3</v>
      </c>
      <c r="L9" s="9">
        <v>227.6</v>
      </c>
      <c r="M9" s="9">
        <v>244.1</v>
      </c>
      <c r="N9" s="9">
        <v>263.5</v>
      </c>
      <c r="O9" s="9">
        <v>264.7</v>
      </c>
      <c r="P9" s="9">
        <v>258.2</v>
      </c>
      <c r="Q9" s="9">
        <v>265.5</v>
      </c>
      <c r="R9" s="9">
        <v>276.60000000000002</v>
      </c>
      <c r="S9" s="9">
        <v>289.39999999999998</v>
      </c>
      <c r="T9" s="9">
        <v>302.10000000000002</v>
      </c>
      <c r="U9" s="9">
        <v>312.2</v>
      </c>
      <c r="V9" s="9">
        <v>311.7</v>
      </c>
      <c r="W9" s="9">
        <v>289.7</v>
      </c>
      <c r="X9" s="9">
        <v>292.89999999999998</v>
      </c>
      <c r="Y9" s="9">
        <v>308.10000000000002</v>
      </c>
      <c r="Z9" s="9">
        <v>319.5</v>
      </c>
      <c r="AA9" s="9">
        <v>334.5</v>
      </c>
      <c r="AB9" s="9">
        <v>354.1</v>
      </c>
      <c r="AC9" s="9">
        <v>368.4</v>
      </c>
    </row>
    <row r="10" spans="1:29" s="1" customFormat="1" ht="16.5" customHeight="1" x14ac:dyDescent="0.3">
      <c r="A10" s="16" t="s">
        <v>4</v>
      </c>
      <c r="B10" s="10">
        <f t="shared" ref="B10:AC10" si="4">SUM(B11:B12)</f>
        <v>51.6</v>
      </c>
      <c r="C10" s="10">
        <f t="shared" si="4"/>
        <v>73.7</v>
      </c>
      <c r="D10" s="10">
        <f t="shared" si="4"/>
        <v>73.400000000000006</v>
      </c>
      <c r="E10" s="10">
        <f t="shared" si="4"/>
        <v>74.599999999999994</v>
      </c>
      <c r="F10" s="10">
        <f t="shared" si="4"/>
        <v>78.3</v>
      </c>
      <c r="G10" s="3">
        <f t="shared" si="4"/>
        <v>93.300000000000011</v>
      </c>
      <c r="H10" s="10">
        <f t="shared" si="4"/>
        <v>111.9</v>
      </c>
      <c r="I10" s="10">
        <f t="shared" si="4"/>
        <v>120.5</v>
      </c>
      <c r="J10" s="10">
        <f t="shared" si="4"/>
        <v>128.6</v>
      </c>
      <c r="K10" s="10">
        <f t="shared" si="4"/>
        <v>141.6</v>
      </c>
      <c r="L10" s="10">
        <f t="shared" si="4"/>
        <v>154.29999999999998</v>
      </c>
      <c r="M10" s="10">
        <f t="shared" si="4"/>
        <v>180.9</v>
      </c>
      <c r="N10" s="10">
        <f t="shared" si="4"/>
        <v>177.60000000000002</v>
      </c>
      <c r="O10" s="10">
        <f t="shared" si="4"/>
        <v>161.19999999999999</v>
      </c>
      <c r="P10" s="10">
        <f t="shared" si="4"/>
        <v>148.4</v>
      </c>
      <c r="Q10" s="10">
        <f t="shared" si="4"/>
        <v>140.69999999999999</v>
      </c>
      <c r="R10" s="3">
        <f t="shared" si="4"/>
        <v>166</v>
      </c>
      <c r="S10" s="3">
        <f t="shared" si="4"/>
        <v>186.7</v>
      </c>
      <c r="T10" s="3">
        <f t="shared" si="4"/>
        <v>203</v>
      </c>
      <c r="U10" s="3">
        <f t="shared" si="4"/>
        <v>197.8</v>
      </c>
      <c r="V10" s="3">
        <f t="shared" si="4"/>
        <v>156.1</v>
      </c>
      <c r="W10" s="3">
        <f t="shared" si="4"/>
        <v>79.699999999999989</v>
      </c>
      <c r="X10" s="3">
        <f t="shared" si="4"/>
        <v>137.4</v>
      </c>
      <c r="Y10" s="3">
        <f t="shared" si="4"/>
        <v>183.4</v>
      </c>
      <c r="Z10" s="3">
        <f t="shared" si="4"/>
        <v>224</v>
      </c>
      <c r="AA10" s="3">
        <f t="shared" si="4"/>
        <v>251.6</v>
      </c>
      <c r="AB10" s="3">
        <f t="shared" si="4"/>
        <v>284</v>
      </c>
      <c r="AC10" s="3">
        <f t="shared" si="4"/>
        <v>321.60000000000002</v>
      </c>
    </row>
    <row r="11" spans="1:29" ht="16.5" customHeight="1" x14ac:dyDescent="0.3">
      <c r="A11" s="17" t="s">
        <v>0</v>
      </c>
      <c r="B11" s="9">
        <v>3.2</v>
      </c>
      <c r="C11" s="9">
        <v>4.7</v>
      </c>
      <c r="D11" s="9">
        <v>3.4</v>
      </c>
      <c r="E11" s="9">
        <v>3.1</v>
      </c>
      <c r="F11" s="9">
        <v>3.6</v>
      </c>
      <c r="G11" s="9">
        <v>3.9</v>
      </c>
      <c r="H11" s="9">
        <v>4.2</v>
      </c>
      <c r="I11" s="9">
        <v>4.4000000000000004</v>
      </c>
      <c r="J11" s="9">
        <v>5.4</v>
      </c>
      <c r="K11" s="9">
        <v>6.1</v>
      </c>
      <c r="L11" s="9">
        <v>7.2</v>
      </c>
      <c r="M11" s="9">
        <v>6.5</v>
      </c>
      <c r="N11" s="9">
        <v>6.8</v>
      </c>
      <c r="O11" s="9">
        <v>7</v>
      </c>
      <c r="P11" s="9">
        <v>6.8</v>
      </c>
      <c r="Q11" s="9">
        <v>6.6</v>
      </c>
      <c r="R11" s="9">
        <v>6.8</v>
      </c>
      <c r="S11" s="9">
        <v>7.1</v>
      </c>
      <c r="T11" s="9">
        <v>8.6999999999999993</v>
      </c>
      <c r="U11" s="9">
        <v>9</v>
      </c>
      <c r="V11" s="9">
        <v>9.9</v>
      </c>
      <c r="W11" s="9">
        <v>9.1</v>
      </c>
      <c r="X11" s="9">
        <v>9.9</v>
      </c>
      <c r="Y11" s="9">
        <v>9.5</v>
      </c>
      <c r="Z11" s="9">
        <v>10.9</v>
      </c>
      <c r="AA11" s="9">
        <v>11</v>
      </c>
      <c r="AB11" s="9">
        <v>12.2</v>
      </c>
      <c r="AC11" s="9">
        <v>13.5</v>
      </c>
    </row>
    <row r="12" spans="1:29" ht="16.5" customHeight="1" x14ac:dyDescent="0.3">
      <c r="A12" s="17" t="s">
        <v>15</v>
      </c>
      <c r="B12" s="2">
        <v>48.4</v>
      </c>
      <c r="C12" s="2">
        <v>69</v>
      </c>
      <c r="D12" s="2">
        <v>70</v>
      </c>
      <c r="E12" s="2">
        <v>71.5</v>
      </c>
      <c r="F12" s="2">
        <v>74.7</v>
      </c>
      <c r="G12" s="2">
        <v>89.4</v>
      </c>
      <c r="H12" s="2">
        <v>107.7</v>
      </c>
      <c r="I12" s="2">
        <v>116.1</v>
      </c>
      <c r="J12" s="2">
        <v>123.2</v>
      </c>
      <c r="K12" s="2">
        <v>135.5</v>
      </c>
      <c r="L12" s="2">
        <v>147.1</v>
      </c>
      <c r="M12" s="2">
        <v>174.4</v>
      </c>
      <c r="N12" s="2">
        <v>170.8</v>
      </c>
      <c r="O12" s="2">
        <v>154.19999999999999</v>
      </c>
      <c r="P12" s="2">
        <v>141.6</v>
      </c>
      <c r="Q12" s="2">
        <v>134.1</v>
      </c>
      <c r="R12" s="2">
        <v>159.19999999999999</v>
      </c>
      <c r="S12" s="2">
        <v>179.6</v>
      </c>
      <c r="T12" s="2">
        <v>194.3</v>
      </c>
      <c r="U12" s="2">
        <v>188.8</v>
      </c>
      <c r="V12" s="2">
        <v>146.19999999999999</v>
      </c>
      <c r="W12" s="2">
        <v>70.599999999999994</v>
      </c>
      <c r="X12" s="2">
        <v>127.5</v>
      </c>
      <c r="Y12" s="2">
        <v>173.9</v>
      </c>
      <c r="Z12" s="2">
        <v>213.1</v>
      </c>
      <c r="AA12" s="2">
        <v>240.6</v>
      </c>
      <c r="AB12" s="2">
        <v>271.8</v>
      </c>
      <c r="AC12" s="2">
        <v>308.10000000000002</v>
      </c>
    </row>
    <row r="13" spans="1:29" s="1" customFormat="1" ht="16.5" customHeight="1" x14ac:dyDescent="0.3">
      <c r="A13" s="16" t="s">
        <v>7</v>
      </c>
      <c r="B13" s="3">
        <f t="shared" ref="B13:AC13" si="5">SUM(B14:B16)</f>
        <v>45.7</v>
      </c>
      <c r="C13" s="10">
        <f t="shared" si="5"/>
        <v>57.5</v>
      </c>
      <c r="D13" s="10">
        <f t="shared" si="5"/>
        <v>105.7</v>
      </c>
      <c r="E13" s="10">
        <f t="shared" si="5"/>
        <v>115</v>
      </c>
      <c r="F13" s="10">
        <f t="shared" si="5"/>
        <v>122.69999999999999</v>
      </c>
      <c r="G13" s="10">
        <f t="shared" si="5"/>
        <v>122.9</v>
      </c>
      <c r="H13" s="10">
        <f t="shared" si="5"/>
        <v>129.80000000000001</v>
      </c>
      <c r="I13" s="3">
        <f t="shared" si="5"/>
        <v>132.5</v>
      </c>
      <c r="J13" s="3">
        <f t="shared" si="5"/>
        <v>141.69999999999999</v>
      </c>
      <c r="K13" s="3">
        <f t="shared" si="5"/>
        <v>162.70000000000002</v>
      </c>
      <c r="L13" s="3">
        <f t="shared" si="5"/>
        <v>171.7</v>
      </c>
      <c r="M13" s="10">
        <f t="shared" si="5"/>
        <v>171.39999999999998</v>
      </c>
      <c r="N13" s="10">
        <f t="shared" si="5"/>
        <v>174.3</v>
      </c>
      <c r="O13" s="10">
        <f t="shared" si="5"/>
        <v>169.7</v>
      </c>
      <c r="P13" s="10">
        <f t="shared" si="5"/>
        <v>171.20000000000002</v>
      </c>
      <c r="Q13" s="10">
        <f t="shared" si="5"/>
        <v>168.7</v>
      </c>
      <c r="R13" s="10">
        <f t="shared" si="5"/>
        <v>183</v>
      </c>
      <c r="S13" s="10">
        <f t="shared" si="5"/>
        <v>206.9</v>
      </c>
      <c r="T13" s="10">
        <f t="shared" si="5"/>
        <v>229.3</v>
      </c>
      <c r="U13" s="10">
        <f t="shared" si="5"/>
        <v>260.10000000000002</v>
      </c>
      <c r="V13" s="10">
        <f t="shared" si="5"/>
        <v>270.5</v>
      </c>
      <c r="W13" s="10">
        <f t="shared" si="5"/>
        <v>218.7</v>
      </c>
      <c r="X13" s="10">
        <f t="shared" si="5"/>
        <v>255.60000000000002</v>
      </c>
      <c r="Y13" s="10">
        <f t="shared" si="5"/>
        <v>293.2</v>
      </c>
      <c r="Z13" s="10">
        <f t="shared" si="5"/>
        <v>324.39999999999998</v>
      </c>
      <c r="AA13" s="10">
        <f t="shared" si="5"/>
        <v>344.5</v>
      </c>
      <c r="AB13" s="10">
        <f t="shared" si="5"/>
        <v>363.59999999999997</v>
      </c>
      <c r="AC13" s="10">
        <f t="shared" si="5"/>
        <v>358.59999999999997</v>
      </c>
    </row>
    <row r="14" spans="1:29" ht="16.5" customHeight="1" x14ac:dyDescent="0.3">
      <c r="A14" s="17" t="s">
        <v>1</v>
      </c>
      <c r="B14" s="2">
        <v>14.1</v>
      </c>
      <c r="C14" s="2">
        <v>13.5</v>
      </c>
      <c r="D14" s="2">
        <v>32.200000000000003</v>
      </c>
      <c r="E14" s="2">
        <v>36.6</v>
      </c>
      <c r="F14" s="2">
        <v>37.700000000000003</v>
      </c>
      <c r="G14" s="2">
        <v>32.799999999999997</v>
      </c>
      <c r="H14" s="2">
        <v>31.5</v>
      </c>
      <c r="I14" s="2">
        <v>26.1</v>
      </c>
      <c r="J14" s="2">
        <v>30.8</v>
      </c>
      <c r="K14" s="2">
        <v>41.4</v>
      </c>
      <c r="L14" s="2">
        <v>53.5</v>
      </c>
      <c r="M14" s="2">
        <v>52.9</v>
      </c>
      <c r="N14" s="2">
        <v>48.1</v>
      </c>
      <c r="O14" s="2">
        <v>52.6</v>
      </c>
      <c r="P14" s="2">
        <v>50.4</v>
      </c>
      <c r="Q14" s="2">
        <v>46.7</v>
      </c>
      <c r="R14" s="2">
        <v>46.1</v>
      </c>
      <c r="S14" s="2">
        <v>55.9</v>
      </c>
      <c r="T14" s="2">
        <v>64.5</v>
      </c>
      <c r="U14" s="2">
        <v>73</v>
      </c>
      <c r="V14" s="2">
        <v>74</v>
      </c>
      <c r="W14" s="2">
        <v>74.8</v>
      </c>
      <c r="X14" s="2">
        <v>71.900000000000006</v>
      </c>
      <c r="Y14" s="2">
        <v>80.400000000000006</v>
      </c>
      <c r="Z14" s="2">
        <v>94.3</v>
      </c>
      <c r="AA14" s="2">
        <v>105</v>
      </c>
      <c r="AB14" s="2">
        <v>113.1</v>
      </c>
      <c r="AC14" s="2">
        <v>119.5</v>
      </c>
    </row>
    <row r="15" spans="1:29" ht="16.5" customHeight="1" x14ac:dyDescent="0.3">
      <c r="A15" s="17" t="s">
        <v>2</v>
      </c>
      <c r="B15" s="2">
        <v>17.399999999999999</v>
      </c>
      <c r="C15" s="2">
        <v>24.9</v>
      </c>
      <c r="D15" s="2">
        <v>36.200000000000003</v>
      </c>
      <c r="E15" s="2">
        <v>39.9</v>
      </c>
      <c r="F15" s="2">
        <v>46.9</v>
      </c>
      <c r="G15" s="2">
        <v>51.6</v>
      </c>
      <c r="H15" s="2">
        <v>57.5</v>
      </c>
      <c r="I15" s="2">
        <v>61.4</v>
      </c>
      <c r="J15" s="2">
        <v>64.400000000000006</v>
      </c>
      <c r="K15" s="2">
        <v>73.400000000000006</v>
      </c>
      <c r="L15" s="2">
        <v>72.5</v>
      </c>
      <c r="M15" s="2">
        <v>75.3</v>
      </c>
      <c r="N15" s="2">
        <v>80.400000000000006</v>
      </c>
      <c r="O15" s="2">
        <v>75.400000000000006</v>
      </c>
      <c r="P15" s="2">
        <v>78.900000000000006</v>
      </c>
      <c r="Q15" s="2">
        <v>80.599999999999994</v>
      </c>
      <c r="R15" s="2">
        <v>89.2</v>
      </c>
      <c r="S15" s="2">
        <v>98.4</v>
      </c>
      <c r="T15" s="2">
        <v>107.3</v>
      </c>
      <c r="U15" s="2">
        <v>121.3</v>
      </c>
      <c r="V15" s="2">
        <v>121.5</v>
      </c>
      <c r="W15" s="2">
        <v>81.7</v>
      </c>
      <c r="X15" s="2">
        <v>112</v>
      </c>
      <c r="Y15" s="2">
        <v>133</v>
      </c>
      <c r="Z15" s="2">
        <v>146.19999999999999</v>
      </c>
      <c r="AA15" s="2">
        <v>152.69999999999999</v>
      </c>
      <c r="AB15" s="2">
        <v>159.80000000000001</v>
      </c>
      <c r="AC15" s="2">
        <v>151.9</v>
      </c>
    </row>
    <row r="16" spans="1:29" ht="16.5" customHeight="1" x14ac:dyDescent="0.3">
      <c r="A16" s="17" t="s">
        <v>24</v>
      </c>
      <c r="B16" s="2">
        <v>14.2</v>
      </c>
      <c r="C16" s="2">
        <v>19.100000000000001</v>
      </c>
      <c r="D16" s="2">
        <v>37.299999999999997</v>
      </c>
      <c r="E16" s="2">
        <v>38.5</v>
      </c>
      <c r="F16" s="2">
        <v>38.1</v>
      </c>
      <c r="G16" s="2">
        <v>38.5</v>
      </c>
      <c r="H16" s="2">
        <v>40.799999999999997</v>
      </c>
      <c r="I16" s="2">
        <v>45</v>
      </c>
      <c r="J16" s="2">
        <v>46.5</v>
      </c>
      <c r="K16" s="2">
        <v>47.9</v>
      </c>
      <c r="L16" s="2">
        <v>45.7</v>
      </c>
      <c r="M16" s="2">
        <v>43.2</v>
      </c>
      <c r="N16" s="2">
        <v>45.8</v>
      </c>
      <c r="O16" s="2">
        <v>41.7</v>
      </c>
      <c r="P16" s="2">
        <v>41.9</v>
      </c>
      <c r="Q16" s="2">
        <v>41.4</v>
      </c>
      <c r="R16" s="2">
        <v>47.7</v>
      </c>
      <c r="S16" s="2">
        <v>52.6</v>
      </c>
      <c r="T16" s="2">
        <v>57.5</v>
      </c>
      <c r="U16" s="2">
        <v>65.8</v>
      </c>
      <c r="V16" s="2">
        <v>75</v>
      </c>
      <c r="W16" s="2">
        <v>62.2</v>
      </c>
      <c r="X16" s="2">
        <v>71.7</v>
      </c>
      <c r="Y16" s="2">
        <v>79.8</v>
      </c>
      <c r="Z16" s="2">
        <v>83.9</v>
      </c>
      <c r="AA16" s="2">
        <v>86.8</v>
      </c>
      <c r="AB16" s="2">
        <v>90.7</v>
      </c>
      <c r="AC16" s="2">
        <v>87.2</v>
      </c>
    </row>
    <row r="17" spans="1:29" s="13" customFormat="1" ht="16.5" customHeight="1" x14ac:dyDescent="0.3">
      <c r="A17" s="16" t="s">
        <v>8</v>
      </c>
      <c r="B17" s="3">
        <f t="shared" ref="B17:AC17" si="6">SUM(B18:B20)</f>
        <v>46.800000000000004</v>
      </c>
      <c r="C17" s="10">
        <f t="shared" si="6"/>
        <v>92.300000000000011</v>
      </c>
      <c r="D17" s="3">
        <f t="shared" si="6"/>
        <v>134.19999999999999</v>
      </c>
      <c r="E17" s="10">
        <f t="shared" si="6"/>
        <v>132.19999999999999</v>
      </c>
      <c r="F17" s="3">
        <f t="shared" si="6"/>
        <v>138.5</v>
      </c>
      <c r="G17" s="10">
        <f t="shared" si="6"/>
        <v>149.29999999999998</v>
      </c>
      <c r="H17" s="10">
        <f t="shared" si="6"/>
        <v>168.5</v>
      </c>
      <c r="I17" s="3">
        <f t="shared" si="6"/>
        <v>176.10000000000002</v>
      </c>
      <c r="J17" s="3">
        <f t="shared" si="6"/>
        <v>184.59999999999997</v>
      </c>
      <c r="K17" s="3">
        <f t="shared" si="6"/>
        <v>203.1</v>
      </c>
      <c r="L17" s="3">
        <f t="shared" si="6"/>
        <v>220.7</v>
      </c>
      <c r="M17" s="3">
        <f t="shared" si="6"/>
        <v>251.6</v>
      </c>
      <c r="N17" s="3">
        <f t="shared" si="6"/>
        <v>279</v>
      </c>
      <c r="O17" s="3">
        <f t="shared" si="6"/>
        <v>273.89999999999998</v>
      </c>
      <c r="P17" s="3">
        <f t="shared" si="6"/>
        <v>279.8</v>
      </c>
      <c r="Q17" s="10">
        <f t="shared" si="6"/>
        <v>291.2</v>
      </c>
      <c r="R17" s="10">
        <f t="shared" si="6"/>
        <v>320.8</v>
      </c>
      <c r="S17" s="10">
        <f t="shared" si="6"/>
        <v>340.1</v>
      </c>
      <c r="T17" s="10">
        <f t="shared" si="6"/>
        <v>362.5</v>
      </c>
      <c r="U17" s="10">
        <f t="shared" si="6"/>
        <v>372.3</v>
      </c>
      <c r="V17" s="10">
        <f t="shared" si="6"/>
        <v>352.7</v>
      </c>
      <c r="W17" s="10">
        <f t="shared" si="6"/>
        <v>253.99999999999997</v>
      </c>
      <c r="X17" s="10">
        <f t="shared" si="6"/>
        <v>331.5</v>
      </c>
      <c r="Y17" s="10">
        <f t="shared" si="6"/>
        <v>372.1</v>
      </c>
      <c r="Z17" s="10">
        <f t="shared" si="6"/>
        <v>423.6</v>
      </c>
      <c r="AA17" s="10">
        <f t="shared" si="6"/>
        <v>447.20000000000005</v>
      </c>
      <c r="AB17" s="10">
        <f t="shared" si="6"/>
        <v>477</v>
      </c>
      <c r="AC17" s="10">
        <f t="shared" si="6"/>
        <v>502.4</v>
      </c>
    </row>
    <row r="18" spans="1:29" s="1" customFormat="1" ht="16.5" customHeight="1" x14ac:dyDescent="0.3">
      <c r="A18" s="17" t="s">
        <v>1</v>
      </c>
      <c r="B18" s="2">
        <v>3.1</v>
      </c>
      <c r="C18" s="2">
        <v>5.3</v>
      </c>
      <c r="D18" s="2">
        <v>10.5</v>
      </c>
      <c r="E18" s="2">
        <v>11.7</v>
      </c>
      <c r="F18" s="2">
        <v>12.6</v>
      </c>
      <c r="G18" s="2">
        <v>11.3</v>
      </c>
      <c r="H18" s="2">
        <v>11.3</v>
      </c>
      <c r="I18" s="2">
        <v>10.7</v>
      </c>
      <c r="J18" s="2">
        <v>12.7</v>
      </c>
      <c r="K18" s="2">
        <v>16.600000000000001</v>
      </c>
      <c r="L18" s="2">
        <v>21.8</v>
      </c>
      <c r="M18" s="2">
        <v>23.8</v>
      </c>
      <c r="N18" s="2">
        <v>26.4</v>
      </c>
      <c r="O18" s="2">
        <v>31.4</v>
      </c>
      <c r="P18" s="2">
        <v>25.5</v>
      </c>
      <c r="Q18" s="2">
        <v>24.1</v>
      </c>
      <c r="R18" s="2">
        <v>24.3</v>
      </c>
      <c r="S18" s="2">
        <v>25.8</v>
      </c>
      <c r="T18" s="2">
        <v>28.5</v>
      </c>
      <c r="U18" s="2">
        <v>34.5</v>
      </c>
      <c r="V18" s="2">
        <v>35.5</v>
      </c>
      <c r="W18" s="2">
        <v>30.7</v>
      </c>
      <c r="X18" s="2">
        <v>31.3</v>
      </c>
      <c r="Y18" s="2">
        <v>35.5</v>
      </c>
      <c r="Z18" s="2">
        <v>40.1</v>
      </c>
      <c r="AA18" s="2">
        <v>47</v>
      </c>
      <c r="AB18" s="2">
        <v>53.3</v>
      </c>
      <c r="AC18" s="2">
        <v>55.2</v>
      </c>
    </row>
    <row r="19" spans="1:29" ht="16.5" customHeight="1" x14ac:dyDescent="0.3">
      <c r="A19" s="17" t="s">
        <v>2</v>
      </c>
      <c r="B19" s="2">
        <v>28.3</v>
      </c>
      <c r="C19" s="2">
        <v>64.900000000000006</v>
      </c>
      <c r="D19" s="2">
        <v>88.2</v>
      </c>
      <c r="E19" s="2">
        <v>85.5</v>
      </c>
      <c r="F19" s="2">
        <v>91.5</v>
      </c>
      <c r="G19" s="2">
        <v>102.1</v>
      </c>
      <c r="H19" s="2">
        <v>118.1</v>
      </c>
      <c r="I19" s="2">
        <v>123.7</v>
      </c>
      <c r="J19" s="2">
        <v>128.69999999999999</v>
      </c>
      <c r="K19" s="2">
        <v>139.4</v>
      </c>
      <c r="L19" s="2">
        <v>148.6</v>
      </c>
      <c r="M19" s="2">
        <v>178.2</v>
      </c>
      <c r="N19" s="2">
        <v>195</v>
      </c>
      <c r="O19" s="2">
        <v>188.7</v>
      </c>
      <c r="P19" s="2">
        <v>202.8</v>
      </c>
      <c r="Q19" s="2">
        <v>209.2</v>
      </c>
      <c r="R19" s="2">
        <v>227.3</v>
      </c>
      <c r="S19" s="2">
        <v>238.7</v>
      </c>
      <c r="T19" s="2">
        <v>256</v>
      </c>
      <c r="U19" s="2">
        <v>258.5</v>
      </c>
      <c r="V19" s="2">
        <v>233.2</v>
      </c>
      <c r="W19" s="2">
        <v>159.19999999999999</v>
      </c>
      <c r="X19" s="2">
        <v>225.6</v>
      </c>
      <c r="Y19" s="2">
        <v>255.2</v>
      </c>
      <c r="Z19" s="2">
        <v>298.5</v>
      </c>
      <c r="AA19" s="2">
        <v>309.60000000000002</v>
      </c>
      <c r="AB19" s="2">
        <v>329.5</v>
      </c>
      <c r="AC19" s="2">
        <v>350.1</v>
      </c>
    </row>
    <row r="20" spans="1:29" ht="16.5" customHeight="1" x14ac:dyDescent="0.3">
      <c r="A20" s="17" t="s">
        <v>24</v>
      </c>
      <c r="B20" s="2">
        <v>15.4</v>
      </c>
      <c r="C20" s="2">
        <v>22.1</v>
      </c>
      <c r="D20" s="2">
        <v>35.5</v>
      </c>
      <c r="E20" s="2">
        <v>35</v>
      </c>
      <c r="F20" s="2">
        <v>34.4</v>
      </c>
      <c r="G20" s="2">
        <v>35.9</v>
      </c>
      <c r="H20" s="2">
        <v>39.1</v>
      </c>
      <c r="I20" s="2">
        <v>41.7</v>
      </c>
      <c r="J20" s="2">
        <v>43.2</v>
      </c>
      <c r="K20" s="2">
        <v>47.1</v>
      </c>
      <c r="L20" s="2">
        <v>50.3</v>
      </c>
      <c r="M20" s="2">
        <v>49.6</v>
      </c>
      <c r="N20" s="2">
        <v>57.6</v>
      </c>
      <c r="O20" s="2">
        <v>53.8</v>
      </c>
      <c r="P20" s="2">
        <v>51.5</v>
      </c>
      <c r="Q20" s="2">
        <v>57.9</v>
      </c>
      <c r="R20" s="2">
        <v>69.2</v>
      </c>
      <c r="S20" s="2">
        <v>75.599999999999994</v>
      </c>
      <c r="T20" s="2">
        <v>78</v>
      </c>
      <c r="U20" s="2">
        <v>79.3</v>
      </c>
      <c r="V20" s="2">
        <v>84</v>
      </c>
      <c r="W20" s="2">
        <v>64.099999999999994</v>
      </c>
      <c r="X20" s="2">
        <v>74.599999999999994</v>
      </c>
      <c r="Y20" s="2">
        <v>81.400000000000006</v>
      </c>
      <c r="Z20" s="2">
        <v>85</v>
      </c>
      <c r="AA20" s="2">
        <v>90.6</v>
      </c>
      <c r="AB20" s="2">
        <v>94.2</v>
      </c>
      <c r="AC20" s="2">
        <v>97.1</v>
      </c>
    </row>
    <row r="21" spans="1:29" ht="16.5" customHeight="1" x14ac:dyDescent="0.3">
      <c r="A21" s="16" t="s">
        <v>10</v>
      </c>
      <c r="B21" s="3">
        <f t="shared" ref="B21:AC21" si="7">B13-B17</f>
        <v>-1.1000000000000014</v>
      </c>
      <c r="C21" s="10">
        <f t="shared" si="7"/>
        <v>-34.800000000000011</v>
      </c>
      <c r="D21" s="10">
        <f t="shared" si="7"/>
        <v>-28.499999999999986</v>
      </c>
      <c r="E21" s="10">
        <f t="shared" si="7"/>
        <v>-17.199999999999989</v>
      </c>
      <c r="F21" s="10">
        <f t="shared" si="7"/>
        <v>-15.800000000000011</v>
      </c>
      <c r="G21" s="10">
        <f t="shared" si="7"/>
        <v>-26.399999999999977</v>
      </c>
      <c r="H21" s="10">
        <f t="shared" si="7"/>
        <v>-38.699999999999989</v>
      </c>
      <c r="I21" s="3">
        <f t="shared" si="7"/>
        <v>-43.600000000000023</v>
      </c>
      <c r="J21" s="3">
        <f t="shared" si="7"/>
        <v>-42.899999999999977</v>
      </c>
      <c r="K21" s="3">
        <f t="shared" si="7"/>
        <v>-40.399999999999977</v>
      </c>
      <c r="L21" s="3">
        <f t="shared" si="7"/>
        <v>-49</v>
      </c>
      <c r="M21" s="10">
        <f t="shared" si="7"/>
        <v>-80.200000000000017</v>
      </c>
      <c r="N21" s="10">
        <f t="shared" si="7"/>
        <v>-104.69999999999999</v>
      </c>
      <c r="O21" s="10">
        <f t="shared" si="7"/>
        <v>-104.19999999999999</v>
      </c>
      <c r="P21" s="10">
        <f t="shared" si="7"/>
        <v>-108.6</v>
      </c>
      <c r="Q21" s="10">
        <f t="shared" si="7"/>
        <v>-122.5</v>
      </c>
      <c r="R21" s="10">
        <f>R13-R17</f>
        <v>-137.80000000000001</v>
      </c>
      <c r="S21" s="10">
        <f t="shared" si="7"/>
        <v>-133.20000000000002</v>
      </c>
      <c r="T21" s="10">
        <f t="shared" si="7"/>
        <v>-133.19999999999999</v>
      </c>
      <c r="U21" s="10">
        <f>U13-U17</f>
        <v>-112.19999999999999</v>
      </c>
      <c r="V21" s="10">
        <f t="shared" si="7"/>
        <v>-82.199999999999989</v>
      </c>
      <c r="W21" s="10">
        <f t="shared" si="7"/>
        <v>-35.299999999999983</v>
      </c>
      <c r="X21" s="10">
        <f t="shared" si="7"/>
        <v>-75.899999999999977</v>
      </c>
      <c r="Y21" s="10">
        <f t="shared" si="7"/>
        <v>-78.900000000000034</v>
      </c>
      <c r="Z21" s="10">
        <f t="shared" si="7"/>
        <v>-99.200000000000045</v>
      </c>
      <c r="AA21" s="10">
        <f t="shared" si="7"/>
        <v>-102.70000000000005</v>
      </c>
      <c r="AB21" s="10">
        <f t="shared" si="7"/>
        <v>-113.40000000000003</v>
      </c>
      <c r="AC21" s="10">
        <f t="shared" si="7"/>
        <v>-143.80000000000001</v>
      </c>
    </row>
    <row r="22" spans="1:29" ht="16.5" customHeight="1" x14ac:dyDescent="0.3">
      <c r="A22" s="16" t="s">
        <v>5</v>
      </c>
      <c r="B22" s="3">
        <f>SUM(B23:B25)</f>
        <v>60.2</v>
      </c>
      <c r="C22" s="10">
        <f t="shared" ref="C22:Z22" si="8">SUM(C23:C25)</f>
        <v>84</v>
      </c>
      <c r="D22" s="10">
        <f t="shared" si="8"/>
        <v>111.89999999999999</v>
      </c>
      <c r="E22" s="10">
        <f t="shared" si="8"/>
        <v>123.7</v>
      </c>
      <c r="F22" s="10">
        <f t="shared" si="8"/>
        <v>122.9</v>
      </c>
      <c r="G22" s="10">
        <f t="shared" si="8"/>
        <v>126.8</v>
      </c>
      <c r="H22" s="10">
        <f t="shared" si="8"/>
        <v>133.19999999999999</v>
      </c>
      <c r="I22" s="10">
        <f t="shared" si="8"/>
        <v>135.5</v>
      </c>
      <c r="J22" s="10">
        <f t="shared" si="8"/>
        <v>140.79999999999998</v>
      </c>
      <c r="K22" s="10">
        <f t="shared" si="8"/>
        <v>148.29999999999998</v>
      </c>
      <c r="L22" s="10">
        <f t="shared" si="8"/>
        <v>155.4</v>
      </c>
      <c r="M22" s="10">
        <f t="shared" si="8"/>
        <v>167.3</v>
      </c>
      <c r="N22" s="10">
        <f t="shared" si="8"/>
        <v>179.8</v>
      </c>
      <c r="O22" s="10">
        <f t="shared" si="8"/>
        <v>194.4</v>
      </c>
      <c r="P22" s="10">
        <f t="shared" si="8"/>
        <v>205.3</v>
      </c>
      <c r="Q22" s="10">
        <f t="shared" si="8"/>
        <v>220.29999999999998</v>
      </c>
      <c r="R22" s="10">
        <f t="shared" si="8"/>
        <v>225.7</v>
      </c>
      <c r="S22" s="10">
        <f t="shared" si="8"/>
        <v>236.8</v>
      </c>
      <c r="T22" s="10">
        <f t="shared" si="8"/>
        <v>250.3</v>
      </c>
      <c r="U22" s="10">
        <f t="shared" si="8"/>
        <v>269.90000000000003</v>
      </c>
      <c r="V22" s="10">
        <f t="shared" si="8"/>
        <v>288.5</v>
      </c>
      <c r="W22" s="10">
        <f t="shared" si="8"/>
        <v>297.09999999999997</v>
      </c>
      <c r="X22" s="10">
        <f t="shared" si="8"/>
        <v>304.2</v>
      </c>
      <c r="Y22" s="10">
        <f t="shared" si="8"/>
        <v>309.3</v>
      </c>
      <c r="Z22" s="10">
        <f t="shared" si="8"/>
        <v>307.5</v>
      </c>
      <c r="AA22" s="3">
        <v>305.3</v>
      </c>
      <c r="AB22" s="3">
        <v>314.09999999999997</v>
      </c>
      <c r="AC22" s="3">
        <v>329.09999999999997</v>
      </c>
    </row>
    <row r="23" spans="1:29" s="1" customFormat="1" ht="16.5" customHeight="1" x14ac:dyDescent="0.3">
      <c r="A23" s="17" t="s">
        <v>18</v>
      </c>
      <c r="B23" s="2">
        <v>7.4</v>
      </c>
      <c r="C23" s="2">
        <v>10.5</v>
      </c>
      <c r="D23" s="2">
        <v>12.8</v>
      </c>
      <c r="E23" s="2">
        <v>14.5</v>
      </c>
      <c r="F23" s="2">
        <v>15.3</v>
      </c>
      <c r="G23" s="2">
        <v>16.2</v>
      </c>
      <c r="H23" s="2">
        <v>17.5</v>
      </c>
      <c r="I23" s="2">
        <v>16.5</v>
      </c>
      <c r="J23" s="2">
        <v>17.2</v>
      </c>
      <c r="K23" s="2">
        <v>17.5</v>
      </c>
      <c r="L23" s="2">
        <v>18.5</v>
      </c>
      <c r="M23" s="2">
        <v>18.5</v>
      </c>
      <c r="N23" s="2">
        <v>19</v>
      </c>
      <c r="O23" s="2">
        <v>20.6</v>
      </c>
      <c r="P23" s="2">
        <v>24.8</v>
      </c>
      <c r="Q23" s="2">
        <v>29.1</v>
      </c>
      <c r="R23" s="2">
        <v>28.4</v>
      </c>
      <c r="S23" s="2">
        <v>29.8</v>
      </c>
      <c r="T23" s="2">
        <v>31.5</v>
      </c>
      <c r="U23" s="2">
        <v>31.4</v>
      </c>
      <c r="V23" s="2">
        <v>34.9</v>
      </c>
      <c r="W23" s="2">
        <v>35.9</v>
      </c>
      <c r="X23" s="2">
        <v>38.9</v>
      </c>
      <c r="Y23" s="2">
        <v>40.9</v>
      </c>
      <c r="Z23" s="2">
        <v>41.7</v>
      </c>
      <c r="AA23" s="2">
        <v>39</v>
      </c>
      <c r="AB23" s="2">
        <v>39.4</v>
      </c>
      <c r="AC23" s="2">
        <v>41.2</v>
      </c>
    </row>
    <row r="24" spans="1:29" s="1" customFormat="1" ht="16.5" customHeight="1" x14ac:dyDescent="0.3">
      <c r="A24" s="17" t="s">
        <v>19</v>
      </c>
      <c r="B24" s="2">
        <v>48.6</v>
      </c>
      <c r="C24" s="2">
        <v>67.3</v>
      </c>
      <c r="D24" s="2">
        <v>90.3</v>
      </c>
      <c r="E24" s="2">
        <v>93.5</v>
      </c>
      <c r="F24" s="2">
        <v>96.2</v>
      </c>
      <c r="G24" s="2">
        <v>101.3</v>
      </c>
      <c r="H24" s="2">
        <v>107.3</v>
      </c>
      <c r="I24" s="2">
        <v>110.6</v>
      </c>
      <c r="J24" s="2">
        <v>115</v>
      </c>
      <c r="K24" s="2">
        <v>122.6</v>
      </c>
      <c r="L24" s="2">
        <v>128.4</v>
      </c>
      <c r="M24" s="2">
        <v>139.80000000000001</v>
      </c>
      <c r="N24" s="2">
        <v>151.80000000000001</v>
      </c>
      <c r="O24" s="2">
        <v>163.80000000000001</v>
      </c>
      <c r="P24" s="2">
        <v>170.3</v>
      </c>
      <c r="Q24" s="2">
        <v>174.6</v>
      </c>
      <c r="R24" s="2">
        <v>180.6</v>
      </c>
      <c r="S24" s="2">
        <v>191.1</v>
      </c>
      <c r="T24" s="2">
        <v>203.9</v>
      </c>
      <c r="U24" s="2">
        <v>218.8</v>
      </c>
      <c r="V24" s="2">
        <v>232.9</v>
      </c>
      <c r="W24" s="2">
        <v>238.7</v>
      </c>
      <c r="X24" s="2">
        <v>240.6</v>
      </c>
      <c r="Y24" s="2">
        <v>243.8</v>
      </c>
      <c r="Z24" s="2">
        <v>247</v>
      </c>
      <c r="AA24" s="2">
        <v>251.3</v>
      </c>
      <c r="AB24" s="2">
        <v>260.3</v>
      </c>
      <c r="AC24" s="2">
        <v>274.7</v>
      </c>
    </row>
    <row r="25" spans="1:29" s="13" customFormat="1" ht="16.5" customHeight="1" x14ac:dyDescent="0.3">
      <c r="A25" s="17" t="s">
        <v>20</v>
      </c>
      <c r="B25" s="2">
        <v>4.2</v>
      </c>
      <c r="C25" s="2">
        <v>6.2</v>
      </c>
      <c r="D25" s="2">
        <v>8.8000000000000007</v>
      </c>
      <c r="E25" s="2">
        <v>15.700000000000001</v>
      </c>
      <c r="F25" s="2">
        <v>11.4</v>
      </c>
      <c r="G25" s="2">
        <v>9.3000000000000007</v>
      </c>
      <c r="H25" s="2">
        <v>8.3999999999999986</v>
      </c>
      <c r="I25" s="2">
        <v>8.4</v>
      </c>
      <c r="J25" s="2">
        <v>8.6</v>
      </c>
      <c r="K25" s="2">
        <v>8.1999999999999993</v>
      </c>
      <c r="L25" s="2">
        <v>8.5</v>
      </c>
      <c r="M25" s="2">
        <v>9</v>
      </c>
      <c r="N25" s="2">
        <v>9</v>
      </c>
      <c r="O25" s="2">
        <v>10</v>
      </c>
      <c r="P25" s="2">
        <v>10.199999999999999</v>
      </c>
      <c r="Q25" s="2">
        <v>16.600000000000001</v>
      </c>
      <c r="R25" s="2">
        <v>16.7</v>
      </c>
      <c r="S25" s="2">
        <v>15.899999999999999</v>
      </c>
      <c r="T25" s="2">
        <v>14.899999999999999</v>
      </c>
      <c r="U25" s="2">
        <v>19.7</v>
      </c>
      <c r="V25" s="2">
        <v>20.7</v>
      </c>
      <c r="W25" s="2">
        <v>22.5</v>
      </c>
      <c r="X25" s="2">
        <v>24.700000000000003</v>
      </c>
      <c r="Y25" s="2">
        <v>24.6</v>
      </c>
      <c r="Z25" s="2">
        <v>18.8</v>
      </c>
      <c r="AA25" s="2">
        <v>15</v>
      </c>
      <c r="AB25" s="2">
        <v>14.399999999999999</v>
      </c>
      <c r="AC25" s="2">
        <v>13.2</v>
      </c>
    </row>
    <row r="26" spans="1:29" ht="16.5" customHeight="1" thickBot="1" x14ac:dyDescent="0.35">
      <c r="A26" s="18" t="s">
        <v>27</v>
      </c>
      <c r="B26" s="19">
        <v>-4.5999999999999996</v>
      </c>
      <c r="C26" s="19">
        <v>6.1</v>
      </c>
      <c r="D26" s="19">
        <v>-1.4</v>
      </c>
      <c r="E26" s="19">
        <v>-3.6</v>
      </c>
      <c r="F26" s="19">
        <v>1.3</v>
      </c>
      <c r="G26" s="19">
        <v>3.7</v>
      </c>
      <c r="H26" s="19">
        <v>7.4</v>
      </c>
      <c r="I26" s="19">
        <v>5.7</v>
      </c>
      <c r="J26" s="19">
        <v>2.6</v>
      </c>
      <c r="K26" s="30">
        <v>5.0999999999999996</v>
      </c>
      <c r="L26" s="19">
        <v>1.8</v>
      </c>
      <c r="M26" s="19">
        <v>12.4</v>
      </c>
      <c r="N26" s="19">
        <v>11.9</v>
      </c>
      <c r="O26" s="19">
        <v>-9.3000000000000007</v>
      </c>
      <c r="P26" s="19">
        <v>17.2</v>
      </c>
      <c r="Q26" s="19">
        <v>12.8</v>
      </c>
      <c r="R26" s="19">
        <v>7.3</v>
      </c>
      <c r="S26" s="19">
        <v>-2.9</v>
      </c>
      <c r="T26" s="19">
        <v>-0.7</v>
      </c>
      <c r="U26" s="19">
        <v>2.9</v>
      </c>
      <c r="V26" s="19">
        <v>-12.3</v>
      </c>
      <c r="W26" s="19">
        <v>-32.9</v>
      </c>
      <c r="X26" s="19">
        <v>12.3</v>
      </c>
      <c r="Y26" s="19">
        <v>1.3</v>
      </c>
      <c r="Z26" s="19">
        <v>22.4</v>
      </c>
      <c r="AA26" s="19">
        <v>17.600000000000001</v>
      </c>
      <c r="AB26" s="19">
        <v>8.3000000000000007</v>
      </c>
      <c r="AC26" s="19">
        <v>7.5</v>
      </c>
    </row>
    <row r="27" spans="1:29" s="8" customFormat="1" ht="12.75" customHeight="1" x14ac:dyDescent="0.2">
      <c r="A27" s="26" t="s">
        <v>29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9" s="8" customFormat="1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9" s="14" customFormat="1" ht="12.75" customHeight="1" x14ac:dyDescent="0.2">
      <c r="A29" s="24" t="s">
        <v>16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9" s="8" customFormat="1" ht="12.75" customHeight="1" x14ac:dyDescent="0.2">
      <c r="A30" s="22" t="s">
        <v>17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9" s="8" customFormat="1" ht="12.75" customHeight="1" x14ac:dyDescent="0.2">
      <c r="A31" s="22" t="s">
        <v>22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9" s="14" customFormat="1" ht="12.75" customHeight="1" x14ac:dyDescent="0.2">
      <c r="A32" s="22" t="s">
        <v>21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s="14" customFormat="1" ht="12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s="14" customFormat="1" ht="12.75" customHeight="1" x14ac:dyDescent="0.2">
      <c r="A34" s="25" t="s">
        <v>26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s="14" customFormat="1" ht="12.75" customHeight="1" x14ac:dyDescent="0.2">
      <c r="A35" s="28" t="s">
        <v>25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s="14" customFormat="1" ht="12.75" customHeigh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s="14" customFormat="1" ht="12.75" customHeight="1" x14ac:dyDescent="0.2">
      <c r="A37" s="27" t="s">
        <v>11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12.75" customHeight="1" x14ac:dyDescent="0.2">
      <c r="A38" s="21" t="s">
        <v>30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2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</row>
  </sheetData>
  <mergeCells count="13">
    <mergeCell ref="A27:W27"/>
    <mergeCell ref="A28:W28"/>
    <mergeCell ref="A29:W29"/>
    <mergeCell ref="A30:W30"/>
    <mergeCell ref="A31:W31"/>
    <mergeCell ref="A32:W32"/>
    <mergeCell ref="A33:W33"/>
    <mergeCell ref="A34:W34"/>
    <mergeCell ref="A35:W35"/>
    <mergeCell ref="A36:W36"/>
    <mergeCell ref="A37:W37"/>
    <mergeCell ref="A38:W38"/>
    <mergeCell ref="A1:AC1"/>
  </mergeCells>
  <phoneticPr fontId="0" type="noConversion"/>
  <pageMargins left="0.15" right="0.09" top="0.83" bottom="0.8" header="0.5" footer="0.5"/>
  <pageSetup scale="53" orientation="landscape" r:id="rId1"/>
  <headerFooter alignWithMargins="0"/>
  <ignoredErrors>
    <ignoredError sqref="B22:Z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3-3</vt:lpstr>
      <vt:lpstr>'3-3'!Print_Area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L. Nguyen</cp:lastModifiedBy>
  <cp:revision>0</cp:revision>
  <cp:lastPrinted>2017-01-13T20:25:38Z</cp:lastPrinted>
  <dcterms:created xsi:type="dcterms:W3CDTF">1980-01-01T04:00:00Z</dcterms:created>
  <dcterms:modified xsi:type="dcterms:W3CDTF">2017-01-13T20:25:54Z</dcterms:modified>
</cp:coreProperties>
</file>