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170" yWindow="540" windowWidth="10725" windowHeight="9780"/>
  </bookViews>
  <sheets>
    <sheet name="3-5" sheetId="1" r:id="rId1"/>
  </sheets>
  <definedNames>
    <definedName name="_xlnm.Print_Area" localSheetId="0">'3-5'!$A$1:$AB$19</definedName>
  </definedNames>
  <calcPr calcId="145621" iterate="1"/>
</workbook>
</file>

<file path=xl/calcChain.xml><?xml version="1.0" encoding="utf-8"?>
<calcChain xmlns="http://schemas.openxmlformats.org/spreadsheetml/2006/main">
  <c r="AA17" i="1" l="1"/>
  <c r="AC17" i="1"/>
  <c r="AB17" i="1"/>
  <c r="AC13" i="1"/>
  <c r="AA13" i="1"/>
  <c r="AB13" i="1"/>
  <c r="AB10" i="1"/>
  <c r="AA10" i="1"/>
  <c r="AC10" i="1"/>
  <c r="AB6" i="1"/>
  <c r="AA6" i="1"/>
  <c r="AC6" i="1"/>
  <c r="AC4" i="1" l="1"/>
  <c r="AC5" i="1" s="1"/>
  <c r="AB4" i="1"/>
  <c r="AB5" i="1" s="1"/>
  <c r="AA4" i="1"/>
  <c r="AA5" i="1" s="1"/>
  <c r="Z17" i="1" l="1"/>
  <c r="Y17" i="1"/>
  <c r="X17" i="1"/>
  <c r="W17" i="1"/>
  <c r="V17" i="1"/>
  <c r="U17" i="1"/>
  <c r="T17" i="1"/>
  <c r="S17" i="1"/>
  <c r="R17" i="1"/>
  <c r="Q17" i="1"/>
  <c r="P17" i="1"/>
  <c r="O17" i="1"/>
  <c r="N17" i="1"/>
  <c r="M17" i="1"/>
  <c r="L17" i="1"/>
  <c r="K17" i="1"/>
  <c r="J17" i="1"/>
  <c r="I17" i="1"/>
  <c r="H17" i="1"/>
  <c r="G17" i="1"/>
  <c r="F17" i="1"/>
  <c r="E17" i="1"/>
  <c r="D17" i="1"/>
  <c r="C17" i="1"/>
  <c r="B17" i="1"/>
  <c r="Y13" i="1"/>
  <c r="W13" i="1"/>
  <c r="U13" i="1"/>
  <c r="S13" i="1"/>
  <c r="Q13" i="1"/>
  <c r="O13" i="1"/>
  <c r="M13" i="1"/>
  <c r="K13" i="1"/>
  <c r="I13" i="1"/>
  <c r="G13" i="1"/>
  <c r="E13" i="1"/>
  <c r="C13" i="1"/>
  <c r="Z13" i="1"/>
  <c r="X13" i="1"/>
  <c r="V13" i="1"/>
  <c r="T13" i="1"/>
  <c r="R13" i="1"/>
  <c r="P13" i="1"/>
  <c r="N13" i="1"/>
  <c r="L13" i="1"/>
  <c r="J13" i="1"/>
  <c r="H13" i="1"/>
  <c r="F13" i="1"/>
  <c r="D13" i="1"/>
  <c r="B13" i="1"/>
  <c r="Z10" i="1"/>
  <c r="Y10" i="1"/>
  <c r="X10" i="1"/>
  <c r="W10" i="1"/>
  <c r="V10" i="1"/>
  <c r="U10" i="1"/>
  <c r="T10" i="1"/>
  <c r="S10" i="1"/>
  <c r="R10" i="1"/>
  <c r="Q10" i="1"/>
  <c r="P10" i="1"/>
  <c r="O10" i="1"/>
  <c r="N10" i="1"/>
  <c r="M10" i="1"/>
  <c r="L10" i="1"/>
  <c r="K10" i="1"/>
  <c r="J10" i="1"/>
  <c r="I10" i="1"/>
  <c r="H10" i="1"/>
  <c r="G10" i="1"/>
  <c r="F10" i="1"/>
  <c r="E10" i="1"/>
  <c r="D10" i="1"/>
  <c r="C10" i="1"/>
  <c r="B10" i="1"/>
  <c r="Z6" i="1"/>
  <c r="Y6" i="1"/>
  <c r="X6" i="1"/>
  <c r="W6" i="1"/>
  <c r="V6" i="1"/>
  <c r="V4" i="1" s="1"/>
  <c r="V5" i="1" s="1"/>
  <c r="U6" i="1"/>
  <c r="T6" i="1"/>
  <c r="S6" i="1"/>
  <c r="R6" i="1"/>
  <c r="Q6" i="1"/>
  <c r="P6" i="1"/>
  <c r="O6" i="1"/>
  <c r="N6" i="1"/>
  <c r="N4" i="1" s="1"/>
  <c r="N5" i="1" s="1"/>
  <c r="M6" i="1"/>
  <c r="L6" i="1"/>
  <c r="K6" i="1"/>
  <c r="J6" i="1"/>
  <c r="I6" i="1"/>
  <c r="H6" i="1"/>
  <c r="G6" i="1"/>
  <c r="F6" i="1"/>
  <c r="F4" i="1" s="1"/>
  <c r="F5" i="1" s="1"/>
  <c r="E6" i="1"/>
  <c r="D6" i="1"/>
  <c r="C6" i="1"/>
  <c r="B6" i="1"/>
  <c r="H4" i="1" l="1"/>
  <c r="H5" i="1" s="1"/>
  <c r="P4" i="1"/>
  <c r="P5" i="1" s="1"/>
  <c r="X4" i="1"/>
  <c r="X5" i="1" s="1"/>
  <c r="E4" i="1"/>
  <c r="E5" i="1" s="1"/>
  <c r="M4" i="1"/>
  <c r="M5" i="1" s="1"/>
  <c r="U4" i="1"/>
  <c r="U5" i="1" s="1"/>
  <c r="B4" i="1"/>
  <c r="B5" i="1" s="1"/>
  <c r="J4" i="1"/>
  <c r="J5" i="1" s="1"/>
  <c r="R4" i="1"/>
  <c r="R5" i="1" s="1"/>
  <c r="Z4" i="1"/>
  <c r="Z5" i="1" s="1"/>
  <c r="D4" i="1"/>
  <c r="D5" i="1" s="1"/>
  <c r="L4" i="1"/>
  <c r="L5" i="1" s="1"/>
  <c r="T4" i="1"/>
  <c r="T5" i="1" s="1"/>
  <c r="I4" i="1"/>
  <c r="I5" i="1" s="1"/>
  <c r="Q4" i="1"/>
  <c r="Q5" i="1" s="1"/>
  <c r="Y4" i="1"/>
  <c r="Y5" i="1" s="1"/>
  <c r="C4" i="1"/>
  <c r="C5" i="1" s="1"/>
  <c r="G4" i="1"/>
  <c r="G5" i="1" s="1"/>
  <c r="K4" i="1"/>
  <c r="K5" i="1" s="1"/>
  <c r="O4" i="1"/>
  <c r="O5" i="1" s="1"/>
  <c r="S4" i="1"/>
  <c r="S5" i="1" s="1"/>
  <c r="W4" i="1"/>
  <c r="W5" i="1" s="1"/>
</calcChain>
</file>

<file path=xl/sharedStrings.xml><?xml version="1.0" encoding="utf-8"?>
<sst xmlns="http://schemas.openxmlformats.org/spreadsheetml/2006/main" count="26" uniqueCount="26">
  <si>
    <t>Motor vehicles and parts</t>
  </si>
  <si>
    <t>Gasoline and oil</t>
  </si>
  <si>
    <t>Transportation services</t>
  </si>
  <si>
    <t>Transportation structures</t>
  </si>
  <si>
    <t xml:space="preserve">Transportation equipment </t>
  </si>
  <si>
    <t>Gross Domestic Demand</t>
  </si>
  <si>
    <t>Personal consumption of transportation, total</t>
  </si>
  <si>
    <t>Gross private domestic investment, total</t>
  </si>
  <si>
    <t>Government transportation-related purchases, total</t>
  </si>
  <si>
    <t>Total transportation in GDD (percent)</t>
  </si>
  <si>
    <t>SOURCE</t>
  </si>
  <si>
    <t>Total domestic transportation-related final demand</t>
  </si>
  <si>
    <r>
      <t>Federal purchases</t>
    </r>
    <r>
      <rPr>
        <vertAlign val="superscript"/>
        <sz val="11"/>
        <rFont val="Arial Narrow"/>
        <family val="2"/>
      </rPr>
      <t>a</t>
    </r>
  </si>
  <si>
    <r>
      <t>State and local purchases</t>
    </r>
    <r>
      <rPr>
        <vertAlign val="superscript"/>
        <sz val="11"/>
        <rFont val="Arial Narrow"/>
        <family val="2"/>
      </rPr>
      <t>a</t>
    </r>
  </si>
  <si>
    <r>
      <t>Defense-related purchases</t>
    </r>
    <r>
      <rPr>
        <vertAlign val="superscript"/>
        <sz val="11"/>
        <rFont val="Arial Narrow"/>
        <family val="2"/>
      </rPr>
      <t>b</t>
    </r>
  </si>
  <si>
    <r>
      <t>a</t>
    </r>
    <r>
      <rPr>
        <sz val="9"/>
        <rFont val="Arial"/>
        <family val="2"/>
      </rPr>
      <t xml:space="preserve"> </t>
    </r>
    <r>
      <rPr>
        <i/>
        <sz val="9"/>
        <rFont val="Arial"/>
        <family val="2"/>
      </rPr>
      <t>Federal purchases and State and local purchases</t>
    </r>
    <r>
      <rPr>
        <sz val="9"/>
        <rFont val="Arial"/>
        <family val="2"/>
      </rPr>
      <t xml:space="preserve"> are the sum of consumption expenditures and gross investment.</t>
    </r>
  </si>
  <si>
    <r>
      <t xml:space="preserve">b </t>
    </r>
    <r>
      <rPr>
        <i/>
        <sz val="9"/>
        <rFont val="Arial"/>
        <family val="2"/>
      </rPr>
      <t>Defense-related purchases</t>
    </r>
    <r>
      <rPr>
        <sz val="9"/>
        <rFont val="Arial"/>
        <family val="2"/>
      </rPr>
      <t xml:space="preserve"> are the sum of the transportation of material and travel.</t>
    </r>
  </si>
  <si>
    <t>On February 28, 2014, the Bureau of Economic Analysis (BEA) released the results of the comprehensive, or benchmark, revision of the national income and product accounts (NIPAs) which resulted in many changes relative to previously published results.</t>
  </si>
  <si>
    <t>Private Inventories</t>
  </si>
  <si>
    <t>Exports &amp; Imports</t>
  </si>
  <si>
    <t>Others</t>
  </si>
  <si>
    <t xml:space="preserve"> </t>
  </si>
  <si>
    <r>
      <t>Table 3-5: U.S. Gross Domestic Demand (GDD) Attributed to Transportation Functions</t>
    </r>
    <r>
      <rPr>
        <b/>
        <sz val="10"/>
        <rFont val="Arial"/>
        <family val="2"/>
      </rPr>
      <t xml:space="preserve"> </t>
    </r>
    <r>
      <rPr>
        <b/>
        <sz val="12"/>
        <rFont val="Arial"/>
        <family val="2"/>
      </rPr>
      <t>(Billions of current dollars)</t>
    </r>
  </si>
  <si>
    <t>NOTES</t>
  </si>
  <si>
    <r>
      <t xml:space="preserve">KEY: </t>
    </r>
    <r>
      <rPr>
        <sz val="9"/>
        <rFont val="Arial"/>
        <family val="2"/>
      </rPr>
      <t>R = revised.</t>
    </r>
  </si>
  <si>
    <r>
      <t xml:space="preserve">U.S. Department of Commerce, Bureau of Economic Analysis, </t>
    </r>
    <r>
      <rPr>
        <i/>
        <sz val="9"/>
        <rFont val="Arial"/>
        <family val="2"/>
      </rPr>
      <t>National Income and Product Accounts Tables</t>
    </r>
    <r>
      <rPr>
        <sz val="9"/>
        <rFont val="Arial"/>
        <family val="2"/>
      </rPr>
      <t>, tables 1.1.5, 2.4.5, 3.11.5, 3.15.5, 4.2.5, 5.4.5, 5.5.5, 5.7.5A and 5.7.5B,  available at http://www.bea.gov/iTable/iTable.cfm?ReqID=9&amp;step=1#reqid=9&amp;step=1&amp;isuri=1 as of Oct. 28, 2016.</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</si>
</sst>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0_)"/>
    <numFmt numFmtId="165" formatCode="#,##0.0"/>
    <numFmt numFmtId="166" formatCode="&quot;$&quot;#,##0\ ;\(&quot;$&quot;#,##0\)"/>
    <numFmt numFmtId="168" formatCode="\(\R\)\ General"/>
    <numFmt numFmtId="170" formatCode="_(* #,##0.0_);_(* \(#,##0.0\);_(* &quot;-&quot;??_);_(@_)"/>
  </numFmts>
  <fonts count="23" x14ac:knownFonts="1">
    <font>
      <sz val="10"/>
      <name val="Arial"/>
    </font>
    <font>
      <sz val="11"/>
      <color theme="1"/>
      <name val="Calibri"/>
      <family val="2"/>
      <scheme val="minor"/>
    </font>
    <font>
      <sz val="10"/>
      <name val="Arial"/>
      <family val="2"/>
    </font>
    <font>
      <sz val="10"/>
      <name val="Helv"/>
    </font>
    <font>
      <sz val="9"/>
      <name val="Helv"/>
    </font>
    <font>
      <sz val="8"/>
      <name val="Helv"/>
    </font>
    <font>
      <b/>
      <sz val="18"/>
      <name val="Arial"/>
      <family val="2"/>
    </font>
    <font>
      <b/>
      <sz val="12"/>
      <name val="Arial"/>
      <family val="2"/>
    </font>
    <font>
      <b/>
      <sz val="10"/>
      <name val="Helv"/>
    </font>
    <font>
      <b/>
      <sz val="9"/>
      <name val="Helv"/>
    </font>
    <font>
      <vertAlign val="superscript"/>
      <sz val="12"/>
      <name val="Helv"/>
    </font>
    <font>
      <b/>
      <sz val="14"/>
      <name val="Helv"/>
    </font>
    <font>
      <b/>
      <sz val="12"/>
      <name val="Helv"/>
    </font>
    <font>
      <b/>
      <sz val="10"/>
      <name val="Arial"/>
      <family val="2"/>
    </font>
    <font>
      <b/>
      <sz val="11"/>
      <name val="Arial Narrow"/>
      <family val="2"/>
    </font>
    <font>
      <sz val="11"/>
      <name val="Arial Narrow"/>
      <family val="2"/>
    </font>
    <font>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sz val="10"/>
      <name val="Arial"/>
    </font>
    <font>
      <sz val="8"/>
      <name val="Verdana"/>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8">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style="double">
        <color indexed="64"/>
      </top>
      <bottom/>
      <diagonal/>
    </border>
    <border>
      <left/>
      <right/>
      <top/>
      <bottom style="thin">
        <color indexed="64"/>
      </bottom>
      <diagonal/>
    </border>
    <border>
      <left/>
      <right/>
      <top/>
      <bottom style="medium">
        <color indexed="64"/>
      </bottom>
      <diagonal/>
    </border>
    <border>
      <left/>
      <right/>
      <top style="medium">
        <color indexed="64"/>
      </top>
      <bottom/>
      <diagonal/>
    </border>
  </borders>
  <cellStyleXfs count="35">
    <xf numFmtId="0" fontId="0" fillId="0" borderId="0"/>
    <xf numFmtId="3" fontId="2" fillId="0" borderId="0" applyFont="0" applyFill="0" applyBorder="0" applyAlignment="0" applyProtection="0"/>
    <xf numFmtId="166" fontId="2" fillId="0" borderId="0" applyFont="0" applyFill="0" applyBorder="0" applyAlignment="0" applyProtection="0"/>
    <xf numFmtId="164" fontId="3" fillId="0" borderId="1" applyNumberFormat="0">
      <alignment horizontal="right"/>
    </xf>
    <xf numFmtId="0" fontId="2" fillId="0" borderId="0" applyFont="0" applyFill="0" applyBorder="0" applyAlignment="0" applyProtection="0"/>
    <xf numFmtId="2" fontId="2"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1">
      <alignment horizontal="left"/>
    </xf>
    <xf numFmtId="0" fontId="9" fillId="0" borderId="2">
      <alignment horizontal="right" vertical="center"/>
    </xf>
    <xf numFmtId="0" fontId="3" fillId="0" borderId="1">
      <alignment horizontal="left" vertical="center"/>
    </xf>
    <xf numFmtId="0" fontId="8" fillId="0" borderId="2">
      <alignment horizontal="left" vertical="center"/>
    </xf>
    <xf numFmtId="0" fontId="8" fillId="2" borderId="0">
      <alignment horizontal="centerContinuous" wrapText="1"/>
    </xf>
    <xf numFmtId="0" fontId="5" fillId="0" borderId="0">
      <alignment horizontal="right"/>
    </xf>
    <xf numFmtId="0" fontId="10" fillId="0" borderId="0">
      <alignment horizontal="right"/>
    </xf>
    <xf numFmtId="0" fontId="5" fillId="0" borderId="0">
      <alignment horizontal="left"/>
    </xf>
    <xf numFmtId="49" fontId="10" fillId="0" borderId="2">
      <alignment horizontal="left" vertical="center"/>
    </xf>
    <xf numFmtId="164" fontId="4" fillId="0" borderId="0" applyNumberFormat="0">
      <alignment horizontal="right"/>
    </xf>
    <xf numFmtId="0" fontId="9" fillId="3" borderId="0">
      <alignment horizontal="centerContinuous" vertical="center" wrapText="1"/>
    </xf>
    <xf numFmtId="0" fontId="9" fillId="0" borderId="3">
      <alignment horizontal="left" vertical="center"/>
    </xf>
    <xf numFmtId="0" fontId="11" fillId="0" borderId="0">
      <alignment horizontal="left" vertical="top"/>
    </xf>
    <xf numFmtId="0" fontId="8" fillId="0" borderId="0">
      <alignment horizontal="left"/>
    </xf>
    <xf numFmtId="0" fontId="12" fillId="0" borderId="0">
      <alignment horizontal="left"/>
    </xf>
    <xf numFmtId="0" fontId="3" fillId="0" borderId="0">
      <alignment horizontal="left"/>
    </xf>
    <xf numFmtId="0" fontId="11" fillId="0" borderId="0">
      <alignment horizontal="left" vertical="top"/>
    </xf>
    <xf numFmtId="0" fontId="12" fillId="0" borderId="0">
      <alignment horizontal="left"/>
    </xf>
    <xf numFmtId="0" fontId="3" fillId="0" borderId="0">
      <alignment horizontal="left"/>
    </xf>
    <xf numFmtId="0" fontId="2" fillId="0" borderId="4" applyNumberFormat="0" applyFont="0" applyFill="0" applyAlignment="0" applyProtection="0"/>
    <xf numFmtId="49" fontId="4" fillId="0" borderId="1">
      <alignment horizontal="left"/>
    </xf>
    <xf numFmtId="0" fontId="9" fillId="0" borderId="2">
      <alignment horizontal="left"/>
    </xf>
    <xf numFmtId="0" fontId="8" fillId="0" borderId="0">
      <alignment horizontal="left" vertical="center"/>
    </xf>
    <xf numFmtId="0" fontId="2" fillId="0" borderId="0"/>
    <xf numFmtId="0" fontId="2" fillId="0" borderId="0"/>
    <xf numFmtId="0" fontId="1" fillId="0" borderId="0"/>
    <xf numFmtId="43" fontId="21" fillId="0" borderId="0" applyFont="0" applyFill="0" applyBorder="0" applyAlignment="0" applyProtection="0"/>
  </cellStyleXfs>
  <cellXfs count="40">
    <xf numFmtId="0" fontId="0" fillId="0" borderId="0" xfId="0"/>
    <xf numFmtId="0" fontId="13" fillId="0" borderId="0" xfId="0" applyFont="1" applyFill="1" applyAlignment="1"/>
    <xf numFmtId="0" fontId="14" fillId="0" borderId="0" xfId="8" applyFont="1" applyFill="1" applyBorder="1" applyAlignment="1">
      <alignment horizontal="left"/>
    </xf>
    <xf numFmtId="0" fontId="15" fillId="0" borderId="0" xfId="8" applyFont="1" applyFill="1" applyBorder="1" applyAlignment="1">
      <alignment horizontal="left"/>
    </xf>
    <xf numFmtId="0" fontId="18" fillId="0" borderId="0" xfId="0" applyFont="1" applyFill="1" applyAlignment="1"/>
    <xf numFmtId="0" fontId="18" fillId="0" borderId="0" xfId="0" applyFont="1" applyFill="1"/>
    <xf numFmtId="0" fontId="14" fillId="0" borderId="0" xfId="8" quotePrefix="1" applyFont="1" applyFill="1" applyBorder="1" applyAlignment="1">
      <alignment horizontal="left"/>
    </xf>
    <xf numFmtId="1" fontId="14" fillId="0" borderId="5" xfId="12" applyNumberFormat="1" applyFont="1" applyFill="1" applyBorder="1" applyAlignment="1">
      <alignment horizontal="center" wrapText="1"/>
    </xf>
    <xf numFmtId="0" fontId="15" fillId="0" borderId="0" xfId="8" applyFont="1" applyFill="1" applyBorder="1" applyAlignment="1">
      <alignment horizontal="left" indent="1"/>
    </xf>
    <xf numFmtId="0" fontId="15" fillId="0" borderId="0" xfId="8" applyFont="1" applyFill="1" applyBorder="1" applyAlignment="1">
      <alignment horizontal="left" vertical="top" indent="1"/>
    </xf>
    <xf numFmtId="0" fontId="15" fillId="0" borderId="6" xfId="8" applyFont="1" applyFill="1" applyBorder="1" applyAlignment="1">
      <alignment horizontal="left" vertical="top" indent="1"/>
    </xf>
    <xf numFmtId="165" fontId="18" fillId="0" borderId="0" xfId="0" applyNumberFormat="1" applyFont="1" applyFill="1" applyBorder="1"/>
    <xf numFmtId="1" fontId="14" fillId="0" borderId="5" xfId="12" applyNumberFormat="1" applyFont="1" applyFill="1" applyBorder="1" applyAlignment="1">
      <alignment horizontal="center"/>
    </xf>
    <xf numFmtId="0" fontId="14" fillId="0" borderId="5" xfId="12" applyNumberFormat="1" applyFont="1" applyFill="1" applyBorder="1" applyAlignment="1">
      <alignment horizontal="center"/>
    </xf>
    <xf numFmtId="168" fontId="14" fillId="0" borderId="5" xfId="12" applyNumberFormat="1" applyFont="1" applyFill="1" applyBorder="1" applyAlignment="1">
      <alignment horizontal="center"/>
    </xf>
    <xf numFmtId="0" fontId="14" fillId="0" borderId="0" xfId="8" applyFont="1" applyFill="1" applyBorder="1" applyAlignment="1">
      <alignment horizontal="left" vertical="top"/>
    </xf>
    <xf numFmtId="170" fontId="14" fillId="0" borderId="0" xfId="34" applyNumberFormat="1" applyFont="1" applyFill="1" applyBorder="1" applyAlignment="1"/>
    <xf numFmtId="170" fontId="14" fillId="0" borderId="0" xfId="34" applyNumberFormat="1" applyFont="1" applyFill="1" applyBorder="1" applyAlignment="1">
      <alignment horizontal="right"/>
    </xf>
    <xf numFmtId="170" fontId="15" fillId="0" borderId="0" xfId="34" applyNumberFormat="1" applyFont="1" applyFill="1" applyBorder="1" applyAlignment="1">
      <alignment horizontal="right"/>
    </xf>
    <xf numFmtId="170" fontId="15" fillId="0" borderId="0" xfId="34" applyNumberFormat="1" applyFont="1" applyFill="1" applyBorder="1" applyAlignment="1"/>
    <xf numFmtId="170" fontId="15" fillId="0" borderId="6" xfId="34" applyNumberFormat="1" applyFont="1" applyFill="1" applyBorder="1" applyAlignment="1">
      <alignment horizontal="right"/>
    </xf>
    <xf numFmtId="0" fontId="2" fillId="0" borderId="0" xfId="0" applyFont="1" applyFill="1" applyAlignment="1"/>
    <xf numFmtId="0" fontId="2" fillId="0" borderId="0" xfId="0" applyFont="1" applyFill="1" applyAlignment="1">
      <alignment horizontal="center"/>
    </xf>
    <xf numFmtId="0" fontId="2" fillId="0" borderId="0" xfId="0" applyFont="1" applyFill="1" applyBorder="1" applyAlignment="1"/>
    <xf numFmtId="0" fontId="2" fillId="0" borderId="7" xfId="0" applyFont="1" applyFill="1" applyBorder="1" applyAlignment="1"/>
    <xf numFmtId="0" fontId="2" fillId="0" borderId="0" xfId="0" applyFont="1" applyFill="1" applyBorder="1" applyAlignment="1">
      <alignment wrapText="1"/>
    </xf>
    <xf numFmtId="0" fontId="22" fillId="0" borderId="0" xfId="0" applyFont="1" applyFill="1" applyBorder="1" applyAlignment="1">
      <alignment horizontal="right" vertical="top"/>
    </xf>
    <xf numFmtId="0" fontId="2" fillId="0" borderId="0" xfId="0" applyFont="1" applyFill="1" applyBorder="1"/>
    <xf numFmtId="4" fontId="22" fillId="0" borderId="0" xfId="0" applyNumberFormat="1" applyFont="1" applyFill="1" applyBorder="1" applyAlignment="1">
      <alignment horizontal="right" vertical="top"/>
    </xf>
    <xf numFmtId="165" fontId="22" fillId="0" borderId="0" xfId="0" applyNumberFormat="1" applyFont="1" applyFill="1" applyBorder="1" applyAlignment="1">
      <alignment horizontal="right" vertical="top"/>
    </xf>
    <xf numFmtId="0" fontId="2" fillId="0" borderId="0" xfId="0" applyFont="1" applyFill="1"/>
    <xf numFmtId="49" fontId="18" fillId="0" borderId="0" xfId="0" applyNumberFormat="1" applyFont="1" applyFill="1" applyAlignment="1">
      <alignment wrapText="1"/>
    </xf>
    <xf numFmtId="0" fontId="19" fillId="0" borderId="0" xfId="8" applyFont="1" applyFill="1" applyBorder="1" applyAlignment="1">
      <alignment wrapText="1"/>
    </xf>
    <xf numFmtId="0" fontId="17" fillId="0" borderId="0" xfId="8" applyFont="1" applyFill="1" applyBorder="1" applyAlignment="1">
      <alignment horizontal="left" vertical="center" wrapText="1"/>
    </xf>
    <xf numFmtId="0" fontId="18" fillId="0" borderId="0" xfId="8" applyFont="1" applyFill="1" applyBorder="1" applyAlignment="1">
      <alignment horizontal="left" vertical="center" wrapText="1"/>
    </xf>
    <xf numFmtId="0" fontId="18" fillId="0" borderId="0" xfId="8" applyFont="1" applyFill="1" applyBorder="1" applyAlignment="1">
      <alignment horizontal="center" vertical="center" wrapText="1"/>
    </xf>
    <xf numFmtId="49" fontId="17" fillId="0" borderId="0" xfId="0" applyNumberFormat="1" applyFont="1" applyFill="1" applyAlignment="1">
      <alignment wrapText="1"/>
    </xf>
    <xf numFmtId="0" fontId="17" fillId="0" borderId="7" xfId="8" applyFont="1" applyFill="1" applyBorder="1" applyAlignment="1">
      <alignment wrapText="1"/>
    </xf>
    <xf numFmtId="0" fontId="17" fillId="0" borderId="0" xfId="8" applyFont="1" applyFill="1" applyBorder="1" applyAlignment="1">
      <alignment wrapText="1"/>
    </xf>
    <xf numFmtId="0" fontId="7" fillId="0" borderId="6" xfId="25" applyFont="1" applyFill="1" applyBorder="1" applyAlignment="1">
      <alignment horizontal="left" wrapText="1"/>
    </xf>
  </cellXfs>
  <cellStyles count="35">
    <cellStyle name="Comma" xfId="34" builtinId="3"/>
    <cellStyle name="Comma0" xfId="1"/>
    <cellStyle name="Currency0" xfId="2"/>
    <cellStyle name="Data" xfId="3"/>
    <cellStyle name="Date" xfId="4"/>
    <cellStyle name="Fixed" xfId="5"/>
    <cellStyle name="Heading 1" xfId="6" builtinId="16" customBuiltin="1"/>
    <cellStyle name="Heading 2" xfId="7" builtinId="17" customBuiltin="1"/>
    <cellStyle name="Hed Side" xfId="8"/>
    <cellStyle name="Hed Side bold" xfId="9"/>
    <cellStyle name="Hed Side Regular" xfId="10"/>
    <cellStyle name="Hed Side_1-43A" xfId="11"/>
    <cellStyle name="Hed Top" xfId="12"/>
    <cellStyle name="Normal" xfId="0" builtinId="0"/>
    <cellStyle name="Normal 2" xfId="31"/>
    <cellStyle name="Normal 3" xfId="33"/>
    <cellStyle name="Normal 4" xfId="32"/>
    <cellStyle name="Source Hed" xfId="13"/>
    <cellStyle name="Source Superscript" xfId="14"/>
    <cellStyle name="Source Text" xfId="15"/>
    <cellStyle name="Superscript" xfId="16"/>
    <cellStyle name="Table Data" xfId="17"/>
    <cellStyle name="Table Head Top" xfId="18"/>
    <cellStyle name="Table Hed Side" xfId="19"/>
    <cellStyle name="Table Title" xfId="20"/>
    <cellStyle name="Title Text" xfId="21"/>
    <cellStyle name="Title Text 1" xfId="22"/>
    <cellStyle name="Title Text 2" xfId="23"/>
    <cellStyle name="Title-1" xfId="24"/>
    <cellStyle name="Title-2" xfId="25"/>
    <cellStyle name="Title-3" xfId="26"/>
    <cellStyle name="Total" xfId="27" builtinId="25" customBuiltin="1"/>
    <cellStyle name="Wrap" xfId="28"/>
    <cellStyle name="Wrap Bold" xfId="29"/>
    <cellStyle name="Wrap Title" xfId="3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C37"/>
  <sheetViews>
    <sheetView tabSelected="1" zoomScaleNormal="85" workbookViewId="0">
      <selection sqref="A1:AC1"/>
    </sheetView>
  </sheetViews>
  <sheetFormatPr defaultRowHeight="12.75" x14ac:dyDescent="0.2"/>
  <cols>
    <col min="1" max="1" width="45.42578125" style="30" customWidth="1"/>
    <col min="2" max="13" width="7.7109375" style="30" customWidth="1"/>
    <col min="14" max="29" width="8.7109375" style="30" customWidth="1"/>
    <col min="30" max="16384" width="9.140625" style="30"/>
  </cols>
  <sheetData>
    <row r="1" spans="1:29" s="21" customFormat="1" ht="16.5" customHeight="1" thickBot="1" x14ac:dyDescent="0.3">
      <c r="A1" s="39" t="s">
        <v>22</v>
      </c>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row>
    <row r="2" spans="1:29" s="22" customFormat="1" ht="16.5" customHeight="1" x14ac:dyDescent="0.3">
      <c r="A2" s="7"/>
      <c r="B2" s="12">
        <v>1980</v>
      </c>
      <c r="C2" s="12">
        <v>1985</v>
      </c>
      <c r="D2" s="12">
        <v>1990</v>
      </c>
      <c r="E2" s="12">
        <v>1991</v>
      </c>
      <c r="F2" s="12">
        <v>1992</v>
      </c>
      <c r="G2" s="13">
        <v>1993</v>
      </c>
      <c r="H2" s="12">
        <v>1994</v>
      </c>
      <c r="I2" s="13">
        <v>1995</v>
      </c>
      <c r="J2" s="12">
        <v>1996</v>
      </c>
      <c r="K2" s="13">
        <v>1997</v>
      </c>
      <c r="L2" s="13">
        <v>1998</v>
      </c>
      <c r="M2" s="13">
        <v>1999</v>
      </c>
      <c r="N2" s="13">
        <v>2000</v>
      </c>
      <c r="O2" s="13">
        <v>2001</v>
      </c>
      <c r="P2" s="13">
        <v>2002</v>
      </c>
      <c r="Q2" s="13">
        <v>2003</v>
      </c>
      <c r="R2" s="13">
        <v>2004</v>
      </c>
      <c r="S2" s="13">
        <v>2005</v>
      </c>
      <c r="T2" s="13">
        <v>2006</v>
      </c>
      <c r="U2" s="13">
        <v>2007</v>
      </c>
      <c r="V2" s="13">
        <v>2008</v>
      </c>
      <c r="W2" s="13">
        <v>2009</v>
      </c>
      <c r="X2" s="13">
        <v>2010</v>
      </c>
      <c r="Y2" s="13">
        <v>2011</v>
      </c>
      <c r="Z2" s="13">
        <v>2012</v>
      </c>
      <c r="AA2" s="14">
        <v>2013</v>
      </c>
      <c r="AB2" s="14">
        <v>2014</v>
      </c>
      <c r="AC2" s="13">
        <v>2015</v>
      </c>
    </row>
    <row r="3" spans="1:29" s="21" customFormat="1" ht="16.5" customHeight="1" x14ac:dyDescent="0.3">
      <c r="A3" s="6" t="s">
        <v>5</v>
      </c>
      <c r="B3" s="16">
        <v>2862.5</v>
      </c>
      <c r="C3" s="16">
        <v>4346.7</v>
      </c>
      <c r="D3" s="16">
        <v>5979.6</v>
      </c>
      <c r="E3" s="16">
        <v>6174</v>
      </c>
      <c r="F3" s="16">
        <v>6539.3</v>
      </c>
      <c r="G3" s="16">
        <v>6878.7</v>
      </c>
      <c r="H3" s="16">
        <v>7308.8</v>
      </c>
      <c r="I3" s="16">
        <v>7664.1</v>
      </c>
      <c r="J3" s="16">
        <v>8100.2</v>
      </c>
      <c r="K3" s="16">
        <v>8608.5</v>
      </c>
      <c r="L3" s="16">
        <v>9089.2000000000007</v>
      </c>
      <c r="M3" s="16">
        <v>9660.6</v>
      </c>
      <c r="N3" s="16">
        <v>10284.799999999999</v>
      </c>
      <c r="O3" s="16">
        <v>10621.8</v>
      </c>
      <c r="P3" s="16">
        <v>10977.5</v>
      </c>
      <c r="Q3" s="16">
        <v>11510.7</v>
      </c>
      <c r="R3" s="16">
        <v>12274.9</v>
      </c>
      <c r="S3" s="16">
        <v>13093.7</v>
      </c>
      <c r="T3" s="16">
        <v>13855.9</v>
      </c>
      <c r="U3" s="16">
        <v>14477.6</v>
      </c>
      <c r="V3" s="16">
        <v>14718.6</v>
      </c>
      <c r="W3" s="16">
        <v>14418.7</v>
      </c>
      <c r="X3" s="16">
        <v>14964.4</v>
      </c>
      <c r="Y3" s="16">
        <v>15517.9</v>
      </c>
      <c r="Z3" s="16">
        <v>16155.3</v>
      </c>
      <c r="AA3" s="16">
        <v>16691.5</v>
      </c>
      <c r="AB3" s="16">
        <v>17393.099999999999</v>
      </c>
      <c r="AC3" s="16">
        <v>18036.599999999999</v>
      </c>
    </row>
    <row r="4" spans="1:29" s="21" customFormat="1" ht="16.5" customHeight="1" x14ac:dyDescent="0.3">
      <c r="A4" s="2" t="s">
        <v>11</v>
      </c>
      <c r="B4" s="17">
        <f>B6+B10+B13+B17</f>
        <v>332.6</v>
      </c>
      <c r="C4" s="17">
        <f t="shared" ref="C4:AA4" si="0">C6+C10+C13+C17</f>
        <v>486.39999999999992</v>
      </c>
      <c r="D4" s="17">
        <f>D6+D10+D13+D17</f>
        <v>598.29999999999995</v>
      </c>
      <c r="E4" s="17">
        <f t="shared" si="0"/>
        <v>595.80000000000007</v>
      </c>
      <c r="F4" s="17">
        <f t="shared" si="0"/>
        <v>638</v>
      </c>
      <c r="G4" s="17">
        <f t="shared" si="0"/>
        <v>682.69999999999993</v>
      </c>
      <c r="H4" s="17">
        <f t="shared" si="0"/>
        <v>742</v>
      </c>
      <c r="I4" s="17">
        <f t="shared" si="0"/>
        <v>772.1</v>
      </c>
      <c r="J4" s="17">
        <f t="shared" si="0"/>
        <v>828.1</v>
      </c>
      <c r="K4" s="17">
        <f t="shared" si="0"/>
        <v>895.69999999999993</v>
      </c>
      <c r="L4" s="17">
        <f>L6+L10+L13+L17</f>
        <v>931.09999999999991</v>
      </c>
      <c r="M4" s="17">
        <f t="shared" si="0"/>
        <v>1009.4000000000001</v>
      </c>
      <c r="N4" s="17">
        <f t="shared" si="0"/>
        <v>1059.9000000000001</v>
      </c>
      <c r="O4" s="17">
        <f t="shared" si="0"/>
        <v>1052.6000000000001</v>
      </c>
      <c r="P4" s="17">
        <f t="shared" si="0"/>
        <v>1075.3999999999999</v>
      </c>
      <c r="Q4" s="17">
        <f t="shared" si="0"/>
        <v>1097.3</v>
      </c>
      <c r="R4" s="17">
        <f t="shared" si="0"/>
        <v>1160.5000000000002</v>
      </c>
      <c r="S4" s="17">
        <f t="shared" si="0"/>
        <v>1248.1999999999998</v>
      </c>
      <c r="T4" s="17">
        <f t="shared" si="0"/>
        <v>1312.4</v>
      </c>
      <c r="U4" s="17">
        <f t="shared" si="0"/>
        <v>1391.1000000000001</v>
      </c>
      <c r="V4" s="17">
        <f t="shared" si="0"/>
        <v>1359.7</v>
      </c>
      <c r="W4" s="17">
        <f t="shared" si="0"/>
        <v>1175.5999999999999</v>
      </c>
      <c r="X4" s="17">
        <f t="shared" si="0"/>
        <v>1320.2</v>
      </c>
      <c r="Y4" s="17">
        <f t="shared" si="0"/>
        <v>1467.1</v>
      </c>
      <c r="Z4" s="17">
        <f t="shared" si="0"/>
        <v>1560.5</v>
      </c>
      <c r="AA4" s="17">
        <f t="shared" si="0"/>
        <v>1607.9999999999998</v>
      </c>
      <c r="AB4" s="17">
        <f>AB6+AB10+AB13+AB17</f>
        <v>1661.0999999999997</v>
      </c>
      <c r="AC4" s="17">
        <f>AC6+AC10+AC13+AC17</f>
        <v>1630.5999999999997</v>
      </c>
    </row>
    <row r="5" spans="1:29" s="21" customFormat="1" ht="16.5" customHeight="1" x14ac:dyDescent="0.3">
      <c r="A5" s="3" t="s">
        <v>9</v>
      </c>
      <c r="B5" s="18">
        <f>B4/B3*100</f>
        <v>11.619213973799129</v>
      </c>
      <c r="C5" s="18">
        <f>C4/C3*100</f>
        <v>11.190098235442978</v>
      </c>
      <c r="D5" s="18">
        <f t="shared" ref="D5:AA5" si="1">D4/D3*100</f>
        <v>10.005685999063481</v>
      </c>
      <c r="E5" s="18">
        <f t="shared" si="1"/>
        <v>9.6501457725947546</v>
      </c>
      <c r="F5" s="18">
        <f t="shared" si="1"/>
        <v>9.7563959445200545</v>
      </c>
      <c r="G5" s="18">
        <f t="shared" si="1"/>
        <v>9.9248404495035381</v>
      </c>
      <c r="H5" s="18">
        <f t="shared" si="1"/>
        <v>10.152145359019265</v>
      </c>
      <c r="I5" s="18">
        <f t="shared" si="1"/>
        <v>10.074242246317246</v>
      </c>
      <c r="J5" s="18">
        <f t="shared" si="1"/>
        <v>10.223204365324314</v>
      </c>
      <c r="K5" s="18">
        <f t="shared" si="1"/>
        <v>10.404832433060346</v>
      </c>
      <c r="L5" s="18">
        <f t="shared" si="1"/>
        <v>10.244025876864848</v>
      </c>
      <c r="M5" s="18">
        <f t="shared" si="1"/>
        <v>10.448626379313914</v>
      </c>
      <c r="N5" s="18">
        <f t="shared" si="1"/>
        <v>10.305499377722466</v>
      </c>
      <c r="O5" s="18">
        <f t="shared" si="1"/>
        <v>9.9098081304487025</v>
      </c>
      <c r="P5" s="18">
        <f t="shared" si="1"/>
        <v>9.7964017308130256</v>
      </c>
      <c r="Q5" s="18">
        <f t="shared" si="1"/>
        <v>9.532869417150998</v>
      </c>
      <c r="R5" s="18">
        <f t="shared" si="1"/>
        <v>9.4542521731337956</v>
      </c>
      <c r="S5" s="18">
        <f t="shared" si="1"/>
        <v>9.532828764978575</v>
      </c>
      <c r="T5" s="18">
        <f t="shared" si="1"/>
        <v>9.471777365598772</v>
      </c>
      <c r="U5" s="18">
        <f t="shared" si="1"/>
        <v>9.6086367906282817</v>
      </c>
      <c r="V5" s="18">
        <f t="shared" si="1"/>
        <v>9.2379710026768862</v>
      </c>
      <c r="W5" s="18">
        <f t="shared" si="1"/>
        <v>8.1533009217197101</v>
      </c>
      <c r="X5" s="18">
        <f t="shared" si="1"/>
        <v>8.8222715244179533</v>
      </c>
      <c r="Y5" s="18">
        <f t="shared" si="1"/>
        <v>9.4542431643456908</v>
      </c>
      <c r="Z5" s="18">
        <f t="shared" si="1"/>
        <v>9.6593687520504101</v>
      </c>
      <c r="AA5" s="18">
        <f t="shared" si="1"/>
        <v>9.6336458676571901</v>
      </c>
      <c r="AB5" s="18">
        <f>AB4/AB3*100</f>
        <v>9.5503389275057344</v>
      </c>
      <c r="AC5" s="18">
        <f>AC4/AC3*100</f>
        <v>9.0405065256201276</v>
      </c>
    </row>
    <row r="6" spans="1:29" s="21" customFormat="1" ht="16.5" customHeight="1" x14ac:dyDescent="0.3">
      <c r="A6" s="2" t="s">
        <v>6</v>
      </c>
      <c r="B6" s="17">
        <f>B7+B8+B9</f>
        <v>226.50000000000003</v>
      </c>
      <c r="C6" s="17">
        <f t="shared" ref="C6:AB6" si="2">C7+C8+C9</f>
        <v>357.4</v>
      </c>
      <c r="D6" s="17">
        <f t="shared" si="2"/>
        <v>442.9</v>
      </c>
      <c r="E6" s="17">
        <f>E7+E8+E9</f>
        <v>418.3</v>
      </c>
      <c r="F6" s="17">
        <f t="shared" si="2"/>
        <v>451.30000000000007</v>
      </c>
      <c r="G6" s="17">
        <f t="shared" si="2"/>
        <v>485.29999999999995</v>
      </c>
      <c r="H6" s="17">
        <f t="shared" si="2"/>
        <v>528.20000000000005</v>
      </c>
      <c r="I6" s="17">
        <f t="shared" si="2"/>
        <v>554</v>
      </c>
      <c r="J6" s="17">
        <f t="shared" si="2"/>
        <v>599</v>
      </c>
      <c r="K6" s="17">
        <f t="shared" si="2"/>
        <v>641.79999999999995</v>
      </c>
      <c r="L6" s="17">
        <f t="shared" si="2"/>
        <v>668.6</v>
      </c>
      <c r="M6" s="17">
        <f t="shared" si="2"/>
        <v>729</v>
      </c>
      <c r="N6" s="17">
        <f t="shared" si="2"/>
        <v>795.3</v>
      </c>
      <c r="O6" s="17">
        <f t="shared" si="2"/>
        <v>810.5</v>
      </c>
      <c r="P6" s="17">
        <f t="shared" si="2"/>
        <v>813.09999999999991</v>
      </c>
      <c r="Q6" s="17">
        <f t="shared" si="2"/>
        <v>846</v>
      </c>
      <c r="R6" s="17">
        <f t="shared" si="2"/>
        <v>899.30000000000007</v>
      </c>
      <c r="S6" s="17">
        <f t="shared" si="2"/>
        <v>960.8</v>
      </c>
      <c r="T6" s="17">
        <f t="shared" si="2"/>
        <v>993</v>
      </c>
      <c r="U6" s="17">
        <f t="shared" si="2"/>
        <v>1032.7</v>
      </c>
      <c r="V6" s="17">
        <f t="shared" si="2"/>
        <v>1009.6000000000001</v>
      </c>
      <c r="W6" s="17">
        <f t="shared" si="2"/>
        <v>867</v>
      </c>
      <c r="X6" s="17">
        <f t="shared" si="2"/>
        <v>942.19999999999993</v>
      </c>
      <c r="Y6" s="17">
        <f t="shared" si="2"/>
        <v>1052</v>
      </c>
      <c r="Z6" s="17">
        <f t="shared" si="2"/>
        <v>1105.8</v>
      </c>
      <c r="AA6" s="17">
        <f t="shared" si="2"/>
        <v>1136.2</v>
      </c>
      <c r="AB6" s="17">
        <f t="shared" si="2"/>
        <v>1168.0999999999999</v>
      </c>
      <c r="AC6" s="17">
        <f>AC7+AC8+AC9</f>
        <v>1116.1999999999998</v>
      </c>
    </row>
    <row r="7" spans="1:29" s="21" customFormat="1" ht="16.5" customHeight="1" x14ac:dyDescent="0.3">
      <c r="A7" s="8" t="s">
        <v>0</v>
      </c>
      <c r="B7" s="19">
        <v>84.4</v>
      </c>
      <c r="C7" s="19">
        <v>170.1</v>
      </c>
      <c r="D7" s="19">
        <v>205.1</v>
      </c>
      <c r="E7" s="19">
        <v>185.7</v>
      </c>
      <c r="F7" s="19">
        <v>204.8</v>
      </c>
      <c r="G7" s="19">
        <v>224.7</v>
      </c>
      <c r="H7" s="19">
        <v>249.8</v>
      </c>
      <c r="I7" s="19">
        <v>255.7</v>
      </c>
      <c r="J7" s="19">
        <v>273.5</v>
      </c>
      <c r="K7" s="19">
        <v>293.10000000000002</v>
      </c>
      <c r="L7" s="19">
        <v>320.2</v>
      </c>
      <c r="M7" s="19">
        <v>350.7</v>
      </c>
      <c r="N7" s="19">
        <v>363.2</v>
      </c>
      <c r="O7" s="19">
        <v>383.3</v>
      </c>
      <c r="P7" s="19">
        <v>401.3</v>
      </c>
      <c r="Q7" s="19">
        <v>401.5</v>
      </c>
      <c r="R7" s="19">
        <v>409.3</v>
      </c>
      <c r="S7" s="19">
        <v>410</v>
      </c>
      <c r="T7" s="19">
        <v>395</v>
      </c>
      <c r="U7" s="19">
        <v>400.6</v>
      </c>
      <c r="V7" s="19">
        <v>339.6</v>
      </c>
      <c r="W7" s="19">
        <v>317.10000000000002</v>
      </c>
      <c r="X7" s="19">
        <v>342</v>
      </c>
      <c r="Y7" s="19">
        <v>363.5</v>
      </c>
      <c r="Z7" s="19">
        <v>395.8</v>
      </c>
      <c r="AA7" s="19">
        <v>416.1</v>
      </c>
      <c r="AB7" s="19">
        <v>442.8</v>
      </c>
      <c r="AC7" s="19">
        <v>464.8</v>
      </c>
    </row>
    <row r="8" spans="1:29" s="21" customFormat="1" ht="16.5" customHeight="1" x14ac:dyDescent="0.3">
      <c r="A8" s="8" t="s">
        <v>1</v>
      </c>
      <c r="B8" s="19">
        <v>86.7</v>
      </c>
      <c r="C8" s="19">
        <v>97.2</v>
      </c>
      <c r="D8" s="19">
        <v>111.4</v>
      </c>
      <c r="E8" s="19">
        <v>108.9</v>
      </c>
      <c r="F8" s="19">
        <v>112.9</v>
      </c>
      <c r="G8" s="19">
        <v>114.5</v>
      </c>
      <c r="H8" s="19">
        <v>116.5</v>
      </c>
      <c r="I8" s="19">
        <v>120.4</v>
      </c>
      <c r="J8" s="19">
        <v>130.5</v>
      </c>
      <c r="K8" s="19">
        <v>134.4</v>
      </c>
      <c r="L8" s="19">
        <v>120.8</v>
      </c>
      <c r="M8" s="19">
        <v>134.19999999999999</v>
      </c>
      <c r="N8" s="19">
        <v>168.6</v>
      </c>
      <c r="O8" s="19">
        <v>162.5</v>
      </c>
      <c r="P8" s="19">
        <v>153.6</v>
      </c>
      <c r="Q8" s="19">
        <v>179</v>
      </c>
      <c r="R8" s="19">
        <v>213.4</v>
      </c>
      <c r="S8" s="19">
        <v>261.39999999999998</v>
      </c>
      <c r="T8" s="19">
        <v>295.89999999999998</v>
      </c>
      <c r="U8" s="19">
        <v>319.89999999999998</v>
      </c>
      <c r="V8" s="19">
        <v>358.3</v>
      </c>
      <c r="W8" s="19">
        <v>260.2</v>
      </c>
      <c r="X8" s="19">
        <v>307.3</v>
      </c>
      <c r="Y8" s="19">
        <v>380.4</v>
      </c>
      <c r="Z8" s="19">
        <v>390.5</v>
      </c>
      <c r="AA8" s="19">
        <v>385.6</v>
      </c>
      <c r="AB8" s="19">
        <v>371.2</v>
      </c>
      <c r="AC8" s="19">
        <v>283</v>
      </c>
    </row>
    <row r="9" spans="1:29" s="23" customFormat="1" ht="16.5" customHeight="1" x14ac:dyDescent="0.3">
      <c r="A9" s="8" t="s">
        <v>2</v>
      </c>
      <c r="B9" s="19">
        <v>55.4</v>
      </c>
      <c r="C9" s="19">
        <v>90.1</v>
      </c>
      <c r="D9" s="19">
        <v>126.4</v>
      </c>
      <c r="E9" s="19">
        <v>123.7</v>
      </c>
      <c r="F9" s="19">
        <v>133.6</v>
      </c>
      <c r="G9" s="19">
        <v>146.1</v>
      </c>
      <c r="H9" s="19">
        <v>161.9</v>
      </c>
      <c r="I9" s="19">
        <v>177.9</v>
      </c>
      <c r="J9" s="19">
        <v>195</v>
      </c>
      <c r="K9" s="19">
        <v>214.3</v>
      </c>
      <c r="L9" s="19">
        <v>227.6</v>
      </c>
      <c r="M9" s="19">
        <v>244.1</v>
      </c>
      <c r="N9" s="19">
        <v>263.5</v>
      </c>
      <c r="O9" s="19">
        <v>264.7</v>
      </c>
      <c r="P9" s="19">
        <v>258.2</v>
      </c>
      <c r="Q9" s="19">
        <v>265.5</v>
      </c>
      <c r="R9" s="19">
        <v>276.60000000000002</v>
      </c>
      <c r="S9" s="19">
        <v>289.39999999999998</v>
      </c>
      <c r="T9" s="19">
        <v>302.10000000000002</v>
      </c>
      <c r="U9" s="19">
        <v>312.2</v>
      </c>
      <c r="V9" s="19">
        <v>311.7</v>
      </c>
      <c r="W9" s="19">
        <v>289.7</v>
      </c>
      <c r="X9" s="19">
        <v>292.89999999999998</v>
      </c>
      <c r="Y9" s="19">
        <v>308.10000000000002</v>
      </c>
      <c r="Z9" s="19">
        <v>319.5</v>
      </c>
      <c r="AA9" s="19">
        <v>334.5</v>
      </c>
      <c r="AB9" s="19">
        <v>354.1</v>
      </c>
      <c r="AC9" s="19">
        <v>368.4</v>
      </c>
    </row>
    <row r="10" spans="1:29" s="21" customFormat="1" ht="16.5" customHeight="1" x14ac:dyDescent="0.3">
      <c r="A10" s="2" t="s">
        <v>7</v>
      </c>
      <c r="B10" s="17">
        <f>B11+B12</f>
        <v>51.6</v>
      </c>
      <c r="C10" s="17">
        <f t="shared" ref="C10:AC10" si="3">C11+C12</f>
        <v>73.7</v>
      </c>
      <c r="D10" s="17">
        <f t="shared" si="3"/>
        <v>73.400000000000006</v>
      </c>
      <c r="E10" s="17">
        <f t="shared" si="3"/>
        <v>74.599999999999994</v>
      </c>
      <c r="F10" s="17">
        <f t="shared" si="3"/>
        <v>78.3</v>
      </c>
      <c r="G10" s="17">
        <f t="shared" si="3"/>
        <v>93.300000000000011</v>
      </c>
      <c r="H10" s="17">
        <f t="shared" si="3"/>
        <v>111.9</v>
      </c>
      <c r="I10" s="17">
        <f t="shared" si="3"/>
        <v>120.5</v>
      </c>
      <c r="J10" s="17">
        <f t="shared" si="3"/>
        <v>128.6</v>
      </c>
      <c r="K10" s="17">
        <f t="shared" si="3"/>
        <v>141.6</v>
      </c>
      <c r="L10" s="17">
        <f t="shared" si="3"/>
        <v>154.29999999999998</v>
      </c>
      <c r="M10" s="17">
        <f t="shared" si="3"/>
        <v>180.9</v>
      </c>
      <c r="N10" s="17">
        <f t="shared" si="3"/>
        <v>177.60000000000002</v>
      </c>
      <c r="O10" s="17">
        <f t="shared" si="3"/>
        <v>161.19999999999999</v>
      </c>
      <c r="P10" s="17">
        <f t="shared" si="3"/>
        <v>148.4</v>
      </c>
      <c r="Q10" s="17">
        <f t="shared" si="3"/>
        <v>140.69999999999999</v>
      </c>
      <c r="R10" s="17">
        <f t="shared" si="3"/>
        <v>166</v>
      </c>
      <c r="S10" s="17">
        <f t="shared" si="3"/>
        <v>186.7</v>
      </c>
      <c r="T10" s="17">
        <f t="shared" si="3"/>
        <v>203</v>
      </c>
      <c r="U10" s="17">
        <f t="shared" si="3"/>
        <v>197.8</v>
      </c>
      <c r="V10" s="17">
        <f t="shared" si="3"/>
        <v>156.1</v>
      </c>
      <c r="W10" s="17">
        <f t="shared" si="3"/>
        <v>79.699999999999989</v>
      </c>
      <c r="X10" s="17">
        <f t="shared" si="3"/>
        <v>137.4</v>
      </c>
      <c r="Y10" s="17">
        <f t="shared" si="3"/>
        <v>183.4</v>
      </c>
      <c r="Z10" s="17">
        <f t="shared" si="3"/>
        <v>224</v>
      </c>
      <c r="AA10" s="17">
        <f t="shared" si="3"/>
        <v>251.6</v>
      </c>
      <c r="AB10" s="17">
        <f t="shared" si="3"/>
        <v>284</v>
      </c>
      <c r="AC10" s="17">
        <f t="shared" si="3"/>
        <v>321.60000000000002</v>
      </c>
    </row>
    <row r="11" spans="1:29" s="21" customFormat="1" ht="16.5" customHeight="1" x14ac:dyDescent="0.3">
      <c r="A11" s="8" t="s">
        <v>3</v>
      </c>
      <c r="B11" s="19">
        <v>3.2</v>
      </c>
      <c r="C11" s="19">
        <v>4.7</v>
      </c>
      <c r="D11" s="19">
        <v>3.4</v>
      </c>
      <c r="E11" s="19">
        <v>3.1</v>
      </c>
      <c r="F11" s="19">
        <v>3.6</v>
      </c>
      <c r="G11" s="19">
        <v>3.9</v>
      </c>
      <c r="H11" s="19">
        <v>4.2</v>
      </c>
      <c r="I11" s="19">
        <v>4.4000000000000004</v>
      </c>
      <c r="J11" s="19">
        <v>5.4</v>
      </c>
      <c r="K11" s="19">
        <v>6.1</v>
      </c>
      <c r="L11" s="19">
        <v>7.2</v>
      </c>
      <c r="M11" s="19">
        <v>6.5</v>
      </c>
      <c r="N11" s="19">
        <v>6.8</v>
      </c>
      <c r="O11" s="19">
        <v>7</v>
      </c>
      <c r="P11" s="19">
        <v>6.8</v>
      </c>
      <c r="Q11" s="19">
        <v>6.6</v>
      </c>
      <c r="R11" s="19">
        <v>6.8</v>
      </c>
      <c r="S11" s="19">
        <v>7.1</v>
      </c>
      <c r="T11" s="19">
        <v>8.6999999999999993</v>
      </c>
      <c r="U11" s="19">
        <v>9</v>
      </c>
      <c r="V11" s="19">
        <v>9.9</v>
      </c>
      <c r="W11" s="19">
        <v>9.1</v>
      </c>
      <c r="X11" s="19">
        <v>9.9</v>
      </c>
      <c r="Y11" s="19">
        <v>9.5</v>
      </c>
      <c r="Z11" s="19">
        <v>10.9</v>
      </c>
      <c r="AA11" s="19">
        <v>11</v>
      </c>
      <c r="AB11" s="19">
        <v>12.2</v>
      </c>
      <c r="AC11" s="19">
        <v>13.5</v>
      </c>
    </row>
    <row r="12" spans="1:29" s="23" customFormat="1" ht="16.5" customHeight="1" x14ac:dyDescent="0.3">
      <c r="A12" s="8" t="s">
        <v>4</v>
      </c>
      <c r="B12" s="18">
        <v>48.4</v>
      </c>
      <c r="C12" s="18">
        <v>69</v>
      </c>
      <c r="D12" s="18">
        <v>70</v>
      </c>
      <c r="E12" s="18">
        <v>71.5</v>
      </c>
      <c r="F12" s="18">
        <v>74.7</v>
      </c>
      <c r="G12" s="18">
        <v>89.4</v>
      </c>
      <c r="H12" s="18">
        <v>107.7</v>
      </c>
      <c r="I12" s="18">
        <v>116.1</v>
      </c>
      <c r="J12" s="18">
        <v>123.2</v>
      </c>
      <c r="K12" s="18">
        <v>135.5</v>
      </c>
      <c r="L12" s="18">
        <v>147.1</v>
      </c>
      <c r="M12" s="18">
        <v>174.4</v>
      </c>
      <c r="N12" s="18">
        <v>170.8</v>
      </c>
      <c r="O12" s="18">
        <v>154.19999999999999</v>
      </c>
      <c r="P12" s="18">
        <v>141.6</v>
      </c>
      <c r="Q12" s="18">
        <v>134.1</v>
      </c>
      <c r="R12" s="18">
        <v>159.19999999999999</v>
      </c>
      <c r="S12" s="18">
        <v>179.6</v>
      </c>
      <c r="T12" s="18">
        <v>194.3</v>
      </c>
      <c r="U12" s="18">
        <v>188.8</v>
      </c>
      <c r="V12" s="18">
        <v>146.19999999999999</v>
      </c>
      <c r="W12" s="18">
        <v>70.599999999999994</v>
      </c>
      <c r="X12" s="18">
        <v>127.5</v>
      </c>
      <c r="Y12" s="18">
        <v>173.9</v>
      </c>
      <c r="Z12" s="18">
        <v>213.1</v>
      </c>
      <c r="AA12" s="18">
        <v>240.6</v>
      </c>
      <c r="AB12" s="18">
        <v>271.8</v>
      </c>
      <c r="AC12" s="18">
        <v>308.10000000000002</v>
      </c>
    </row>
    <row r="13" spans="1:29" s="21" customFormat="1" ht="16.5" customHeight="1" x14ac:dyDescent="0.3">
      <c r="A13" s="2" t="s">
        <v>8</v>
      </c>
      <c r="B13" s="17">
        <f>B14+B15+B16</f>
        <v>60.2</v>
      </c>
      <c r="C13" s="17">
        <f t="shared" ref="C13:AC13" si="4">C14+C15+C16</f>
        <v>84</v>
      </c>
      <c r="D13" s="17">
        <f t="shared" si="4"/>
        <v>111.89999999999999</v>
      </c>
      <c r="E13" s="17">
        <f t="shared" si="4"/>
        <v>123.7</v>
      </c>
      <c r="F13" s="17">
        <f t="shared" si="4"/>
        <v>122.9</v>
      </c>
      <c r="G13" s="17">
        <f t="shared" si="4"/>
        <v>126.8</v>
      </c>
      <c r="H13" s="17">
        <f t="shared" si="4"/>
        <v>133.19999999999999</v>
      </c>
      <c r="I13" s="17">
        <f t="shared" si="4"/>
        <v>135.5</v>
      </c>
      <c r="J13" s="17">
        <f t="shared" si="4"/>
        <v>140.79999999999998</v>
      </c>
      <c r="K13" s="17">
        <f t="shared" si="4"/>
        <v>148.29999999999998</v>
      </c>
      <c r="L13" s="17">
        <f t="shared" si="4"/>
        <v>155.4</v>
      </c>
      <c r="M13" s="17">
        <f t="shared" si="4"/>
        <v>167.3</v>
      </c>
      <c r="N13" s="17">
        <f t="shared" si="4"/>
        <v>179.8</v>
      </c>
      <c r="O13" s="17">
        <f t="shared" si="4"/>
        <v>194.4</v>
      </c>
      <c r="P13" s="17">
        <f t="shared" si="4"/>
        <v>205.3</v>
      </c>
      <c r="Q13" s="17">
        <f t="shared" si="4"/>
        <v>220.29999999999998</v>
      </c>
      <c r="R13" s="17">
        <f t="shared" si="4"/>
        <v>225.7</v>
      </c>
      <c r="S13" s="17">
        <f t="shared" si="4"/>
        <v>236.8</v>
      </c>
      <c r="T13" s="17">
        <f t="shared" si="4"/>
        <v>250.3</v>
      </c>
      <c r="U13" s="17">
        <f t="shared" si="4"/>
        <v>269.90000000000003</v>
      </c>
      <c r="V13" s="17">
        <f t="shared" si="4"/>
        <v>288.5</v>
      </c>
      <c r="W13" s="17">
        <f t="shared" si="4"/>
        <v>297.09999999999997</v>
      </c>
      <c r="X13" s="17">
        <f t="shared" si="4"/>
        <v>304.2</v>
      </c>
      <c r="Y13" s="17">
        <f t="shared" si="4"/>
        <v>309.3</v>
      </c>
      <c r="Z13" s="17">
        <f t="shared" si="4"/>
        <v>307.5</v>
      </c>
      <c r="AA13" s="17">
        <f t="shared" si="4"/>
        <v>305.3</v>
      </c>
      <c r="AB13" s="17">
        <f t="shared" si="4"/>
        <v>314.09999999999997</v>
      </c>
      <c r="AC13" s="17">
        <f t="shared" si="4"/>
        <v>329.09999999999997</v>
      </c>
    </row>
    <row r="14" spans="1:29" s="21" customFormat="1" ht="16.5" customHeight="1" x14ac:dyDescent="0.3">
      <c r="A14" s="9" t="s">
        <v>12</v>
      </c>
      <c r="B14" s="18">
        <v>7.4</v>
      </c>
      <c r="C14" s="18">
        <v>10.5</v>
      </c>
      <c r="D14" s="18">
        <v>12.8</v>
      </c>
      <c r="E14" s="18">
        <v>14.5</v>
      </c>
      <c r="F14" s="18">
        <v>15.3</v>
      </c>
      <c r="G14" s="18">
        <v>16.2</v>
      </c>
      <c r="H14" s="18">
        <v>17.5</v>
      </c>
      <c r="I14" s="18">
        <v>16.5</v>
      </c>
      <c r="J14" s="18">
        <v>17.2</v>
      </c>
      <c r="K14" s="18">
        <v>17.5</v>
      </c>
      <c r="L14" s="18">
        <v>18.5</v>
      </c>
      <c r="M14" s="18">
        <v>18.5</v>
      </c>
      <c r="N14" s="18">
        <v>19</v>
      </c>
      <c r="O14" s="18">
        <v>20.6</v>
      </c>
      <c r="P14" s="18">
        <v>24.8</v>
      </c>
      <c r="Q14" s="18">
        <v>29.1</v>
      </c>
      <c r="R14" s="18">
        <v>28.4</v>
      </c>
      <c r="S14" s="18">
        <v>29.8</v>
      </c>
      <c r="T14" s="18">
        <v>31.5</v>
      </c>
      <c r="U14" s="18">
        <v>31.4</v>
      </c>
      <c r="V14" s="18">
        <v>34.9</v>
      </c>
      <c r="W14" s="18">
        <v>35.9</v>
      </c>
      <c r="X14" s="18">
        <v>38.9</v>
      </c>
      <c r="Y14" s="18">
        <v>40.9</v>
      </c>
      <c r="Z14" s="18">
        <v>41.7</v>
      </c>
      <c r="AA14" s="18">
        <v>39</v>
      </c>
      <c r="AB14" s="18">
        <v>39.4</v>
      </c>
      <c r="AC14" s="18">
        <v>41.2</v>
      </c>
    </row>
    <row r="15" spans="1:29" s="21" customFormat="1" ht="16.5" customHeight="1" x14ac:dyDescent="0.3">
      <c r="A15" s="9" t="s">
        <v>13</v>
      </c>
      <c r="B15" s="18">
        <v>48.6</v>
      </c>
      <c r="C15" s="18">
        <v>67.3</v>
      </c>
      <c r="D15" s="18">
        <v>90.3</v>
      </c>
      <c r="E15" s="18">
        <v>93.5</v>
      </c>
      <c r="F15" s="18">
        <v>96.2</v>
      </c>
      <c r="G15" s="18">
        <v>101.3</v>
      </c>
      <c r="H15" s="18">
        <v>107.3</v>
      </c>
      <c r="I15" s="18">
        <v>110.6</v>
      </c>
      <c r="J15" s="18">
        <v>115</v>
      </c>
      <c r="K15" s="18">
        <v>122.6</v>
      </c>
      <c r="L15" s="18">
        <v>128.4</v>
      </c>
      <c r="M15" s="18">
        <v>139.80000000000001</v>
      </c>
      <c r="N15" s="18">
        <v>151.80000000000001</v>
      </c>
      <c r="O15" s="18">
        <v>163.80000000000001</v>
      </c>
      <c r="P15" s="18">
        <v>170.3</v>
      </c>
      <c r="Q15" s="18">
        <v>174.6</v>
      </c>
      <c r="R15" s="18">
        <v>180.6</v>
      </c>
      <c r="S15" s="18">
        <v>191.1</v>
      </c>
      <c r="T15" s="18">
        <v>203.9</v>
      </c>
      <c r="U15" s="18">
        <v>218.8</v>
      </c>
      <c r="V15" s="18">
        <v>232.9</v>
      </c>
      <c r="W15" s="18">
        <v>238.7</v>
      </c>
      <c r="X15" s="18">
        <v>240.6</v>
      </c>
      <c r="Y15" s="18">
        <v>243.8</v>
      </c>
      <c r="Z15" s="18">
        <v>247</v>
      </c>
      <c r="AA15" s="18">
        <v>251.3</v>
      </c>
      <c r="AB15" s="18">
        <v>260.3</v>
      </c>
      <c r="AC15" s="18">
        <v>274.7</v>
      </c>
    </row>
    <row r="16" spans="1:29" s="21" customFormat="1" ht="16.5" customHeight="1" x14ac:dyDescent="0.3">
      <c r="A16" s="9" t="s">
        <v>14</v>
      </c>
      <c r="B16" s="18">
        <v>4.2</v>
      </c>
      <c r="C16" s="18">
        <v>6.2</v>
      </c>
      <c r="D16" s="18">
        <v>8.8000000000000007</v>
      </c>
      <c r="E16" s="18">
        <v>15.700000000000001</v>
      </c>
      <c r="F16" s="18">
        <v>11.4</v>
      </c>
      <c r="G16" s="18">
        <v>9.3000000000000007</v>
      </c>
      <c r="H16" s="18">
        <v>8.3999999999999986</v>
      </c>
      <c r="I16" s="18">
        <v>8.4</v>
      </c>
      <c r="J16" s="18">
        <v>8.6</v>
      </c>
      <c r="K16" s="18">
        <v>8.1999999999999993</v>
      </c>
      <c r="L16" s="18">
        <v>8.5</v>
      </c>
      <c r="M16" s="18">
        <v>9</v>
      </c>
      <c r="N16" s="18">
        <v>9</v>
      </c>
      <c r="O16" s="18">
        <v>10</v>
      </c>
      <c r="P16" s="18">
        <v>10.199999999999999</v>
      </c>
      <c r="Q16" s="18">
        <v>16.600000000000001</v>
      </c>
      <c r="R16" s="18">
        <v>16.7</v>
      </c>
      <c r="S16" s="18">
        <v>15.899999999999999</v>
      </c>
      <c r="T16" s="18">
        <v>14.899999999999999</v>
      </c>
      <c r="U16" s="18">
        <v>19.7</v>
      </c>
      <c r="V16" s="18">
        <v>20.7</v>
      </c>
      <c r="W16" s="18">
        <v>22.5</v>
      </c>
      <c r="X16" s="18">
        <v>24.700000000000003</v>
      </c>
      <c r="Y16" s="18">
        <v>24.6</v>
      </c>
      <c r="Z16" s="18">
        <v>18.8</v>
      </c>
      <c r="AA16" s="18">
        <v>15</v>
      </c>
      <c r="AB16" s="18">
        <v>14.399999999999999</v>
      </c>
      <c r="AC16" s="18">
        <v>13.2</v>
      </c>
    </row>
    <row r="17" spans="1:29" s="21" customFormat="1" ht="16.5" customHeight="1" x14ac:dyDescent="0.3">
      <c r="A17" s="15" t="s">
        <v>20</v>
      </c>
      <c r="B17" s="17">
        <f>B18+B19</f>
        <v>-5.7000000000000011</v>
      </c>
      <c r="C17" s="17">
        <f t="shared" ref="C17:Y17" si="5">C18+C19</f>
        <v>-28.70000000000001</v>
      </c>
      <c r="D17" s="17">
        <f t="shared" si="5"/>
        <v>-29.899999999999984</v>
      </c>
      <c r="E17" s="17">
        <f t="shared" si="5"/>
        <v>-20.79999999999999</v>
      </c>
      <c r="F17" s="17">
        <f t="shared" si="5"/>
        <v>-14.500000000000011</v>
      </c>
      <c r="G17" s="17">
        <f t="shared" si="5"/>
        <v>-22.699999999999978</v>
      </c>
      <c r="H17" s="17">
        <f t="shared" si="5"/>
        <v>-31.29999999999999</v>
      </c>
      <c r="I17" s="17">
        <f t="shared" si="5"/>
        <v>-37.90000000000002</v>
      </c>
      <c r="J17" s="17">
        <f t="shared" si="5"/>
        <v>-40.299999999999976</v>
      </c>
      <c r="K17" s="17">
        <f t="shared" si="5"/>
        <v>-35.999999999999979</v>
      </c>
      <c r="L17" s="17">
        <f t="shared" si="5"/>
        <v>-47.2</v>
      </c>
      <c r="M17" s="17">
        <f t="shared" si="5"/>
        <v>-67.800000000000011</v>
      </c>
      <c r="N17" s="17">
        <f t="shared" si="5"/>
        <v>-92.799999999999983</v>
      </c>
      <c r="O17" s="17">
        <f t="shared" si="5"/>
        <v>-113.49999999999999</v>
      </c>
      <c r="P17" s="17">
        <f t="shared" si="5"/>
        <v>-91.399999999999991</v>
      </c>
      <c r="Q17" s="17">
        <f t="shared" si="5"/>
        <v>-109.7</v>
      </c>
      <c r="R17" s="17">
        <f t="shared" si="5"/>
        <v>-130.5</v>
      </c>
      <c r="S17" s="17">
        <f t="shared" si="5"/>
        <v>-136.10000000000002</v>
      </c>
      <c r="T17" s="17">
        <f t="shared" si="5"/>
        <v>-133.89999999999998</v>
      </c>
      <c r="U17" s="17">
        <f t="shared" si="5"/>
        <v>-109.29999999999998</v>
      </c>
      <c r="V17" s="17">
        <f t="shared" si="5"/>
        <v>-94.499999999999986</v>
      </c>
      <c r="W17" s="17">
        <f t="shared" si="5"/>
        <v>-68.199999999999989</v>
      </c>
      <c r="X17" s="17">
        <f t="shared" si="5"/>
        <v>-63.59999999999998</v>
      </c>
      <c r="Y17" s="17">
        <f t="shared" si="5"/>
        <v>-77.600000000000037</v>
      </c>
      <c r="Z17" s="17">
        <f>Z18+Z19</f>
        <v>-76.80000000000004</v>
      </c>
      <c r="AA17" s="17">
        <f t="shared" ref="AA17:AC17" si="6">AA18+AA19</f>
        <v>-85.100000000000051</v>
      </c>
      <c r="AB17" s="17">
        <f t="shared" si="6"/>
        <v>-105.10000000000004</v>
      </c>
      <c r="AC17" s="17">
        <f t="shared" si="6"/>
        <v>-136.30000000000001</v>
      </c>
    </row>
    <row r="18" spans="1:29" s="21" customFormat="1" ht="16.5" customHeight="1" x14ac:dyDescent="0.3">
      <c r="A18" s="9" t="s">
        <v>19</v>
      </c>
      <c r="B18" s="18">
        <v>-1.1000000000000014</v>
      </c>
      <c r="C18" s="18">
        <v>-34.800000000000011</v>
      </c>
      <c r="D18" s="18">
        <v>-28.499999999999986</v>
      </c>
      <c r="E18" s="18">
        <v>-17.199999999999989</v>
      </c>
      <c r="F18" s="18">
        <v>-15.800000000000011</v>
      </c>
      <c r="G18" s="18">
        <v>-26.399999999999977</v>
      </c>
      <c r="H18" s="18">
        <v>-38.699999999999989</v>
      </c>
      <c r="I18" s="18">
        <v>-43.600000000000023</v>
      </c>
      <c r="J18" s="18">
        <v>-42.899999999999977</v>
      </c>
      <c r="K18" s="18">
        <v>-40.399999999999977</v>
      </c>
      <c r="L18" s="18">
        <v>-49</v>
      </c>
      <c r="M18" s="18">
        <v>-80.200000000000017</v>
      </c>
      <c r="N18" s="18">
        <v>-104.69999999999999</v>
      </c>
      <c r="O18" s="18">
        <v>-104.19999999999999</v>
      </c>
      <c r="P18" s="18">
        <v>-108.6</v>
      </c>
      <c r="Q18" s="18">
        <v>-122.5</v>
      </c>
      <c r="R18" s="18">
        <v>-137.80000000000001</v>
      </c>
      <c r="S18" s="18">
        <v>-133.20000000000002</v>
      </c>
      <c r="T18" s="18">
        <v>-133.19999999999999</v>
      </c>
      <c r="U18" s="18">
        <v>-112.19999999999999</v>
      </c>
      <c r="V18" s="18">
        <v>-82.199999999999989</v>
      </c>
      <c r="W18" s="18">
        <v>-35.299999999999983</v>
      </c>
      <c r="X18" s="18">
        <v>-75.899999999999977</v>
      </c>
      <c r="Y18" s="18">
        <v>-78.900000000000034</v>
      </c>
      <c r="Z18" s="18">
        <v>-99.200000000000045</v>
      </c>
      <c r="AA18" s="18">
        <v>-102.70000000000005</v>
      </c>
      <c r="AB18" s="18">
        <v>-113.40000000000003</v>
      </c>
      <c r="AC18" s="18">
        <v>-143.80000000000001</v>
      </c>
    </row>
    <row r="19" spans="1:29" s="21" customFormat="1" ht="16.5" customHeight="1" thickBot="1" x14ac:dyDescent="0.35">
      <c r="A19" s="10" t="s">
        <v>18</v>
      </c>
      <c r="B19" s="20">
        <v>-4.5999999999999996</v>
      </c>
      <c r="C19" s="20">
        <v>6.1</v>
      </c>
      <c r="D19" s="20">
        <v>-1.4</v>
      </c>
      <c r="E19" s="20">
        <v>-3.6</v>
      </c>
      <c r="F19" s="20">
        <v>1.3</v>
      </c>
      <c r="G19" s="20">
        <v>3.7</v>
      </c>
      <c r="H19" s="20">
        <v>7.4</v>
      </c>
      <c r="I19" s="20">
        <v>5.7</v>
      </c>
      <c r="J19" s="20">
        <v>2.6</v>
      </c>
      <c r="K19" s="20">
        <v>4.4000000000000004</v>
      </c>
      <c r="L19" s="20">
        <v>1.8</v>
      </c>
      <c r="M19" s="20">
        <v>12.4</v>
      </c>
      <c r="N19" s="20">
        <v>11.9</v>
      </c>
      <c r="O19" s="20">
        <v>-9.3000000000000007</v>
      </c>
      <c r="P19" s="20">
        <v>17.2</v>
      </c>
      <c r="Q19" s="20">
        <v>12.8</v>
      </c>
      <c r="R19" s="20">
        <v>7.3</v>
      </c>
      <c r="S19" s="20">
        <v>-2.9</v>
      </c>
      <c r="T19" s="20">
        <v>-0.7</v>
      </c>
      <c r="U19" s="20">
        <v>2.9</v>
      </c>
      <c r="V19" s="20">
        <v>-12.3</v>
      </c>
      <c r="W19" s="20">
        <v>-32.9</v>
      </c>
      <c r="X19" s="20">
        <v>12.3</v>
      </c>
      <c r="Y19" s="20">
        <v>1.3</v>
      </c>
      <c r="Z19" s="20">
        <v>22.4</v>
      </c>
      <c r="AA19" s="20">
        <v>17.600000000000001</v>
      </c>
      <c r="AB19" s="20">
        <v>8.3000000000000007</v>
      </c>
      <c r="AC19" s="20">
        <v>7.5</v>
      </c>
    </row>
    <row r="20" spans="1:29" s="1" customFormat="1" ht="12.75" customHeight="1" x14ac:dyDescent="0.2">
      <c r="A20" s="37" t="s">
        <v>24</v>
      </c>
      <c r="B20" s="37"/>
      <c r="C20" s="37"/>
      <c r="D20" s="37"/>
      <c r="E20" s="37"/>
      <c r="F20" s="37"/>
      <c r="G20" s="37"/>
      <c r="H20" s="37"/>
      <c r="I20" s="37"/>
      <c r="J20" s="37"/>
      <c r="K20" s="37"/>
      <c r="L20" s="37"/>
      <c r="M20" s="37"/>
      <c r="N20" s="37"/>
      <c r="O20" s="37"/>
      <c r="P20" s="37"/>
      <c r="Q20" s="37"/>
      <c r="R20" s="37"/>
      <c r="S20" s="24"/>
      <c r="T20" s="24"/>
      <c r="U20" s="24"/>
    </row>
    <row r="21" spans="1:29" s="1" customFormat="1" ht="12.75" customHeight="1" x14ac:dyDescent="0.2">
      <c r="A21" s="38"/>
      <c r="B21" s="38"/>
      <c r="C21" s="38"/>
      <c r="D21" s="38"/>
      <c r="E21" s="38"/>
      <c r="F21" s="38"/>
      <c r="G21" s="38"/>
      <c r="H21" s="38"/>
      <c r="I21" s="38"/>
      <c r="J21" s="38"/>
      <c r="K21" s="38"/>
      <c r="L21" s="38"/>
      <c r="M21" s="38"/>
      <c r="N21" s="38"/>
      <c r="O21" s="38"/>
      <c r="P21" s="38"/>
      <c r="Q21" s="38"/>
      <c r="R21" s="38"/>
      <c r="S21" s="25"/>
      <c r="T21" s="25"/>
      <c r="U21" s="25"/>
    </row>
    <row r="22" spans="1:29" s="21" customFormat="1" ht="12.75" customHeight="1" x14ac:dyDescent="0.2">
      <c r="A22" s="32" t="s">
        <v>15</v>
      </c>
      <c r="B22" s="32"/>
      <c r="C22" s="32"/>
      <c r="D22" s="32"/>
      <c r="E22" s="32"/>
      <c r="F22" s="32"/>
      <c r="G22" s="32"/>
      <c r="H22" s="32"/>
      <c r="I22" s="32"/>
      <c r="J22" s="32"/>
      <c r="K22" s="32"/>
      <c r="L22" s="32"/>
      <c r="M22" s="32"/>
      <c r="N22" s="32"/>
      <c r="O22" s="32"/>
      <c r="P22" s="32"/>
      <c r="Q22" s="32"/>
      <c r="R22" s="32"/>
    </row>
    <row r="23" spans="1:29" s="21" customFormat="1" ht="12.75" customHeight="1" x14ac:dyDescent="0.2">
      <c r="A23" s="32" t="s">
        <v>16</v>
      </c>
      <c r="B23" s="32"/>
      <c r="C23" s="32"/>
      <c r="D23" s="32"/>
      <c r="E23" s="32"/>
      <c r="F23" s="32"/>
      <c r="G23" s="32"/>
      <c r="H23" s="32"/>
      <c r="I23" s="32"/>
      <c r="J23" s="32"/>
      <c r="K23" s="32"/>
      <c r="L23" s="32"/>
      <c r="M23" s="32"/>
      <c r="N23" s="32"/>
      <c r="O23" s="32"/>
      <c r="P23" s="32"/>
      <c r="Q23" s="32"/>
      <c r="R23" s="32"/>
    </row>
    <row r="24" spans="1:29" s="21" customFormat="1" ht="12.75" customHeight="1" x14ac:dyDescent="0.2">
      <c r="A24" s="32"/>
      <c r="B24" s="32"/>
      <c r="C24" s="32"/>
      <c r="D24" s="32"/>
      <c r="E24" s="32"/>
      <c r="F24" s="32"/>
      <c r="G24" s="32"/>
      <c r="H24" s="32"/>
      <c r="I24" s="32"/>
      <c r="J24" s="32"/>
      <c r="K24" s="32"/>
      <c r="L24" s="32"/>
      <c r="M24" s="32"/>
      <c r="N24" s="32"/>
      <c r="O24" s="32"/>
      <c r="P24" s="32"/>
      <c r="Q24" s="32"/>
      <c r="R24" s="32"/>
    </row>
    <row r="25" spans="1:29" s="21" customFormat="1" ht="12.75" customHeight="1" x14ac:dyDescent="0.2">
      <c r="A25" s="33" t="s">
        <v>23</v>
      </c>
      <c r="B25" s="33"/>
      <c r="C25" s="33"/>
      <c r="D25" s="33"/>
      <c r="E25" s="33"/>
      <c r="F25" s="33"/>
      <c r="G25" s="33"/>
      <c r="H25" s="33"/>
      <c r="I25" s="33"/>
      <c r="J25" s="33"/>
      <c r="K25" s="33"/>
      <c r="L25" s="33"/>
      <c r="M25" s="33"/>
      <c r="N25" s="33"/>
      <c r="O25" s="33"/>
      <c r="P25" s="33"/>
      <c r="Q25" s="33"/>
      <c r="R25" s="33"/>
    </row>
    <row r="26" spans="1:29" s="21" customFormat="1" ht="29.25" customHeight="1" x14ac:dyDescent="0.2">
      <c r="A26" s="34" t="s">
        <v>17</v>
      </c>
      <c r="B26" s="34"/>
      <c r="C26" s="34"/>
      <c r="D26" s="34"/>
      <c r="E26" s="34"/>
      <c r="F26" s="34"/>
      <c r="G26" s="34"/>
      <c r="H26" s="34"/>
      <c r="I26" s="34"/>
      <c r="J26" s="34"/>
      <c r="K26" s="34"/>
      <c r="L26" s="34"/>
      <c r="M26" s="34"/>
      <c r="N26" s="34"/>
      <c r="O26" s="34"/>
      <c r="P26" s="34"/>
      <c r="Q26" s="34"/>
      <c r="R26" s="34"/>
    </row>
    <row r="27" spans="1:29" s="21" customFormat="1" ht="12.75" customHeight="1" x14ac:dyDescent="0.2">
      <c r="A27" s="35"/>
      <c r="B27" s="35"/>
      <c r="C27" s="35"/>
      <c r="D27" s="35"/>
      <c r="E27" s="35"/>
      <c r="F27" s="35"/>
      <c r="G27" s="35"/>
      <c r="H27" s="35"/>
      <c r="I27" s="35"/>
      <c r="J27" s="35"/>
      <c r="K27" s="35"/>
      <c r="L27" s="35"/>
      <c r="M27" s="35"/>
      <c r="N27" s="35"/>
      <c r="O27" s="35"/>
      <c r="P27" s="35"/>
      <c r="Q27" s="35"/>
      <c r="R27" s="35"/>
    </row>
    <row r="28" spans="1:29" s="21" customFormat="1" ht="12.75" customHeight="1" x14ac:dyDescent="0.2">
      <c r="A28" s="36" t="s">
        <v>10</v>
      </c>
      <c r="B28" s="36"/>
      <c r="C28" s="36"/>
      <c r="D28" s="36"/>
      <c r="E28" s="36"/>
      <c r="F28" s="36"/>
      <c r="G28" s="36"/>
      <c r="H28" s="36"/>
      <c r="I28" s="36"/>
      <c r="J28" s="36"/>
      <c r="K28" s="36"/>
      <c r="L28" s="36"/>
      <c r="M28" s="36"/>
      <c r="N28" s="36"/>
      <c r="O28" s="36"/>
      <c r="P28" s="36"/>
      <c r="Q28" s="36"/>
      <c r="R28" s="36"/>
      <c r="S28" s="23"/>
      <c r="T28" s="23"/>
      <c r="U28" s="23"/>
      <c r="V28" s="23"/>
      <c r="W28" s="23"/>
      <c r="X28" s="23"/>
    </row>
    <row r="29" spans="1:29" s="27" customFormat="1" ht="25.5" customHeight="1" x14ac:dyDescent="0.2">
      <c r="A29" s="31" t="s">
        <v>25</v>
      </c>
      <c r="B29" s="31"/>
      <c r="C29" s="31"/>
      <c r="D29" s="31"/>
      <c r="E29" s="31"/>
      <c r="F29" s="31"/>
      <c r="G29" s="31"/>
      <c r="H29" s="31"/>
      <c r="I29" s="31"/>
      <c r="J29" s="31"/>
      <c r="K29" s="31"/>
      <c r="L29" s="31"/>
      <c r="M29" s="31"/>
      <c r="N29" s="31"/>
      <c r="O29" s="31"/>
      <c r="P29" s="31"/>
      <c r="Q29" s="31"/>
      <c r="R29" s="31"/>
      <c r="S29" s="26"/>
      <c r="T29" s="26"/>
      <c r="U29" s="26"/>
      <c r="V29" s="26"/>
      <c r="W29" s="26"/>
    </row>
    <row r="30" spans="1:29" s="27" customFormat="1" x14ac:dyDescent="0.2">
      <c r="A30" s="4"/>
      <c r="B30" s="26"/>
      <c r="C30" s="26"/>
      <c r="D30" s="26"/>
      <c r="E30" s="26"/>
      <c r="F30" s="26"/>
      <c r="G30" s="26"/>
      <c r="H30" s="28"/>
      <c r="I30" s="28"/>
      <c r="J30" s="28"/>
      <c r="K30" s="28"/>
      <c r="L30" s="28"/>
      <c r="M30" s="28"/>
      <c r="N30" s="28"/>
      <c r="O30" s="28"/>
      <c r="P30" s="28"/>
      <c r="Q30" s="28"/>
      <c r="R30" s="28"/>
      <c r="S30" s="28"/>
      <c r="T30" s="28"/>
      <c r="U30" s="28"/>
      <c r="V30" s="28"/>
      <c r="W30" s="28"/>
      <c r="X30" s="28"/>
    </row>
    <row r="31" spans="1:29" s="27" customFormat="1" x14ac:dyDescent="0.2">
      <c r="A31" s="5"/>
      <c r="B31" s="26"/>
      <c r="C31" s="26"/>
      <c r="D31" s="26"/>
      <c r="E31" s="26"/>
      <c r="F31" s="26"/>
      <c r="G31" s="26"/>
      <c r="H31" s="29"/>
      <c r="I31" s="29"/>
      <c r="J31" s="29"/>
      <c r="K31" s="29"/>
      <c r="L31" s="29"/>
      <c r="M31" s="29"/>
      <c r="N31" s="29"/>
      <c r="O31" s="29"/>
      <c r="P31" s="29"/>
      <c r="Q31" s="29"/>
      <c r="R31" s="29"/>
      <c r="S31" s="29"/>
      <c r="T31" s="29"/>
      <c r="U31" s="29"/>
      <c r="V31" s="29"/>
      <c r="W31" s="29"/>
      <c r="X31" s="29"/>
    </row>
    <row r="32" spans="1:29" s="27" customFormat="1" x14ac:dyDescent="0.2">
      <c r="A32" s="5"/>
      <c r="B32" s="28"/>
      <c r="C32" s="28"/>
      <c r="D32" s="28" t="s">
        <v>21</v>
      </c>
      <c r="E32" s="28"/>
      <c r="F32" s="28"/>
      <c r="G32" s="28"/>
      <c r="H32" s="26"/>
      <c r="I32" s="26"/>
      <c r="J32" s="26"/>
      <c r="K32" s="26"/>
      <c r="L32" s="26"/>
      <c r="M32" s="26"/>
      <c r="N32" s="26"/>
      <c r="O32" s="26"/>
      <c r="P32" s="26"/>
      <c r="Q32" s="26"/>
      <c r="R32" s="26"/>
      <c r="S32" s="26"/>
      <c r="T32" s="26"/>
      <c r="U32" s="26"/>
      <c r="V32" s="26"/>
      <c r="W32" s="26"/>
    </row>
    <row r="33" spans="1:24" s="27" customFormat="1" x14ac:dyDescent="0.2">
      <c r="A33" s="5"/>
      <c r="B33" s="29"/>
      <c r="C33" s="29"/>
      <c r="D33" s="29"/>
      <c r="E33" s="29"/>
      <c r="F33" s="29"/>
      <c r="G33" s="29"/>
      <c r="H33" s="11"/>
      <c r="I33" s="11"/>
      <c r="J33" s="11"/>
      <c r="K33" s="11"/>
      <c r="L33" s="11"/>
      <c r="M33" s="11"/>
      <c r="N33" s="11"/>
      <c r="O33" s="11"/>
      <c r="P33" s="11"/>
      <c r="Q33" s="11"/>
      <c r="R33" s="11"/>
      <c r="S33" s="11"/>
      <c r="T33" s="11"/>
      <c r="U33" s="11"/>
      <c r="V33" s="11"/>
      <c r="W33" s="11"/>
      <c r="X33" s="11"/>
    </row>
    <row r="34" spans="1:24" s="27" customFormat="1" x14ac:dyDescent="0.2">
      <c r="A34" s="5"/>
      <c r="B34" s="26"/>
      <c r="C34" s="26"/>
      <c r="D34" s="26"/>
      <c r="E34" s="26"/>
      <c r="F34" s="26"/>
      <c r="G34" s="26"/>
      <c r="H34" s="11"/>
      <c r="I34" s="11"/>
      <c r="J34" s="11"/>
      <c r="K34" s="11"/>
      <c r="L34" s="11"/>
      <c r="M34" s="11"/>
      <c r="N34" s="11"/>
      <c r="O34" s="11"/>
      <c r="P34" s="11"/>
      <c r="Q34" s="11"/>
      <c r="R34" s="11"/>
      <c r="S34" s="11"/>
      <c r="T34" s="11"/>
      <c r="U34" s="11"/>
      <c r="V34" s="11"/>
      <c r="W34" s="11"/>
      <c r="X34" s="11"/>
    </row>
    <row r="35" spans="1:24" x14ac:dyDescent="0.2">
      <c r="A35" s="5"/>
      <c r="B35" s="11"/>
      <c r="C35" s="11"/>
      <c r="D35" s="11"/>
      <c r="E35" s="11"/>
      <c r="F35" s="11"/>
      <c r="G35" s="11"/>
      <c r="H35" s="5"/>
      <c r="I35" s="5"/>
      <c r="J35" s="5"/>
      <c r="K35" s="5"/>
      <c r="L35" s="5"/>
      <c r="M35" s="5"/>
    </row>
    <row r="36" spans="1:24" x14ac:dyDescent="0.2">
      <c r="A36" s="5"/>
      <c r="B36" s="11"/>
      <c r="C36" s="11"/>
      <c r="D36" s="11"/>
      <c r="E36" s="11"/>
      <c r="F36" s="11"/>
      <c r="G36" s="11"/>
      <c r="I36" s="5"/>
      <c r="J36" s="5"/>
      <c r="K36" s="5"/>
      <c r="L36" s="5"/>
      <c r="M36" s="5"/>
    </row>
    <row r="37" spans="1:24" x14ac:dyDescent="0.2">
      <c r="A37" s="5"/>
      <c r="B37" s="5"/>
      <c r="C37" s="5"/>
      <c r="D37" s="5"/>
      <c r="E37" s="5"/>
      <c r="F37" s="5"/>
      <c r="G37" s="5"/>
    </row>
  </sheetData>
  <mergeCells count="11">
    <mergeCell ref="A20:R20"/>
    <mergeCell ref="A21:R21"/>
    <mergeCell ref="A22:R22"/>
    <mergeCell ref="A23:R23"/>
    <mergeCell ref="A1:AC1"/>
    <mergeCell ref="A29:R29"/>
    <mergeCell ref="A24:R24"/>
    <mergeCell ref="A25:R25"/>
    <mergeCell ref="A26:R26"/>
    <mergeCell ref="A27:R27"/>
    <mergeCell ref="A28:R28"/>
  </mergeCells>
  <phoneticPr fontId="0" type="noConversion"/>
  <pageMargins left="0.25" right="0.25" top="0.75" bottom="0.75" header="0.3" footer="0.3"/>
  <pageSetup scale="50" orientation="landscape" useFirstPageNumber="1" r:id="rId1"/>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3-5</vt:lpstr>
      <vt:lpstr>'3-5'!Print_Area</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Jie CTR (RITA)</dc:creator>
  <cp:lastModifiedBy>L. Nguyen</cp:lastModifiedBy>
  <cp:revision>0</cp:revision>
  <cp:lastPrinted>2017-01-13T20:35:19Z</cp:lastPrinted>
  <dcterms:created xsi:type="dcterms:W3CDTF">1980-01-01T04:00:00Z</dcterms:created>
  <dcterms:modified xsi:type="dcterms:W3CDTF">2017-01-13T20:35:36Z</dcterms:modified>
</cp:coreProperties>
</file>