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890" yWindow="240" windowWidth="12480" windowHeight="7110" tabRatio="900"/>
  </bookViews>
  <sheets>
    <sheet name="4-07" sheetId="1" r:id="rId1"/>
  </sheets>
  <definedNames>
    <definedName name="\P">#REF!</definedName>
    <definedName name="_mf21">#REF!</definedName>
    <definedName name="_mf24">#REF!</definedName>
    <definedName name="EVENPRINT">#REF!</definedName>
    <definedName name="HGCHART">#REF!</definedName>
    <definedName name="j">#REF!</definedName>
    <definedName name="ODD">#REF!</definedName>
    <definedName name="ODDPRINT">#REF!</definedName>
    <definedName name="PAGE1">#REF!</definedName>
    <definedName name="PAGE2">#REF!</definedName>
    <definedName name="PAGENUMBER">#REF!</definedName>
    <definedName name="_xlnm.Print_Area" localSheetId="0">'4-07'!$A$1:$X$25</definedName>
    <definedName name="RANKING">#REF!</definedName>
    <definedName name="TABLE">#REF!</definedName>
  </definedNames>
  <calcPr calcId="145621" calcMode="manual" concurrentCalc="0"/>
</workbook>
</file>

<file path=xl/calcChain.xml><?xml version="1.0" encoding="utf-8"?>
<calcChain xmlns="http://schemas.openxmlformats.org/spreadsheetml/2006/main">
  <c r="AF9" i="1" l="1"/>
  <c r="AE9" i="1"/>
  <c r="AD9" i="1"/>
  <c r="AC9" i="1"/>
  <c r="AF3" i="1"/>
  <c r="AE3" i="1"/>
  <c r="AD3" i="1"/>
  <c r="AC3" i="1"/>
  <c r="S9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AA5" i="1"/>
  <c r="AA3" i="1"/>
  <c r="AB5" i="1"/>
  <c r="AB3" i="1"/>
  <c r="Z5" i="1"/>
  <c r="Z3" i="1"/>
</calcChain>
</file>

<file path=xl/sharedStrings.xml><?xml version="1.0" encoding="utf-8"?>
<sst xmlns="http://schemas.openxmlformats.org/spreadsheetml/2006/main" count="23" uniqueCount="22">
  <si>
    <t>Highway</t>
  </si>
  <si>
    <t>Agriculture</t>
  </si>
  <si>
    <t>Marine</t>
  </si>
  <si>
    <t>TOTAL demand</t>
  </si>
  <si>
    <t>Table 4-7:  Domestic Demand for Gasoline (Million gallons) by Mode</t>
  </si>
  <si>
    <r>
      <t>Aviation</t>
    </r>
    <r>
      <rPr>
        <vertAlign val="superscript"/>
        <sz val="11"/>
        <rFont val="Arial Narrow"/>
        <family val="2"/>
      </rPr>
      <t>a</t>
    </r>
  </si>
  <si>
    <r>
      <t>Other</t>
    </r>
    <r>
      <rPr>
        <vertAlign val="superscript"/>
        <sz val="11"/>
        <rFont val="Arial Narrow"/>
        <family val="2"/>
      </rPr>
      <t>b</t>
    </r>
  </si>
  <si>
    <t xml:space="preserve">All nonhighway uses of gasoline were estimated by the U.S. Department of Transportation, Federal Highway Administration.  </t>
  </si>
  <si>
    <t>SOURCES</t>
  </si>
  <si>
    <t xml:space="preserve">Highway:   </t>
  </si>
  <si>
    <t>Nonhighway:</t>
  </si>
  <si>
    <t>Nonhighway, total</t>
  </si>
  <si>
    <t>NOTE</t>
  </si>
  <si>
    <r>
      <t>b</t>
    </r>
    <r>
      <rPr>
        <sz val="9"/>
        <rFont val="Arial"/>
        <family val="2"/>
      </rPr>
      <t xml:space="preserve"> Includes state, county, and municipal use, industrial and commercial use, construction use, and miscellaneous.</t>
    </r>
  </si>
  <si>
    <r>
      <t>a</t>
    </r>
    <r>
      <rPr>
        <sz val="9"/>
        <rFont val="Arial"/>
        <family val="2"/>
      </rPr>
      <t xml:space="preserve"> Does not include aviation jet fuel.</t>
    </r>
  </si>
  <si>
    <t>2002-07: Ibid., personal communication, June 21, 2010.</t>
  </si>
  <si>
    <r>
      <t xml:space="preserve">1995-2001: Ibid., </t>
    </r>
    <r>
      <rPr>
        <i/>
        <sz val="9"/>
        <rFont val="Arial"/>
        <family val="2"/>
      </rPr>
      <t>Highway Statistics</t>
    </r>
    <r>
      <rPr>
        <sz val="9"/>
        <rFont val="Arial"/>
        <family val="2"/>
      </rPr>
      <t xml:space="preserve"> (Washington, DC: Annual Issues), table MF-21, available at  http://www.fhwa.dot.gov/policyinformation/statistics.cfm as of Feb. 29, 2012.</t>
    </r>
  </si>
  <si>
    <r>
      <t xml:space="preserve">1960-2001: Ibid., </t>
    </r>
    <r>
      <rPr>
        <i/>
        <sz val="9"/>
        <rFont val="Arial"/>
        <family val="2"/>
      </rPr>
      <t>Highway Statistics</t>
    </r>
    <r>
      <rPr>
        <sz val="9"/>
        <rFont val="Arial"/>
        <family val="2"/>
      </rPr>
      <t xml:space="preserve"> (Washington, DC: Annual Issues), tables MF-21 and MF-24, available at  http://www.fhwa.dot.gov/policyinformation/statistics.cfm as of Feb. 29, 2012.</t>
    </r>
  </si>
  <si>
    <r>
      <t xml:space="preserve">1960-94: U.S. Department of Transportation, Federal Highway Administration, </t>
    </r>
    <r>
      <rPr>
        <i/>
        <sz val="9"/>
        <rFont val="Arial"/>
        <family val="2"/>
      </rPr>
      <t>Highway Statistics</t>
    </r>
    <r>
      <rPr>
        <sz val="9"/>
        <rFont val="Arial"/>
        <family val="2"/>
      </rPr>
      <t xml:space="preserve">, </t>
    </r>
    <r>
      <rPr>
        <i/>
        <sz val="9"/>
        <rFont val="Arial"/>
        <family val="2"/>
      </rPr>
      <t xml:space="preserve">Summary to 1995 </t>
    </r>
    <r>
      <rPr>
        <sz val="9"/>
        <rFont val="Arial"/>
        <family val="2"/>
      </rPr>
      <t>(Washington, DC: 1996), table MF-221, available at  http://www.fhwa.dot.gov/policyinformation/statistics.cfm as of Feb. 29, 2012.</t>
    </r>
  </si>
  <si>
    <r>
      <t xml:space="preserve">KEY: </t>
    </r>
    <r>
      <rPr>
        <sz val="9"/>
        <rFont val="Arial"/>
        <family val="2"/>
      </rPr>
      <t xml:space="preserve"> R = revised.</t>
    </r>
  </si>
  <si>
    <r>
      <t xml:space="preserve">2008-14:  Ibid., </t>
    </r>
    <r>
      <rPr>
        <i/>
        <sz val="9"/>
        <rFont val="Arial"/>
        <family val="2"/>
      </rPr>
      <t xml:space="preserve">Highway Statistics </t>
    </r>
    <r>
      <rPr>
        <sz val="9"/>
        <rFont val="Arial"/>
        <family val="2"/>
      </rPr>
      <t>(Washington, DC: Annual Issues), tables MF-21 and MF-24, available at http://www.fhwa.dot.gov/policyinformation/statistics.cfm as of May 5, 2016.</t>
    </r>
  </si>
  <si>
    <r>
      <t xml:space="preserve">2008-14: Ibid., </t>
    </r>
    <r>
      <rPr>
        <i/>
        <sz val="9"/>
        <rFont val="Arial"/>
        <family val="2"/>
      </rPr>
      <t xml:space="preserve">Highway Statistics </t>
    </r>
    <r>
      <rPr>
        <sz val="9"/>
        <rFont val="Arial"/>
        <family val="2"/>
      </rPr>
      <t>(Washington, DC: Annual Issues), table MF-21, available at http://www.fhwa.dot.gov/policyinformation/statistics.cfm as of May 5, 2016.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</si>
</sst>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00_)"/>
    <numFmt numFmtId="165" formatCode="0.0_W"/>
    <numFmt numFmtId="166" formatCode="\(\R\)\ #,##0"/>
  </numFmts>
  <fonts count="21" x14ac:knownFonts="1">
    <font>
      <sz val="10"/>
      <name val="Arial"/>
    </font>
    <font>
      <sz val="9"/>
      <name val="Helv"/>
    </font>
    <font>
      <vertAlign val="superscript"/>
      <sz val="12"/>
      <name val="Helv"/>
    </font>
    <font>
      <sz val="10"/>
      <name val="Helv"/>
    </font>
    <font>
      <sz val="8"/>
      <name val="Helv"/>
    </font>
    <font>
      <b/>
      <sz val="9"/>
      <name val="Helv"/>
    </font>
    <font>
      <b/>
      <sz val="10"/>
      <name val="Helv"/>
    </font>
    <font>
      <sz val="12"/>
      <name val="Helv"/>
    </font>
    <font>
      <b/>
      <sz val="14"/>
      <name val="Helv"/>
    </font>
    <font>
      <b/>
      <sz val="12"/>
      <name val="Helv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1"/>
      <name val="Arial Narrow"/>
      <family val="2"/>
    </font>
    <font>
      <sz val="11"/>
      <name val="Arial Narrow"/>
      <family val="2"/>
    </font>
    <font>
      <vertAlign val="superscript"/>
      <sz val="11"/>
      <name val="Arial Narrow"/>
      <family val="2"/>
    </font>
    <font>
      <vertAlign val="superscript"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6"/>
      <name val="P-AVGARD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hair">
        <color indexed="8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1">
    <xf numFmtId="0" fontId="0" fillId="0" borderId="0"/>
    <xf numFmtId="3" fontId="1" fillId="0" borderId="1" applyAlignment="0">
      <alignment horizontal="right" vertical="center"/>
    </xf>
    <xf numFmtId="49" fontId="2" fillId="0" borderId="1">
      <alignment horizontal="left" vertical="center"/>
    </xf>
    <xf numFmtId="164" fontId="3" fillId="0" borderId="2" applyNumberFormat="0">
      <alignment horizontal="right" vertical="center"/>
    </xf>
    <xf numFmtId="165" fontId="3" fillId="0" borderId="1">
      <alignment horizontal="right"/>
    </xf>
    <xf numFmtId="0" fontId="5" fillId="0" borderId="1">
      <alignment horizontal="left"/>
    </xf>
    <xf numFmtId="0" fontId="5" fillId="0" borderId="3">
      <alignment horizontal="right" vertical="center"/>
    </xf>
    <xf numFmtId="0" fontId="3" fillId="0" borderId="1">
      <alignment horizontal="left" vertical="center"/>
    </xf>
    <xf numFmtId="0" fontId="6" fillId="0" borderId="3">
      <alignment horizontal="left" vertical="center"/>
    </xf>
    <xf numFmtId="0" fontId="6" fillId="2" borderId="0">
      <alignment horizontal="centerContinuous" wrapText="1"/>
    </xf>
    <xf numFmtId="0" fontId="20" fillId="0" borderId="0"/>
    <xf numFmtId="0" fontId="10" fillId="0" borderId="0"/>
    <xf numFmtId="0" fontId="4" fillId="0" borderId="0">
      <alignment horizontal="right"/>
    </xf>
    <xf numFmtId="0" fontId="2" fillId="0" borderId="0">
      <alignment horizontal="right"/>
    </xf>
    <xf numFmtId="0" fontId="4" fillId="0" borderId="0">
      <alignment horizontal="left"/>
    </xf>
    <xf numFmtId="49" fontId="2" fillId="0" borderId="1">
      <alignment horizontal="left" vertical="center"/>
    </xf>
    <xf numFmtId="49" fontId="7" fillId="0" borderId="1" applyFill="0">
      <alignment horizontal="left" vertical="center"/>
    </xf>
    <xf numFmtId="49" fontId="2" fillId="0" borderId="3">
      <alignment horizontal="left" vertical="center"/>
    </xf>
    <xf numFmtId="164" fontId="1" fillId="0" borderId="0" applyNumberFormat="0">
      <alignment horizontal="right"/>
    </xf>
    <xf numFmtId="0" fontId="5" fillId="3" borderId="0">
      <alignment horizontal="centerContinuous" vertical="center" wrapText="1"/>
    </xf>
    <xf numFmtId="0" fontId="5" fillId="0" borderId="2">
      <alignment horizontal="left" vertical="center"/>
    </xf>
    <xf numFmtId="0" fontId="8" fillId="0" borderId="0">
      <alignment horizontal="left" vertical="top"/>
    </xf>
    <xf numFmtId="0" fontId="6" fillId="0" borderId="0">
      <alignment horizontal="left"/>
    </xf>
    <xf numFmtId="0" fontId="9" fillId="0" borderId="0">
      <alignment horizontal="left"/>
    </xf>
    <xf numFmtId="0" fontId="3" fillId="0" borderId="0">
      <alignment horizontal="left"/>
    </xf>
    <xf numFmtId="0" fontId="8" fillId="0" borderId="0">
      <alignment horizontal="left" vertical="top"/>
    </xf>
    <xf numFmtId="0" fontId="9" fillId="0" borderId="0">
      <alignment horizontal="left"/>
    </xf>
    <xf numFmtId="0" fontId="3" fillId="0" borderId="0">
      <alignment horizontal="left"/>
    </xf>
    <xf numFmtId="49" fontId="1" fillId="0" borderId="1">
      <alignment horizontal="left"/>
    </xf>
    <xf numFmtId="0" fontId="5" fillId="0" borderId="3">
      <alignment horizontal="left"/>
    </xf>
    <xf numFmtId="0" fontId="6" fillId="0" borderId="0">
      <alignment horizontal="left" vertical="center"/>
    </xf>
  </cellStyleXfs>
  <cellXfs count="29">
    <xf numFmtId="0" fontId="0" fillId="0" borderId="0" xfId="0"/>
    <xf numFmtId="0" fontId="10" fillId="0" borderId="0" xfId="0" applyFont="1" applyFill="1"/>
    <xf numFmtId="0" fontId="12" fillId="0" borderId="0" xfId="0" applyFont="1" applyFill="1"/>
    <xf numFmtId="0" fontId="13" fillId="0" borderId="0" xfId="14" applyFont="1" applyFill="1" applyBorder="1" applyAlignment="1">
      <alignment horizontal="left"/>
    </xf>
    <xf numFmtId="3" fontId="13" fillId="0" borderId="0" xfId="14" applyNumberFormat="1" applyFont="1" applyFill="1" applyBorder="1" applyAlignment="1">
      <alignment horizontal="right"/>
    </xf>
    <xf numFmtId="3" fontId="14" fillId="0" borderId="0" xfId="14" applyNumberFormat="1" applyFont="1" applyFill="1" applyBorder="1" applyAlignment="1">
      <alignment horizontal="right"/>
    </xf>
    <xf numFmtId="0" fontId="13" fillId="0" borderId="4" xfId="14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3" fontId="14" fillId="0" borderId="5" xfId="14" applyNumberFormat="1" applyFont="1" applyFill="1" applyBorder="1" applyAlignment="1">
      <alignment horizontal="right"/>
    </xf>
    <xf numFmtId="3" fontId="13" fillId="0" borderId="0" xfId="0" applyNumberFormat="1" applyFont="1" applyFill="1" applyAlignment="1">
      <alignment horizontal="right"/>
    </xf>
    <xf numFmtId="3" fontId="14" fillId="0" borderId="5" xfId="0" applyNumberFormat="1" applyFont="1" applyFill="1" applyBorder="1" applyAlignment="1">
      <alignment horizontal="right"/>
    </xf>
    <xf numFmtId="3" fontId="10" fillId="0" borderId="0" xfId="0" applyNumberFormat="1" applyFont="1" applyFill="1"/>
    <xf numFmtId="0" fontId="14" fillId="0" borderId="0" xfId="14" applyFont="1" applyFill="1" applyBorder="1" applyAlignment="1">
      <alignment horizontal="left" indent="1"/>
    </xf>
    <xf numFmtId="0" fontId="13" fillId="0" borderId="4" xfId="14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>
      <alignment horizontal="right"/>
    </xf>
    <xf numFmtId="37" fontId="13" fillId="0" borderId="0" xfId="14" applyNumberFormat="1" applyFont="1" applyFill="1" applyBorder="1" applyAlignment="1">
      <alignment horizontal="right"/>
    </xf>
    <xf numFmtId="37" fontId="13" fillId="0" borderId="0" xfId="0" applyNumberFormat="1" applyFont="1" applyFill="1" applyAlignment="1">
      <alignment horizontal="right"/>
    </xf>
    <xf numFmtId="166" fontId="14" fillId="0" borderId="5" xfId="0" applyNumberFormat="1" applyFont="1" applyFill="1" applyBorder="1" applyAlignment="1">
      <alignment horizontal="right"/>
    </xf>
    <xf numFmtId="49" fontId="17" fillId="0" borderId="0" xfId="0" applyNumberFormat="1" applyFont="1" applyFill="1" applyAlignment="1">
      <alignment horizontal="left" wrapText="1"/>
    </xf>
    <xf numFmtId="0" fontId="17" fillId="0" borderId="0" xfId="14" applyFont="1" applyFill="1" applyAlignment="1">
      <alignment horizontal="left"/>
    </xf>
    <xf numFmtId="0" fontId="18" fillId="0" borderId="0" xfId="14" applyFont="1" applyFill="1" applyAlignment="1">
      <alignment horizontal="left"/>
    </xf>
    <xf numFmtId="0" fontId="17" fillId="0" borderId="0" xfId="13" applyFont="1" applyFill="1" applyAlignment="1">
      <alignment horizontal="center"/>
    </xf>
    <xf numFmtId="0" fontId="18" fillId="0" borderId="0" xfId="13" applyFont="1" applyFill="1" applyAlignment="1">
      <alignment horizontal="left"/>
    </xf>
    <xf numFmtId="0" fontId="11" fillId="0" borderId="5" xfId="26" applyFont="1" applyFill="1" applyBorder="1" applyAlignment="1">
      <alignment horizontal="left" wrapText="1"/>
    </xf>
    <xf numFmtId="0" fontId="18" fillId="0" borderId="6" xfId="0" applyFont="1" applyFill="1" applyBorder="1" applyAlignment="1">
      <alignment horizontal="left" wrapText="1"/>
    </xf>
    <xf numFmtId="0" fontId="14" fillId="0" borderId="0" xfId="14" applyFont="1" applyFill="1" applyBorder="1" applyAlignment="1">
      <alignment horizontal="left"/>
    </xf>
    <xf numFmtId="0" fontId="16" fillId="0" borderId="0" xfId="14" applyFont="1" applyFill="1" applyBorder="1" applyAlignment="1">
      <alignment horizontal="left"/>
    </xf>
    <xf numFmtId="0" fontId="16" fillId="0" borderId="0" xfId="14" applyFont="1" applyFill="1" applyAlignment="1">
      <alignment horizontal="left"/>
    </xf>
    <xf numFmtId="49" fontId="18" fillId="0" borderId="0" xfId="0" applyNumberFormat="1" applyFont="1" applyFill="1" applyAlignment="1">
      <alignment horizontal="left"/>
    </xf>
  </cellXfs>
  <cellStyles count="31">
    <cellStyle name="Data" xfId="1"/>
    <cellStyle name="Data Superscript" xfId="2"/>
    <cellStyle name="Data_1-43A" xfId="3"/>
    <cellStyle name="Data-one deci" xfId="4"/>
    <cellStyle name="Hed Side" xfId="5"/>
    <cellStyle name="Hed Side bold" xfId="6"/>
    <cellStyle name="Hed Side Regular" xfId="7"/>
    <cellStyle name="Hed Side_1-43A" xfId="8"/>
    <cellStyle name="Hed Top" xfId="9"/>
    <cellStyle name="Normal" xfId="0" builtinId="0"/>
    <cellStyle name="Normal 2" xfId="10"/>
    <cellStyle name="Normal 3" xfId="11"/>
    <cellStyle name="Source Hed" xfId="12"/>
    <cellStyle name="Source Superscript" xfId="13"/>
    <cellStyle name="Source Text" xfId="14"/>
    <cellStyle name="Superscript" xfId="15"/>
    <cellStyle name="Superscript- regular" xfId="16"/>
    <cellStyle name="Superscript_1-43A" xfId="17"/>
    <cellStyle name="Table Data" xfId="18"/>
    <cellStyle name="Table Head Top" xfId="19"/>
    <cellStyle name="Table Hed Side" xfId="20"/>
    <cellStyle name="Table Title" xfId="21"/>
    <cellStyle name="Title Text" xfId="22"/>
    <cellStyle name="Title Text 1" xfId="23"/>
    <cellStyle name="Title Text 2" xfId="24"/>
    <cellStyle name="Title-1" xfId="25"/>
    <cellStyle name="Title-2" xfId="26"/>
    <cellStyle name="Title-3" xfId="27"/>
    <cellStyle name="Wrap" xfId="28"/>
    <cellStyle name="Wrap Bold" xfId="29"/>
    <cellStyle name="Wrap Title" xfId="3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F27"/>
  <sheetViews>
    <sheetView tabSelected="1" zoomScaleNormal="100" zoomScaleSheetLayoutView="85" workbookViewId="0">
      <selection sqref="A1:AF1"/>
    </sheetView>
  </sheetViews>
  <sheetFormatPr defaultRowHeight="12.75" x14ac:dyDescent="0.2"/>
  <cols>
    <col min="1" max="1" width="16.7109375" style="1" bestFit="1" customWidth="1"/>
    <col min="2" max="4" width="6.7109375" style="1" customWidth="1"/>
    <col min="5" max="29" width="7.7109375" style="1" customWidth="1"/>
    <col min="30" max="31" width="9" style="1" customWidth="1"/>
    <col min="32" max="32" width="7.7109375" style="1" customWidth="1"/>
    <col min="33" max="16384" width="9.140625" style="1"/>
  </cols>
  <sheetData>
    <row r="1" spans="1:32" ht="16.5" customHeight="1" thickBot="1" x14ac:dyDescent="0.3">
      <c r="A1" s="23" t="s">
        <v>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</row>
    <row r="2" spans="1:32" s="7" customFormat="1" ht="16.5" customHeight="1" x14ac:dyDescent="0.3">
      <c r="A2" s="6"/>
      <c r="B2" s="13">
        <v>1960</v>
      </c>
      <c r="C2" s="13">
        <v>1965</v>
      </c>
      <c r="D2" s="13">
        <v>1970</v>
      </c>
      <c r="E2" s="13">
        <v>1975</v>
      </c>
      <c r="F2" s="13">
        <v>1980</v>
      </c>
      <c r="G2" s="13">
        <v>1985</v>
      </c>
      <c r="H2" s="13">
        <v>1990</v>
      </c>
      <c r="I2" s="13">
        <v>1991</v>
      </c>
      <c r="J2" s="13">
        <v>1992</v>
      </c>
      <c r="K2" s="13">
        <v>1993</v>
      </c>
      <c r="L2" s="13">
        <v>1994</v>
      </c>
      <c r="M2" s="13">
        <v>1995</v>
      </c>
      <c r="N2" s="13">
        <v>1996</v>
      </c>
      <c r="O2" s="13">
        <v>1997</v>
      </c>
      <c r="P2" s="13">
        <v>1998</v>
      </c>
      <c r="Q2" s="13">
        <v>1999</v>
      </c>
      <c r="R2" s="13">
        <v>2000</v>
      </c>
      <c r="S2" s="13">
        <v>2001</v>
      </c>
      <c r="T2" s="13">
        <v>2002</v>
      </c>
      <c r="U2" s="13">
        <v>2003</v>
      </c>
      <c r="V2" s="13">
        <v>2004</v>
      </c>
      <c r="W2" s="13">
        <v>2005</v>
      </c>
      <c r="X2" s="13">
        <v>2006</v>
      </c>
      <c r="Y2" s="13">
        <v>2007</v>
      </c>
      <c r="Z2" s="13">
        <v>2008</v>
      </c>
      <c r="AA2" s="13">
        <v>2009</v>
      </c>
      <c r="AB2" s="13">
        <v>2010</v>
      </c>
      <c r="AC2" s="13">
        <v>2011</v>
      </c>
      <c r="AD2" s="13">
        <v>2012</v>
      </c>
      <c r="AE2" s="13">
        <v>2013</v>
      </c>
      <c r="AF2" s="13">
        <v>2014</v>
      </c>
    </row>
    <row r="3" spans="1:32" ht="16.5" customHeight="1" x14ac:dyDescent="0.3">
      <c r="A3" s="3" t="s">
        <v>3</v>
      </c>
      <c r="B3" s="4">
        <f>B4+B5</f>
        <v>60760.953000000001</v>
      </c>
      <c r="C3" s="4">
        <f t="shared" ref="C3:AA3" si="0">C4+C5</f>
        <v>71186.702000000005</v>
      </c>
      <c r="D3" s="4">
        <f t="shared" si="0"/>
        <v>89601.214000000007</v>
      </c>
      <c r="E3" s="4">
        <f t="shared" si="0"/>
        <v>102995.90199999999</v>
      </c>
      <c r="F3" s="4">
        <f t="shared" si="0"/>
        <v>104837.65699999999</v>
      </c>
      <c r="G3" s="4">
        <f t="shared" si="0"/>
        <v>107549.943</v>
      </c>
      <c r="H3" s="4">
        <f t="shared" si="0"/>
        <v>113605.538</v>
      </c>
      <c r="I3" s="4">
        <f t="shared" si="0"/>
        <v>112221.966</v>
      </c>
      <c r="J3" s="4">
        <f t="shared" si="0"/>
        <v>114882.674</v>
      </c>
      <c r="K3" s="4">
        <f t="shared" si="0"/>
        <v>116579.01</v>
      </c>
      <c r="L3" s="4">
        <f t="shared" si="0"/>
        <v>118716.864</v>
      </c>
      <c r="M3" s="4">
        <f t="shared" si="0"/>
        <v>120253.379</v>
      </c>
      <c r="N3" s="4">
        <f t="shared" si="0"/>
        <v>122595.43999999999</v>
      </c>
      <c r="O3" s="4">
        <f t="shared" si="0"/>
        <v>124234.602</v>
      </c>
      <c r="P3" s="4">
        <f t="shared" si="0"/>
        <v>127978</v>
      </c>
      <c r="Q3" s="4">
        <f t="shared" si="0"/>
        <v>131781</v>
      </c>
      <c r="R3" s="4">
        <f t="shared" si="0"/>
        <v>131890.761</v>
      </c>
      <c r="S3" s="4">
        <f t="shared" si="0"/>
        <v>133740.05720000001</v>
      </c>
      <c r="T3" s="4">
        <f t="shared" si="0"/>
        <v>138041.36299999998</v>
      </c>
      <c r="U3" s="4">
        <f t="shared" si="0"/>
        <v>139156.39799999999</v>
      </c>
      <c r="V3" s="4">
        <f t="shared" si="0"/>
        <v>141145.84</v>
      </c>
      <c r="W3" s="4">
        <f t="shared" si="0"/>
        <v>140548.93700000001</v>
      </c>
      <c r="X3" s="4">
        <f t="shared" si="0"/>
        <v>139794.02899999998</v>
      </c>
      <c r="Y3" s="4">
        <f t="shared" si="0"/>
        <v>139897.25599999999</v>
      </c>
      <c r="Z3" s="4">
        <f t="shared" si="0"/>
        <v>135976.28200000001</v>
      </c>
      <c r="AA3" s="4">
        <f t="shared" si="0"/>
        <v>136695.60999999999</v>
      </c>
      <c r="AB3" s="4">
        <f>AB4+AB5</f>
        <v>137705.946</v>
      </c>
      <c r="AC3" s="15">
        <f t="shared" ref="AC3" si="1">AC4+AC5</f>
        <v>135145.34400000001</v>
      </c>
      <c r="AD3" s="4">
        <f>AD4+AD5</f>
        <v>134970.247</v>
      </c>
      <c r="AE3" s="4">
        <f>AE4+AE5</f>
        <v>135141.04700000002</v>
      </c>
      <c r="AF3" s="4">
        <f>AF4+AF5</f>
        <v>137526.81200000001</v>
      </c>
    </row>
    <row r="4" spans="1:32" s="2" customFormat="1" ht="16.5" customHeight="1" x14ac:dyDescent="0.3">
      <c r="A4" s="3" t="s">
        <v>0</v>
      </c>
      <c r="B4" s="4">
        <v>55428.618000000002</v>
      </c>
      <c r="C4" s="4">
        <v>66978.519</v>
      </c>
      <c r="D4" s="4">
        <v>85598.364000000001</v>
      </c>
      <c r="E4" s="4">
        <v>99353.592999999993</v>
      </c>
      <c r="F4" s="4">
        <v>101183.014</v>
      </c>
      <c r="G4" s="4">
        <v>103545</v>
      </c>
      <c r="H4" s="4">
        <v>109529.45600000001</v>
      </c>
      <c r="I4" s="4">
        <v>107913.262</v>
      </c>
      <c r="J4" s="4">
        <v>110974.379</v>
      </c>
      <c r="K4" s="4">
        <v>113668.348</v>
      </c>
      <c r="L4" s="4">
        <v>115681.981</v>
      </c>
      <c r="M4" s="4">
        <v>117061.292</v>
      </c>
      <c r="N4" s="4">
        <v>119514.71799999999</v>
      </c>
      <c r="O4" s="4">
        <v>120938</v>
      </c>
      <c r="P4" s="4">
        <v>124694</v>
      </c>
      <c r="Q4" s="4">
        <v>128743</v>
      </c>
      <c r="R4" s="4">
        <v>128884</v>
      </c>
      <c r="S4" s="9">
        <v>129682</v>
      </c>
      <c r="T4" s="9">
        <v>133736.19699999999</v>
      </c>
      <c r="U4" s="9">
        <v>134642.845</v>
      </c>
      <c r="V4" s="9">
        <v>136418.905</v>
      </c>
      <c r="W4" s="9">
        <v>135664.367</v>
      </c>
      <c r="X4" s="9">
        <v>134882.35699999999</v>
      </c>
      <c r="Y4" s="9">
        <v>135413.66</v>
      </c>
      <c r="Z4" s="9">
        <v>132204.886</v>
      </c>
      <c r="AA4" s="9">
        <v>132877.68799999999</v>
      </c>
      <c r="AB4" s="9">
        <v>133725.26199999999</v>
      </c>
      <c r="AC4" s="16">
        <v>131274.40700000001</v>
      </c>
      <c r="AD4" s="9">
        <v>131251.76</v>
      </c>
      <c r="AE4" s="9">
        <v>131298.65100000001</v>
      </c>
      <c r="AF4" s="9">
        <v>133648.177</v>
      </c>
    </row>
    <row r="5" spans="1:32" ht="16.5" customHeight="1" x14ac:dyDescent="0.3">
      <c r="A5" s="3" t="s">
        <v>11</v>
      </c>
      <c r="B5" s="4">
        <f>SUM(B6:B9)</f>
        <v>5332.335</v>
      </c>
      <c r="C5" s="4">
        <f t="shared" ref="C5:O5" si="2">SUM(C6:C9)</f>
        <v>4208.183</v>
      </c>
      <c r="D5" s="4">
        <f t="shared" si="2"/>
        <v>4002.8500000000004</v>
      </c>
      <c r="E5" s="4">
        <f t="shared" si="2"/>
        <v>3642.3090000000002</v>
      </c>
      <c r="F5" s="4">
        <f t="shared" si="2"/>
        <v>3654.643</v>
      </c>
      <c r="G5" s="4">
        <f t="shared" si="2"/>
        <v>4004.9430000000002</v>
      </c>
      <c r="H5" s="4">
        <f t="shared" si="2"/>
        <v>4076.0820000000003</v>
      </c>
      <c r="I5" s="4">
        <f t="shared" si="2"/>
        <v>4308.7039999999997</v>
      </c>
      <c r="J5" s="4">
        <f t="shared" si="2"/>
        <v>3908.2950000000001</v>
      </c>
      <c r="K5" s="4">
        <f t="shared" si="2"/>
        <v>2910.6620000000003</v>
      </c>
      <c r="L5" s="4">
        <f t="shared" si="2"/>
        <v>3034.8829999999998</v>
      </c>
      <c r="M5" s="4">
        <f t="shared" si="2"/>
        <v>3192.087</v>
      </c>
      <c r="N5" s="4">
        <f t="shared" si="2"/>
        <v>3080.7219999999998</v>
      </c>
      <c r="O5" s="4">
        <f t="shared" si="2"/>
        <v>3296.6020000000003</v>
      </c>
      <c r="P5" s="4">
        <f>SUM(P6:P9)</f>
        <v>3284</v>
      </c>
      <c r="Q5" s="4">
        <f>SUM(Q6:Q9)</f>
        <v>3038</v>
      </c>
      <c r="R5" s="4">
        <f>SUM(R6:R9)</f>
        <v>3006.761</v>
      </c>
      <c r="S5" s="4">
        <f t="shared" ref="S5:AB5" si="3">SUM(S6:S9)</f>
        <v>4058.0572000000002</v>
      </c>
      <c r="T5" s="4">
        <f t="shared" si="3"/>
        <v>4305.1660000000002</v>
      </c>
      <c r="U5" s="4">
        <f t="shared" si="3"/>
        <v>4513.5529999999999</v>
      </c>
      <c r="V5" s="4">
        <f t="shared" si="3"/>
        <v>4726.9349999999995</v>
      </c>
      <c r="W5" s="4">
        <f t="shared" si="3"/>
        <v>4884.57</v>
      </c>
      <c r="X5" s="4">
        <f t="shared" si="3"/>
        <v>4911.6720000000005</v>
      </c>
      <c r="Y5" s="4">
        <f t="shared" si="3"/>
        <v>4483.5959999999995</v>
      </c>
      <c r="Z5" s="4">
        <f t="shared" si="3"/>
        <v>3771.3960000000002</v>
      </c>
      <c r="AA5" s="4">
        <f t="shared" si="3"/>
        <v>3817.922</v>
      </c>
      <c r="AB5" s="4">
        <f t="shared" si="3"/>
        <v>3980.6840000000002</v>
      </c>
      <c r="AC5" s="4">
        <v>3870.9369999999999</v>
      </c>
      <c r="AD5" s="4">
        <v>3718.4870000000001</v>
      </c>
      <c r="AE5" s="4">
        <v>3842.3960000000002</v>
      </c>
      <c r="AF5" s="4">
        <v>3878.6350000000002</v>
      </c>
    </row>
    <row r="6" spans="1:32" ht="16.5" customHeight="1" x14ac:dyDescent="0.3">
      <c r="A6" s="12" t="s">
        <v>1</v>
      </c>
      <c r="B6" s="5">
        <v>2291.6660000000002</v>
      </c>
      <c r="C6" s="5">
        <v>1963.432</v>
      </c>
      <c r="D6" s="5">
        <v>1931.9659999999999</v>
      </c>
      <c r="E6" s="5">
        <v>1564.8820000000001</v>
      </c>
      <c r="F6" s="5">
        <v>1059.0440000000001</v>
      </c>
      <c r="G6" s="5">
        <v>1080.6769999999999</v>
      </c>
      <c r="H6" s="5">
        <v>681.22</v>
      </c>
      <c r="I6" s="5">
        <v>778.95699999999999</v>
      </c>
      <c r="J6" s="5">
        <v>805.524</v>
      </c>
      <c r="K6" s="5">
        <v>846.32</v>
      </c>
      <c r="L6" s="5">
        <v>911.99599999999998</v>
      </c>
      <c r="M6" s="5">
        <v>926.73199999999997</v>
      </c>
      <c r="N6" s="5">
        <v>918.08500000000004</v>
      </c>
      <c r="O6" s="5">
        <v>984.45</v>
      </c>
      <c r="P6" s="5">
        <v>907</v>
      </c>
      <c r="Q6" s="5">
        <v>703</v>
      </c>
      <c r="R6" s="5">
        <v>652.25599999999997</v>
      </c>
      <c r="S6" s="5">
        <v>801.55219999999997</v>
      </c>
      <c r="T6" s="5">
        <v>831.82799999999997</v>
      </c>
      <c r="U6" s="5">
        <v>853.13099999999997</v>
      </c>
      <c r="V6" s="5">
        <v>1093.845</v>
      </c>
      <c r="W6" s="5">
        <v>1077.8140000000001</v>
      </c>
      <c r="X6" s="5">
        <v>1228.703</v>
      </c>
      <c r="Y6" s="5">
        <v>1060.615</v>
      </c>
      <c r="Z6" s="5">
        <v>633.82799999999997</v>
      </c>
      <c r="AA6" s="5">
        <v>676.31500000000005</v>
      </c>
      <c r="AB6" s="5">
        <v>783.73500000000001</v>
      </c>
      <c r="AC6" s="5">
        <v>799.09299999999996</v>
      </c>
      <c r="AD6" s="5">
        <v>874.82500000000005</v>
      </c>
      <c r="AE6" s="5">
        <v>654.56200000000001</v>
      </c>
      <c r="AF6" s="5">
        <v>644.197</v>
      </c>
    </row>
    <row r="7" spans="1:32" ht="16.5" customHeight="1" x14ac:dyDescent="0.3">
      <c r="A7" s="12" t="s">
        <v>5</v>
      </c>
      <c r="B7" s="5">
        <v>1323.769</v>
      </c>
      <c r="C7" s="5">
        <v>501.339</v>
      </c>
      <c r="D7" s="5">
        <v>393.012</v>
      </c>
      <c r="E7" s="5">
        <v>409.71300000000002</v>
      </c>
      <c r="F7" s="5">
        <v>412.88299999999998</v>
      </c>
      <c r="G7" s="5">
        <v>381.51499999999999</v>
      </c>
      <c r="H7" s="5">
        <v>360.94200000000001</v>
      </c>
      <c r="I7" s="5">
        <v>338.54300000000001</v>
      </c>
      <c r="J7" s="5">
        <v>344.30200000000002</v>
      </c>
      <c r="K7" s="5">
        <v>340.447</v>
      </c>
      <c r="L7" s="5">
        <v>364.23099999999999</v>
      </c>
      <c r="M7" s="5">
        <v>366.98599999999999</v>
      </c>
      <c r="N7" s="5">
        <v>343.61399999999998</v>
      </c>
      <c r="O7" s="5">
        <v>334.68400000000003</v>
      </c>
      <c r="P7" s="5">
        <v>351</v>
      </c>
      <c r="Q7" s="5">
        <v>322</v>
      </c>
      <c r="R7" s="5">
        <v>295.96499999999997</v>
      </c>
      <c r="S7" s="5">
        <v>355.87</v>
      </c>
      <c r="T7" s="5">
        <v>341.601</v>
      </c>
      <c r="U7" s="5">
        <v>304.41500000000002</v>
      </c>
      <c r="V7" s="5">
        <v>314.39100000000002</v>
      </c>
      <c r="W7" s="5">
        <v>331.97899999999998</v>
      </c>
      <c r="X7" s="5">
        <v>355.45400000000001</v>
      </c>
      <c r="Y7" s="5">
        <v>361.63</v>
      </c>
      <c r="Z7" s="5">
        <v>297.59699999999998</v>
      </c>
      <c r="AA7" s="5">
        <v>326.05200000000002</v>
      </c>
      <c r="AB7" s="5">
        <v>240.279</v>
      </c>
      <c r="AC7" s="5">
        <v>221.07400000000001</v>
      </c>
      <c r="AD7" s="5">
        <v>192.952</v>
      </c>
      <c r="AE7" s="5">
        <v>212.66900000000001</v>
      </c>
      <c r="AF7" s="5">
        <v>176.227</v>
      </c>
    </row>
    <row r="8" spans="1:32" ht="16.5" customHeight="1" x14ac:dyDescent="0.3">
      <c r="A8" s="12" t="s">
        <v>2</v>
      </c>
      <c r="B8" s="5">
        <v>60.633000000000003</v>
      </c>
      <c r="C8" s="5">
        <v>96.335999999999999</v>
      </c>
      <c r="D8" s="5">
        <v>598.15899999999999</v>
      </c>
      <c r="E8" s="5">
        <v>729.71799999999996</v>
      </c>
      <c r="F8" s="5">
        <v>1052.1849999999999</v>
      </c>
      <c r="G8" s="5">
        <v>1052.998</v>
      </c>
      <c r="H8" s="5">
        <v>1300.421</v>
      </c>
      <c r="I8" s="5">
        <v>1709.6869999999999</v>
      </c>
      <c r="J8" s="5">
        <v>1319.171</v>
      </c>
      <c r="K8" s="5">
        <v>873.68700000000001</v>
      </c>
      <c r="L8" s="5">
        <v>896.7</v>
      </c>
      <c r="M8" s="5">
        <v>1060.394</v>
      </c>
      <c r="N8" s="5">
        <v>993.67100000000005</v>
      </c>
      <c r="O8" s="5">
        <v>987.19299999999998</v>
      </c>
      <c r="P8" s="5">
        <v>956</v>
      </c>
      <c r="Q8" s="5">
        <v>1098</v>
      </c>
      <c r="R8" s="5">
        <v>1124.269</v>
      </c>
      <c r="S8" s="5">
        <v>993.83699999999999</v>
      </c>
      <c r="T8" s="5">
        <v>1081.1569999999999</v>
      </c>
      <c r="U8" s="5">
        <v>1107.5</v>
      </c>
      <c r="V8" s="5">
        <v>1032.597</v>
      </c>
      <c r="W8" s="5">
        <v>1261.769</v>
      </c>
      <c r="X8" s="5">
        <v>1237.348</v>
      </c>
      <c r="Y8" s="5">
        <v>1221.538</v>
      </c>
      <c r="Z8" s="5">
        <v>1136.4259999999999</v>
      </c>
      <c r="AA8" s="5">
        <v>1130.33</v>
      </c>
      <c r="AB8" s="5">
        <v>1167.0129999999999</v>
      </c>
      <c r="AC8" s="5">
        <v>1104.0219999999999</v>
      </c>
      <c r="AD8" s="5">
        <v>1093.181</v>
      </c>
      <c r="AE8" s="5">
        <v>1122.5229999999999</v>
      </c>
      <c r="AF8" s="5">
        <v>1418.79</v>
      </c>
    </row>
    <row r="9" spans="1:32" ht="16.5" customHeight="1" thickBot="1" x14ac:dyDescent="0.35">
      <c r="A9" s="12" t="s">
        <v>6</v>
      </c>
      <c r="B9" s="5">
        <v>1656.2670000000001</v>
      </c>
      <c r="C9" s="5">
        <v>1647.076</v>
      </c>
      <c r="D9" s="5">
        <v>1079.713</v>
      </c>
      <c r="E9" s="5">
        <v>937.99599999999998</v>
      </c>
      <c r="F9" s="5">
        <v>1130.5309999999999</v>
      </c>
      <c r="G9" s="5">
        <v>1489.7529999999999</v>
      </c>
      <c r="H9" s="5">
        <v>1733.499</v>
      </c>
      <c r="I9" s="5">
        <v>1481.5170000000001</v>
      </c>
      <c r="J9" s="5">
        <v>1439.298</v>
      </c>
      <c r="K9" s="5">
        <v>850.20799999999997</v>
      </c>
      <c r="L9" s="5">
        <v>861.95600000000002</v>
      </c>
      <c r="M9" s="5">
        <v>837.97500000000002</v>
      </c>
      <c r="N9" s="5">
        <v>825.35199999999998</v>
      </c>
      <c r="O9" s="5">
        <v>990.27499999999998</v>
      </c>
      <c r="P9" s="8">
        <v>1070</v>
      </c>
      <c r="Q9" s="8">
        <v>915</v>
      </c>
      <c r="R9" s="8">
        <v>934.27100000000007</v>
      </c>
      <c r="S9" s="10">
        <f>1095.153+506.682+100.1+204.863</f>
        <v>1906.798</v>
      </c>
      <c r="T9" s="10">
        <v>2050.58</v>
      </c>
      <c r="U9" s="10">
        <v>2248.5070000000001</v>
      </c>
      <c r="V9" s="10">
        <v>2286.1019999999999</v>
      </c>
      <c r="W9" s="10">
        <v>2213.0079999999998</v>
      </c>
      <c r="X9" s="10">
        <v>2090.1669999999999</v>
      </c>
      <c r="Y9" s="10">
        <v>1839.8130000000001</v>
      </c>
      <c r="Z9" s="10">
        <v>1703.5450000000005</v>
      </c>
      <c r="AA9" s="10">
        <v>1685.2249999999999</v>
      </c>
      <c r="AB9" s="10">
        <v>1789.6570000000002</v>
      </c>
      <c r="AC9" s="10">
        <f t="shared" ref="AC9:AF9" si="4">AC5-SUM(AC6:AC8)</f>
        <v>1746.748</v>
      </c>
      <c r="AD9" s="17">
        <f t="shared" si="4"/>
        <v>1557.529</v>
      </c>
      <c r="AE9" s="17">
        <f t="shared" si="4"/>
        <v>1852.6420000000003</v>
      </c>
      <c r="AF9" s="10">
        <f t="shared" si="4"/>
        <v>1639.4210000000003</v>
      </c>
    </row>
    <row r="10" spans="1:32" ht="12.75" customHeight="1" x14ac:dyDescent="0.3">
      <c r="A10" s="24" t="s">
        <v>19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spans="1:32" ht="12.75" customHeight="1" x14ac:dyDescent="0.3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1:32" ht="12.75" customHeight="1" x14ac:dyDescent="0.2">
      <c r="A12" s="26" t="s">
        <v>14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11"/>
      <c r="U12" s="11"/>
    </row>
    <row r="13" spans="1:32" ht="12.75" customHeight="1" x14ac:dyDescent="0.2">
      <c r="A13" s="27" t="s">
        <v>13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</row>
    <row r="14" spans="1:32" ht="12.75" customHeight="1" x14ac:dyDescent="0.2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</row>
    <row r="15" spans="1:32" ht="12.75" customHeight="1" x14ac:dyDescent="0.2">
      <c r="A15" s="22" t="s">
        <v>12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</row>
    <row r="16" spans="1:32" ht="12.75" customHeight="1" x14ac:dyDescent="0.2">
      <c r="A16" s="19" t="s">
        <v>7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</row>
    <row r="17" spans="1:19" ht="12.75" customHeight="1" x14ac:dyDescent="0.2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</row>
    <row r="18" spans="1:19" ht="12.75" customHeight="1" x14ac:dyDescent="0.2">
      <c r="A18" s="20" t="s">
        <v>8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</row>
    <row r="19" spans="1:19" ht="12.75" customHeight="1" x14ac:dyDescent="0.2">
      <c r="A19" s="20" t="s">
        <v>9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</row>
    <row r="20" spans="1:19" ht="25.5" customHeight="1" x14ac:dyDescent="0.2">
      <c r="A20" s="18" t="s">
        <v>18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</row>
    <row r="21" spans="1:19" ht="12.75" customHeight="1" x14ac:dyDescent="0.2">
      <c r="A21" s="18" t="s">
        <v>16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</row>
    <row r="22" spans="1:19" ht="12.75" customHeight="1" x14ac:dyDescent="0.2">
      <c r="A22" s="18" t="s">
        <v>15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</row>
    <row r="23" spans="1:19" ht="12.75" customHeight="1" x14ac:dyDescent="0.2">
      <c r="A23" s="18" t="s">
        <v>21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</row>
    <row r="24" spans="1:19" ht="12.75" customHeight="1" x14ac:dyDescent="0.2">
      <c r="A24" s="28" t="s">
        <v>10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</row>
    <row r="25" spans="1:19" ht="12.75" customHeight="1" x14ac:dyDescent="0.2">
      <c r="A25" s="18" t="s">
        <v>17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</row>
    <row r="26" spans="1:19" ht="12.75" customHeight="1" x14ac:dyDescent="0.2">
      <c r="A26" s="18" t="s">
        <v>15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</row>
    <row r="27" spans="1:19" ht="12.75" customHeight="1" x14ac:dyDescent="0.2">
      <c r="A27" s="18" t="s">
        <v>20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</row>
  </sheetData>
  <mergeCells count="19">
    <mergeCell ref="A23:S23"/>
    <mergeCell ref="A24:S24"/>
    <mergeCell ref="A25:S25"/>
    <mergeCell ref="A26:S26"/>
    <mergeCell ref="A27:S27"/>
    <mergeCell ref="A14:S14"/>
    <mergeCell ref="A15:S15"/>
    <mergeCell ref="A16:S16"/>
    <mergeCell ref="A1:AF1"/>
    <mergeCell ref="A10:S10"/>
    <mergeCell ref="A11:S11"/>
    <mergeCell ref="A12:S12"/>
    <mergeCell ref="A13:S13"/>
    <mergeCell ref="A22:S22"/>
    <mergeCell ref="A17:S17"/>
    <mergeCell ref="A18:S18"/>
    <mergeCell ref="A19:S19"/>
    <mergeCell ref="A20:S20"/>
    <mergeCell ref="A21:S21"/>
  </mergeCells>
  <phoneticPr fontId="0" type="noConversion"/>
  <pageMargins left="0.32" right="0.2" top="0.5" bottom="0.5" header="0.25" footer="0.25"/>
  <pageSetup scale="70" orientation="landscape" horizontalDpi="4294967292" r:id="rId1"/>
  <headerFooter alignWithMargins="0"/>
  <webPublishItems count="1">
    <webPublishItem id="14131" divId="table_04_07_14131" sourceType="range" sourceRef="A1:Z27" destinationFile="C:\DMegret\current tasks\BTS\nts_2010\2011_01_06_2010q4\table_04_07.html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PresentationFormat> </PresentationFormat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4-07</vt:lpstr>
      <vt:lpstr>'4-07'!Print_Area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Ross, Hilary.CTR (RITA)</dc:creator>
  <cp:lastModifiedBy>L. Nguyen</cp:lastModifiedBy>
  <cp:revision>0</cp:revision>
  <cp:lastPrinted>2016-07-01T17:58:56Z</cp:lastPrinted>
  <dcterms:created xsi:type="dcterms:W3CDTF">1980-01-01T05:00:00Z</dcterms:created>
  <dcterms:modified xsi:type="dcterms:W3CDTF">2016-07-01T17:59:04Z</dcterms:modified>
</cp:coreProperties>
</file>