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5" windowWidth="15360" windowHeight="8115"/>
  </bookViews>
  <sheets>
    <sheet name="4-17" sheetId="4" r:id="rId1"/>
  </sheets>
  <externalReferences>
    <externalReference r:id="rId2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</definedNames>
  <calcPr calcId="145621"/>
</workbook>
</file>

<file path=xl/calcChain.xml><?xml version="1.0" encoding="utf-8"?>
<calcChain xmlns="http://schemas.openxmlformats.org/spreadsheetml/2006/main">
  <c r="Y16" i="4" l="1"/>
  <c r="Z16" i="4"/>
  <c r="AA16" i="4"/>
  <c r="AB16" i="4"/>
  <c r="AC16" i="4"/>
  <c r="AD16" i="4"/>
  <c r="Y15" i="4"/>
  <c r="Z15" i="4"/>
  <c r="AA15" i="4"/>
  <c r="AB15" i="4"/>
  <c r="AC15" i="4"/>
  <c r="AD15" i="4"/>
  <c r="Y12" i="4"/>
  <c r="Z12" i="4"/>
  <c r="AA12" i="4"/>
  <c r="AB12" i="4"/>
  <c r="AC12" i="4"/>
  <c r="AD12" i="4"/>
  <c r="Y11" i="4"/>
  <c r="Z11" i="4"/>
  <c r="AA11" i="4"/>
  <c r="AB11" i="4"/>
  <c r="AC11" i="4"/>
  <c r="AD11" i="4"/>
  <c r="X16" i="4"/>
  <c r="W16" i="4"/>
  <c r="V16" i="4"/>
  <c r="U16" i="4"/>
  <c r="T16" i="4"/>
  <c r="S16" i="4"/>
  <c r="R16" i="4"/>
  <c r="Q16" i="4"/>
  <c r="P16" i="4"/>
  <c r="O16" i="4"/>
  <c r="N16" i="4"/>
  <c r="M16" i="4"/>
  <c r="K16" i="4"/>
  <c r="J16" i="4"/>
  <c r="I16" i="4"/>
  <c r="H16" i="4"/>
  <c r="G16" i="4"/>
  <c r="F16" i="4"/>
  <c r="E16" i="4"/>
  <c r="D16" i="4"/>
  <c r="C16" i="4"/>
  <c r="B16" i="4"/>
  <c r="L13" i="4"/>
  <c r="L16" i="4" s="1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J15" i="4"/>
  <c r="I15" i="4"/>
  <c r="H15" i="4"/>
  <c r="G15" i="4"/>
  <c r="F15" i="4"/>
  <c r="E15" i="4"/>
</calcChain>
</file>

<file path=xl/sharedStrings.xml><?xml version="1.0" encoding="utf-8"?>
<sst xmlns="http://schemas.openxmlformats.org/spreadsheetml/2006/main" count="34" uniqueCount="29">
  <si>
    <t>Miles traveled (millions)</t>
  </si>
  <si>
    <t>N</t>
  </si>
  <si>
    <t>Average miles traveled per gallon</t>
  </si>
  <si>
    <t>Number in use</t>
  </si>
  <si>
    <t>Table 4-17:  Class I Rail Freight Fuel Consumption and Travel</t>
  </si>
  <si>
    <t>SOURCES</t>
  </si>
  <si>
    <t>All data except for locomotive unit-miles:</t>
  </si>
  <si>
    <t>Locomotive unit-miles:</t>
  </si>
  <si>
    <r>
      <t>Average fuel consumed per locomotive</t>
    </r>
    <r>
      <rPr>
        <b/>
        <vertAlign val="superscript"/>
        <sz val="11"/>
        <rFont val="Arial Narrow"/>
        <family val="2"/>
      </rPr>
      <t xml:space="preserve">a </t>
    </r>
    <r>
      <rPr>
        <b/>
        <sz val="11"/>
        <rFont val="Arial Narrow"/>
        <family val="2"/>
      </rPr>
      <t>(thousand gallons)</t>
    </r>
  </si>
  <si>
    <r>
      <t>Locomotives</t>
    </r>
    <r>
      <rPr>
        <vertAlign val="superscript"/>
        <sz val="11"/>
        <rFont val="Arial Narrow"/>
        <family val="2"/>
      </rPr>
      <t>a</t>
    </r>
  </si>
  <si>
    <r>
      <t>Freight train-miles</t>
    </r>
    <r>
      <rPr>
        <vertAlign val="superscript"/>
        <sz val="11"/>
        <rFont val="Arial Narrow"/>
        <family val="2"/>
      </rPr>
      <t>c</t>
    </r>
  </si>
  <si>
    <t>Locomotive unit-miles</t>
  </si>
  <si>
    <r>
      <t>a</t>
    </r>
    <r>
      <rPr>
        <sz val="9"/>
        <rFont val="Arial"/>
        <family val="2"/>
      </rPr>
      <t xml:space="preserve"> For 1960-80, the total includes a small number of steam and electric units, which are not included in the per locomotive fuel consumption figure.</t>
    </r>
  </si>
  <si>
    <r>
      <t>c</t>
    </r>
    <r>
      <rPr>
        <sz val="9"/>
        <rFont val="Arial"/>
        <family val="2"/>
      </rPr>
      <t xml:space="preserve"> Based on the distance run between terminals and/or stations; does not include yard or passenger train-miles.</t>
    </r>
  </si>
  <si>
    <t>Revenue ton-miles per gallon of fuel consumed</t>
  </si>
  <si>
    <t>Average miles traveled per locomotive (thousands)</t>
  </si>
  <si>
    <r>
      <t xml:space="preserve">1975-92, 2002: Ibid., </t>
    </r>
    <r>
      <rPr>
        <i/>
        <sz val="9"/>
        <rFont val="Arial"/>
        <family val="2"/>
      </rPr>
      <t xml:space="preserve">Railroad Ten-Year Trends </t>
    </r>
    <r>
      <rPr>
        <sz val="9"/>
        <rFont val="Arial"/>
        <family val="2"/>
      </rPr>
      <t>(Washington, DC: Annual Issues).</t>
    </r>
  </si>
  <si>
    <r>
      <t xml:space="preserve">1993-2001, 2003-04: Ibid., </t>
    </r>
    <r>
      <rPr>
        <i/>
        <sz val="9"/>
        <rFont val="Arial"/>
        <family val="2"/>
      </rPr>
      <t xml:space="preserve">Analysis of Class I Railroads </t>
    </r>
    <r>
      <rPr>
        <sz val="9"/>
        <rFont val="Arial"/>
        <family val="2"/>
      </rPr>
      <t>(Washington, DC: Annual Issues).</t>
    </r>
  </si>
  <si>
    <r>
      <t>Freight cars</t>
    </r>
    <r>
      <rPr>
        <vertAlign val="superscript"/>
        <sz val="11"/>
        <rFont val="Arial Narrow"/>
        <family val="2"/>
      </rPr>
      <t>b</t>
    </r>
  </si>
  <si>
    <t>Freight car-miles</t>
  </si>
  <si>
    <t>Freight trains</t>
  </si>
  <si>
    <t>Freight cars</t>
  </si>
  <si>
    <r>
      <t>Fuel consumed (million gallons)</t>
    </r>
    <r>
      <rPr>
        <vertAlign val="superscript"/>
        <sz val="11"/>
        <rFont val="Arial Narrow"/>
        <family val="2"/>
      </rPr>
      <t>d</t>
    </r>
  </si>
  <si>
    <r>
      <t xml:space="preserve">b </t>
    </r>
    <r>
      <rPr>
        <sz val="9"/>
        <rFont val="Arial"/>
        <family val="2"/>
      </rPr>
      <t>United States owners only. Includes cars owned by Class I railroads, other railroads, car companies, and shippers.</t>
    </r>
  </si>
  <si>
    <r>
      <t>d</t>
    </r>
    <r>
      <rPr>
        <sz val="9"/>
        <rFont val="Arial"/>
        <family val="2"/>
      </rPr>
      <t xml:space="preserve"> Excludes passenger and work trains.</t>
    </r>
  </si>
  <si>
    <t>2005-12: Association of American Railroads, personal communications, June 13, 2007, Apr. 24, 2008, Apr. 28, 2010, Aug. 12, 2011, May 04, 2012, and May 20, 2013.</t>
  </si>
  <si>
    <t>2008-12: Association of American Railroads, personal communication,  May 20, 2013.</t>
  </si>
  <si>
    <r>
      <t xml:space="preserve">1960-2007: Association of American Railroads, </t>
    </r>
    <r>
      <rPr>
        <i/>
        <sz val="9"/>
        <rFont val="Arial"/>
        <family val="2"/>
      </rPr>
      <t xml:space="preserve">Railroad Facts </t>
    </r>
    <r>
      <rPr>
        <sz val="9"/>
        <rFont val="Arial"/>
        <family val="2"/>
      </rPr>
      <t>(Washington, DC: Annual Issues), pp. 33, 34, 40, 49, and 51, and similar pages in earlier editions.</t>
    </r>
  </si>
  <si>
    <r>
      <t>KEY:</t>
    </r>
    <r>
      <rPr>
        <sz val="9"/>
        <rFont val="Arial"/>
        <family val="2"/>
      </rPr>
      <t xml:space="preserve">  N = data do not exist; P = preliminary.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</si>
</sst>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0.00_)"/>
    <numFmt numFmtId="165" formatCode="0.0"/>
    <numFmt numFmtId="166" formatCode="#,##0_)"/>
    <numFmt numFmtId="167" formatCode="_(* #,##0.0_);_(* \(#,##0.0\);_(* &quot;-&quot;??_);_(@_)"/>
    <numFmt numFmtId="168" formatCode="0.0_W"/>
    <numFmt numFmtId="169" formatCode="\(\P\)\ #,##0"/>
  </numFmts>
  <fonts count="23" x14ac:knownFonts="1">
    <font>
      <sz val="10"/>
      <name val="Arial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9"/>
      <name val="Helv"/>
    </font>
    <font>
      <sz val="8.5"/>
      <name val="Helv"/>
    </font>
    <font>
      <b/>
      <sz val="10"/>
      <name val="Helv"/>
    </font>
    <font>
      <b/>
      <sz val="14"/>
      <name val="Helv"/>
    </font>
    <font>
      <b/>
      <sz val="11"/>
      <name val="Arial Narrow"/>
      <family val="2"/>
    </font>
    <font>
      <sz val="11"/>
      <name val="Arial Narrow"/>
      <family val="2"/>
    </font>
    <font>
      <vertAlign val="superscript"/>
      <sz val="11"/>
      <name val="Arial Narrow"/>
      <family val="2"/>
    </font>
    <font>
      <b/>
      <vertAlign val="superscript"/>
      <sz val="11"/>
      <name val="Arial Narrow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8">
    <xf numFmtId="0" fontId="0" fillId="0" borderId="0"/>
    <xf numFmtId="0" fontId="1" fillId="0" borderId="0">
      <alignment horizontal="center" vertical="center" wrapText="1"/>
    </xf>
    <xf numFmtId="3" fontId="2" fillId="0" borderId="0" applyFont="0" applyFill="0" applyBorder="0" applyAlignment="0" applyProtection="0"/>
    <xf numFmtId="0" fontId="3" fillId="0" borderId="0">
      <alignment horizontal="left" vertical="center" wrapText="1"/>
    </xf>
    <xf numFmtId="167" fontId="2" fillId="0" borderId="0" applyFont="0" applyFill="0" applyBorder="0" applyAlignment="0" applyProtection="0"/>
    <xf numFmtId="3" fontId="4" fillId="0" borderId="1" applyAlignment="0">
      <alignment horizontal="right" vertical="center"/>
    </xf>
    <xf numFmtId="166" fontId="4" fillId="0" borderId="1">
      <alignment horizontal="right" vertical="center"/>
    </xf>
    <xf numFmtId="49" fontId="5" fillId="0" borderId="1">
      <alignment horizontal="left" vertical="center"/>
    </xf>
    <xf numFmtId="164" fontId="6" fillId="0" borderId="1" applyNumberFormat="0" applyFill="0">
      <alignment horizontal="right"/>
    </xf>
    <xf numFmtId="168" fontId="6" fillId="0" borderId="1">
      <alignment horizontal="right"/>
    </xf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>
      <alignment horizontal="left"/>
    </xf>
    <xf numFmtId="0" fontId="10" fillId="0" borderId="2">
      <alignment horizontal="right" vertical="center"/>
    </xf>
    <xf numFmtId="0" fontId="11" fillId="0" borderId="1">
      <alignment horizontal="left" vertical="center"/>
    </xf>
    <xf numFmtId="0" fontId="6" fillId="0" borderId="1">
      <alignment horizontal="left" vertical="center"/>
    </xf>
    <xf numFmtId="0" fontId="12" fillId="0" borderId="1">
      <alignment horizontal="left"/>
    </xf>
    <xf numFmtId="0" fontId="12" fillId="2" borderId="0">
      <alignment horizontal="centerContinuous" wrapText="1"/>
    </xf>
    <xf numFmtId="49" fontId="12" fillId="2" borderId="3">
      <alignment horizontal="left" vertical="center"/>
    </xf>
    <xf numFmtId="0" fontId="12" fillId="2" borderId="0">
      <alignment horizontal="centerContinuous" vertical="center" wrapText="1"/>
    </xf>
    <xf numFmtId="0" fontId="22" fillId="0" borderId="0"/>
    <xf numFmtId="3" fontId="4" fillId="0" borderId="0">
      <alignment horizontal="left" vertical="center"/>
    </xf>
    <xf numFmtId="0" fontId="1" fillId="0" borderId="0">
      <alignment horizontal="left" vertical="center"/>
    </xf>
    <xf numFmtId="0" fontId="7" fillId="0" borderId="0">
      <alignment horizontal="right"/>
    </xf>
    <xf numFmtId="49" fontId="7" fillId="0" borderId="0">
      <alignment horizontal="center"/>
    </xf>
    <xf numFmtId="0" fontId="5" fillId="0" borderId="0">
      <alignment horizontal="right"/>
    </xf>
    <xf numFmtId="0" fontId="7" fillId="0" borderId="0">
      <alignment horizontal="left"/>
    </xf>
    <xf numFmtId="49" fontId="4" fillId="0" borderId="0">
      <alignment horizontal="left" vertical="center"/>
    </xf>
    <xf numFmtId="49" fontId="5" fillId="0" borderId="1">
      <alignment horizontal="left" vertical="center"/>
    </xf>
    <xf numFmtId="49" fontId="1" fillId="0" borderId="1" applyFill="0">
      <alignment horizontal="left" vertical="center"/>
    </xf>
    <xf numFmtId="49" fontId="5" fillId="0" borderId="1">
      <alignment horizontal="left"/>
    </xf>
    <xf numFmtId="164" fontId="4" fillId="0" borderId="0" applyNumberFormat="0">
      <alignment horizontal="right"/>
    </xf>
    <xf numFmtId="0" fontId="10" fillId="3" borderId="0">
      <alignment horizontal="centerContinuous" vertical="center" wrapText="1"/>
    </xf>
    <xf numFmtId="0" fontId="10" fillId="0" borderId="4">
      <alignment horizontal="left" vertical="center"/>
    </xf>
    <xf numFmtId="0" fontId="13" fillId="0" borderId="0">
      <alignment horizontal="left" vertical="top"/>
    </xf>
    <xf numFmtId="0" fontId="12" fillId="0" borderId="0">
      <alignment horizontal="left"/>
    </xf>
    <xf numFmtId="0" fontId="3" fillId="0" borderId="0">
      <alignment horizontal="left"/>
    </xf>
    <xf numFmtId="0" fontId="6" fillId="0" borderId="0">
      <alignment horizontal="left"/>
    </xf>
    <xf numFmtId="0" fontId="13" fillId="0" borderId="0">
      <alignment horizontal="left" vertical="top"/>
    </xf>
    <xf numFmtId="0" fontId="3" fillId="0" borderId="0">
      <alignment horizontal="left"/>
    </xf>
    <xf numFmtId="0" fontId="6" fillId="0" borderId="0">
      <alignment horizontal="left"/>
    </xf>
    <xf numFmtId="0" fontId="2" fillId="0" borderId="5" applyNumberFormat="0" applyFont="0" applyFill="0" applyAlignment="0" applyProtection="0"/>
    <xf numFmtId="49" fontId="4" fillId="0" borderId="1">
      <alignment horizontal="left"/>
    </xf>
    <xf numFmtId="0" fontId="10" fillId="0" borderId="2">
      <alignment horizontal="left"/>
    </xf>
    <xf numFmtId="0" fontId="12" fillId="0" borderId="0">
      <alignment horizontal="left" vertical="center"/>
    </xf>
    <xf numFmtId="49" fontId="7" fillId="0" borderId="1">
      <alignment horizontal="left"/>
    </xf>
  </cellStyleXfs>
  <cellXfs count="44">
    <xf numFmtId="0" fontId="0" fillId="0" borderId="0" xfId="0"/>
    <xf numFmtId="0" fontId="15" fillId="0" borderId="0" xfId="0" applyFont="1" applyFill="1"/>
    <xf numFmtId="0" fontId="14" fillId="0" borderId="0" xfId="28" applyFont="1" applyFill="1" applyBorder="1" applyAlignment="1">
      <alignment horizontal="left"/>
    </xf>
    <xf numFmtId="3" fontId="15" fillId="0" borderId="0" xfId="28" applyNumberFormat="1" applyFont="1" applyFill="1" applyBorder="1" applyAlignment="1">
      <alignment horizontal="right"/>
    </xf>
    <xf numFmtId="165" fontId="15" fillId="0" borderId="0" xfId="28" applyNumberFormat="1" applyFont="1" applyFill="1" applyBorder="1" applyAlignment="1">
      <alignment horizontal="right"/>
    </xf>
    <xf numFmtId="2" fontId="15" fillId="0" borderId="0" xfId="28" applyNumberFormat="1" applyFont="1" applyFill="1" applyBorder="1" applyAlignment="1">
      <alignment horizontal="right"/>
    </xf>
    <xf numFmtId="165" fontId="15" fillId="0" borderId="6" xfId="28" applyNumberFormat="1" applyFont="1" applyFill="1" applyBorder="1" applyAlignment="1">
      <alignment horizontal="right"/>
    </xf>
    <xf numFmtId="0" fontId="14" fillId="0" borderId="6" xfId="28" applyFont="1" applyFill="1" applyBorder="1" applyAlignment="1">
      <alignment horizontal="left" vertical="top"/>
    </xf>
    <xf numFmtId="0" fontId="18" fillId="0" borderId="0" xfId="28" applyFont="1" applyFill="1" applyBorder="1" applyAlignment="1">
      <alignment horizontal="left"/>
    </xf>
    <xf numFmtId="0" fontId="19" fillId="0" borderId="0" xfId="0" applyFont="1" applyFill="1"/>
    <xf numFmtId="0" fontId="18" fillId="0" borderId="0" xfId="28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19" fillId="0" borderId="0" xfId="28" applyFont="1" applyFill="1" applyAlignment="1">
      <alignment horizontal="left"/>
    </xf>
    <xf numFmtId="0" fontId="20" fillId="0" borderId="0" xfId="0" applyFont="1" applyFill="1" applyAlignment="1">
      <alignment horizontal="left"/>
    </xf>
    <xf numFmtId="49" fontId="21" fillId="0" borderId="0" xfId="0" applyNumberFormat="1" applyFont="1" applyFill="1" applyAlignment="1">
      <alignment horizontal="left"/>
    </xf>
    <xf numFmtId="49" fontId="19" fillId="0" borderId="0" xfId="0" applyNumberFormat="1" applyFont="1" applyFill="1" applyAlignment="1">
      <alignment horizontal="left"/>
    </xf>
    <xf numFmtId="0" fontId="14" fillId="0" borderId="7" xfId="28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right"/>
    </xf>
    <xf numFmtId="0" fontId="14" fillId="0" borderId="3" xfId="0" applyFont="1" applyFill="1" applyBorder="1" applyAlignment="1">
      <alignment horizontal="center"/>
    </xf>
    <xf numFmtId="3" fontId="15" fillId="0" borderId="0" xfId="0" applyNumberFormat="1" applyFont="1" applyFill="1" applyAlignment="1">
      <alignment horizontal="right"/>
    </xf>
    <xf numFmtId="1" fontId="15" fillId="0" borderId="0" xfId="0" applyNumberFormat="1" applyFont="1" applyFill="1" applyAlignment="1">
      <alignment horizontal="right"/>
    </xf>
    <xf numFmtId="0" fontId="14" fillId="0" borderId="7" xfId="0" applyFont="1" applyFill="1" applyBorder="1" applyAlignment="1">
      <alignment horizontal="center"/>
    </xf>
    <xf numFmtId="0" fontId="15" fillId="0" borderId="0" xfId="28" applyFont="1" applyFill="1" applyBorder="1" applyAlignment="1">
      <alignment horizontal="left" vertical="top"/>
    </xf>
    <xf numFmtId="0" fontId="15" fillId="0" borderId="0" xfId="28" applyFont="1" applyFill="1" applyBorder="1" applyAlignment="1">
      <alignment horizontal="left"/>
    </xf>
    <xf numFmtId="0" fontId="2" fillId="0" borderId="0" xfId="0" applyFont="1" applyFill="1"/>
    <xf numFmtId="3" fontId="15" fillId="0" borderId="0" xfId="0" applyNumberFormat="1" applyFont="1" applyFill="1"/>
    <xf numFmtId="1" fontId="15" fillId="0" borderId="0" xfId="28" applyNumberFormat="1" applyFont="1" applyFill="1" applyBorder="1" applyAlignment="1">
      <alignment horizontal="right"/>
    </xf>
    <xf numFmtId="169" fontId="15" fillId="0" borderId="0" xfId="0" applyNumberFormat="1" applyFont="1" applyFill="1"/>
    <xf numFmtId="49" fontId="19" fillId="0" borderId="0" xfId="0" applyNumberFormat="1" applyFont="1" applyFill="1" applyAlignment="1">
      <alignment horizontal="left" wrapText="1"/>
    </xf>
    <xf numFmtId="0" fontId="19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19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0" fillId="0" borderId="0" xfId="0" applyFont="1" applyFill="1" applyAlignment="1">
      <alignment horizontal="left" wrapText="1"/>
    </xf>
    <xf numFmtId="49" fontId="20" fillId="0" borderId="0" xfId="0" applyNumberFormat="1" applyFont="1" applyFill="1" applyAlignment="1">
      <alignment horizontal="left" wrapText="1"/>
    </xf>
    <xf numFmtId="49" fontId="21" fillId="0" borderId="0" xfId="0" applyNumberFormat="1" applyFont="1" applyFill="1" applyAlignment="1">
      <alignment horizontal="left" wrapText="1"/>
    </xf>
    <xf numFmtId="0" fontId="18" fillId="0" borderId="0" xfId="28" applyFont="1" applyFill="1" applyAlignment="1">
      <alignment horizontal="left" wrapText="1"/>
    </xf>
    <xf numFmtId="0" fontId="20" fillId="0" borderId="8" xfId="28" applyFont="1" applyFill="1" applyBorder="1" applyAlignment="1">
      <alignment horizontal="left" wrapText="1"/>
    </xf>
    <xf numFmtId="0" fontId="2" fillId="0" borderId="8" xfId="0" applyFont="1" applyFill="1" applyBorder="1" applyAlignment="1">
      <alignment horizontal="left" wrapText="1"/>
    </xf>
    <xf numFmtId="0" fontId="14" fillId="0" borderId="0" xfId="28" applyFont="1" applyFill="1" applyBorder="1" applyAlignment="1">
      <alignment wrapText="1"/>
    </xf>
    <xf numFmtId="0" fontId="18" fillId="0" borderId="0" xfId="28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9" fillId="0" borderId="6" xfId="41" applyFont="1" applyFill="1" applyBorder="1" applyAlignment="1">
      <alignment horizontal="left" wrapText="1"/>
    </xf>
  </cellXfs>
  <cellStyles count="48">
    <cellStyle name="Column heading" xfId="1"/>
    <cellStyle name="Comma0" xfId="2"/>
    <cellStyle name="Corner heading" xfId="3"/>
    <cellStyle name="Currency0" xfId="4"/>
    <cellStyle name="Data" xfId="5"/>
    <cellStyle name="Data no deci" xfId="6"/>
    <cellStyle name="Data Superscript" xfId="7"/>
    <cellStyle name="Data_1-1A-Regular" xfId="8"/>
    <cellStyle name="Data-one deci" xfId="9"/>
    <cellStyle name="Date" xfId="10"/>
    <cellStyle name="Fixed" xfId="11"/>
    <cellStyle name="Heading 1" xfId="12" builtinId="16" customBuiltin="1"/>
    <cellStyle name="Heading 2" xfId="13" builtinId="17" customBuiltin="1"/>
    <cellStyle name="Hed Side" xfId="14"/>
    <cellStyle name="Hed Side bold" xfId="15"/>
    <cellStyle name="Hed Side Indent" xfId="16"/>
    <cellStyle name="Hed Side Regular" xfId="17"/>
    <cellStyle name="Hed Side_1-1A-Regular" xfId="18"/>
    <cellStyle name="Hed Top" xfId="19"/>
    <cellStyle name="Hed Top - SECTION" xfId="20"/>
    <cellStyle name="Hed Top_3-new4" xfId="21"/>
    <cellStyle name="Normal" xfId="0" builtinId="0"/>
    <cellStyle name="Normal 2" xfId="22"/>
    <cellStyle name="Reference" xfId="23"/>
    <cellStyle name="Row heading" xfId="24"/>
    <cellStyle name="Source Hed" xfId="25"/>
    <cellStyle name="Source Letter" xfId="26"/>
    <cellStyle name="Source Superscript" xfId="27"/>
    <cellStyle name="Source Text" xfId="28"/>
    <cellStyle name="State" xfId="29"/>
    <cellStyle name="Superscript" xfId="30"/>
    <cellStyle name="Superscript- regular" xfId="31"/>
    <cellStyle name="Superscript_1-1A-Regular" xfId="32"/>
    <cellStyle name="Table Data" xfId="33"/>
    <cellStyle name="Table Head Top" xfId="34"/>
    <cellStyle name="Table Hed Side" xfId="35"/>
    <cellStyle name="Table Title" xfId="36"/>
    <cellStyle name="Title Text" xfId="37"/>
    <cellStyle name="Title Text 1" xfId="38"/>
    <cellStyle name="Title Text 2" xfId="39"/>
    <cellStyle name="Title-1" xfId="40"/>
    <cellStyle name="Title-2" xfId="41"/>
    <cellStyle name="Title-3" xfId="42"/>
    <cellStyle name="Total" xfId="43" builtinId="25" customBuiltin="1"/>
    <cellStyle name="Wrap" xfId="44"/>
    <cellStyle name="Wrap Bold" xfId="45"/>
    <cellStyle name="Wrap Title" xfId="46"/>
    <cellStyle name="Wrap_NTS99-~11" xfId="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zoomScaleNormal="100" workbookViewId="0">
      <selection sqref="A1:AD1"/>
    </sheetView>
  </sheetViews>
  <sheetFormatPr defaultRowHeight="12.75" x14ac:dyDescent="0.2"/>
  <cols>
    <col min="1" max="1" width="53.28515625" style="25" customWidth="1"/>
    <col min="2" max="30" width="9.28515625" style="25" customWidth="1"/>
    <col min="31" max="16384" width="9.140625" style="25"/>
  </cols>
  <sheetData>
    <row r="1" spans="1:30" ht="16.5" customHeight="1" thickBot="1" x14ac:dyDescent="0.3">
      <c r="A1" s="43" t="s">
        <v>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</row>
    <row r="2" spans="1:30" s="17" customFormat="1" ht="16.5" customHeight="1" x14ac:dyDescent="0.3">
      <c r="A2" s="16"/>
      <c r="B2" s="16">
        <v>1960</v>
      </c>
      <c r="C2" s="16">
        <v>1965</v>
      </c>
      <c r="D2" s="16">
        <v>1970</v>
      </c>
      <c r="E2" s="16">
        <v>1975</v>
      </c>
      <c r="F2" s="16">
        <v>1980</v>
      </c>
      <c r="G2" s="16">
        <v>1985</v>
      </c>
      <c r="H2" s="16">
        <v>1990</v>
      </c>
      <c r="I2" s="16">
        <v>1991</v>
      </c>
      <c r="J2" s="16">
        <v>1992</v>
      </c>
      <c r="K2" s="16">
        <v>1993</v>
      </c>
      <c r="L2" s="16">
        <v>1994</v>
      </c>
      <c r="M2" s="16">
        <v>1995</v>
      </c>
      <c r="N2" s="16">
        <v>1996</v>
      </c>
      <c r="O2" s="16">
        <v>1997</v>
      </c>
      <c r="P2" s="16">
        <v>1998</v>
      </c>
      <c r="Q2" s="16">
        <v>1999</v>
      </c>
      <c r="R2" s="16">
        <v>2000</v>
      </c>
      <c r="S2" s="16">
        <v>2001</v>
      </c>
      <c r="T2" s="19">
        <v>2002</v>
      </c>
      <c r="U2" s="19">
        <v>2003</v>
      </c>
      <c r="V2" s="22">
        <v>2004</v>
      </c>
      <c r="W2" s="22">
        <v>2005</v>
      </c>
      <c r="X2" s="22">
        <v>2006</v>
      </c>
      <c r="Y2" s="22">
        <v>2007</v>
      </c>
      <c r="Z2" s="22">
        <v>2008</v>
      </c>
      <c r="AA2" s="22">
        <v>2009</v>
      </c>
      <c r="AB2" s="22">
        <v>2010</v>
      </c>
      <c r="AC2" s="22">
        <v>2011</v>
      </c>
      <c r="AD2" s="22">
        <v>2012</v>
      </c>
    </row>
    <row r="3" spans="1:30" s="1" customFormat="1" ht="16.5" customHeight="1" x14ac:dyDescent="0.3">
      <c r="A3" s="2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30" s="1" customFormat="1" ht="16.5" customHeight="1" x14ac:dyDescent="0.3">
      <c r="A4" s="23" t="s">
        <v>9</v>
      </c>
      <c r="B4" s="3">
        <v>29031</v>
      </c>
      <c r="C4" s="3">
        <v>27780</v>
      </c>
      <c r="D4" s="3">
        <v>27077</v>
      </c>
      <c r="E4" s="3">
        <v>27846</v>
      </c>
      <c r="F4" s="3">
        <v>28094</v>
      </c>
      <c r="G4" s="3">
        <v>22548</v>
      </c>
      <c r="H4" s="3">
        <v>18835</v>
      </c>
      <c r="I4" s="3">
        <v>18344</v>
      </c>
      <c r="J4" s="3">
        <v>18004</v>
      </c>
      <c r="K4" s="3">
        <v>18161</v>
      </c>
      <c r="L4" s="3">
        <v>18505</v>
      </c>
      <c r="M4" s="3">
        <v>18812</v>
      </c>
      <c r="N4" s="3">
        <v>19269</v>
      </c>
      <c r="O4" s="3">
        <v>19684</v>
      </c>
      <c r="P4" s="3">
        <v>20261</v>
      </c>
      <c r="Q4" s="3">
        <v>20256</v>
      </c>
      <c r="R4" s="3">
        <v>20028</v>
      </c>
      <c r="S4" s="3">
        <v>19745</v>
      </c>
      <c r="T4" s="3">
        <v>20506</v>
      </c>
      <c r="U4" s="3">
        <v>20774</v>
      </c>
      <c r="V4" s="3">
        <v>22015</v>
      </c>
      <c r="W4" s="3">
        <v>22779</v>
      </c>
      <c r="X4" s="3">
        <v>23732</v>
      </c>
      <c r="Y4" s="3">
        <v>24143</v>
      </c>
      <c r="Z4" s="3">
        <v>24003</v>
      </c>
      <c r="AA4" s="3">
        <v>24045</v>
      </c>
      <c r="AB4" s="3">
        <v>23893</v>
      </c>
      <c r="AC4" s="3">
        <v>24250</v>
      </c>
      <c r="AD4" s="26">
        <v>24707</v>
      </c>
    </row>
    <row r="5" spans="1:30" s="1" customFormat="1" ht="16.5" customHeight="1" x14ac:dyDescent="0.3">
      <c r="A5" s="23" t="s">
        <v>18</v>
      </c>
      <c r="B5" s="3">
        <v>1965486</v>
      </c>
      <c r="C5" s="3">
        <v>1800662</v>
      </c>
      <c r="D5" s="3">
        <v>1784181</v>
      </c>
      <c r="E5" s="3">
        <v>1723605</v>
      </c>
      <c r="F5" s="3">
        <v>1710827</v>
      </c>
      <c r="G5" s="3">
        <v>1421686</v>
      </c>
      <c r="H5" s="3">
        <v>1212261</v>
      </c>
      <c r="I5" s="3">
        <v>1189660</v>
      </c>
      <c r="J5" s="3">
        <v>1173136</v>
      </c>
      <c r="K5" s="3">
        <v>1173132</v>
      </c>
      <c r="L5" s="3">
        <v>1192412</v>
      </c>
      <c r="M5" s="3">
        <v>1218927</v>
      </c>
      <c r="N5" s="3">
        <v>1240573</v>
      </c>
      <c r="O5" s="3">
        <v>1270419</v>
      </c>
      <c r="P5" s="3">
        <v>1315667</v>
      </c>
      <c r="Q5" s="3">
        <v>1368836</v>
      </c>
      <c r="R5" s="3">
        <v>1380796</v>
      </c>
      <c r="S5" s="3">
        <v>1314136</v>
      </c>
      <c r="T5" s="20">
        <v>1299670</v>
      </c>
      <c r="U5" s="20">
        <v>1278980</v>
      </c>
      <c r="V5" s="20">
        <v>1287920</v>
      </c>
      <c r="W5" s="20">
        <v>1316522</v>
      </c>
      <c r="X5" s="20">
        <v>1361250</v>
      </c>
      <c r="Y5" s="20">
        <v>1385709</v>
      </c>
      <c r="Z5" s="20">
        <v>1392972</v>
      </c>
      <c r="AA5" s="26">
        <v>1363433</v>
      </c>
      <c r="AB5" s="26">
        <v>1309029</v>
      </c>
      <c r="AC5" s="20">
        <v>1283225</v>
      </c>
      <c r="AD5" s="20">
        <v>1246627</v>
      </c>
    </row>
    <row r="6" spans="1:30" s="1" customFormat="1" ht="16.5" customHeight="1" x14ac:dyDescent="0.3">
      <c r="A6" s="2" t="s">
        <v>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8"/>
      <c r="R6" s="18"/>
      <c r="S6" s="18"/>
      <c r="T6" s="18"/>
      <c r="U6" s="18"/>
      <c r="V6" s="18"/>
      <c r="W6" s="18"/>
      <c r="X6" s="18"/>
      <c r="Y6" s="18"/>
      <c r="Z6" s="18"/>
      <c r="AC6" s="18"/>
    </row>
    <row r="7" spans="1:30" s="1" customFormat="1" ht="16.5" customHeight="1" x14ac:dyDescent="0.3">
      <c r="A7" s="23" t="s">
        <v>10</v>
      </c>
      <c r="B7" s="3">
        <v>404.464</v>
      </c>
      <c r="C7" s="3">
        <v>420.96199999999999</v>
      </c>
      <c r="D7" s="3">
        <v>427.065</v>
      </c>
      <c r="E7" s="3">
        <v>402.55700000000002</v>
      </c>
      <c r="F7" s="3">
        <v>428.49799999999999</v>
      </c>
      <c r="G7" s="3">
        <v>347.29199999999997</v>
      </c>
      <c r="H7" s="3">
        <v>379.58199999999999</v>
      </c>
      <c r="I7" s="3">
        <v>374.97399999999999</v>
      </c>
      <c r="J7" s="3">
        <v>390.24099999999999</v>
      </c>
      <c r="K7" s="3">
        <v>405.44600000000003</v>
      </c>
      <c r="L7" s="3">
        <v>440.89600000000002</v>
      </c>
      <c r="M7" s="3">
        <v>458.27100000000002</v>
      </c>
      <c r="N7" s="3">
        <v>468.79199999999997</v>
      </c>
      <c r="O7" s="3">
        <v>474.95400000000001</v>
      </c>
      <c r="P7" s="3">
        <v>474.947</v>
      </c>
      <c r="Q7" s="3">
        <v>490.44200000000001</v>
      </c>
      <c r="R7" s="3">
        <v>504.00099999999998</v>
      </c>
      <c r="S7" s="3">
        <v>499.54599999999999</v>
      </c>
      <c r="T7" s="21">
        <v>499.66800000000001</v>
      </c>
      <c r="U7" s="21">
        <v>515.99900000000002</v>
      </c>
      <c r="V7" s="21">
        <v>534.69600000000003</v>
      </c>
      <c r="W7" s="21">
        <v>547.56600000000003</v>
      </c>
      <c r="X7" s="21">
        <v>562.60699999999997</v>
      </c>
      <c r="Y7" s="21">
        <v>543.47500000000002</v>
      </c>
      <c r="Z7" s="21">
        <v>524.22299999999996</v>
      </c>
      <c r="AA7" s="26">
        <v>436.23500000000001</v>
      </c>
      <c r="AB7" s="26">
        <v>475.90600000000001</v>
      </c>
      <c r="AC7" s="21">
        <v>493.31099999999998</v>
      </c>
      <c r="AD7" s="28">
        <v>500.04599999999999</v>
      </c>
    </row>
    <row r="8" spans="1:30" s="1" customFormat="1" ht="16.5" customHeight="1" x14ac:dyDescent="0.3">
      <c r="A8" s="24" t="s">
        <v>11</v>
      </c>
      <c r="B8" s="3" t="s">
        <v>1</v>
      </c>
      <c r="C8" s="3" t="s">
        <v>1</v>
      </c>
      <c r="D8" s="3" t="s">
        <v>1</v>
      </c>
      <c r="E8" s="3">
        <v>1479</v>
      </c>
      <c r="F8" s="3">
        <v>1531</v>
      </c>
      <c r="G8" s="3">
        <v>1228</v>
      </c>
      <c r="H8" s="3">
        <v>1280</v>
      </c>
      <c r="I8" s="3">
        <v>1238</v>
      </c>
      <c r="J8" s="3">
        <v>1278</v>
      </c>
      <c r="K8" s="3">
        <v>1320</v>
      </c>
      <c r="L8" s="3">
        <v>1405</v>
      </c>
      <c r="M8" s="3">
        <v>1445</v>
      </c>
      <c r="N8" s="3">
        <v>1465</v>
      </c>
      <c r="O8" s="3">
        <v>1423</v>
      </c>
      <c r="P8" s="3">
        <v>1440</v>
      </c>
      <c r="Q8" s="3">
        <v>1504</v>
      </c>
      <c r="R8" s="3">
        <v>1502.8190770000001</v>
      </c>
      <c r="S8" s="3">
        <v>1477.5456899999999</v>
      </c>
      <c r="T8" s="20">
        <v>1443.5312980000001</v>
      </c>
      <c r="U8" s="20">
        <v>1484.074447</v>
      </c>
      <c r="V8" s="20">
        <v>1538.3848760000001</v>
      </c>
      <c r="W8" s="20">
        <v>1587.650038</v>
      </c>
      <c r="X8" s="20">
        <v>1659.8475289999999</v>
      </c>
      <c r="Y8" s="20">
        <v>1608.7550000000001</v>
      </c>
      <c r="Z8" s="20">
        <v>1558.855</v>
      </c>
      <c r="AA8" s="20">
        <v>1309.1510000000001</v>
      </c>
      <c r="AB8" s="20">
        <v>1414.8879999999999</v>
      </c>
      <c r="AC8" s="20">
        <v>1468.2249999999999</v>
      </c>
      <c r="AD8" s="20">
        <v>1485.643</v>
      </c>
    </row>
    <row r="9" spans="1:30" s="1" customFormat="1" ht="16.5" customHeight="1" x14ac:dyDescent="0.3">
      <c r="A9" s="24" t="s">
        <v>19</v>
      </c>
      <c r="B9" s="3">
        <v>28170</v>
      </c>
      <c r="C9" s="3">
        <v>29336</v>
      </c>
      <c r="D9" s="3">
        <v>29890</v>
      </c>
      <c r="E9" s="3">
        <v>27656</v>
      </c>
      <c r="F9" s="3">
        <v>29277</v>
      </c>
      <c r="G9" s="3">
        <v>24920</v>
      </c>
      <c r="H9" s="3">
        <v>26159</v>
      </c>
      <c r="I9" s="3">
        <v>25628</v>
      </c>
      <c r="J9" s="3">
        <v>26128</v>
      </c>
      <c r="K9" s="3">
        <v>26883</v>
      </c>
      <c r="L9" s="3">
        <v>28485</v>
      </c>
      <c r="M9" s="3">
        <v>30383</v>
      </c>
      <c r="N9" s="3">
        <v>31715</v>
      </c>
      <c r="O9" s="3">
        <v>31660</v>
      </c>
      <c r="P9" s="3">
        <v>32657</v>
      </c>
      <c r="Q9" s="3">
        <v>33851</v>
      </c>
      <c r="R9" s="3">
        <v>34590</v>
      </c>
      <c r="S9" s="3">
        <v>34243</v>
      </c>
      <c r="T9" s="20">
        <v>34680</v>
      </c>
      <c r="U9" s="20">
        <v>35555</v>
      </c>
      <c r="V9" s="20">
        <v>37071</v>
      </c>
      <c r="W9" s="20">
        <v>37712</v>
      </c>
      <c r="X9" s="20">
        <v>38955</v>
      </c>
      <c r="Y9" s="20">
        <v>38186</v>
      </c>
      <c r="Z9" s="20">
        <v>37226</v>
      </c>
      <c r="AA9" s="26">
        <v>32115</v>
      </c>
      <c r="AB9" s="26">
        <v>35541</v>
      </c>
      <c r="AC9" s="20">
        <v>36649</v>
      </c>
      <c r="AD9" s="28">
        <v>36525</v>
      </c>
    </row>
    <row r="10" spans="1:30" s="1" customFormat="1" ht="16.5" customHeight="1" x14ac:dyDescent="0.3">
      <c r="A10" s="2" t="s">
        <v>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18"/>
      <c r="R10" s="18"/>
      <c r="S10" s="18"/>
      <c r="T10" s="18"/>
      <c r="U10" s="18"/>
      <c r="V10" s="18"/>
      <c r="W10" s="18"/>
      <c r="X10" s="18"/>
      <c r="Y10" s="18"/>
      <c r="Z10" s="18"/>
      <c r="AC10" s="18"/>
    </row>
    <row r="11" spans="1:30" s="1" customFormat="1" ht="16.5" customHeight="1" x14ac:dyDescent="0.3">
      <c r="A11" s="24" t="s">
        <v>20</v>
      </c>
      <c r="B11" s="5">
        <f t="shared" ref="B11:AD11" si="0">B7/B13</f>
        <v>0.11679584175570315</v>
      </c>
      <c r="C11" s="5">
        <f t="shared" si="0"/>
        <v>0.11719432071269488</v>
      </c>
      <c r="D11" s="5">
        <f t="shared" si="0"/>
        <v>0.12046967559943582</v>
      </c>
      <c r="E11" s="5">
        <f t="shared" si="0"/>
        <v>0.11007847962811047</v>
      </c>
      <c r="F11" s="5">
        <f t="shared" si="0"/>
        <v>0.10975870901639344</v>
      </c>
      <c r="G11" s="5">
        <f t="shared" si="0"/>
        <v>0.11166945337620578</v>
      </c>
      <c r="H11" s="5">
        <f t="shared" si="0"/>
        <v>0.12185617977528089</v>
      </c>
      <c r="I11" s="5">
        <f t="shared" si="0"/>
        <v>0.12903441156228493</v>
      </c>
      <c r="J11" s="5">
        <f t="shared" si="0"/>
        <v>0.12986389351081531</v>
      </c>
      <c r="K11" s="5">
        <f t="shared" si="0"/>
        <v>0.13129727979274614</v>
      </c>
      <c r="L11" s="5">
        <f t="shared" si="0"/>
        <v>0.1322407985927575</v>
      </c>
      <c r="M11" s="5">
        <f t="shared" si="0"/>
        <v>0.13168706896551724</v>
      </c>
      <c r="N11" s="5">
        <f t="shared" si="0"/>
        <v>0.13098407376362112</v>
      </c>
      <c r="O11" s="5">
        <f t="shared" si="0"/>
        <v>0.13285426573426573</v>
      </c>
      <c r="P11" s="5">
        <f t="shared" si="0"/>
        <v>0.13255567959810216</v>
      </c>
      <c r="Q11" s="5">
        <f t="shared" si="0"/>
        <v>0.13201668909825034</v>
      </c>
      <c r="R11" s="5">
        <f t="shared" si="0"/>
        <v>0.13621648648648649</v>
      </c>
      <c r="S11" s="5">
        <f t="shared" si="0"/>
        <v>0.13464851752021564</v>
      </c>
      <c r="T11" s="5">
        <f t="shared" si="0"/>
        <v>0.13395924932975872</v>
      </c>
      <c r="U11" s="5">
        <f t="shared" si="0"/>
        <v>0.13486644014636698</v>
      </c>
      <c r="V11" s="5">
        <f t="shared" si="0"/>
        <v>0.13173096821877311</v>
      </c>
      <c r="W11" s="5">
        <f t="shared" si="0"/>
        <v>0.13361786237188875</v>
      </c>
      <c r="X11" s="5">
        <f t="shared" si="0"/>
        <v>0.13420968511450382</v>
      </c>
      <c r="Y11" s="5">
        <f t="shared" si="0"/>
        <v>0.13379492860659775</v>
      </c>
      <c r="Z11" s="5">
        <f t="shared" si="0"/>
        <v>0.13490041173443129</v>
      </c>
      <c r="AA11" s="5">
        <f t="shared" si="0"/>
        <v>0.13666510025062656</v>
      </c>
      <c r="AB11" s="5">
        <f t="shared" si="0"/>
        <v>0.1362066399542072</v>
      </c>
      <c r="AC11" s="5">
        <f t="shared" si="0"/>
        <v>0.13387001356852102</v>
      </c>
      <c r="AD11" s="5">
        <f t="shared" si="0"/>
        <v>0.13889225586754564</v>
      </c>
    </row>
    <row r="12" spans="1:30" s="1" customFormat="1" ht="16.5" customHeight="1" x14ac:dyDescent="0.3">
      <c r="A12" s="24" t="s">
        <v>21</v>
      </c>
      <c r="B12" s="5">
        <f t="shared" ref="B12:AD12" si="1">B9/B13</f>
        <v>8.134565405717586</v>
      </c>
      <c r="C12" s="5">
        <f t="shared" si="1"/>
        <v>8.1670378619153681</v>
      </c>
      <c r="D12" s="5">
        <f t="shared" si="1"/>
        <v>8.4315937940761643</v>
      </c>
      <c r="E12" s="5">
        <f t="shared" si="1"/>
        <v>7.5624829094886517</v>
      </c>
      <c r="F12" s="5">
        <f t="shared" si="1"/>
        <v>7.4992315573770494</v>
      </c>
      <c r="G12" s="5">
        <f t="shared" si="1"/>
        <v>8.0128617363344059</v>
      </c>
      <c r="H12" s="5">
        <f t="shared" si="1"/>
        <v>8.3977528089887645</v>
      </c>
      <c r="I12" s="5">
        <f t="shared" si="1"/>
        <v>8.8189951823812809</v>
      </c>
      <c r="J12" s="5">
        <f t="shared" si="1"/>
        <v>8.694841930116473</v>
      </c>
      <c r="K12" s="5">
        <f t="shared" si="1"/>
        <v>8.7056347150259068</v>
      </c>
      <c r="L12" s="5">
        <f t="shared" si="1"/>
        <v>8.5436909110418267</v>
      </c>
      <c r="M12" s="5">
        <f t="shared" si="1"/>
        <v>8.730747126436782</v>
      </c>
      <c r="N12" s="5">
        <f t="shared" si="1"/>
        <v>8.8614138027381948</v>
      </c>
      <c r="O12" s="5">
        <f t="shared" si="1"/>
        <v>8.8559440559440556</v>
      </c>
      <c r="P12" s="5">
        <f t="shared" si="1"/>
        <v>9.1144292492324865</v>
      </c>
      <c r="Q12" s="5">
        <f t="shared" si="1"/>
        <v>9.1119784656796767</v>
      </c>
      <c r="R12" s="5">
        <f t="shared" si="1"/>
        <v>9.3486486486486484</v>
      </c>
      <c r="S12" s="5">
        <f t="shared" si="1"/>
        <v>9.2299191374663074</v>
      </c>
      <c r="T12" s="5">
        <f t="shared" si="1"/>
        <v>9.2975871313672922</v>
      </c>
      <c r="U12" s="5">
        <f t="shared" si="1"/>
        <v>9.2929952953476214</v>
      </c>
      <c r="V12" s="5">
        <f t="shared" si="1"/>
        <v>9.1330376940133036</v>
      </c>
      <c r="W12" s="5">
        <f t="shared" si="1"/>
        <v>9.202537823328452</v>
      </c>
      <c r="X12" s="5">
        <f t="shared" si="1"/>
        <v>9.2927003816793885</v>
      </c>
      <c r="Y12" s="5">
        <f t="shared" si="1"/>
        <v>9.4007877892663707</v>
      </c>
      <c r="Z12" s="5">
        <f t="shared" si="1"/>
        <v>9.5795162120432327</v>
      </c>
      <c r="AA12" s="5">
        <f t="shared" si="1"/>
        <v>10.061090225563909</v>
      </c>
      <c r="AB12" s="5">
        <f t="shared" si="1"/>
        <v>10.172009158557527</v>
      </c>
      <c r="AC12" s="5">
        <f t="shared" si="1"/>
        <v>9.9454545454545453</v>
      </c>
      <c r="AD12" s="5">
        <f t="shared" si="1"/>
        <v>10.14514593769794</v>
      </c>
    </row>
    <row r="13" spans="1:30" s="1" customFormat="1" ht="16.5" customHeight="1" x14ac:dyDescent="0.3">
      <c r="A13" s="2" t="s">
        <v>22</v>
      </c>
      <c r="B13" s="3">
        <v>3463</v>
      </c>
      <c r="C13" s="3">
        <v>3592</v>
      </c>
      <c r="D13" s="3">
        <v>3545</v>
      </c>
      <c r="E13" s="3">
        <v>3657</v>
      </c>
      <c r="F13" s="3">
        <v>3904</v>
      </c>
      <c r="G13" s="3">
        <v>3110</v>
      </c>
      <c r="H13" s="3">
        <v>3115</v>
      </c>
      <c r="I13" s="3">
        <v>2906</v>
      </c>
      <c r="J13" s="3">
        <v>3005</v>
      </c>
      <c r="K13" s="3">
        <v>3088</v>
      </c>
      <c r="L13" s="3">
        <f>3081.657204+252.381948</f>
        <v>3334.0391520000003</v>
      </c>
      <c r="M13" s="3">
        <v>3480</v>
      </c>
      <c r="N13" s="3">
        <v>3579</v>
      </c>
      <c r="O13" s="3">
        <v>3575</v>
      </c>
      <c r="P13" s="3">
        <v>3583</v>
      </c>
      <c r="Q13" s="3">
        <v>3715</v>
      </c>
      <c r="R13" s="3">
        <v>3700</v>
      </c>
      <c r="S13" s="3">
        <v>3710</v>
      </c>
      <c r="T13" s="20">
        <v>3730</v>
      </c>
      <c r="U13" s="20">
        <v>3826</v>
      </c>
      <c r="V13" s="20">
        <v>4059</v>
      </c>
      <c r="W13" s="20">
        <v>4098</v>
      </c>
      <c r="X13" s="20">
        <v>4192</v>
      </c>
      <c r="Y13" s="20">
        <v>4062</v>
      </c>
      <c r="Z13" s="20">
        <v>3886</v>
      </c>
      <c r="AA13" s="26">
        <v>3192</v>
      </c>
      <c r="AB13" s="26">
        <v>3494</v>
      </c>
      <c r="AC13" s="20">
        <v>3685</v>
      </c>
      <c r="AD13" s="28">
        <v>3600.2439220000001</v>
      </c>
    </row>
    <row r="14" spans="1:30" s="1" customFormat="1" ht="16.5" customHeight="1" x14ac:dyDescent="0.3">
      <c r="A14" s="2" t="s">
        <v>14</v>
      </c>
      <c r="B14" s="27">
        <v>165.26393300606409</v>
      </c>
      <c r="C14" s="27">
        <v>194.28674832962139</v>
      </c>
      <c r="D14" s="27">
        <v>215.74301833568407</v>
      </c>
      <c r="E14" s="27">
        <v>206.24883784522834</v>
      </c>
      <c r="F14" s="27">
        <v>235.38883196721312</v>
      </c>
      <c r="G14" s="27">
        <v>281.98842443729905</v>
      </c>
      <c r="H14" s="27">
        <v>331.9322632423756</v>
      </c>
      <c r="I14" s="27">
        <v>357.49311768754302</v>
      </c>
      <c r="J14" s="27">
        <v>355.00199667221295</v>
      </c>
      <c r="K14" s="27">
        <v>359.23218911917098</v>
      </c>
      <c r="L14" s="27">
        <v>360.13827234553088</v>
      </c>
      <c r="M14" s="27">
        <v>375.19770114942531</v>
      </c>
      <c r="N14" s="27">
        <v>378.86979603241127</v>
      </c>
      <c r="O14" s="27">
        <v>377.32195804195806</v>
      </c>
      <c r="P14" s="27">
        <v>384.25955902874688</v>
      </c>
      <c r="Q14" s="27">
        <v>385.85760430686406</v>
      </c>
      <c r="R14" s="27">
        <v>396.20540540540543</v>
      </c>
      <c r="S14" s="27">
        <v>403.09218328840973</v>
      </c>
      <c r="T14" s="27">
        <v>404.02439678284185</v>
      </c>
      <c r="U14" s="27">
        <v>405.49869315211708</v>
      </c>
      <c r="V14" s="27">
        <v>409.60778516876076</v>
      </c>
      <c r="W14" s="27">
        <v>413.96412884333819</v>
      </c>
      <c r="X14" s="27">
        <v>422.68535305343511</v>
      </c>
      <c r="Y14" s="27">
        <v>435.88010832102412</v>
      </c>
      <c r="Z14" s="27">
        <v>457.34328358208955</v>
      </c>
      <c r="AA14" s="27">
        <v>480.01691729323306</v>
      </c>
      <c r="AB14" s="27">
        <v>484</v>
      </c>
      <c r="AC14" s="27">
        <v>469</v>
      </c>
      <c r="AD14" s="28">
        <v>475.68099999999998</v>
      </c>
    </row>
    <row r="15" spans="1:30" s="1" customFormat="1" ht="16.5" customHeight="1" x14ac:dyDescent="0.3">
      <c r="A15" s="2" t="s">
        <v>15</v>
      </c>
      <c r="B15" s="4" t="s">
        <v>1</v>
      </c>
      <c r="C15" s="4" t="s">
        <v>1</v>
      </c>
      <c r="D15" s="4" t="s">
        <v>1</v>
      </c>
      <c r="E15" s="4">
        <f t="shared" ref="E15:J15" si="2">E8/E4*1000</f>
        <v>53.11355311355311</v>
      </c>
      <c r="F15" s="4">
        <f t="shared" si="2"/>
        <v>54.495621840962478</v>
      </c>
      <c r="G15" s="4">
        <f t="shared" si="2"/>
        <v>54.461593045946422</v>
      </c>
      <c r="H15" s="4">
        <f t="shared" si="2"/>
        <v>67.958587735598627</v>
      </c>
      <c r="I15" s="4">
        <f t="shared" si="2"/>
        <v>67.488006977758388</v>
      </c>
      <c r="J15" s="4">
        <f t="shared" si="2"/>
        <v>70.984225727616092</v>
      </c>
      <c r="K15" s="4">
        <v>72.68322228952151</v>
      </c>
      <c r="L15" s="4">
        <f t="shared" ref="L15:U15" si="3">L8/L4*1000</f>
        <v>75.925425560659292</v>
      </c>
      <c r="M15" s="4">
        <f t="shared" si="3"/>
        <v>76.812672762066768</v>
      </c>
      <c r="N15" s="4">
        <f t="shared" si="3"/>
        <v>76.028854636981677</v>
      </c>
      <c r="O15" s="4">
        <f t="shared" si="3"/>
        <v>72.292217029059131</v>
      </c>
      <c r="P15" s="4">
        <f t="shared" si="3"/>
        <v>71.072503825082677</v>
      </c>
      <c r="Q15" s="4">
        <f t="shared" si="3"/>
        <v>74.24960505529225</v>
      </c>
      <c r="R15" s="4">
        <f t="shared" si="3"/>
        <v>75.035903584981043</v>
      </c>
      <c r="S15" s="4">
        <f t="shared" si="3"/>
        <v>74.83138465434287</v>
      </c>
      <c r="T15" s="4">
        <f t="shared" si="3"/>
        <v>70.395557300302343</v>
      </c>
      <c r="U15" s="4">
        <f t="shared" si="3"/>
        <v>71.439031818619426</v>
      </c>
      <c r="V15" s="4">
        <f t="shared" ref="V15:AD15" si="4">(V8/V4)*1000</f>
        <v>69.87894054054054</v>
      </c>
      <c r="W15" s="4">
        <f t="shared" si="4"/>
        <v>69.697969094341289</v>
      </c>
      <c r="X15" s="4">
        <f t="shared" si="4"/>
        <v>69.941325172762518</v>
      </c>
      <c r="Y15" s="4">
        <f t="shared" si="4"/>
        <v>66.634428198649715</v>
      </c>
      <c r="Z15" s="4">
        <f t="shared" si="4"/>
        <v>64.944173644961054</v>
      </c>
      <c r="AA15" s="4">
        <f t="shared" si="4"/>
        <v>54.445872322728221</v>
      </c>
      <c r="AB15" s="4">
        <f t="shared" si="4"/>
        <v>59.21767881806386</v>
      </c>
      <c r="AC15" s="4">
        <f t="shared" si="4"/>
        <v>60.545360824742268</v>
      </c>
      <c r="AD15" s="4">
        <f t="shared" si="4"/>
        <v>60.13044886064678</v>
      </c>
    </row>
    <row r="16" spans="1:30" s="1" customFormat="1" ht="16.5" customHeight="1" thickBot="1" x14ac:dyDescent="0.35">
      <c r="A16" s="7" t="s">
        <v>8</v>
      </c>
      <c r="B16" s="6">
        <f t="shared" ref="B16:AD16" si="5">(B13/B4)*1000</f>
        <v>119.28628018325239</v>
      </c>
      <c r="C16" s="6">
        <f t="shared" si="5"/>
        <v>129.3016558675306</v>
      </c>
      <c r="D16" s="6">
        <f t="shared" si="5"/>
        <v>130.92292351442183</v>
      </c>
      <c r="E16" s="6">
        <f t="shared" si="5"/>
        <v>131.32945485886663</v>
      </c>
      <c r="F16" s="6">
        <f t="shared" si="5"/>
        <v>138.9620559550082</v>
      </c>
      <c r="G16" s="6">
        <f t="shared" si="5"/>
        <v>137.92797587369168</v>
      </c>
      <c r="H16" s="6">
        <f t="shared" si="5"/>
        <v>165.38359437217946</v>
      </c>
      <c r="I16" s="6">
        <f t="shared" si="5"/>
        <v>158.41692106410815</v>
      </c>
      <c r="J16" s="6">
        <f t="shared" si="5"/>
        <v>166.90735392135082</v>
      </c>
      <c r="K16" s="6">
        <f t="shared" si="5"/>
        <v>170.0346897197291</v>
      </c>
      <c r="L16" s="6">
        <f t="shared" si="5"/>
        <v>180.16963804377198</v>
      </c>
      <c r="M16" s="6">
        <f t="shared" si="5"/>
        <v>184.98830533701894</v>
      </c>
      <c r="N16" s="6">
        <f t="shared" si="5"/>
        <v>185.73875136229177</v>
      </c>
      <c r="O16" s="6">
        <f t="shared" si="5"/>
        <v>181.61958951432635</v>
      </c>
      <c r="P16" s="6">
        <f t="shared" si="5"/>
        <v>176.84220917032724</v>
      </c>
      <c r="Q16" s="6">
        <f t="shared" si="5"/>
        <v>183.40244865718799</v>
      </c>
      <c r="R16" s="6">
        <f t="shared" si="5"/>
        <v>184.74136209306971</v>
      </c>
      <c r="S16" s="6">
        <f t="shared" si="5"/>
        <v>187.8956697898202</v>
      </c>
      <c r="T16" s="6">
        <f t="shared" si="5"/>
        <v>181.89798107870865</v>
      </c>
      <c r="U16" s="6">
        <f t="shared" si="5"/>
        <v>184.17252334649081</v>
      </c>
      <c r="V16" s="6">
        <f t="shared" si="5"/>
        <v>184.37429025664321</v>
      </c>
      <c r="W16" s="6">
        <f t="shared" si="5"/>
        <v>179.90254181482945</v>
      </c>
      <c r="X16" s="6">
        <f t="shared" si="5"/>
        <v>176.63913703017022</v>
      </c>
      <c r="Y16" s="6">
        <f t="shared" si="5"/>
        <v>168.247525162573</v>
      </c>
      <c r="Z16" s="6">
        <f t="shared" si="5"/>
        <v>161.89642961296505</v>
      </c>
      <c r="AA16" s="6">
        <f t="shared" si="5"/>
        <v>132.75109170305677</v>
      </c>
      <c r="AB16" s="6">
        <f t="shared" si="5"/>
        <v>146.2352990415603</v>
      </c>
      <c r="AC16" s="6">
        <f t="shared" si="5"/>
        <v>151.95876288659792</v>
      </c>
      <c r="AD16" s="6">
        <f t="shared" si="5"/>
        <v>145.71756676245599</v>
      </c>
    </row>
    <row r="17" spans="1:28" s="9" customFormat="1" ht="12.75" customHeight="1" x14ac:dyDescent="0.2">
      <c r="A17" s="38" t="s">
        <v>28</v>
      </c>
      <c r="B17" s="39"/>
      <c r="C17" s="39"/>
      <c r="D17" s="39"/>
      <c r="E17" s="39"/>
      <c r="F17" s="39"/>
      <c r="G17" s="39"/>
      <c r="H17" s="39"/>
      <c r="I17" s="39"/>
      <c r="J17" s="12"/>
      <c r="K17" s="12"/>
      <c r="L17" s="12"/>
      <c r="M17" s="12"/>
      <c r="N17" s="12"/>
      <c r="O17" s="12"/>
    </row>
    <row r="18" spans="1:28" s="1" customFormat="1" ht="12.75" customHeight="1" x14ac:dyDescent="0.3">
      <c r="A18" s="40"/>
      <c r="B18" s="33"/>
      <c r="C18" s="33"/>
      <c r="D18" s="33"/>
      <c r="E18" s="33"/>
      <c r="F18" s="33"/>
      <c r="G18" s="33"/>
      <c r="H18" s="33"/>
      <c r="I18" s="3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s="9" customFormat="1" ht="12.75" customHeight="1" x14ac:dyDescent="0.2">
      <c r="A19" s="41" t="s">
        <v>12</v>
      </c>
      <c r="B19" s="41"/>
      <c r="C19" s="41"/>
      <c r="D19" s="41"/>
      <c r="E19" s="42"/>
      <c r="F19" s="42"/>
      <c r="G19" s="42"/>
      <c r="H19" s="42"/>
      <c r="I19" s="4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s="9" customFormat="1" ht="12.75" customHeight="1" x14ac:dyDescent="0.2">
      <c r="A20" s="37" t="s">
        <v>23</v>
      </c>
      <c r="B20" s="37"/>
      <c r="C20" s="37"/>
      <c r="D20" s="37"/>
      <c r="E20" s="37"/>
      <c r="F20" s="37"/>
      <c r="G20" s="37"/>
      <c r="H20" s="37"/>
      <c r="I20" s="37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s="9" customFormat="1" ht="12.75" customHeight="1" x14ac:dyDescent="0.2">
      <c r="A21" s="37" t="s">
        <v>13</v>
      </c>
      <c r="B21" s="37"/>
      <c r="C21" s="37"/>
      <c r="D21" s="37"/>
      <c r="E21" s="37"/>
      <c r="F21" s="37"/>
      <c r="G21" s="37"/>
      <c r="H21" s="37"/>
      <c r="I21" s="37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8" s="9" customFormat="1" ht="12.75" customHeight="1" x14ac:dyDescent="0.2">
      <c r="A22" s="37" t="s">
        <v>24</v>
      </c>
      <c r="B22" s="37"/>
      <c r="C22" s="37"/>
      <c r="D22" s="37"/>
      <c r="E22" s="37"/>
      <c r="F22" s="37"/>
      <c r="G22" s="37"/>
      <c r="H22" s="37"/>
      <c r="I22" s="37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8" s="9" customFormat="1" ht="12.75" customHeight="1" x14ac:dyDescent="0.2">
      <c r="A23" s="32"/>
      <c r="B23" s="32"/>
      <c r="C23" s="32"/>
      <c r="D23" s="32"/>
      <c r="E23" s="32"/>
      <c r="F23" s="32"/>
      <c r="G23" s="32"/>
      <c r="H23" s="32"/>
      <c r="I23" s="32"/>
      <c r="J23" s="11"/>
      <c r="K23" s="11"/>
      <c r="L23" s="11"/>
      <c r="M23" s="11"/>
      <c r="N23" s="11"/>
      <c r="O23" s="11"/>
    </row>
    <row r="24" spans="1:28" s="9" customFormat="1" ht="12.75" customHeight="1" x14ac:dyDescent="0.2">
      <c r="A24" s="34" t="s">
        <v>5</v>
      </c>
      <c r="B24" s="34"/>
      <c r="C24" s="34"/>
      <c r="D24" s="34"/>
      <c r="E24" s="34"/>
      <c r="F24" s="34"/>
      <c r="G24" s="34"/>
      <c r="H24" s="34"/>
      <c r="I24" s="34"/>
      <c r="J24" s="13"/>
      <c r="K24" s="13"/>
      <c r="L24" s="13"/>
      <c r="M24" s="13"/>
      <c r="N24" s="13"/>
      <c r="O24" s="13"/>
    </row>
    <row r="25" spans="1:28" s="9" customFormat="1" ht="12.75" customHeight="1" x14ac:dyDescent="0.2">
      <c r="A25" s="35" t="s">
        <v>6</v>
      </c>
      <c r="B25" s="36"/>
      <c r="C25" s="36"/>
      <c r="D25" s="36"/>
      <c r="E25" s="36"/>
      <c r="F25" s="36"/>
      <c r="G25" s="36"/>
      <c r="H25" s="36"/>
      <c r="I25" s="36"/>
      <c r="J25" s="14"/>
      <c r="K25" s="14"/>
      <c r="L25" s="14"/>
      <c r="M25" s="14"/>
      <c r="N25" s="14"/>
      <c r="O25" s="14"/>
    </row>
    <row r="26" spans="1:28" s="9" customFormat="1" ht="12.75" customHeight="1" x14ac:dyDescent="0.2">
      <c r="A26" s="29" t="s">
        <v>27</v>
      </c>
      <c r="B26" s="30"/>
      <c r="C26" s="30"/>
      <c r="D26" s="30"/>
      <c r="E26" s="31"/>
      <c r="F26" s="31"/>
      <c r="G26" s="31"/>
      <c r="H26" s="31"/>
      <c r="I26" s="31"/>
      <c r="J26" s="15"/>
      <c r="K26" s="15"/>
      <c r="L26" s="15"/>
      <c r="M26" s="15"/>
      <c r="N26" s="15"/>
      <c r="O26" s="15"/>
    </row>
    <row r="27" spans="1:28" s="9" customFormat="1" ht="12.75" customHeight="1" x14ac:dyDescent="0.2">
      <c r="A27" s="32" t="s">
        <v>26</v>
      </c>
      <c r="B27" s="33"/>
      <c r="C27" s="33"/>
      <c r="D27" s="33"/>
      <c r="E27" s="33"/>
      <c r="F27" s="33"/>
      <c r="G27" s="33"/>
      <c r="H27" s="33"/>
      <c r="I27" s="33"/>
      <c r="J27" s="15"/>
      <c r="K27" s="15"/>
      <c r="L27" s="15"/>
      <c r="M27" s="15"/>
      <c r="N27" s="15"/>
      <c r="O27" s="15"/>
    </row>
    <row r="28" spans="1:28" s="9" customFormat="1" ht="12.75" customHeight="1" x14ac:dyDescent="0.2">
      <c r="A28" s="35" t="s">
        <v>7</v>
      </c>
      <c r="B28" s="35"/>
      <c r="C28" s="35"/>
      <c r="D28" s="35"/>
      <c r="E28" s="35"/>
      <c r="F28" s="35"/>
      <c r="G28" s="35"/>
      <c r="H28" s="35"/>
      <c r="I28" s="35"/>
      <c r="J28" s="14"/>
      <c r="K28" s="14"/>
      <c r="L28" s="14"/>
      <c r="M28" s="14"/>
      <c r="N28" s="14"/>
      <c r="O28" s="14"/>
    </row>
    <row r="29" spans="1:28" s="9" customFormat="1" ht="12.75" customHeight="1" x14ac:dyDescent="0.2">
      <c r="A29" s="29" t="s">
        <v>16</v>
      </c>
      <c r="B29" s="29"/>
      <c r="C29" s="29"/>
      <c r="D29" s="29"/>
      <c r="E29" s="29"/>
      <c r="F29" s="29"/>
      <c r="G29" s="29"/>
      <c r="H29" s="29"/>
      <c r="I29" s="29"/>
      <c r="J29" s="15"/>
      <c r="K29" s="15"/>
      <c r="L29" s="15"/>
      <c r="M29" s="15"/>
      <c r="N29" s="15"/>
      <c r="O29" s="15"/>
    </row>
    <row r="30" spans="1:28" s="9" customFormat="1" ht="12.75" customHeight="1" x14ac:dyDescent="0.2">
      <c r="A30" s="29" t="s">
        <v>17</v>
      </c>
      <c r="B30" s="30"/>
      <c r="C30" s="30"/>
      <c r="D30" s="30"/>
      <c r="E30" s="31"/>
      <c r="F30" s="31"/>
      <c r="G30" s="31"/>
      <c r="H30" s="31"/>
      <c r="I30" s="31"/>
      <c r="J30" s="15"/>
      <c r="K30" s="15"/>
      <c r="L30" s="15"/>
      <c r="M30" s="15"/>
      <c r="N30" s="15"/>
      <c r="O30" s="15"/>
    </row>
    <row r="31" spans="1:28" ht="25.5" customHeight="1" x14ac:dyDescent="0.2">
      <c r="A31" s="32" t="s">
        <v>25</v>
      </c>
      <c r="B31" s="33"/>
      <c r="C31" s="33"/>
      <c r="D31" s="33"/>
      <c r="E31" s="33"/>
      <c r="F31" s="33"/>
      <c r="G31" s="33"/>
      <c r="H31" s="33"/>
      <c r="I31" s="33"/>
    </row>
  </sheetData>
  <mergeCells count="16">
    <mergeCell ref="A1:AD1"/>
    <mergeCell ref="A22:I22"/>
    <mergeCell ref="A21:I21"/>
    <mergeCell ref="A17:I17"/>
    <mergeCell ref="A18:I18"/>
    <mergeCell ref="A19:I19"/>
    <mergeCell ref="A20:I20"/>
    <mergeCell ref="A30:I30"/>
    <mergeCell ref="A31:I31"/>
    <mergeCell ref="A23:I23"/>
    <mergeCell ref="A24:I24"/>
    <mergeCell ref="A25:I25"/>
    <mergeCell ref="A26:I26"/>
    <mergeCell ref="A28:I28"/>
    <mergeCell ref="A29:I29"/>
    <mergeCell ref="A27:I27"/>
  </mergeCells>
  <pageMargins left="0.37" right="0.27" top="0.75" bottom="0.75" header="0.3" footer="0.3"/>
  <pageSetup scale="44" orientation="landscape" r:id="rId1"/>
  <webPublishItems count="1">
    <webPublishItem id="7563" divId="table_04_17_7563" sourceType="sheet" destinationFile="C:\Users\dominique.megret\Desktop\current tasks\BTS\nts_2011\table_04_17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4-17</vt:lpstr>
    </vt:vector>
  </TitlesOfParts>
  <Company>DTS-49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Maccalous</dc:creator>
  <cp:lastModifiedBy>long.nguyen</cp:lastModifiedBy>
  <cp:lastPrinted>2011-10-04T19:29:11Z</cp:lastPrinted>
  <dcterms:created xsi:type="dcterms:W3CDTF">1999-08-16T15:43:48Z</dcterms:created>
  <dcterms:modified xsi:type="dcterms:W3CDTF">2013-06-25T16:37:52Z</dcterms:modified>
</cp:coreProperties>
</file>