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105" windowWidth="11055" windowHeight="10530"/>
  </bookViews>
  <sheets>
    <sheet name="4-54" sheetId="1" r:id="rId1"/>
  </sheets>
  <calcPr calcId="145621" iterate="1"/>
</workbook>
</file>

<file path=xl/calcChain.xml><?xml version="1.0" encoding="utf-8"?>
<calcChain xmlns="http://schemas.openxmlformats.org/spreadsheetml/2006/main">
  <c r="B5" i="1" l="1"/>
  <c r="V22" i="1" l="1"/>
  <c r="W22" i="1"/>
  <c r="Q12" i="1" l="1"/>
  <c r="Q9" i="1" s="1"/>
  <c r="U22" i="1"/>
  <c r="T22" i="1"/>
  <c r="S22" i="1"/>
  <c r="R22" i="1"/>
  <c r="Q22" i="1"/>
  <c r="P22" i="1"/>
  <c r="P17" i="1" s="1"/>
  <c r="O22" i="1"/>
  <c r="N22" i="1"/>
  <c r="M22" i="1"/>
  <c r="L22" i="1"/>
  <c r="K22" i="1"/>
  <c r="J22" i="1"/>
  <c r="I22" i="1"/>
  <c r="H22" i="1"/>
  <c r="G22" i="1"/>
  <c r="F22" i="1"/>
  <c r="E22" i="1"/>
  <c r="D22" i="1"/>
  <c r="C22" i="1"/>
  <c r="B22" i="1"/>
  <c r="Y9" i="1"/>
  <c r="X9" i="1"/>
  <c r="W9" i="1"/>
  <c r="V9" i="1"/>
  <c r="U9" i="1"/>
  <c r="T9" i="1"/>
  <c r="S9" i="1"/>
  <c r="R9" i="1"/>
  <c r="P9" i="1"/>
  <c r="P4" i="1" s="1"/>
  <c r="O9" i="1"/>
  <c r="N9" i="1"/>
  <c r="M9" i="1"/>
  <c r="L9" i="1"/>
  <c r="L4" i="1" s="1"/>
  <c r="J9" i="1"/>
  <c r="I9" i="1"/>
  <c r="H9" i="1"/>
  <c r="G9" i="1"/>
  <c r="F9" i="1"/>
  <c r="E9" i="1"/>
  <c r="D9" i="1"/>
  <c r="C9" i="1"/>
  <c r="B9" i="1"/>
  <c r="U18" i="1"/>
  <c r="T18" i="1"/>
  <c r="S18" i="1"/>
  <c r="R18" i="1"/>
  <c r="R17" i="1" s="1"/>
  <c r="Q18" i="1"/>
  <c r="P18" i="1"/>
  <c r="O18" i="1"/>
  <c r="N18" i="1"/>
  <c r="N17" i="1" s="1"/>
  <c r="M18" i="1"/>
  <c r="L18" i="1"/>
  <c r="K18" i="1"/>
  <c r="J18" i="1"/>
  <c r="J17" i="1" s="1"/>
  <c r="I18" i="1"/>
  <c r="H18" i="1"/>
  <c r="G18" i="1"/>
  <c r="F18" i="1"/>
  <c r="F17" i="1" s="1"/>
  <c r="E18" i="1"/>
  <c r="D18" i="1"/>
  <c r="C18" i="1"/>
  <c r="B18" i="1"/>
  <c r="B17" i="1" s="1"/>
  <c r="Y5" i="1"/>
  <c r="X5" i="1"/>
  <c r="W5" i="1"/>
  <c r="V5" i="1"/>
  <c r="V4" i="1" s="1"/>
  <c r="U5" i="1"/>
  <c r="T5" i="1"/>
  <c r="S5" i="1"/>
  <c r="R5" i="1"/>
  <c r="R4" i="1" s="1"/>
  <c r="Q5" i="1"/>
  <c r="Q4" i="1" s="1"/>
  <c r="P5" i="1"/>
  <c r="O5" i="1"/>
  <c r="N5" i="1"/>
  <c r="M5" i="1"/>
  <c r="M4" i="1" s="1"/>
  <c r="K5" i="1"/>
  <c r="J5" i="1"/>
  <c r="I5" i="1"/>
  <c r="H5" i="1"/>
  <c r="H4" i="1" s="1"/>
  <c r="G5" i="1"/>
  <c r="F5" i="1"/>
  <c r="E5" i="1"/>
  <c r="D5" i="1"/>
  <c r="D4" i="1" s="1"/>
  <c r="C5" i="1"/>
  <c r="X4" i="1"/>
  <c r="K4" i="1"/>
  <c r="U4" i="1" l="1"/>
  <c r="Y4" i="1"/>
  <c r="E17" i="1"/>
  <c r="I17" i="1"/>
  <c r="M17" i="1"/>
  <c r="Q17" i="1"/>
  <c r="U17" i="1"/>
  <c r="E4" i="1"/>
  <c r="I4" i="1"/>
  <c r="N4" i="1"/>
  <c r="F4" i="1"/>
  <c r="T4" i="1"/>
  <c r="H17" i="1"/>
  <c r="B4" i="1"/>
  <c r="J4" i="1"/>
  <c r="C4" i="1"/>
  <c r="G4" i="1"/>
  <c r="O4" i="1"/>
  <c r="D17" i="1"/>
  <c r="L17" i="1"/>
  <c r="T17" i="1"/>
  <c r="S4" i="1"/>
  <c r="W4" i="1"/>
  <c r="C17" i="1"/>
  <c r="G17" i="1"/>
  <c r="K17" i="1"/>
  <c r="O17" i="1"/>
  <c r="S17" i="1"/>
</calcChain>
</file>

<file path=xl/sharedStrings.xml><?xml version="1.0" encoding="utf-8"?>
<sst xmlns="http://schemas.openxmlformats.org/spreadsheetml/2006/main" count="101" uniqueCount="29">
  <si>
    <t>Incidents</t>
  </si>
  <si>
    <t>Source</t>
  </si>
  <si>
    <t>Offshore pipelines</t>
  </si>
  <si>
    <t>Onshore pipelines</t>
  </si>
  <si>
    <t>Gallons spilled</t>
  </si>
  <si>
    <r>
      <t>Other</t>
    </r>
    <r>
      <rPr>
        <vertAlign val="superscript"/>
        <sz val="11"/>
        <rFont val="Arial Narrow"/>
        <family val="2"/>
      </rPr>
      <t>b</t>
    </r>
  </si>
  <si>
    <r>
      <t>Mystery</t>
    </r>
    <r>
      <rPr>
        <b/>
        <vertAlign val="superscript"/>
        <sz val="11"/>
        <rFont val="Arial Narrow"/>
        <family val="2"/>
      </rPr>
      <t>c</t>
    </r>
  </si>
  <si>
    <t>Tankship</t>
  </si>
  <si>
    <t>Tank barge</t>
  </si>
  <si>
    <r>
      <t>Other vessels</t>
    </r>
    <r>
      <rPr>
        <vertAlign val="superscript"/>
        <sz val="11"/>
        <rFont val="Arial Narrow"/>
        <family val="2"/>
      </rPr>
      <t>a</t>
    </r>
  </si>
  <si>
    <t>Vessel sources, total</t>
  </si>
  <si>
    <t>Nonvessel sources, total</t>
  </si>
  <si>
    <t>TOTAL all spills</t>
  </si>
  <si>
    <r>
      <t xml:space="preserve">a </t>
    </r>
    <r>
      <rPr>
        <i/>
        <sz val="9"/>
        <rFont val="Arial"/>
        <family val="2"/>
      </rPr>
      <t>Other vessels</t>
    </r>
    <r>
      <rPr>
        <sz val="9"/>
        <rFont val="Arial"/>
        <family val="2"/>
      </rPr>
      <t xml:space="preserve"> include commercial vessels, fishing boats, freight barges, freight ships, industrial vessels, oil recovery vessels, passenger vessels, unclassified public vessels, recreational boats, research vessels, school ships, tow and tug boats, mobile offshore drilling units, offshore supply vessels, publicly owned tank and freight ships, as well as vessels not fitting any particular class (unclassified).</t>
    </r>
  </si>
  <si>
    <r>
      <t>c</t>
    </r>
    <r>
      <rPr>
        <sz val="9"/>
        <rFont val="Arial"/>
        <family val="2"/>
      </rPr>
      <t xml:space="preserve"> </t>
    </r>
    <r>
      <rPr>
        <i/>
        <sz val="9"/>
        <rFont val="Arial"/>
        <family val="2"/>
      </rPr>
      <t>Mystery</t>
    </r>
    <r>
      <rPr>
        <sz val="9"/>
        <rFont val="Arial"/>
        <family val="2"/>
      </rPr>
      <t xml:space="preserve"> spills are spills from unknown or unidentified sources. U.S. Coast Guard investigators are unable to identify the vessel or facility that spilled the oil into U.S. navigable waters.</t>
    </r>
  </si>
  <si>
    <t>Table 4-54:  Petroleum Oil Spills Impacting Navigable U.S. Waterways</t>
  </si>
  <si>
    <r>
      <t xml:space="preserve">b </t>
    </r>
    <r>
      <rPr>
        <i/>
        <sz val="9"/>
        <rFont val="Arial"/>
        <family val="2"/>
      </rPr>
      <t>Other nonvessel sources</t>
    </r>
    <r>
      <rPr>
        <sz val="9"/>
        <rFont val="Arial"/>
        <family val="2"/>
      </rPr>
      <t xml:space="preserve"> include deepwater ports, designated waterfront facilities, nonmarine land facilities, fixed offshore and inshore platforms, mobile facility, municipal facility, aircraft, land vehicles, railroad equipment, bridges, factories, fleeting areas, industrial facilities, intakes, locks, marinas, MARPOL reception facilities, nonvessel common carrier facilities, outfalls, sewers, drains, permanently moored facilities, shipyards, ship repair facilities.</t>
    </r>
  </si>
  <si>
    <r>
      <t xml:space="preserve">1985 - 2011: U.S. Coast Guard, </t>
    </r>
    <r>
      <rPr>
        <i/>
        <sz val="9"/>
        <rFont val="Arial"/>
        <family val="2"/>
      </rPr>
      <t xml:space="preserve">Polluting Incidents In and Around U.S. Waters, A Spill/Release Compendium: 1969-2011 </t>
    </r>
    <r>
      <rPr>
        <sz val="9"/>
        <rFont val="Arial"/>
        <family val="2"/>
      </rPr>
      <t xml:space="preserve">(Washington, DC: January 2013), tables </t>
    </r>
    <r>
      <rPr>
        <i/>
        <sz val="9"/>
        <rFont val="Arial"/>
        <family val="2"/>
      </rPr>
      <t>Number of Spills by Source</t>
    </r>
    <r>
      <rPr>
        <sz val="9"/>
        <rFont val="Arial"/>
        <family val="2"/>
      </rPr>
      <t xml:space="preserve">,  </t>
    </r>
    <r>
      <rPr>
        <i/>
        <sz val="9"/>
        <rFont val="Arial"/>
        <family val="2"/>
      </rPr>
      <t>Volume of Spills by Source (Gallons) and Oil Spills In U.S. Waters Calendar Year</t>
    </r>
    <r>
      <rPr>
        <sz val="9"/>
        <rFont val="Arial"/>
        <family val="2"/>
      </rPr>
      <t>, available at http://homeport.uscg.mil/ as of Aug 6, 2013.</t>
    </r>
  </si>
  <si>
    <t>SOURCES</t>
  </si>
  <si>
    <r>
      <t xml:space="preserve">The spike in </t>
    </r>
    <r>
      <rPr>
        <i/>
        <sz val="9"/>
        <rFont val="Arial"/>
        <family val="2"/>
      </rPr>
      <t>Gallons spilled</t>
    </r>
    <r>
      <rPr>
        <sz val="9"/>
        <rFont val="Arial"/>
        <family val="2"/>
      </rPr>
      <t xml:space="preserve"> for 2005 can be attributed to the passage of Hurricane Katrina in Louisiana and Mississippi on Aug. 29, 2005, which caused numerous spills approximating 8 million gallons of oil in U.S. waters. The largest spill in U. S. waters began on April 20, 2010 with an explosion and fire on the mobile offshore drilling unit (MODU) DEEPWATER HORIZON. Subsequently, the MODU sank, leaving an open exploratory well to discharge crude oil into the Gulf of Mexico for several weeks. The most commonly accepted spill amount from the well is approximately 206.6 million gallons, plus approximately 400,000 gallons of oil products from the MODU. The totals in this table may be different from those that appear in the source, due to rounding by the source.</t>
    </r>
  </si>
  <si>
    <t>NOTES</t>
  </si>
  <si>
    <t xml:space="preserve">In shore pipeline spills may also be addressed by the Chemical Safety Board, which is a relatively new federal agency involving production and manufacturing facilities.  </t>
  </si>
  <si>
    <t>N</t>
  </si>
  <si>
    <t xml:space="preserve">Any spills inshore (pipeline or not) are typically handled by the EPA and the associated state government agency. Spills involving interstate pipelines would have oversight by the DOT Pipelines Administration. The former was established in a memorandum of understanding (MOU) back in the 70s.  </t>
  </si>
  <si>
    <t xml:space="preserve">CG has a MOU agreement with the EPA on who is the leading federal agency for response (Federal On-Scene Coordinator) and subsequent investigations. These statistics reflect the pollution incidents the CG has investigated as the lead agency. CG does not have any data on spills where the EPA or any of the state authorities are the lead agency.  </t>
  </si>
  <si>
    <t>After 2006, the CG to not distinguish between onshore pipelines from offshore pipelines on its analysis systems. This change was in response to issues on offshore spills and pipelines and the overlapping jurisdiction with MMS, as well as the lack of significant inshore spills and response to incidents on the mainland.</t>
  </si>
  <si>
    <t xml:space="preserve">Any offshore pipeline spills off shore now are addressed jointly by the Coast Guard (CG), National Oceanic and Atmospheric Administration (NOAA), Bureau of Safety and Environmental Enforcement (BSEE) and Bureau of Ocean Energy Management (BOEM). The latter two were the Minerals Management Service (MMS) prior to the DEEPWATER HORIZON casualty in 2010. The CG does generate offshore spill statistics which NOAA uses in their work.  </t>
  </si>
  <si>
    <r>
      <t xml:space="preserve">KEY: </t>
    </r>
    <r>
      <rPr>
        <sz val="9"/>
        <rFont val="Arial"/>
        <family val="2"/>
      </rPr>
      <t>N = data do not exit.</t>
    </r>
  </si>
  <si>
    <t>2012-14: U.S. Department of Homeland Security, U.S. Coast Guard, Office of Investigations and Analysis (CG-INV), personal communication, Aug. 27, 2015, and Apr. 21, 2016.</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</si>
</sst>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b/>
      <sz val="12"/>
      <name val="Arial"/>
      <family val="2"/>
    </font>
    <font>
      <b/>
      <sz val="10"/>
      <name val="Arial"/>
      <family val="2"/>
    </font>
    <font>
      <sz val="8"/>
      <name val="Arial"/>
      <family val="2"/>
    </font>
    <font>
      <b/>
      <sz val="11"/>
      <name val="Arial Narrow"/>
      <family val="2"/>
    </font>
    <font>
      <sz val="11"/>
      <name val="Arial Narrow"/>
      <family val="2"/>
    </font>
    <font>
      <vertAlign val="superscript"/>
      <sz val="11"/>
      <name val="Arial Narrow"/>
      <family val="2"/>
    </font>
    <font>
      <b/>
      <vertAlign val="superscript"/>
      <sz val="11"/>
      <name val="Arial Narrow"/>
      <family val="2"/>
    </font>
    <font>
      <vertAlign val="superscript"/>
      <sz val="9"/>
      <name val="Arial"/>
      <family val="2"/>
    </font>
    <font>
      <sz val="9"/>
      <name val="Arial"/>
      <family val="2"/>
    </font>
    <font>
      <b/>
      <sz val="9"/>
      <name val="Arial"/>
      <family val="2"/>
    </font>
    <font>
      <i/>
      <sz val="9"/>
      <name val="Arial"/>
      <family val="2"/>
    </font>
    <font>
      <sz val="10"/>
      <name val="Arial"/>
      <family val="2"/>
    </font>
  </fonts>
  <fills count="2">
    <fill>
      <patternFill patternType="none"/>
    </fill>
    <fill>
      <patternFill patternType="gray125"/>
    </fill>
  </fills>
  <borders count="22">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medium">
        <color indexed="64"/>
      </top>
      <bottom/>
      <diagonal/>
    </border>
    <border>
      <left style="thin">
        <color indexed="64"/>
      </left>
      <right/>
      <top style="thin">
        <color indexed="64"/>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indexed="64"/>
      </left>
      <right/>
      <top style="medium">
        <color indexed="64"/>
      </top>
      <bottom/>
      <diagonal/>
    </border>
    <border>
      <left/>
      <right style="thin">
        <color indexed="64"/>
      </right>
      <top style="medium">
        <color indexed="64"/>
      </top>
      <bottom/>
      <diagonal/>
    </border>
    <border>
      <left/>
      <right/>
      <top style="medium">
        <color indexed="64"/>
      </top>
      <bottom style="thin">
        <color indexed="64"/>
      </bottom>
      <diagonal/>
    </border>
    <border>
      <left/>
      <right/>
      <top style="medium">
        <color indexed="64"/>
      </top>
      <bottom style="medium">
        <color indexed="64"/>
      </bottom>
      <diagonal/>
    </border>
  </borders>
  <cellStyleXfs count="1">
    <xf numFmtId="0" fontId="0" fillId="0" borderId="0"/>
  </cellStyleXfs>
  <cellXfs count="71">
    <xf numFmtId="0" fontId="0" fillId="0" borderId="0" xfId="0"/>
    <xf numFmtId="0" fontId="1" fillId="0" borderId="0" xfId="0" applyFont="1" applyFill="1" applyBorder="1"/>
    <xf numFmtId="0" fontId="4" fillId="0" borderId="1" xfId="0" applyFont="1" applyFill="1" applyBorder="1" applyAlignment="1">
      <alignment horizontal="center"/>
    </xf>
    <xf numFmtId="0" fontId="2" fillId="0" borderId="0" xfId="0" applyFont="1" applyFill="1" applyBorder="1" applyAlignment="1">
      <alignment horizontal="center"/>
    </xf>
    <xf numFmtId="0" fontId="4" fillId="0" borderId="1" xfId="0" applyFont="1" applyFill="1" applyBorder="1" applyAlignment="1">
      <alignment horizontal="center" wrapText="1"/>
    </xf>
    <xf numFmtId="0" fontId="4" fillId="0" borderId="2" xfId="0" applyFont="1" applyFill="1" applyBorder="1" applyAlignment="1">
      <alignment horizontal="center"/>
    </xf>
    <xf numFmtId="0" fontId="4" fillId="0" borderId="3" xfId="0" applyFont="1" applyFill="1" applyBorder="1" applyAlignment="1">
      <alignment horizontal="center" wrapText="1"/>
    </xf>
    <xf numFmtId="0" fontId="4" fillId="0" borderId="4" xfId="0" applyFont="1" applyFill="1" applyBorder="1" applyAlignment="1">
      <alignment horizontal="center"/>
    </xf>
    <xf numFmtId="0" fontId="4" fillId="0" borderId="5" xfId="0" applyFont="1" applyFill="1" applyBorder="1" applyAlignment="1">
      <alignment horizontal="center" wrapText="1"/>
    </xf>
    <xf numFmtId="0" fontId="4" fillId="0" borderId="6" xfId="0" applyFont="1" applyFill="1" applyBorder="1" applyAlignment="1">
      <alignment horizontal="center"/>
    </xf>
    <xf numFmtId="0" fontId="2" fillId="0" borderId="0" xfId="0" applyFont="1" applyFill="1" applyBorder="1"/>
    <xf numFmtId="3" fontId="4" fillId="0" borderId="7" xfId="0" applyNumberFormat="1" applyFont="1" applyFill="1" applyBorder="1" applyAlignment="1"/>
    <xf numFmtId="3" fontId="4" fillId="0" borderId="8" xfId="0" applyNumberFormat="1" applyFont="1" applyFill="1" applyBorder="1" applyAlignment="1"/>
    <xf numFmtId="3" fontId="4" fillId="0" borderId="8" xfId="0" applyNumberFormat="1" applyFont="1" applyFill="1" applyBorder="1"/>
    <xf numFmtId="3" fontId="4" fillId="0" borderId="0" xfId="0" applyNumberFormat="1" applyFont="1" applyFill="1" applyBorder="1"/>
    <xf numFmtId="3" fontId="4" fillId="0" borderId="9" xfId="0" applyNumberFormat="1" applyFont="1" applyFill="1" applyBorder="1"/>
    <xf numFmtId="3" fontId="4" fillId="0" borderId="10" xfId="0" applyNumberFormat="1" applyFont="1" applyFill="1" applyBorder="1"/>
    <xf numFmtId="3" fontId="5" fillId="0" borderId="0" xfId="0" applyNumberFormat="1" applyFont="1" applyFill="1" applyBorder="1"/>
    <xf numFmtId="3" fontId="5" fillId="0" borderId="10" xfId="0" applyNumberFormat="1" applyFont="1" applyFill="1" applyBorder="1"/>
    <xf numFmtId="3" fontId="5" fillId="0" borderId="9" xfId="0" applyNumberFormat="1" applyFont="1" applyFill="1" applyBorder="1"/>
    <xf numFmtId="0" fontId="12" fillId="0" borderId="0" xfId="0" applyFont="1" applyFill="1" applyBorder="1"/>
    <xf numFmtId="3" fontId="4" fillId="0" borderId="0" xfId="0" applyNumberFormat="1" applyFont="1" applyFill="1" applyBorder="1" applyAlignment="1"/>
    <xf numFmtId="3" fontId="4" fillId="0" borderId="10" xfId="0" applyNumberFormat="1" applyFont="1" applyFill="1" applyBorder="1" applyAlignment="1"/>
    <xf numFmtId="3" fontId="4" fillId="0" borderId="9" xfId="0" applyNumberFormat="1" applyFont="1" applyFill="1" applyBorder="1" applyAlignment="1"/>
    <xf numFmtId="3" fontId="4" fillId="0" borderId="0" xfId="0" applyNumberFormat="1" applyFont="1" applyFill="1" applyBorder="1" applyAlignment="1">
      <alignment horizontal="right"/>
    </xf>
    <xf numFmtId="3" fontId="4" fillId="0" borderId="10" xfId="0" quotePrefix="1" applyNumberFormat="1" applyFont="1" applyFill="1" applyBorder="1"/>
    <xf numFmtId="3" fontId="5" fillId="0" borderId="0" xfId="0" applyNumberFormat="1" applyFont="1" applyFill="1" applyBorder="1" applyAlignment="1"/>
    <xf numFmtId="3" fontId="5" fillId="0" borderId="10" xfId="0" applyNumberFormat="1" applyFont="1" applyFill="1" applyBorder="1" applyAlignment="1"/>
    <xf numFmtId="3" fontId="5" fillId="0" borderId="9" xfId="0" applyNumberFormat="1" applyFont="1" applyFill="1" applyBorder="1" applyAlignment="1"/>
    <xf numFmtId="3" fontId="5" fillId="0" borderId="0" xfId="0" applyNumberFormat="1" applyFont="1" applyFill="1" applyBorder="1" applyAlignment="1">
      <alignment horizontal="right"/>
    </xf>
    <xf numFmtId="3" fontId="4" fillId="0" borderId="11" xfId="0" applyNumberFormat="1" applyFont="1" applyFill="1" applyBorder="1" applyAlignment="1"/>
    <xf numFmtId="3" fontId="4" fillId="0" borderId="12" xfId="0" applyNumberFormat="1" applyFont="1" applyFill="1" applyBorder="1" applyAlignment="1"/>
    <xf numFmtId="3" fontId="4" fillId="0" borderId="13" xfId="0" applyNumberFormat="1" applyFont="1" applyFill="1" applyBorder="1" applyAlignment="1"/>
    <xf numFmtId="3" fontId="4" fillId="0" borderId="13" xfId="0" applyNumberFormat="1" applyFont="1" applyFill="1" applyBorder="1"/>
    <xf numFmtId="0" fontId="3" fillId="0" borderId="0" xfId="0" applyFont="1" applyFill="1" applyBorder="1"/>
    <xf numFmtId="0" fontId="12" fillId="0" borderId="0" xfId="0" applyFont="1" applyFill="1"/>
    <xf numFmtId="37" fontId="5" fillId="0" borderId="0" xfId="0" applyNumberFormat="1" applyFont="1" applyFill="1" applyBorder="1"/>
    <xf numFmtId="0" fontId="4" fillId="0" borderId="7" xfId="0" applyFont="1" applyFill="1" applyBorder="1" applyAlignment="1">
      <alignment horizontal="center"/>
    </xf>
    <xf numFmtId="0" fontId="4" fillId="0" borderId="8" xfId="0" applyFont="1" applyFill="1" applyBorder="1" applyAlignment="1">
      <alignment horizontal="center" wrapText="1"/>
    </xf>
    <xf numFmtId="3" fontId="4" fillId="0" borderId="15" xfId="0" applyNumberFormat="1" applyFont="1" applyFill="1" applyBorder="1"/>
    <xf numFmtId="0" fontId="4" fillId="0" borderId="6" xfId="0" applyFont="1" applyFill="1" applyBorder="1" applyAlignment="1">
      <alignment horizontal="center" wrapText="1"/>
    </xf>
    <xf numFmtId="0" fontId="4" fillId="0" borderId="16" xfId="0" applyFont="1" applyFill="1" applyBorder="1" applyAlignment="1">
      <alignment horizontal="center"/>
    </xf>
    <xf numFmtId="0" fontId="4" fillId="0" borderId="2" xfId="0" applyFont="1" applyFill="1" applyBorder="1"/>
    <xf numFmtId="0" fontId="4" fillId="0" borderId="15" xfId="0" applyFont="1" applyFill="1" applyBorder="1"/>
    <xf numFmtId="0" fontId="4" fillId="0" borderId="10" xfId="0" applyFont="1" applyFill="1" applyBorder="1"/>
    <xf numFmtId="0" fontId="5" fillId="0" borderId="10" xfId="0" applyFont="1" applyFill="1" applyBorder="1" applyAlignment="1">
      <alignment horizontal="left" indent="1"/>
    </xf>
    <xf numFmtId="0" fontId="4" fillId="0" borderId="12" xfId="0" applyFont="1" applyFill="1" applyBorder="1"/>
    <xf numFmtId="0" fontId="2" fillId="0" borderId="10" xfId="0" applyFont="1" applyFill="1" applyBorder="1"/>
    <xf numFmtId="3" fontId="5" fillId="0" borderId="10" xfId="0" applyNumberFormat="1" applyFont="1" applyFill="1" applyBorder="1" applyAlignment="1">
      <alignment horizontal="right"/>
    </xf>
    <xf numFmtId="0" fontId="9" fillId="0" borderId="0" xfId="0" applyFont="1" applyFill="1" applyAlignment="1">
      <alignment horizontal="left"/>
    </xf>
    <xf numFmtId="0" fontId="4" fillId="0" borderId="18"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1" xfId="0" applyFont="1" applyFill="1" applyBorder="1" applyAlignment="1">
      <alignment horizontal="center" vertical="center"/>
    </xf>
    <xf numFmtId="0" fontId="8" fillId="0" borderId="0" xfId="0" applyNumberFormat="1" applyFont="1" applyFill="1" applyBorder="1" applyAlignment="1">
      <alignment wrapText="1"/>
    </xf>
    <xf numFmtId="0" fontId="8" fillId="0" borderId="0" xfId="0" applyNumberFormat="1" applyFont="1" applyFill="1" applyAlignment="1">
      <alignment wrapText="1"/>
    </xf>
    <xf numFmtId="0" fontId="4" fillId="0" borderId="16" xfId="0" applyFont="1" applyFill="1" applyBorder="1" applyAlignment="1">
      <alignment horizontal="center" vertical="center"/>
    </xf>
    <xf numFmtId="0" fontId="4" fillId="0" borderId="20" xfId="0" applyFont="1" applyFill="1" applyBorder="1" applyAlignment="1">
      <alignment horizontal="center" vertical="center"/>
    </xf>
    <xf numFmtId="0" fontId="4" fillId="0" borderId="17" xfId="0" applyFont="1" applyFill="1" applyBorder="1" applyAlignment="1">
      <alignment horizontal="center" vertical="center"/>
    </xf>
    <xf numFmtId="0" fontId="8" fillId="0" borderId="0" xfId="0" applyFont="1" applyFill="1" applyAlignment="1">
      <alignment wrapText="1"/>
    </xf>
    <xf numFmtId="0" fontId="8" fillId="0" borderId="0" xfId="0" applyFont="1" applyFill="1" applyAlignment="1">
      <alignment horizontal="center" wrapText="1"/>
    </xf>
    <xf numFmtId="0" fontId="10" fillId="0" borderId="0" xfId="0" applyFont="1" applyFill="1" applyAlignment="1">
      <alignment wrapText="1"/>
    </xf>
    <xf numFmtId="2" fontId="9" fillId="0" borderId="0" xfId="0" applyNumberFormat="1" applyFont="1" applyFill="1" applyAlignment="1">
      <alignment wrapText="1"/>
    </xf>
    <xf numFmtId="0" fontId="9" fillId="0" borderId="0" xfId="0" applyFont="1" applyFill="1" applyAlignment="1">
      <alignment wrapText="1"/>
    </xf>
    <xf numFmtId="0" fontId="4" fillId="0" borderId="14" xfId="0" applyFont="1" applyFill="1" applyBorder="1" applyAlignment="1">
      <alignment horizontal="center" vertical="center"/>
    </xf>
    <xf numFmtId="0" fontId="10" fillId="0" borderId="0" xfId="0" applyFont="1" applyFill="1" applyBorder="1" applyAlignment="1">
      <alignment horizontal="center" wrapText="1"/>
    </xf>
    <xf numFmtId="0" fontId="1" fillId="0" borderId="11" xfId="0" applyFont="1" applyFill="1" applyBorder="1" applyAlignment="1">
      <alignment horizontal="left" wrapText="1"/>
    </xf>
    <xf numFmtId="0" fontId="10" fillId="0" borderId="21" xfId="0" applyFont="1" applyFill="1" applyBorder="1" applyAlignment="1">
      <alignment wrapText="1"/>
    </xf>
    <xf numFmtId="0" fontId="10" fillId="0" borderId="14" xfId="0" applyFont="1" applyFill="1" applyBorder="1" applyAlignment="1">
      <alignment horizontal="left" wrapText="1"/>
    </xf>
    <xf numFmtId="0" fontId="9" fillId="0" borderId="0" xfId="0" applyFont="1" applyFill="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43"/>
  <sheetViews>
    <sheetView tabSelected="1" zoomScaleNormal="100" workbookViewId="0">
      <selection sqref="A1:Y1"/>
    </sheetView>
  </sheetViews>
  <sheetFormatPr defaultColWidth="9.140625" defaultRowHeight="12.75" x14ac:dyDescent="0.2"/>
  <cols>
    <col min="1" max="1" width="22.5703125" style="35" customWidth="1"/>
    <col min="2" max="12" width="8.7109375" style="35" customWidth="1"/>
    <col min="13" max="13" width="10.7109375" style="35" customWidth="1"/>
    <col min="14" max="17" width="8.7109375" style="35" customWidth="1"/>
    <col min="18" max="25" width="8.7109375" style="20" customWidth="1"/>
    <col min="26" max="16384" width="9.140625" style="20"/>
  </cols>
  <sheetData>
    <row r="1" spans="1:25" s="1" customFormat="1" ht="16.5" customHeight="1" thickBot="1" x14ac:dyDescent="0.3">
      <c r="A1" s="67" t="s">
        <v>15</v>
      </c>
      <c r="B1" s="67"/>
      <c r="C1" s="67"/>
      <c r="D1" s="67"/>
      <c r="E1" s="67"/>
      <c r="F1" s="67"/>
      <c r="G1" s="67"/>
      <c r="H1" s="67"/>
      <c r="I1" s="67"/>
      <c r="J1" s="67"/>
      <c r="K1" s="67"/>
      <c r="L1" s="67"/>
      <c r="M1" s="67"/>
      <c r="N1" s="67"/>
      <c r="O1" s="67"/>
      <c r="P1" s="67"/>
      <c r="Q1" s="67"/>
      <c r="R1" s="67"/>
      <c r="S1" s="67"/>
      <c r="T1" s="67"/>
      <c r="U1" s="67"/>
      <c r="V1" s="67"/>
      <c r="W1" s="67"/>
      <c r="X1" s="67"/>
      <c r="Y1" s="67"/>
    </row>
    <row r="2" spans="1:25" s="3" customFormat="1" ht="16.5" customHeight="1" x14ac:dyDescent="0.3">
      <c r="A2" s="41"/>
      <c r="B2" s="54">
        <v>1985</v>
      </c>
      <c r="C2" s="54"/>
      <c r="D2" s="52">
        <v>1990</v>
      </c>
      <c r="E2" s="53"/>
      <c r="F2" s="54">
        <v>1995</v>
      </c>
      <c r="G2" s="54"/>
      <c r="H2" s="52">
        <v>1996</v>
      </c>
      <c r="I2" s="53"/>
      <c r="J2" s="54">
        <v>1997</v>
      </c>
      <c r="K2" s="54"/>
      <c r="L2" s="52">
        <v>1998</v>
      </c>
      <c r="M2" s="53"/>
      <c r="N2" s="54">
        <v>1999</v>
      </c>
      <c r="O2" s="54"/>
      <c r="P2" s="52">
        <v>2000</v>
      </c>
      <c r="Q2" s="54"/>
      <c r="R2" s="52">
        <v>2001</v>
      </c>
      <c r="S2" s="54"/>
      <c r="T2" s="52">
        <v>2002</v>
      </c>
      <c r="U2" s="54"/>
      <c r="V2" s="52">
        <v>2003</v>
      </c>
      <c r="W2" s="54"/>
      <c r="X2" s="57">
        <v>2004</v>
      </c>
      <c r="Y2" s="59"/>
    </row>
    <row r="3" spans="1:25" s="10" customFormat="1" ht="33" customHeight="1" x14ac:dyDescent="0.3">
      <c r="A3" s="42" t="s">
        <v>1</v>
      </c>
      <c r="B3" s="2" t="s">
        <v>0</v>
      </c>
      <c r="C3" s="4" t="s">
        <v>4</v>
      </c>
      <c r="D3" s="5" t="s">
        <v>0</v>
      </c>
      <c r="E3" s="6" t="s">
        <v>4</v>
      </c>
      <c r="F3" s="2" t="s">
        <v>0</v>
      </c>
      <c r="G3" s="4" t="s">
        <v>4</v>
      </c>
      <c r="H3" s="5" t="s">
        <v>0</v>
      </c>
      <c r="I3" s="6" t="s">
        <v>4</v>
      </c>
      <c r="J3" s="2" t="s">
        <v>0</v>
      </c>
      <c r="K3" s="4" t="s">
        <v>4</v>
      </c>
      <c r="L3" s="5" t="s">
        <v>0</v>
      </c>
      <c r="M3" s="6" t="s">
        <v>4</v>
      </c>
      <c r="N3" s="2" t="s">
        <v>0</v>
      </c>
      <c r="O3" s="4" t="s">
        <v>4</v>
      </c>
      <c r="P3" s="5" t="s">
        <v>0</v>
      </c>
      <c r="Q3" s="4" t="s">
        <v>4</v>
      </c>
      <c r="R3" s="5" t="s">
        <v>0</v>
      </c>
      <c r="S3" s="4" t="s">
        <v>4</v>
      </c>
      <c r="T3" s="7" t="s">
        <v>0</v>
      </c>
      <c r="U3" s="4" t="s">
        <v>4</v>
      </c>
      <c r="V3" s="7" t="s">
        <v>0</v>
      </c>
      <c r="W3" s="8" t="s">
        <v>4</v>
      </c>
      <c r="X3" s="7" t="s">
        <v>0</v>
      </c>
      <c r="Y3" s="8" t="s">
        <v>4</v>
      </c>
    </row>
    <row r="4" spans="1:25" s="10" customFormat="1" ht="16.5" customHeight="1" x14ac:dyDescent="0.3">
      <c r="A4" s="43" t="s">
        <v>12</v>
      </c>
      <c r="B4" s="11">
        <f t="shared" ref="B4:Y4" si="0">B5+B9+B13</f>
        <v>6169</v>
      </c>
      <c r="C4" s="12">
        <f t="shared" si="0"/>
        <v>8436248</v>
      </c>
      <c r="D4" s="11">
        <f t="shared" si="0"/>
        <v>8177</v>
      </c>
      <c r="E4" s="12">
        <f t="shared" si="0"/>
        <v>7915007</v>
      </c>
      <c r="F4" s="11">
        <f t="shared" si="0"/>
        <v>9038</v>
      </c>
      <c r="G4" s="12">
        <f t="shared" si="0"/>
        <v>2638229</v>
      </c>
      <c r="H4" s="11">
        <f t="shared" si="0"/>
        <v>9335</v>
      </c>
      <c r="I4" s="12">
        <f t="shared" si="0"/>
        <v>3117831</v>
      </c>
      <c r="J4" s="11">
        <f t="shared" si="0"/>
        <v>8624</v>
      </c>
      <c r="K4" s="12">
        <f t="shared" si="0"/>
        <v>942574</v>
      </c>
      <c r="L4" s="11">
        <f t="shared" si="0"/>
        <v>8315</v>
      </c>
      <c r="M4" s="12">
        <f t="shared" si="0"/>
        <v>885303</v>
      </c>
      <c r="N4" s="11">
        <f t="shared" si="0"/>
        <v>8539</v>
      </c>
      <c r="O4" s="12">
        <f t="shared" si="0"/>
        <v>1172449</v>
      </c>
      <c r="P4" s="11">
        <f t="shared" si="0"/>
        <v>8354</v>
      </c>
      <c r="Q4" s="12">
        <f t="shared" si="0"/>
        <v>1431370</v>
      </c>
      <c r="R4" s="11">
        <f t="shared" si="0"/>
        <v>7559</v>
      </c>
      <c r="S4" s="12">
        <f t="shared" si="0"/>
        <v>854520</v>
      </c>
      <c r="T4" s="11">
        <f t="shared" si="0"/>
        <v>4497</v>
      </c>
      <c r="U4" s="12">
        <f t="shared" si="0"/>
        <v>638883</v>
      </c>
      <c r="V4" s="11">
        <f t="shared" si="0"/>
        <v>4192</v>
      </c>
      <c r="W4" s="13">
        <f t="shared" si="0"/>
        <v>401139</v>
      </c>
      <c r="X4" s="16">
        <f t="shared" si="0"/>
        <v>3897</v>
      </c>
      <c r="Y4" s="15">
        <f t="shared" si="0"/>
        <v>1416713</v>
      </c>
    </row>
    <row r="5" spans="1:25" s="10" customFormat="1" ht="16.5" customHeight="1" x14ac:dyDescent="0.3">
      <c r="A5" s="44" t="s">
        <v>10</v>
      </c>
      <c r="B5" s="14">
        <f>SUM(B6:B8)</f>
        <v>1662</v>
      </c>
      <c r="C5" s="14">
        <f t="shared" ref="C5:K5" si="1">SUM(C6:C8)</f>
        <v>4862911</v>
      </c>
      <c r="D5" s="16">
        <f t="shared" si="1"/>
        <v>2485</v>
      </c>
      <c r="E5" s="15">
        <f t="shared" si="1"/>
        <v>6387158</v>
      </c>
      <c r="F5" s="14">
        <f t="shared" si="1"/>
        <v>5478</v>
      </c>
      <c r="G5" s="14">
        <f t="shared" si="1"/>
        <v>1624153</v>
      </c>
      <c r="H5" s="16">
        <f t="shared" si="1"/>
        <v>5586</v>
      </c>
      <c r="I5" s="15">
        <f t="shared" si="1"/>
        <v>1681020</v>
      </c>
      <c r="J5" s="14">
        <f t="shared" si="1"/>
        <v>5347</v>
      </c>
      <c r="K5" s="14">
        <f t="shared" si="1"/>
        <v>380879</v>
      </c>
      <c r="L5" s="16">
        <v>5172</v>
      </c>
      <c r="M5" s="15">
        <f t="shared" ref="M5:Y5" si="2">SUM(M6:M8)</f>
        <v>621235</v>
      </c>
      <c r="N5" s="14">
        <f t="shared" si="2"/>
        <v>5680</v>
      </c>
      <c r="O5" s="14">
        <f t="shared" si="2"/>
        <v>576475</v>
      </c>
      <c r="P5" s="16">
        <f t="shared" si="2"/>
        <v>5560</v>
      </c>
      <c r="Q5" s="14">
        <f t="shared" si="2"/>
        <v>1033643</v>
      </c>
      <c r="R5" s="16">
        <f t="shared" si="2"/>
        <v>5021</v>
      </c>
      <c r="S5" s="14">
        <f t="shared" si="2"/>
        <v>569856</v>
      </c>
      <c r="T5" s="16">
        <f t="shared" si="2"/>
        <v>1816</v>
      </c>
      <c r="U5" s="14">
        <f t="shared" si="2"/>
        <v>247382</v>
      </c>
      <c r="V5" s="16">
        <f t="shared" si="2"/>
        <v>1715</v>
      </c>
      <c r="W5" s="15">
        <f t="shared" si="2"/>
        <v>210805</v>
      </c>
      <c r="X5" s="16">
        <f t="shared" si="2"/>
        <v>1705</v>
      </c>
      <c r="Y5" s="15">
        <f t="shared" si="2"/>
        <v>1306557</v>
      </c>
    </row>
    <row r="6" spans="1:25" ht="16.5" customHeight="1" x14ac:dyDescent="0.3">
      <c r="A6" s="45" t="s">
        <v>7</v>
      </c>
      <c r="B6" s="17">
        <v>164</v>
      </c>
      <c r="C6" s="17">
        <v>732397</v>
      </c>
      <c r="D6" s="18">
        <v>249</v>
      </c>
      <c r="E6" s="19">
        <v>4977251</v>
      </c>
      <c r="F6" s="17">
        <v>148</v>
      </c>
      <c r="G6" s="17">
        <v>125491</v>
      </c>
      <c r="H6" s="18">
        <v>122</v>
      </c>
      <c r="I6" s="19">
        <v>219311</v>
      </c>
      <c r="J6" s="17">
        <v>124</v>
      </c>
      <c r="K6" s="17">
        <v>22429</v>
      </c>
      <c r="L6" s="18">
        <v>104</v>
      </c>
      <c r="M6" s="19">
        <v>56673</v>
      </c>
      <c r="N6" s="17">
        <v>92</v>
      </c>
      <c r="O6" s="17">
        <v>8414</v>
      </c>
      <c r="P6" s="18">
        <v>111</v>
      </c>
      <c r="Q6" s="17">
        <v>608176</v>
      </c>
      <c r="R6" s="18">
        <v>95</v>
      </c>
      <c r="S6" s="17">
        <v>125217</v>
      </c>
      <c r="T6" s="18">
        <v>55</v>
      </c>
      <c r="U6" s="17">
        <v>4753</v>
      </c>
      <c r="V6" s="18">
        <v>38</v>
      </c>
      <c r="W6" s="19">
        <v>4450</v>
      </c>
      <c r="X6" s="18">
        <v>35</v>
      </c>
      <c r="Y6" s="19">
        <v>636834</v>
      </c>
    </row>
    <row r="7" spans="1:25" ht="16.5" customHeight="1" x14ac:dyDescent="0.3">
      <c r="A7" s="45" t="s">
        <v>8</v>
      </c>
      <c r="B7" s="17">
        <v>385</v>
      </c>
      <c r="C7" s="17">
        <v>3683548</v>
      </c>
      <c r="D7" s="18">
        <v>457</v>
      </c>
      <c r="E7" s="19">
        <v>992025</v>
      </c>
      <c r="F7" s="17">
        <v>353</v>
      </c>
      <c r="G7" s="17">
        <v>1101938</v>
      </c>
      <c r="H7" s="18">
        <v>313</v>
      </c>
      <c r="I7" s="19">
        <v>1163258</v>
      </c>
      <c r="J7" s="17">
        <v>252</v>
      </c>
      <c r="K7" s="17">
        <v>165649</v>
      </c>
      <c r="L7" s="18">
        <v>220</v>
      </c>
      <c r="M7" s="19">
        <v>248089</v>
      </c>
      <c r="N7" s="17">
        <v>227</v>
      </c>
      <c r="O7" s="17">
        <v>158977</v>
      </c>
      <c r="P7" s="18">
        <v>229</v>
      </c>
      <c r="Q7" s="17">
        <v>133540</v>
      </c>
      <c r="R7" s="18">
        <v>246</v>
      </c>
      <c r="S7" s="17">
        <v>212298</v>
      </c>
      <c r="T7" s="18">
        <v>126</v>
      </c>
      <c r="U7" s="17">
        <v>30219</v>
      </c>
      <c r="V7" s="18">
        <v>156</v>
      </c>
      <c r="W7" s="19">
        <v>102874</v>
      </c>
      <c r="X7" s="18">
        <v>143</v>
      </c>
      <c r="Y7" s="19">
        <v>215822</v>
      </c>
    </row>
    <row r="8" spans="1:25" ht="16.5" customHeight="1" x14ac:dyDescent="0.3">
      <c r="A8" s="45" t="s">
        <v>9</v>
      </c>
      <c r="B8" s="17">
        <v>1113</v>
      </c>
      <c r="C8" s="17">
        <v>446966</v>
      </c>
      <c r="D8" s="18">
        <v>1779</v>
      </c>
      <c r="E8" s="19">
        <v>417882</v>
      </c>
      <c r="F8" s="17">
        <v>4977</v>
      </c>
      <c r="G8" s="17">
        <v>396724</v>
      </c>
      <c r="H8" s="18">
        <v>5151</v>
      </c>
      <c r="I8" s="19">
        <v>298451</v>
      </c>
      <c r="J8" s="17">
        <v>4971</v>
      </c>
      <c r="K8" s="17">
        <v>192801</v>
      </c>
      <c r="L8" s="18">
        <v>4848</v>
      </c>
      <c r="M8" s="19">
        <v>316473</v>
      </c>
      <c r="N8" s="17">
        <v>5361</v>
      </c>
      <c r="O8" s="17">
        <v>409084</v>
      </c>
      <c r="P8" s="18">
        <v>5220</v>
      </c>
      <c r="Q8" s="17">
        <v>291927</v>
      </c>
      <c r="R8" s="18">
        <v>4680</v>
      </c>
      <c r="S8" s="17">
        <v>232341</v>
      </c>
      <c r="T8" s="18">
        <v>1635</v>
      </c>
      <c r="U8" s="17">
        <v>212410</v>
      </c>
      <c r="V8" s="18">
        <v>1521</v>
      </c>
      <c r="W8" s="19">
        <v>103481</v>
      </c>
      <c r="X8" s="18">
        <v>1527</v>
      </c>
      <c r="Y8" s="19">
        <v>453901</v>
      </c>
    </row>
    <row r="9" spans="1:25" ht="16.5" customHeight="1" x14ac:dyDescent="0.3">
      <c r="A9" s="44" t="s">
        <v>11</v>
      </c>
      <c r="B9" s="21">
        <f t="shared" ref="B9:J9" si="3">SUM(B10:B12)</f>
        <v>2802</v>
      </c>
      <c r="C9" s="21">
        <f t="shared" si="3"/>
        <v>3250229</v>
      </c>
      <c r="D9" s="22">
        <f t="shared" si="3"/>
        <v>2584</v>
      </c>
      <c r="E9" s="23">
        <f t="shared" si="3"/>
        <v>1408472</v>
      </c>
      <c r="F9" s="21">
        <f t="shared" si="3"/>
        <v>1116</v>
      </c>
      <c r="G9" s="21">
        <f t="shared" si="3"/>
        <v>958222</v>
      </c>
      <c r="H9" s="22">
        <f t="shared" si="3"/>
        <v>1078</v>
      </c>
      <c r="I9" s="23">
        <f t="shared" si="3"/>
        <v>1408303</v>
      </c>
      <c r="J9" s="21">
        <f t="shared" si="3"/>
        <v>1356</v>
      </c>
      <c r="K9" s="24">
        <v>501265</v>
      </c>
      <c r="L9" s="22">
        <f t="shared" ref="L9:Y9" si="4">SUM(L10:L12)</f>
        <v>1553</v>
      </c>
      <c r="M9" s="23">
        <f t="shared" si="4"/>
        <v>246716</v>
      </c>
      <c r="N9" s="21">
        <f t="shared" si="4"/>
        <v>1615</v>
      </c>
      <c r="O9" s="21">
        <f t="shared" si="4"/>
        <v>551381</v>
      </c>
      <c r="P9" s="22">
        <f t="shared" si="4"/>
        <v>1645</v>
      </c>
      <c r="Q9" s="21">
        <f t="shared" si="4"/>
        <v>373761</v>
      </c>
      <c r="R9" s="22">
        <f t="shared" si="4"/>
        <v>1465</v>
      </c>
      <c r="S9" s="21">
        <f t="shared" si="4"/>
        <v>270523</v>
      </c>
      <c r="T9" s="25">
        <f t="shared" si="4"/>
        <v>1286</v>
      </c>
      <c r="U9" s="14">
        <f t="shared" si="4"/>
        <v>200871</v>
      </c>
      <c r="V9" s="16">
        <f t="shared" si="4"/>
        <v>1140</v>
      </c>
      <c r="W9" s="15">
        <f t="shared" si="4"/>
        <v>93515</v>
      </c>
      <c r="X9" s="16">
        <f t="shared" si="4"/>
        <v>1137</v>
      </c>
      <c r="Y9" s="15">
        <f t="shared" si="4"/>
        <v>70456</v>
      </c>
    </row>
    <row r="10" spans="1:25" ht="16.5" customHeight="1" x14ac:dyDescent="0.3">
      <c r="A10" s="45" t="s">
        <v>2</v>
      </c>
      <c r="B10" s="17">
        <v>23</v>
      </c>
      <c r="C10" s="17">
        <v>17977</v>
      </c>
      <c r="D10" s="18">
        <v>73</v>
      </c>
      <c r="E10" s="19">
        <v>46228</v>
      </c>
      <c r="F10" s="17">
        <v>7</v>
      </c>
      <c r="G10" s="17">
        <v>1143</v>
      </c>
      <c r="H10" s="18">
        <v>4</v>
      </c>
      <c r="I10" s="19">
        <v>386</v>
      </c>
      <c r="J10" s="17">
        <v>13</v>
      </c>
      <c r="K10" s="17">
        <v>810</v>
      </c>
      <c r="L10" s="18">
        <v>10</v>
      </c>
      <c r="M10" s="19">
        <v>843</v>
      </c>
      <c r="N10" s="17">
        <v>5</v>
      </c>
      <c r="O10" s="17">
        <v>35707</v>
      </c>
      <c r="P10" s="18">
        <v>4</v>
      </c>
      <c r="Q10" s="17">
        <v>17</v>
      </c>
      <c r="R10" s="18">
        <v>13</v>
      </c>
      <c r="S10" s="17">
        <v>1241</v>
      </c>
      <c r="T10" s="18">
        <v>0</v>
      </c>
      <c r="U10" s="17">
        <v>0</v>
      </c>
      <c r="V10" s="18">
        <v>1</v>
      </c>
      <c r="W10" s="19">
        <v>14952</v>
      </c>
      <c r="X10" s="18">
        <v>0</v>
      </c>
      <c r="Y10" s="19">
        <v>0</v>
      </c>
    </row>
    <row r="11" spans="1:25" ht="16.5" customHeight="1" x14ac:dyDescent="0.3">
      <c r="A11" s="45" t="s">
        <v>3</v>
      </c>
      <c r="B11" s="17">
        <v>362</v>
      </c>
      <c r="C11" s="17">
        <v>759040</v>
      </c>
      <c r="D11" s="18">
        <v>76</v>
      </c>
      <c r="E11" s="19">
        <v>270700</v>
      </c>
      <c r="F11" s="17">
        <v>23</v>
      </c>
      <c r="G11" s="17">
        <v>10751</v>
      </c>
      <c r="H11" s="18">
        <v>13</v>
      </c>
      <c r="I11" s="19">
        <v>978006</v>
      </c>
      <c r="J11" s="17">
        <v>19</v>
      </c>
      <c r="K11" s="17">
        <v>223312</v>
      </c>
      <c r="L11" s="18">
        <v>35</v>
      </c>
      <c r="M11" s="19">
        <v>47020</v>
      </c>
      <c r="N11" s="17">
        <v>20</v>
      </c>
      <c r="O11" s="17">
        <v>433</v>
      </c>
      <c r="P11" s="18">
        <v>21</v>
      </c>
      <c r="Q11" s="17">
        <v>17004</v>
      </c>
      <c r="R11" s="18">
        <v>21</v>
      </c>
      <c r="S11" s="17">
        <v>12336</v>
      </c>
      <c r="T11" s="18">
        <v>0</v>
      </c>
      <c r="U11" s="17">
        <v>0</v>
      </c>
      <c r="V11" s="18">
        <v>0</v>
      </c>
      <c r="W11" s="19">
        <v>0</v>
      </c>
      <c r="X11" s="18">
        <v>1</v>
      </c>
      <c r="Y11" s="19">
        <v>15000</v>
      </c>
    </row>
    <row r="12" spans="1:25" ht="16.5" customHeight="1" x14ac:dyDescent="0.3">
      <c r="A12" s="45" t="s">
        <v>5</v>
      </c>
      <c r="B12" s="26">
        <v>2417</v>
      </c>
      <c r="C12" s="26">
        <v>2473212</v>
      </c>
      <c r="D12" s="27">
        <v>2435</v>
      </c>
      <c r="E12" s="28">
        <v>1091544</v>
      </c>
      <c r="F12" s="26">
        <v>1086</v>
      </c>
      <c r="G12" s="26">
        <v>946328</v>
      </c>
      <c r="H12" s="27">
        <v>1061</v>
      </c>
      <c r="I12" s="28">
        <v>429911</v>
      </c>
      <c r="J12" s="26">
        <v>1324</v>
      </c>
      <c r="K12" s="29">
        <v>277143</v>
      </c>
      <c r="L12" s="27">
        <v>1508</v>
      </c>
      <c r="M12" s="28">
        <v>198853</v>
      </c>
      <c r="N12" s="26">
        <v>1590</v>
      </c>
      <c r="O12" s="26">
        <v>515241</v>
      </c>
      <c r="P12" s="27">
        <v>1620</v>
      </c>
      <c r="Q12" s="26">
        <f>45136+311604</f>
        <v>356740</v>
      </c>
      <c r="R12" s="27">
        <v>1431</v>
      </c>
      <c r="S12" s="28">
        <v>256946</v>
      </c>
      <c r="T12" s="17">
        <v>1286</v>
      </c>
      <c r="U12" s="17">
        <v>200871</v>
      </c>
      <c r="V12" s="18">
        <v>1139</v>
      </c>
      <c r="W12" s="19">
        <v>78563</v>
      </c>
      <c r="X12" s="18">
        <v>1136</v>
      </c>
      <c r="Y12" s="19">
        <v>55456</v>
      </c>
    </row>
    <row r="13" spans="1:25" s="10" customFormat="1" ht="16.5" customHeight="1" thickBot="1" x14ac:dyDescent="0.35">
      <c r="A13" s="46" t="s">
        <v>6</v>
      </c>
      <c r="B13" s="30">
        <v>1705</v>
      </c>
      <c r="C13" s="30">
        <v>323108</v>
      </c>
      <c r="D13" s="31">
        <v>3108</v>
      </c>
      <c r="E13" s="32">
        <v>119377</v>
      </c>
      <c r="F13" s="30">
        <v>2444</v>
      </c>
      <c r="G13" s="30">
        <v>55854</v>
      </c>
      <c r="H13" s="31">
        <v>2671</v>
      </c>
      <c r="I13" s="32">
        <v>28508</v>
      </c>
      <c r="J13" s="30">
        <v>1921</v>
      </c>
      <c r="K13" s="30">
        <v>60430</v>
      </c>
      <c r="L13" s="31">
        <v>1590</v>
      </c>
      <c r="M13" s="32">
        <v>17352</v>
      </c>
      <c r="N13" s="30">
        <v>1244</v>
      </c>
      <c r="O13" s="30">
        <v>44593</v>
      </c>
      <c r="P13" s="31">
        <v>1149</v>
      </c>
      <c r="Q13" s="30">
        <v>23966</v>
      </c>
      <c r="R13" s="31">
        <v>1073</v>
      </c>
      <c r="S13" s="32">
        <v>14141</v>
      </c>
      <c r="T13" s="30">
        <v>1395</v>
      </c>
      <c r="U13" s="32">
        <v>190630</v>
      </c>
      <c r="V13" s="30">
        <v>1337</v>
      </c>
      <c r="W13" s="32">
        <v>96819</v>
      </c>
      <c r="X13" s="31">
        <v>1055</v>
      </c>
      <c r="Y13" s="32">
        <v>39700</v>
      </c>
    </row>
    <row r="14" spans="1:25" s="10" customFormat="1" ht="12.75" customHeight="1" thickBot="1" x14ac:dyDescent="0.25">
      <c r="A14" s="68"/>
      <c r="B14" s="68"/>
      <c r="C14" s="68"/>
      <c r="D14" s="68"/>
      <c r="E14" s="68"/>
      <c r="F14" s="68"/>
      <c r="G14" s="68"/>
      <c r="H14" s="68"/>
      <c r="I14" s="68"/>
      <c r="J14" s="68"/>
      <c r="K14" s="68"/>
      <c r="L14" s="68"/>
      <c r="M14" s="68"/>
      <c r="N14" s="68"/>
      <c r="O14" s="68"/>
      <c r="P14" s="68"/>
      <c r="Q14" s="68"/>
      <c r="R14" s="68"/>
      <c r="S14" s="68"/>
      <c r="T14" s="68"/>
      <c r="U14" s="68"/>
      <c r="V14" s="68"/>
      <c r="W14" s="68"/>
    </row>
    <row r="15" spans="1:25" s="10" customFormat="1" ht="16.5" customHeight="1" x14ac:dyDescent="0.3">
      <c r="A15" s="41"/>
      <c r="B15" s="58">
        <v>2005</v>
      </c>
      <c r="C15" s="58"/>
      <c r="D15" s="57">
        <v>2006</v>
      </c>
      <c r="E15" s="58"/>
      <c r="F15" s="57">
        <v>2007</v>
      </c>
      <c r="G15" s="58"/>
      <c r="H15" s="57">
        <v>2008</v>
      </c>
      <c r="I15" s="59"/>
      <c r="J15" s="57">
        <v>2009</v>
      </c>
      <c r="K15" s="59"/>
      <c r="L15" s="57">
        <v>2010</v>
      </c>
      <c r="M15" s="59"/>
      <c r="N15" s="57">
        <v>2011</v>
      </c>
      <c r="O15" s="59"/>
      <c r="P15" s="50">
        <v>2012</v>
      </c>
      <c r="Q15" s="51"/>
      <c r="R15" s="65">
        <v>2013</v>
      </c>
      <c r="S15" s="65"/>
      <c r="T15" s="50">
        <v>2014</v>
      </c>
      <c r="U15" s="51"/>
      <c r="V15" s="50">
        <v>2015</v>
      </c>
      <c r="W15" s="51"/>
    </row>
    <row r="16" spans="1:25" s="10" customFormat="1" ht="16.5" customHeight="1" x14ac:dyDescent="0.3">
      <c r="A16" s="42" t="s">
        <v>1</v>
      </c>
      <c r="B16" s="9" t="s">
        <v>0</v>
      </c>
      <c r="C16" s="8" t="s">
        <v>4</v>
      </c>
      <c r="D16" s="9" t="s">
        <v>0</v>
      </c>
      <c r="E16" s="8" t="s">
        <v>4</v>
      </c>
      <c r="F16" s="9" t="s">
        <v>0</v>
      </c>
      <c r="G16" s="8" t="s">
        <v>4</v>
      </c>
      <c r="H16" s="9" t="s">
        <v>0</v>
      </c>
      <c r="I16" s="8" t="s">
        <v>4</v>
      </c>
      <c r="J16" s="9" t="s">
        <v>0</v>
      </c>
      <c r="K16" s="8" t="s">
        <v>4</v>
      </c>
      <c r="L16" s="37" t="s">
        <v>0</v>
      </c>
      <c r="M16" s="38" t="s">
        <v>4</v>
      </c>
      <c r="N16" s="7" t="s">
        <v>0</v>
      </c>
      <c r="O16" s="40" t="s">
        <v>4</v>
      </c>
      <c r="P16" s="7" t="s">
        <v>0</v>
      </c>
      <c r="Q16" s="8" t="s">
        <v>4</v>
      </c>
      <c r="R16" s="9" t="s">
        <v>0</v>
      </c>
      <c r="S16" s="40" t="s">
        <v>4</v>
      </c>
      <c r="T16" s="7" t="s">
        <v>0</v>
      </c>
      <c r="U16" s="8" t="s">
        <v>4</v>
      </c>
      <c r="V16" s="7" t="s">
        <v>0</v>
      </c>
      <c r="W16" s="8" t="s">
        <v>4</v>
      </c>
    </row>
    <row r="17" spans="1:24" s="10" customFormat="1" ht="16.5" customHeight="1" x14ac:dyDescent="0.3">
      <c r="A17" s="43" t="s">
        <v>12</v>
      </c>
      <c r="B17" s="14">
        <f t="shared" ref="B17:L17" si="5">B18+B22+B26</f>
        <v>3881</v>
      </c>
      <c r="C17" s="15">
        <f t="shared" si="5"/>
        <v>9926580</v>
      </c>
      <c r="D17" s="14">
        <f t="shared" si="5"/>
        <v>4184</v>
      </c>
      <c r="E17" s="15">
        <f t="shared" si="5"/>
        <v>2836307</v>
      </c>
      <c r="F17" s="14">
        <f t="shared" si="5"/>
        <v>3808</v>
      </c>
      <c r="G17" s="15">
        <f t="shared" si="5"/>
        <v>705342</v>
      </c>
      <c r="H17" s="14">
        <f t="shared" si="5"/>
        <v>3400</v>
      </c>
      <c r="I17" s="15">
        <f t="shared" si="5"/>
        <v>760230</v>
      </c>
      <c r="J17" s="14">
        <f t="shared" si="5"/>
        <v>3304</v>
      </c>
      <c r="K17" s="14">
        <f t="shared" si="5"/>
        <v>211600.5</v>
      </c>
      <c r="L17" s="39">
        <f t="shared" si="5"/>
        <v>3008</v>
      </c>
      <c r="M17" s="13">
        <f t="shared" ref="M17:U17" si="6">M18+M22+M26</f>
        <v>207712793</v>
      </c>
      <c r="N17" s="14">
        <f>N18+N22+N26</f>
        <v>3065</v>
      </c>
      <c r="O17" s="14">
        <f t="shared" si="6"/>
        <v>210271</v>
      </c>
      <c r="P17" s="16">
        <f t="shared" si="6"/>
        <v>3266</v>
      </c>
      <c r="Q17" s="15">
        <f t="shared" si="6"/>
        <v>196183</v>
      </c>
      <c r="R17" s="14">
        <f t="shared" si="6"/>
        <v>3223</v>
      </c>
      <c r="S17" s="14">
        <f t="shared" si="6"/>
        <v>497710</v>
      </c>
      <c r="T17" s="16">
        <f t="shared" si="6"/>
        <v>3077</v>
      </c>
      <c r="U17" s="15">
        <f t="shared" si="6"/>
        <v>668363</v>
      </c>
      <c r="V17" s="16">
        <v>2413</v>
      </c>
      <c r="W17" s="15">
        <v>304689</v>
      </c>
    </row>
    <row r="18" spans="1:24" s="10" customFormat="1" ht="16.5" customHeight="1" x14ac:dyDescent="0.3">
      <c r="A18" s="44" t="s">
        <v>10</v>
      </c>
      <c r="B18" s="14">
        <f>SUM(B19:B21)</f>
        <v>1835</v>
      </c>
      <c r="C18" s="15">
        <f t="shared" ref="C18:N18" si="7">SUM(C19:C21)</f>
        <v>2124808</v>
      </c>
      <c r="D18" s="14">
        <f t="shared" si="7"/>
        <v>1993</v>
      </c>
      <c r="E18" s="15">
        <f t="shared" si="7"/>
        <v>416987</v>
      </c>
      <c r="F18" s="14">
        <f t="shared" si="7"/>
        <v>1928</v>
      </c>
      <c r="G18" s="15">
        <f t="shared" si="7"/>
        <v>235340</v>
      </c>
      <c r="H18" s="14">
        <f t="shared" si="7"/>
        <v>1644</v>
      </c>
      <c r="I18" s="15">
        <f t="shared" si="7"/>
        <v>536141</v>
      </c>
      <c r="J18" s="14">
        <f t="shared" si="7"/>
        <v>1645</v>
      </c>
      <c r="K18" s="14">
        <f t="shared" si="7"/>
        <v>126657.70000000001</v>
      </c>
      <c r="L18" s="16">
        <f t="shared" si="7"/>
        <v>1508</v>
      </c>
      <c r="M18" s="15">
        <f t="shared" si="7"/>
        <v>894934</v>
      </c>
      <c r="N18" s="14">
        <f t="shared" si="7"/>
        <v>1531</v>
      </c>
      <c r="O18" s="14">
        <f>SUM(O19:O21)</f>
        <v>107663</v>
      </c>
      <c r="P18" s="16">
        <f t="shared" ref="P18:U18" si="8">SUM(P19:P21)</f>
        <v>1824</v>
      </c>
      <c r="Q18" s="15">
        <f t="shared" si="8"/>
        <v>131986</v>
      </c>
      <c r="R18" s="14">
        <f t="shared" si="8"/>
        <v>1721</v>
      </c>
      <c r="S18" s="14">
        <f t="shared" si="8"/>
        <v>207106</v>
      </c>
      <c r="T18" s="16">
        <f t="shared" si="8"/>
        <v>1716</v>
      </c>
      <c r="U18" s="15">
        <f t="shared" si="8"/>
        <v>273432</v>
      </c>
      <c r="V18" s="16">
        <v>1375</v>
      </c>
      <c r="W18" s="15">
        <v>276059</v>
      </c>
    </row>
    <row r="19" spans="1:24" s="10" customFormat="1" ht="16.5" customHeight="1" x14ac:dyDescent="0.3">
      <c r="A19" s="45" t="s">
        <v>7</v>
      </c>
      <c r="B19" s="17">
        <v>37</v>
      </c>
      <c r="C19" s="19">
        <v>2976</v>
      </c>
      <c r="D19" s="17">
        <v>38</v>
      </c>
      <c r="E19" s="19">
        <v>4292</v>
      </c>
      <c r="F19" s="17">
        <v>42</v>
      </c>
      <c r="G19" s="19">
        <v>46731</v>
      </c>
      <c r="H19" s="17">
        <v>34</v>
      </c>
      <c r="I19" s="19">
        <v>1337</v>
      </c>
      <c r="J19" s="17">
        <v>28</v>
      </c>
      <c r="K19" s="17">
        <v>14417.3</v>
      </c>
      <c r="L19" s="18">
        <v>23</v>
      </c>
      <c r="M19" s="19">
        <v>421583</v>
      </c>
      <c r="N19" s="17">
        <v>26</v>
      </c>
      <c r="O19" s="17">
        <v>1702</v>
      </c>
      <c r="P19" s="18">
        <v>27</v>
      </c>
      <c r="Q19" s="19">
        <v>3864</v>
      </c>
      <c r="R19" s="17">
        <v>20</v>
      </c>
      <c r="S19" s="17">
        <v>711</v>
      </c>
      <c r="T19" s="18">
        <v>18</v>
      </c>
      <c r="U19" s="19">
        <v>146</v>
      </c>
      <c r="V19" s="18">
        <v>21</v>
      </c>
      <c r="W19" s="19">
        <v>461</v>
      </c>
    </row>
    <row r="20" spans="1:24" s="10" customFormat="1" ht="16.5" customHeight="1" x14ac:dyDescent="0.3">
      <c r="A20" s="45" t="s">
        <v>8</v>
      </c>
      <c r="B20" s="17">
        <v>126</v>
      </c>
      <c r="C20" s="19">
        <v>2006774</v>
      </c>
      <c r="D20" s="17">
        <v>134</v>
      </c>
      <c r="E20" s="19">
        <v>287343</v>
      </c>
      <c r="F20" s="17">
        <v>113</v>
      </c>
      <c r="G20" s="19">
        <v>4516</v>
      </c>
      <c r="H20" s="17">
        <v>106</v>
      </c>
      <c r="I20" s="19">
        <v>286637</v>
      </c>
      <c r="J20" s="17">
        <v>98</v>
      </c>
      <c r="K20" s="17">
        <v>4424.3</v>
      </c>
      <c r="L20" s="18">
        <v>73</v>
      </c>
      <c r="M20" s="19">
        <v>965</v>
      </c>
      <c r="N20" s="17">
        <v>67</v>
      </c>
      <c r="O20" s="17">
        <v>15852</v>
      </c>
      <c r="P20" s="18">
        <v>93</v>
      </c>
      <c r="Q20" s="19">
        <v>33268</v>
      </c>
      <c r="R20" s="17">
        <v>100</v>
      </c>
      <c r="S20" s="17">
        <v>19568</v>
      </c>
      <c r="T20" s="18">
        <v>89</v>
      </c>
      <c r="U20" s="19">
        <v>199667</v>
      </c>
      <c r="V20" s="18">
        <v>70</v>
      </c>
      <c r="W20" s="19">
        <v>144046</v>
      </c>
    </row>
    <row r="21" spans="1:24" s="10" customFormat="1" ht="16.5" customHeight="1" x14ac:dyDescent="0.3">
      <c r="A21" s="45" t="s">
        <v>9</v>
      </c>
      <c r="B21" s="17">
        <v>1672</v>
      </c>
      <c r="C21" s="19">
        <v>115058</v>
      </c>
      <c r="D21" s="17">
        <v>1821</v>
      </c>
      <c r="E21" s="19">
        <v>125352</v>
      </c>
      <c r="F21" s="17">
        <v>1773</v>
      </c>
      <c r="G21" s="19">
        <v>184093</v>
      </c>
      <c r="H21" s="17">
        <v>1504</v>
      </c>
      <c r="I21" s="19">
        <v>248167</v>
      </c>
      <c r="J21" s="17">
        <v>1519</v>
      </c>
      <c r="K21" s="17">
        <v>107816.1</v>
      </c>
      <c r="L21" s="18">
        <v>1412</v>
      </c>
      <c r="M21" s="19">
        <v>472386</v>
      </c>
      <c r="N21" s="17">
        <v>1438</v>
      </c>
      <c r="O21" s="17">
        <v>90109</v>
      </c>
      <c r="P21" s="18">
        <v>1704</v>
      </c>
      <c r="Q21" s="19">
        <v>94854</v>
      </c>
      <c r="R21" s="17">
        <v>1601</v>
      </c>
      <c r="S21" s="17">
        <v>186827</v>
      </c>
      <c r="T21" s="18">
        <v>1609</v>
      </c>
      <c r="U21" s="19">
        <v>73619</v>
      </c>
      <c r="V21" s="18">
        <v>1284</v>
      </c>
      <c r="W21" s="19">
        <v>131553</v>
      </c>
    </row>
    <row r="22" spans="1:24" s="10" customFormat="1" ht="16.5" customHeight="1" x14ac:dyDescent="0.3">
      <c r="A22" s="44" t="s">
        <v>11</v>
      </c>
      <c r="B22" s="14">
        <f t="shared" ref="B22:P22" si="9">SUM(B23:B25)</f>
        <v>1146</v>
      </c>
      <c r="C22" s="15">
        <f t="shared" si="9"/>
        <v>7771646</v>
      </c>
      <c r="D22" s="14">
        <f t="shared" si="9"/>
        <v>1258</v>
      </c>
      <c r="E22" s="15">
        <f t="shared" si="9"/>
        <v>2290803</v>
      </c>
      <c r="F22" s="14">
        <f t="shared" si="9"/>
        <v>1233</v>
      </c>
      <c r="G22" s="15">
        <f t="shared" si="9"/>
        <v>439723</v>
      </c>
      <c r="H22" s="14">
        <f t="shared" si="9"/>
        <v>1148</v>
      </c>
      <c r="I22" s="15">
        <f t="shared" si="9"/>
        <v>197525</v>
      </c>
      <c r="J22" s="14">
        <f t="shared" si="9"/>
        <v>979</v>
      </c>
      <c r="K22" s="14">
        <f t="shared" si="9"/>
        <v>54275.4</v>
      </c>
      <c r="L22" s="16">
        <f t="shared" si="9"/>
        <v>1008</v>
      </c>
      <c r="M22" s="15">
        <f t="shared" si="9"/>
        <v>206809141</v>
      </c>
      <c r="N22" s="14">
        <f t="shared" si="9"/>
        <v>1159</v>
      </c>
      <c r="O22" s="14">
        <f t="shared" si="9"/>
        <v>94759</v>
      </c>
      <c r="P22" s="16">
        <f t="shared" si="9"/>
        <v>1048</v>
      </c>
      <c r="Q22" s="15">
        <f t="shared" ref="Q22" si="10">SUM(Q23:Q25)</f>
        <v>51040</v>
      </c>
      <c r="R22" s="14">
        <f>SUM(R23:R25)</f>
        <v>1048</v>
      </c>
      <c r="S22" s="14">
        <f t="shared" ref="S22:U22" si="11">SUM(S23:S25)</f>
        <v>284513</v>
      </c>
      <c r="T22" s="16">
        <f t="shared" si="11"/>
        <v>963</v>
      </c>
      <c r="U22" s="15">
        <f t="shared" si="11"/>
        <v>386350</v>
      </c>
      <c r="V22" s="16">
        <f t="shared" ref="V22:W22" si="12">SUM(V23:V25)</f>
        <v>681</v>
      </c>
      <c r="W22" s="15">
        <f t="shared" si="12"/>
        <v>26782</v>
      </c>
    </row>
    <row r="23" spans="1:24" s="10" customFormat="1" ht="16.5" customHeight="1" x14ac:dyDescent="0.3">
      <c r="A23" s="45" t="s">
        <v>2</v>
      </c>
      <c r="B23" s="17">
        <v>23</v>
      </c>
      <c r="C23" s="19">
        <v>26465</v>
      </c>
      <c r="D23" s="17">
        <v>20</v>
      </c>
      <c r="E23" s="19">
        <v>1719</v>
      </c>
      <c r="F23" s="17">
        <v>36</v>
      </c>
      <c r="G23" s="19">
        <v>295165</v>
      </c>
      <c r="H23" s="17">
        <v>36</v>
      </c>
      <c r="I23" s="19">
        <v>14809</v>
      </c>
      <c r="J23" s="17">
        <v>16</v>
      </c>
      <c r="K23" s="17">
        <v>1656.6000000000001</v>
      </c>
      <c r="L23" s="18">
        <v>34</v>
      </c>
      <c r="M23" s="19">
        <v>4627</v>
      </c>
      <c r="N23" s="17">
        <v>38</v>
      </c>
      <c r="O23" s="17">
        <v>1687</v>
      </c>
      <c r="P23" s="18">
        <v>16</v>
      </c>
      <c r="Q23" s="19">
        <v>251</v>
      </c>
      <c r="R23" s="17">
        <v>35</v>
      </c>
      <c r="S23" s="17">
        <v>6028</v>
      </c>
      <c r="T23" s="18">
        <v>41</v>
      </c>
      <c r="U23" s="19">
        <v>5267</v>
      </c>
      <c r="V23" s="18">
        <v>25</v>
      </c>
      <c r="W23" s="19">
        <v>432</v>
      </c>
    </row>
    <row r="24" spans="1:24" s="10" customFormat="1" ht="16.5" customHeight="1" x14ac:dyDescent="0.3">
      <c r="A24" s="45" t="s">
        <v>3</v>
      </c>
      <c r="B24" s="17">
        <v>1</v>
      </c>
      <c r="C24" s="19">
        <v>110000</v>
      </c>
      <c r="D24" s="17">
        <v>1</v>
      </c>
      <c r="E24" s="19">
        <v>510</v>
      </c>
      <c r="F24" s="29" t="s">
        <v>22</v>
      </c>
      <c r="G24" s="29" t="s">
        <v>22</v>
      </c>
      <c r="H24" s="48" t="s">
        <v>22</v>
      </c>
      <c r="I24" s="29" t="s">
        <v>22</v>
      </c>
      <c r="J24" s="48" t="s">
        <v>22</v>
      </c>
      <c r="K24" s="29" t="s">
        <v>22</v>
      </c>
      <c r="L24" s="48" t="s">
        <v>22</v>
      </c>
      <c r="M24" s="29" t="s">
        <v>22</v>
      </c>
      <c r="N24" s="48" t="s">
        <v>22</v>
      </c>
      <c r="O24" s="29" t="s">
        <v>22</v>
      </c>
      <c r="P24" s="48" t="s">
        <v>22</v>
      </c>
      <c r="Q24" s="29" t="s">
        <v>22</v>
      </c>
      <c r="R24" s="48" t="s">
        <v>22</v>
      </c>
      <c r="S24" s="29" t="s">
        <v>22</v>
      </c>
      <c r="T24" s="48" t="s">
        <v>22</v>
      </c>
      <c r="U24" s="29" t="s">
        <v>22</v>
      </c>
      <c r="V24" s="48" t="s">
        <v>22</v>
      </c>
      <c r="W24" s="29" t="s">
        <v>22</v>
      </c>
      <c r="X24" s="47"/>
    </row>
    <row r="25" spans="1:24" s="10" customFormat="1" ht="16.5" customHeight="1" x14ac:dyDescent="0.3">
      <c r="A25" s="45" t="s">
        <v>5</v>
      </c>
      <c r="B25" s="17">
        <v>1122</v>
      </c>
      <c r="C25" s="19">
        <v>7635181</v>
      </c>
      <c r="D25" s="17">
        <v>1237</v>
      </c>
      <c r="E25" s="19">
        <v>2288574</v>
      </c>
      <c r="F25" s="17">
        <v>1197</v>
      </c>
      <c r="G25" s="19">
        <v>144558</v>
      </c>
      <c r="H25" s="36">
        <v>1112</v>
      </c>
      <c r="I25" s="19">
        <v>182716</v>
      </c>
      <c r="J25" s="17">
        <v>963</v>
      </c>
      <c r="K25" s="17">
        <v>52618.8</v>
      </c>
      <c r="L25" s="18">
        <v>974</v>
      </c>
      <c r="M25" s="19">
        <v>206804514</v>
      </c>
      <c r="N25" s="17">
        <v>1121</v>
      </c>
      <c r="O25" s="17">
        <v>93072</v>
      </c>
      <c r="P25" s="18">
        <v>1032</v>
      </c>
      <c r="Q25" s="19">
        <v>50789</v>
      </c>
      <c r="R25" s="17">
        <v>1013</v>
      </c>
      <c r="S25" s="17">
        <v>278485</v>
      </c>
      <c r="T25" s="18">
        <v>922</v>
      </c>
      <c r="U25" s="19">
        <v>381083</v>
      </c>
      <c r="V25" s="18">
        <v>656</v>
      </c>
      <c r="W25" s="19">
        <v>26350</v>
      </c>
    </row>
    <row r="26" spans="1:24" s="10" customFormat="1" ht="16.5" customHeight="1" thickBot="1" x14ac:dyDescent="0.35">
      <c r="A26" s="46" t="s">
        <v>6</v>
      </c>
      <c r="B26" s="30">
        <v>900</v>
      </c>
      <c r="C26" s="33">
        <v>30126</v>
      </c>
      <c r="D26" s="30">
        <v>933</v>
      </c>
      <c r="E26" s="32">
        <v>128517</v>
      </c>
      <c r="F26" s="30">
        <v>647</v>
      </c>
      <c r="G26" s="32">
        <v>30279</v>
      </c>
      <c r="H26" s="30">
        <v>608</v>
      </c>
      <c r="I26" s="32">
        <v>26564</v>
      </c>
      <c r="J26" s="30">
        <v>680</v>
      </c>
      <c r="K26" s="30">
        <v>30667.4</v>
      </c>
      <c r="L26" s="31">
        <v>492</v>
      </c>
      <c r="M26" s="32">
        <v>8718</v>
      </c>
      <c r="N26" s="30">
        <v>375</v>
      </c>
      <c r="O26" s="30">
        <v>7849</v>
      </c>
      <c r="P26" s="31">
        <v>394</v>
      </c>
      <c r="Q26" s="32">
        <v>13157</v>
      </c>
      <c r="R26" s="30">
        <v>454</v>
      </c>
      <c r="S26" s="30">
        <v>6091</v>
      </c>
      <c r="T26" s="31">
        <v>398</v>
      </c>
      <c r="U26" s="32">
        <v>8581</v>
      </c>
      <c r="V26" s="31">
        <v>357</v>
      </c>
      <c r="W26" s="32">
        <v>1847</v>
      </c>
    </row>
    <row r="27" spans="1:24" s="10" customFormat="1" ht="12.75" customHeight="1" x14ac:dyDescent="0.2">
      <c r="A27" s="69" t="s">
        <v>27</v>
      </c>
      <c r="B27" s="69"/>
      <c r="C27" s="69"/>
      <c r="D27" s="69"/>
      <c r="E27" s="69"/>
      <c r="F27" s="69"/>
      <c r="G27" s="69"/>
      <c r="H27" s="69"/>
      <c r="I27" s="69"/>
      <c r="J27" s="69"/>
      <c r="K27" s="69"/>
      <c r="L27" s="69"/>
      <c r="M27" s="69"/>
      <c r="N27" s="69"/>
      <c r="O27" s="69"/>
      <c r="P27" s="69"/>
      <c r="Q27" s="69"/>
      <c r="R27" s="69"/>
      <c r="S27" s="69"/>
    </row>
    <row r="28" spans="1:24" s="10" customFormat="1" ht="16.5" customHeight="1" x14ac:dyDescent="0.2">
      <c r="A28" s="66"/>
      <c r="B28" s="66"/>
      <c r="C28" s="66"/>
      <c r="D28" s="66"/>
      <c r="E28" s="66"/>
      <c r="F28" s="66"/>
      <c r="G28" s="66"/>
      <c r="H28" s="66"/>
      <c r="I28" s="66"/>
      <c r="J28" s="66"/>
      <c r="K28" s="66"/>
      <c r="L28" s="66"/>
      <c r="M28" s="66"/>
      <c r="N28" s="66"/>
      <c r="O28" s="66"/>
      <c r="P28" s="66"/>
      <c r="Q28" s="66"/>
      <c r="R28" s="66"/>
      <c r="S28" s="66"/>
    </row>
    <row r="29" spans="1:24" s="34" customFormat="1" ht="25.5" customHeight="1" x14ac:dyDescent="0.2">
      <c r="A29" s="55" t="s">
        <v>13</v>
      </c>
      <c r="B29" s="55"/>
      <c r="C29" s="55"/>
      <c r="D29" s="55"/>
      <c r="E29" s="55"/>
      <c r="F29" s="55"/>
      <c r="G29" s="55"/>
      <c r="H29" s="55"/>
      <c r="I29" s="55"/>
      <c r="J29" s="55"/>
      <c r="K29" s="55"/>
      <c r="L29" s="55"/>
      <c r="M29" s="55"/>
      <c r="N29" s="55"/>
      <c r="O29" s="55"/>
      <c r="P29" s="55"/>
      <c r="Q29" s="55"/>
      <c r="R29" s="55"/>
      <c r="S29" s="55"/>
    </row>
    <row r="30" spans="1:24" s="34" customFormat="1" ht="25.5" customHeight="1" x14ac:dyDescent="0.2">
      <c r="A30" s="56" t="s">
        <v>16</v>
      </c>
      <c r="B30" s="56"/>
      <c r="C30" s="56"/>
      <c r="D30" s="56"/>
      <c r="E30" s="56"/>
      <c r="F30" s="56"/>
      <c r="G30" s="56"/>
      <c r="H30" s="56"/>
      <c r="I30" s="56"/>
      <c r="J30" s="56"/>
      <c r="K30" s="56"/>
      <c r="L30" s="56"/>
      <c r="M30" s="56"/>
      <c r="N30" s="56"/>
      <c r="O30" s="56"/>
      <c r="P30" s="56"/>
      <c r="Q30" s="56"/>
      <c r="R30" s="56"/>
      <c r="S30" s="56"/>
    </row>
    <row r="31" spans="1:24" s="34" customFormat="1" ht="12.75" customHeight="1" x14ac:dyDescent="0.2">
      <c r="A31" s="60" t="s">
        <v>14</v>
      </c>
      <c r="B31" s="60"/>
      <c r="C31" s="60"/>
      <c r="D31" s="60"/>
      <c r="E31" s="60"/>
      <c r="F31" s="60"/>
      <c r="G31" s="60"/>
      <c r="H31" s="60"/>
      <c r="I31" s="60"/>
      <c r="J31" s="60"/>
      <c r="K31" s="60"/>
      <c r="L31" s="60"/>
      <c r="M31" s="60"/>
      <c r="N31" s="60"/>
      <c r="O31" s="60"/>
      <c r="P31" s="60"/>
      <c r="Q31" s="60"/>
      <c r="R31" s="60"/>
      <c r="S31" s="60"/>
    </row>
    <row r="32" spans="1:24" s="34" customFormat="1" ht="12.75" customHeight="1" x14ac:dyDescent="0.2">
      <c r="A32" s="61"/>
      <c r="B32" s="61"/>
      <c r="C32" s="61"/>
      <c r="D32" s="61"/>
      <c r="E32" s="61"/>
      <c r="F32" s="61"/>
      <c r="G32" s="61"/>
      <c r="H32" s="61"/>
      <c r="I32" s="61"/>
      <c r="J32" s="61"/>
      <c r="K32" s="61"/>
      <c r="L32" s="61"/>
      <c r="M32" s="61"/>
      <c r="N32" s="61"/>
      <c r="O32" s="61"/>
      <c r="P32" s="61"/>
      <c r="Q32" s="61"/>
      <c r="R32" s="61"/>
      <c r="S32" s="61"/>
    </row>
    <row r="33" spans="1:19" s="34" customFormat="1" ht="12.75" customHeight="1" x14ac:dyDescent="0.2">
      <c r="A33" s="62" t="s">
        <v>20</v>
      </c>
      <c r="B33" s="62"/>
      <c r="C33" s="62"/>
      <c r="D33" s="62"/>
      <c r="E33" s="62"/>
      <c r="F33" s="62"/>
      <c r="G33" s="62"/>
      <c r="H33" s="62"/>
      <c r="I33" s="62"/>
      <c r="J33" s="62"/>
      <c r="K33" s="62"/>
      <c r="L33" s="62"/>
      <c r="M33" s="62"/>
      <c r="N33" s="62"/>
      <c r="O33" s="62"/>
      <c r="P33" s="62"/>
      <c r="Q33" s="62"/>
      <c r="R33" s="62"/>
      <c r="S33" s="62"/>
    </row>
    <row r="34" spans="1:19" s="34" customFormat="1" ht="25.5" customHeight="1" x14ac:dyDescent="0.2">
      <c r="A34" s="70" t="s">
        <v>26</v>
      </c>
      <c r="B34" s="70"/>
      <c r="C34" s="70"/>
      <c r="D34" s="70"/>
      <c r="E34" s="70"/>
      <c r="F34" s="70"/>
      <c r="G34" s="70"/>
      <c r="H34" s="70"/>
      <c r="I34" s="70"/>
      <c r="J34" s="70"/>
      <c r="K34" s="70"/>
      <c r="L34" s="70"/>
      <c r="M34" s="70"/>
      <c r="N34" s="70"/>
      <c r="O34" s="70"/>
      <c r="P34" s="70"/>
      <c r="Q34" s="70"/>
      <c r="R34" s="70"/>
      <c r="S34" s="70"/>
    </row>
    <row r="35" spans="1:19" s="34" customFormat="1" ht="25.5" customHeight="1" x14ac:dyDescent="0.2">
      <c r="A35" s="70" t="s">
        <v>23</v>
      </c>
      <c r="B35" s="70"/>
      <c r="C35" s="70"/>
      <c r="D35" s="70"/>
      <c r="E35" s="70"/>
      <c r="F35" s="70"/>
      <c r="G35" s="70"/>
      <c r="H35" s="70"/>
      <c r="I35" s="70"/>
      <c r="J35" s="70"/>
      <c r="K35" s="70"/>
      <c r="L35" s="70"/>
      <c r="M35" s="70"/>
      <c r="N35" s="70"/>
      <c r="O35" s="70"/>
      <c r="P35" s="70"/>
      <c r="Q35" s="70"/>
      <c r="R35" s="70"/>
      <c r="S35" s="70"/>
    </row>
    <row r="36" spans="1:19" s="34" customFormat="1" ht="12.75" customHeight="1" x14ac:dyDescent="0.2">
      <c r="A36" s="70" t="s">
        <v>21</v>
      </c>
      <c r="B36" s="70"/>
      <c r="C36" s="70"/>
      <c r="D36" s="70"/>
      <c r="E36" s="70"/>
      <c r="F36" s="70"/>
      <c r="G36" s="70"/>
      <c r="H36" s="70"/>
      <c r="I36" s="70"/>
      <c r="J36" s="70"/>
      <c r="K36" s="70"/>
      <c r="L36" s="70"/>
      <c r="M36" s="70"/>
      <c r="N36" s="70"/>
      <c r="O36" s="70"/>
      <c r="P36" s="70"/>
      <c r="Q36" s="70"/>
      <c r="R36" s="70"/>
      <c r="S36" s="70"/>
    </row>
    <row r="37" spans="1:19" s="34" customFormat="1" ht="25.5" customHeight="1" x14ac:dyDescent="0.2">
      <c r="A37" s="70" t="s">
        <v>24</v>
      </c>
      <c r="B37" s="70"/>
      <c r="C37" s="70"/>
      <c r="D37" s="70"/>
      <c r="E37" s="70"/>
      <c r="F37" s="70"/>
      <c r="G37" s="70"/>
      <c r="H37" s="70"/>
      <c r="I37" s="70"/>
      <c r="J37" s="70"/>
      <c r="K37" s="70"/>
      <c r="L37" s="70"/>
      <c r="M37" s="70"/>
      <c r="N37" s="70"/>
      <c r="O37" s="70"/>
      <c r="P37" s="70"/>
      <c r="Q37" s="70"/>
      <c r="R37" s="70"/>
      <c r="S37" s="70"/>
    </row>
    <row r="38" spans="1:19" s="34" customFormat="1" ht="51" customHeight="1" x14ac:dyDescent="0.2">
      <c r="A38" s="64" t="s">
        <v>19</v>
      </c>
      <c r="B38" s="64"/>
      <c r="C38" s="64"/>
      <c r="D38" s="64"/>
      <c r="E38" s="64"/>
      <c r="F38" s="64"/>
      <c r="G38" s="64"/>
      <c r="H38" s="64"/>
      <c r="I38" s="64"/>
      <c r="J38" s="64"/>
      <c r="K38" s="64"/>
      <c r="L38" s="64"/>
      <c r="M38" s="64"/>
      <c r="N38" s="64"/>
      <c r="O38" s="64"/>
      <c r="P38" s="64"/>
      <c r="Q38" s="64"/>
      <c r="R38" s="64"/>
      <c r="S38" s="64"/>
    </row>
    <row r="39" spans="1:19" s="34" customFormat="1" ht="25.5" customHeight="1" x14ac:dyDescent="0.2">
      <c r="A39" s="64" t="s">
        <v>25</v>
      </c>
      <c r="B39" s="64"/>
      <c r="C39" s="64"/>
      <c r="D39" s="64"/>
      <c r="E39" s="64"/>
      <c r="F39" s="64"/>
      <c r="G39" s="64"/>
      <c r="H39" s="64"/>
      <c r="I39" s="64"/>
      <c r="J39" s="64"/>
      <c r="K39" s="64"/>
      <c r="L39" s="64"/>
      <c r="M39" s="64"/>
      <c r="N39" s="64"/>
      <c r="O39" s="64"/>
      <c r="P39" s="64"/>
      <c r="Q39" s="64"/>
      <c r="R39" s="64"/>
      <c r="S39" s="64"/>
    </row>
    <row r="40" spans="1:19" s="34" customFormat="1" ht="12.75" customHeight="1" x14ac:dyDescent="0.2">
      <c r="A40" s="61"/>
      <c r="B40" s="61"/>
      <c r="C40" s="61"/>
      <c r="D40" s="61"/>
      <c r="E40" s="61"/>
      <c r="F40" s="61"/>
      <c r="G40" s="61"/>
      <c r="H40" s="61"/>
      <c r="I40" s="61"/>
      <c r="J40" s="61"/>
      <c r="K40" s="61"/>
      <c r="L40" s="61"/>
      <c r="M40" s="61"/>
      <c r="N40" s="61"/>
      <c r="O40" s="61"/>
      <c r="P40" s="61"/>
      <c r="Q40" s="61"/>
      <c r="R40" s="61"/>
      <c r="S40" s="61"/>
    </row>
    <row r="41" spans="1:19" s="34" customFormat="1" ht="12.75" customHeight="1" x14ac:dyDescent="0.2">
      <c r="A41" s="62" t="s">
        <v>18</v>
      </c>
      <c r="B41" s="62"/>
      <c r="C41" s="62"/>
      <c r="D41" s="62"/>
      <c r="E41" s="62"/>
      <c r="F41" s="62"/>
      <c r="G41" s="62"/>
      <c r="H41" s="62"/>
      <c r="I41" s="62"/>
      <c r="J41" s="62"/>
      <c r="K41" s="62"/>
      <c r="L41" s="62"/>
      <c r="M41" s="62"/>
      <c r="N41" s="62"/>
      <c r="O41" s="62"/>
      <c r="P41" s="62"/>
      <c r="Q41" s="62"/>
      <c r="R41" s="62"/>
      <c r="S41" s="62"/>
    </row>
    <row r="42" spans="1:19" s="34" customFormat="1" ht="25.5" customHeight="1" x14ac:dyDescent="0.2">
      <c r="A42" s="63" t="s">
        <v>17</v>
      </c>
      <c r="B42" s="63"/>
      <c r="C42" s="63"/>
      <c r="D42" s="63"/>
      <c r="E42" s="63"/>
      <c r="F42" s="63"/>
      <c r="G42" s="63"/>
      <c r="H42" s="63"/>
      <c r="I42" s="63"/>
      <c r="J42" s="63"/>
      <c r="K42" s="63"/>
      <c r="L42" s="63"/>
      <c r="M42" s="63"/>
      <c r="N42" s="63"/>
      <c r="O42" s="63"/>
      <c r="P42" s="63"/>
      <c r="Q42" s="63"/>
      <c r="R42" s="63"/>
      <c r="S42" s="63"/>
    </row>
    <row r="43" spans="1:19" s="34" customFormat="1" ht="12.75" customHeight="1" x14ac:dyDescent="0.2">
      <c r="A43" s="49" t="s">
        <v>28</v>
      </c>
      <c r="B43" s="49"/>
      <c r="C43" s="49"/>
      <c r="D43" s="49"/>
      <c r="E43" s="49"/>
      <c r="F43" s="49"/>
      <c r="G43" s="49"/>
      <c r="H43" s="49"/>
      <c r="I43" s="49"/>
      <c r="J43" s="49"/>
      <c r="K43" s="49"/>
      <c r="L43" s="49"/>
      <c r="M43" s="49"/>
      <c r="N43" s="49"/>
      <c r="O43" s="49"/>
      <c r="P43" s="49"/>
      <c r="Q43" s="49"/>
      <c r="R43" s="49"/>
      <c r="S43" s="49"/>
    </row>
  </sheetData>
  <mergeCells count="42">
    <mergeCell ref="T15:U15"/>
    <mergeCell ref="A1:Y1"/>
    <mergeCell ref="N15:O15"/>
    <mergeCell ref="X2:Y2"/>
    <mergeCell ref="R2:S2"/>
    <mergeCell ref="P2:Q2"/>
    <mergeCell ref="N2:O2"/>
    <mergeCell ref="B2:C2"/>
    <mergeCell ref="T2:U2"/>
    <mergeCell ref="V2:W2"/>
    <mergeCell ref="J15:K15"/>
    <mergeCell ref="H15:I15"/>
    <mergeCell ref="B15:C15"/>
    <mergeCell ref="V15:W15"/>
    <mergeCell ref="A14:W14"/>
    <mergeCell ref="A41:S41"/>
    <mergeCell ref="A42:S42"/>
    <mergeCell ref="A33:S33"/>
    <mergeCell ref="A38:S38"/>
    <mergeCell ref="R15:S15"/>
    <mergeCell ref="A34:S34"/>
    <mergeCell ref="A35:S35"/>
    <mergeCell ref="A36:S36"/>
    <mergeCell ref="A37:S37"/>
    <mergeCell ref="A28:S28"/>
    <mergeCell ref="A40:S40"/>
    <mergeCell ref="A43:S43"/>
    <mergeCell ref="P15:Q15"/>
    <mergeCell ref="H2:I2"/>
    <mergeCell ref="J2:K2"/>
    <mergeCell ref="L2:M2"/>
    <mergeCell ref="A29:S29"/>
    <mergeCell ref="A30:S30"/>
    <mergeCell ref="D15:E15"/>
    <mergeCell ref="F15:G15"/>
    <mergeCell ref="L15:M15"/>
    <mergeCell ref="A31:S31"/>
    <mergeCell ref="A32:S32"/>
    <mergeCell ref="D2:E2"/>
    <mergeCell ref="F2:G2"/>
    <mergeCell ref="A39:S39"/>
    <mergeCell ref="A27:S27"/>
  </mergeCells>
  <phoneticPr fontId="0" type="noConversion"/>
  <pageMargins left="0.5" right="0.5" top="0.5" bottom="0.5" header="0.25" footer="0.25"/>
  <pageSetup scale="54" orientation="landscape" r:id="rId1"/>
  <headerFooter alignWithMargins="0"/>
  <ignoredErrors>
    <ignoredError sqref="B9:J9 K5 L9:P9 R9:Y9 B22:W22" formulaRange="1"/>
  </ignoredErrors>
  <webPublishItems count="1">
    <webPublishItem id="7624" divId="table_04_50_7624" sourceType="range" sourceRef="A1:Y42" destinationFile="C:\DMegret\current tasks\BTS\nts_2010\2011_01_06_2010q4\table_04_50.html"/>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4-54</vt:lpstr>
    </vt:vector>
  </TitlesOfParts>
  <Company>United States Coast Guard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JLaw</dc:creator>
  <cp:lastModifiedBy>L. Nguyen</cp:lastModifiedBy>
  <cp:lastPrinted>2017-01-13T20:57:51Z</cp:lastPrinted>
  <dcterms:created xsi:type="dcterms:W3CDTF">2000-11-20T20:26:55Z</dcterms:created>
  <dcterms:modified xsi:type="dcterms:W3CDTF">2017-01-13T20:58:05Z</dcterms:modified>
</cp:coreProperties>
</file>