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19095" windowHeight="11700"/>
  </bookViews>
  <sheets>
    <sheet name="1-54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J29" i="1" l="1"/>
  <c r="J21" i="1"/>
  <c r="H29" i="1"/>
  <c r="H21" i="1"/>
  <c r="F29" i="1"/>
  <c r="F21" i="1"/>
  <c r="D21" i="1"/>
  <c r="D29" i="1"/>
  <c r="B29" i="1"/>
  <c r="B21" i="1"/>
  <c r="J4" i="1"/>
  <c r="H4" i="1"/>
  <c r="N12" i="1"/>
  <c r="N4" i="1"/>
  <c r="L4" i="1"/>
  <c r="L12" i="1"/>
  <c r="B12" i="1"/>
  <c r="B4" i="1"/>
  <c r="F12" i="1"/>
  <c r="F4" i="1"/>
  <c r="D17" i="1"/>
  <c r="D16" i="1"/>
  <c r="D15" i="1"/>
  <c r="D14" i="1"/>
  <c r="D13" i="1"/>
  <c r="D4" i="1"/>
  <c r="D12" i="1"/>
</calcChain>
</file>

<file path=xl/sharedStrings.xml><?xml version="1.0" encoding="utf-8"?>
<sst xmlns="http://schemas.openxmlformats.org/spreadsheetml/2006/main" count="207" uniqueCount="19">
  <si>
    <t xml:space="preserve"> </t>
  </si>
  <si>
    <t>NOTES</t>
  </si>
  <si>
    <t>SOURCE</t>
  </si>
  <si>
    <t>Total U.S.-Mexican border</t>
  </si>
  <si>
    <t>Total top 5 gateways</t>
  </si>
  <si>
    <t>Laredo, TX</t>
  </si>
  <si>
    <t>El Paso, TX</t>
  </si>
  <si>
    <t>Otay Mesa/San Ysidro, CA</t>
  </si>
  <si>
    <t>Hidalgo, TX</t>
  </si>
  <si>
    <t>Brownsville, TX</t>
  </si>
  <si>
    <t>Eagle Pass, TX</t>
  </si>
  <si>
    <t>Nogales, AZ</t>
  </si>
  <si>
    <t>Calexico East, CA</t>
  </si>
  <si>
    <t>Truck Container</t>
  </si>
  <si>
    <t>Rail Container</t>
  </si>
  <si>
    <t>Table 1-54:  U.S.-Mexican Border Land-Freight Gateways: Number of Incoming Truck or Rail Container Crossings</t>
  </si>
  <si>
    <r>
      <rPr>
        <i/>
        <sz val="9"/>
        <color theme="1"/>
        <rFont val="Arial"/>
        <family val="2"/>
      </rPr>
      <t>Truck Container</t>
    </r>
    <r>
      <rPr>
        <sz val="9"/>
        <color theme="1"/>
        <rFont val="Arial"/>
        <family val="2"/>
      </rPr>
      <t xml:space="preserve"> data represent the number of </t>
    </r>
    <r>
      <rPr>
        <i/>
        <sz val="9"/>
        <color theme="1"/>
        <rFont val="Arial"/>
        <family val="2"/>
      </rPr>
      <t>Truck container</t>
    </r>
    <r>
      <rPr>
        <sz val="9"/>
        <color theme="1"/>
        <rFont val="Arial"/>
        <family val="2"/>
      </rPr>
      <t xml:space="preserve"> crossings, not the number of unique vehicles. Data are for both loaded and empty truck containers. </t>
    </r>
  </si>
  <si>
    <r>
      <rPr>
        <i/>
        <sz val="9"/>
        <color theme="1"/>
        <rFont val="Arial"/>
        <family val="2"/>
      </rPr>
      <t>Rail Container</t>
    </r>
    <r>
      <rPr>
        <sz val="9"/>
        <color theme="1"/>
        <rFont val="Arial"/>
        <family val="2"/>
      </rPr>
      <t xml:space="preserve"> data include both loaded and empty </t>
    </r>
    <r>
      <rPr>
        <i/>
        <sz val="9"/>
        <color theme="1"/>
        <rFont val="Arial"/>
        <family val="2"/>
      </rPr>
      <t>Rail containers</t>
    </r>
    <r>
      <rPr>
        <sz val="9"/>
        <color theme="1"/>
        <rFont val="Arial"/>
        <family val="2"/>
      </rPr>
      <t xml:space="preserve">. </t>
    </r>
  </si>
  <si>
    <r>
      <t xml:space="preserve">U.S. Department of Transportation, Bureau of Transportation Statistics, </t>
    </r>
    <r>
      <rPr>
        <i/>
        <sz val="9"/>
        <color theme="1"/>
        <rFont val="Arial"/>
        <family val="2"/>
      </rPr>
      <t>Border Crossing/Entry Data</t>
    </r>
    <r>
      <rPr>
        <sz val="9"/>
        <color theme="1"/>
        <rFont val="Arial"/>
        <family val="2"/>
      </rPr>
      <t>, available at http://transborder.bts.gov/programs/international/transborder/TBDR_BC/TBDR_BC_Index.html of July 15,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</si>
</sst>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#,##0_)"/>
    <numFmt numFmtId="166" formatCode="#,##0_0"/>
    <numFmt numFmtId="167" formatCode="#,##0.0_)"/>
    <numFmt numFmtId="168" formatCode="#,##0.0_W_S"/>
    <numFmt numFmtId="169" formatCode="#,##0_W_S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1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 Narrow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>
      <alignment horizontal="center" vertical="center" wrapText="1"/>
    </xf>
    <xf numFmtId="0" fontId="4" fillId="0" borderId="0">
      <alignment horizontal="left" vertical="center" wrapText="1"/>
    </xf>
    <xf numFmtId="164" fontId="5" fillId="0" borderId="1" applyNumberFormat="0" applyFill="0">
      <alignment horizontal="right"/>
    </xf>
    <xf numFmtId="165" fontId="6" fillId="0" borderId="1">
      <alignment horizontal="right" vertical="center"/>
    </xf>
    <xf numFmtId="49" fontId="7" fillId="0" borderId="1">
      <alignment horizontal="left" vertical="center"/>
    </xf>
    <xf numFmtId="164" fontId="5" fillId="0" borderId="1" applyNumberFormat="0" applyFill="0">
      <alignment horizontal="right"/>
    </xf>
    <xf numFmtId="0" fontId="9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5" fillId="0" borderId="1">
      <alignment horizontal="left" vertical="center"/>
    </xf>
    <xf numFmtId="0" fontId="9" fillId="0" borderId="1">
      <alignment horizontal="left"/>
    </xf>
    <xf numFmtId="0" fontId="9" fillId="2" borderId="0">
      <alignment horizontal="centerContinuous" wrapText="1"/>
    </xf>
    <xf numFmtId="49" fontId="9" fillId="2" borderId="3">
      <alignment horizontal="left" vertical="center"/>
    </xf>
    <xf numFmtId="0" fontId="9" fillId="2" borderId="0">
      <alignment horizontal="centerContinuous" vertical="center" wrapText="1"/>
    </xf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3" fontId="6" fillId="0" borderId="0">
      <alignment horizontal="left" vertical="center"/>
    </xf>
    <xf numFmtId="0" fontId="2" fillId="0" borderId="0">
      <alignment horizontal="left" vertical="center"/>
    </xf>
    <xf numFmtId="0" fontId="8" fillId="0" borderId="0">
      <alignment horizontal="right"/>
    </xf>
    <xf numFmtId="49" fontId="8" fillId="0" borderId="0">
      <alignment horizontal="center"/>
    </xf>
    <xf numFmtId="0" fontId="7" fillId="0" borderId="0">
      <alignment horizontal="right"/>
    </xf>
    <xf numFmtId="0" fontId="8" fillId="0" borderId="0">
      <alignment horizontal="left"/>
    </xf>
    <xf numFmtId="49" fontId="6" fillId="0" borderId="0">
      <alignment horizontal="left" vertical="center"/>
    </xf>
    <xf numFmtId="49" fontId="7" fillId="0" borderId="1">
      <alignment horizontal="left"/>
    </xf>
    <xf numFmtId="164" fontId="6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2" fillId="0" borderId="0">
      <alignment horizontal="left" vertical="top"/>
    </xf>
    <xf numFmtId="0" fontId="9" fillId="0" borderId="0">
      <alignment horizontal="left"/>
    </xf>
    <xf numFmtId="0" fontId="4" fillId="0" borderId="0">
      <alignment horizontal="left"/>
    </xf>
    <xf numFmtId="0" fontId="5" fillId="0" borderId="0">
      <alignment horizontal="left"/>
    </xf>
    <xf numFmtId="0" fontId="12" fillId="0" borderId="0">
      <alignment horizontal="left" vertical="top"/>
    </xf>
    <xf numFmtId="0" fontId="4" fillId="0" borderId="0">
      <alignment horizontal="left"/>
    </xf>
    <xf numFmtId="0" fontId="5" fillId="0" borderId="0">
      <alignment horizontal="left"/>
    </xf>
    <xf numFmtId="49" fontId="6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49" fontId="8" fillId="0" borderId="1">
      <alignment horizontal="left"/>
    </xf>
    <xf numFmtId="0" fontId="1" fillId="0" borderId="0"/>
  </cellStyleXfs>
  <cellXfs count="63">
    <xf numFmtId="0" fontId="0" fillId="0" borderId="0" xfId="0"/>
    <xf numFmtId="0" fontId="13" fillId="0" borderId="7" xfId="0" applyFont="1" applyFill="1" applyBorder="1"/>
    <xf numFmtId="3" fontId="13" fillId="0" borderId="8" xfId="0" applyNumberFormat="1" applyFont="1" applyFill="1" applyBorder="1" applyAlignment="1">
      <alignment horizontal="right"/>
    </xf>
    <xf numFmtId="3" fontId="14" fillId="0" borderId="8" xfId="0" applyNumberFormat="1" applyFont="1" applyFill="1" applyBorder="1" applyAlignment="1">
      <alignment horizontal="right"/>
    </xf>
    <xf numFmtId="3" fontId="14" fillId="0" borderId="11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left" indent="1"/>
    </xf>
    <xf numFmtId="0" fontId="14" fillId="0" borderId="14" xfId="0" applyFont="1" applyFill="1" applyBorder="1" applyAlignment="1">
      <alignment horizontal="left" indent="1"/>
    </xf>
    <xf numFmtId="0" fontId="16" fillId="0" borderId="0" xfId="0" applyFont="1" applyFill="1"/>
    <xf numFmtId="0" fontId="17" fillId="0" borderId="3" xfId="0" applyNumberFormat="1" applyFont="1" applyFill="1" applyBorder="1" applyAlignment="1">
      <alignment horizontal="center"/>
    </xf>
    <xf numFmtId="0" fontId="18" fillId="0" borderId="0" xfId="0" applyFont="1" applyFill="1"/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right"/>
    </xf>
    <xf numFmtId="0" fontId="17" fillId="0" borderId="7" xfId="0" applyFont="1" applyFill="1" applyBorder="1"/>
    <xf numFmtId="3" fontId="17" fillId="0" borderId="8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 indent="1"/>
    </xf>
    <xf numFmtId="3" fontId="19" fillId="0" borderId="0" xfId="0" applyNumberFormat="1" applyFont="1" applyFill="1" applyBorder="1" applyAlignment="1">
      <alignment horizontal="right"/>
    </xf>
    <xf numFmtId="0" fontId="19" fillId="0" borderId="7" xfId="0" applyFont="1" applyFill="1" applyBorder="1" applyAlignment="1">
      <alignment horizontal="left" indent="1"/>
    </xf>
    <xf numFmtId="3" fontId="19" fillId="0" borderId="8" xfId="0" applyNumberFormat="1" applyFont="1" applyFill="1" applyBorder="1" applyAlignment="1">
      <alignment horizontal="right"/>
    </xf>
    <xf numFmtId="3" fontId="19" fillId="0" borderId="8" xfId="0" applyNumberFormat="1" applyFont="1" applyFill="1" applyBorder="1"/>
    <xf numFmtId="0" fontId="19" fillId="0" borderId="14" xfId="0" applyFont="1" applyFill="1" applyBorder="1" applyAlignment="1">
      <alignment horizontal="left" indent="1"/>
    </xf>
    <xf numFmtId="3" fontId="19" fillId="0" borderId="11" xfId="0" applyNumberFormat="1" applyFont="1" applyFill="1" applyBorder="1" applyAlignment="1">
      <alignment horizontal="right"/>
    </xf>
    <xf numFmtId="0" fontId="17" fillId="0" borderId="6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 indent="1"/>
    </xf>
    <xf numFmtId="3" fontId="19" fillId="0" borderId="5" xfId="0" applyNumberFormat="1" applyFont="1" applyFill="1" applyBorder="1" applyAlignment="1">
      <alignment horizontal="right"/>
    </xf>
    <xf numFmtId="0" fontId="21" fillId="0" borderId="0" xfId="0" applyFont="1" applyFill="1"/>
    <xf numFmtId="3" fontId="23" fillId="0" borderId="0" xfId="0" applyNumberFormat="1" applyFont="1" applyFill="1" applyBorder="1" applyAlignment="1">
      <alignment horizontal="right"/>
    </xf>
    <xf numFmtId="0" fontId="21" fillId="0" borderId="0" xfId="0" applyFont="1" applyFill="1" applyAlignment="1">
      <alignment vertical="center"/>
    </xf>
    <xf numFmtId="3" fontId="23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/>
    <xf numFmtId="0" fontId="25" fillId="0" borderId="0" xfId="0" applyFont="1" applyFill="1" applyAlignment="1">
      <alignment horizontal="right"/>
    </xf>
    <xf numFmtId="0" fontId="24" fillId="0" borderId="0" xfId="0" applyFont="1" applyFill="1" applyAlignment="1"/>
    <xf numFmtId="0" fontId="16" fillId="0" borderId="0" xfId="0" applyFont="1" applyFill="1" applyAlignment="1">
      <alignment horizontal="right"/>
    </xf>
    <xf numFmtId="0" fontId="19" fillId="0" borderId="18" xfId="0" applyFont="1" applyFill="1" applyBorder="1" applyAlignment="1">
      <alignment horizontal="left" indent="1"/>
    </xf>
    <xf numFmtId="3" fontId="19" fillId="0" borderId="18" xfId="0" applyNumberFormat="1" applyFont="1" applyFill="1" applyBorder="1" applyAlignment="1">
      <alignment horizontal="right"/>
    </xf>
    <xf numFmtId="0" fontId="19" fillId="0" borderId="12" xfId="0" applyFont="1" applyFill="1" applyBorder="1" applyAlignment="1">
      <alignment horizontal="left" indent="1"/>
    </xf>
    <xf numFmtId="3" fontId="19" fillId="0" borderId="13" xfId="0" applyNumberFormat="1" applyFont="1" applyFill="1" applyBorder="1" applyAlignment="1">
      <alignment horizontal="right"/>
    </xf>
    <xf numFmtId="0" fontId="17" fillId="0" borderId="15" xfId="0" applyFont="1" applyFill="1" applyBorder="1"/>
    <xf numFmtId="0" fontId="17" fillId="0" borderId="9" xfId="0" applyFont="1" applyFill="1" applyBorder="1"/>
    <xf numFmtId="3" fontId="21" fillId="0" borderId="0" xfId="0" applyNumberFormat="1" applyFont="1" applyFill="1" applyAlignment="1">
      <alignment wrapText="1"/>
    </xf>
    <xf numFmtId="3" fontId="15" fillId="0" borderId="5" xfId="0" applyNumberFormat="1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vertical="center" wrapText="1"/>
    </xf>
    <xf numFmtId="0" fontId="21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wrapText="1"/>
    </xf>
    <xf numFmtId="0" fontId="17" fillId="0" borderId="15" xfId="0" applyNumberFormat="1" applyFont="1" applyFill="1" applyBorder="1" applyAlignment="1">
      <alignment horizontal="center"/>
    </xf>
    <xf numFmtId="0" fontId="17" fillId="0" borderId="16" xfId="0" applyNumberFormat="1" applyFont="1" applyFill="1" applyBorder="1" applyAlignment="1">
      <alignment horizontal="center"/>
    </xf>
    <xf numFmtId="0" fontId="17" fillId="0" borderId="9" xfId="0" applyNumberFormat="1" applyFont="1" applyFill="1" applyBorder="1" applyAlignment="1">
      <alignment horizontal="center"/>
    </xf>
    <xf numFmtId="0" fontId="17" fillId="0" borderId="10" xfId="0" applyNumberFormat="1" applyFont="1" applyFill="1" applyBorder="1" applyAlignment="1">
      <alignment horizontal="center"/>
    </xf>
    <xf numFmtId="0" fontId="17" fillId="0" borderId="12" xfId="0" applyNumberFormat="1" applyFont="1" applyFill="1" applyBorder="1" applyAlignment="1">
      <alignment horizontal="center"/>
    </xf>
    <xf numFmtId="0" fontId="17" fillId="0" borderId="13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2" xfId="0" applyNumberFormat="1" applyFont="1" applyFill="1" applyBorder="1" applyAlignment="1">
      <alignment horizontal="center"/>
    </xf>
    <xf numFmtId="0" fontId="13" fillId="0" borderId="13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indent="1"/>
    </xf>
    <xf numFmtId="3" fontId="14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wrapText="1"/>
    </xf>
    <xf numFmtId="0" fontId="19" fillId="0" borderId="17" xfId="0" applyFont="1" applyFill="1" applyBorder="1" applyAlignment="1">
      <alignment horizontal="left" indent="1"/>
    </xf>
    <xf numFmtId="3" fontId="19" fillId="0" borderId="17" xfId="0" applyNumberFormat="1" applyFont="1" applyFill="1" applyBorder="1" applyAlignment="1">
      <alignment horizontal="right"/>
    </xf>
    <xf numFmtId="0" fontId="14" fillId="0" borderId="17" xfId="0" applyFont="1" applyFill="1" applyBorder="1" applyAlignment="1">
      <alignment horizontal="left" indent="1"/>
    </xf>
  </cellXfs>
  <cellStyles count="42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Top" xfId="12"/>
    <cellStyle name="Hed Top - SECTION" xfId="13"/>
    <cellStyle name="Hed Top_3-new4" xfId="14"/>
    <cellStyle name="Millares [0]_ETAN_31M" xfId="15"/>
    <cellStyle name="Millares_ETAN_31M" xfId="16"/>
    <cellStyle name="Moneda [0]_ETAN_31M" xfId="17"/>
    <cellStyle name="Moneda_ETAN_31M" xfId="18"/>
    <cellStyle name="Normal" xfId="0" builtinId="0"/>
    <cellStyle name="Normal 2" xfId="41"/>
    <cellStyle name="Reference" xfId="19"/>
    <cellStyle name="Row heading" xfId="20"/>
    <cellStyle name="Source Hed" xfId="21"/>
    <cellStyle name="Source Letter" xfId="22"/>
    <cellStyle name="Source Superscript" xfId="23"/>
    <cellStyle name="Source Text" xfId="24"/>
    <cellStyle name="State" xfId="25"/>
    <cellStyle name="Superscript" xfId="26"/>
    <cellStyle name="Table Data" xfId="27"/>
    <cellStyle name="Table Head Top" xfId="28"/>
    <cellStyle name="Table Hed Side" xfId="29"/>
    <cellStyle name="Table Title" xfId="30"/>
    <cellStyle name="Title Text" xfId="31"/>
    <cellStyle name="Title Text 1" xfId="32"/>
    <cellStyle name="Title Text 2" xfId="33"/>
    <cellStyle name="Title-1" xfId="34"/>
    <cellStyle name="Title-2" xfId="35"/>
    <cellStyle name="Title-3" xfId="36"/>
    <cellStyle name="Wrap" xfId="37"/>
    <cellStyle name="Wrap Bold" xfId="38"/>
    <cellStyle name="Wrap Title" xfId="39"/>
    <cellStyle name="Wrap_NTS99-~11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2"/>
  <sheetViews>
    <sheetView tabSelected="1" zoomScaleNormal="100" workbookViewId="0">
      <selection sqref="A1:N1"/>
    </sheetView>
  </sheetViews>
  <sheetFormatPr defaultRowHeight="12.75" x14ac:dyDescent="0.2"/>
  <cols>
    <col min="1" max="1" width="23.7109375" style="7" customWidth="1"/>
    <col min="2" max="2" width="8.7109375" style="34" customWidth="1"/>
    <col min="3" max="3" width="23.7109375" style="7" customWidth="1"/>
    <col min="4" max="4" width="8.7109375" style="7" customWidth="1"/>
    <col min="5" max="5" width="23.7109375" style="7" customWidth="1"/>
    <col min="6" max="6" width="8.7109375" style="7" customWidth="1"/>
    <col min="7" max="7" width="23.7109375" style="7" customWidth="1"/>
    <col min="8" max="8" width="8.7109375" style="7" customWidth="1"/>
    <col min="9" max="9" width="23.7109375" style="7" customWidth="1"/>
    <col min="10" max="10" width="8.7109375" style="7" customWidth="1"/>
    <col min="11" max="11" width="23.7109375" style="7" customWidth="1"/>
    <col min="12" max="12" width="8.7109375" style="7" customWidth="1"/>
    <col min="13" max="13" width="23.7109375" style="7" customWidth="1"/>
    <col min="14" max="14" width="8.7109375" style="7" customWidth="1"/>
    <col min="15" max="16384" width="9.140625" style="7"/>
  </cols>
  <sheetData>
    <row r="1" spans="1:14" ht="16.5" customHeight="1" thickBot="1" x14ac:dyDescent="0.3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s="9" customFormat="1" ht="16.5" customHeight="1" x14ac:dyDescent="0.3">
      <c r="A2" s="39" t="s">
        <v>13</v>
      </c>
      <c r="B2" s="8">
        <v>2002</v>
      </c>
      <c r="C2" s="47">
        <v>2003</v>
      </c>
      <c r="D2" s="48"/>
      <c r="E2" s="47">
        <v>2004</v>
      </c>
      <c r="F2" s="48"/>
      <c r="G2" s="47">
        <v>2005</v>
      </c>
      <c r="H2" s="48"/>
      <c r="I2" s="47">
        <v>2006</v>
      </c>
      <c r="J2" s="48"/>
      <c r="K2" s="47">
        <v>2007</v>
      </c>
      <c r="L2" s="48"/>
      <c r="M2" s="47">
        <v>2008</v>
      </c>
      <c r="N2" s="48"/>
    </row>
    <row r="3" spans="1:14" s="9" customFormat="1" ht="16.5" customHeight="1" x14ac:dyDescent="0.3">
      <c r="A3" s="12" t="s">
        <v>3</v>
      </c>
      <c r="B3" s="11">
        <v>4434441</v>
      </c>
      <c r="C3" s="12" t="s">
        <v>3</v>
      </c>
      <c r="D3" s="13">
        <v>4293226</v>
      </c>
      <c r="E3" s="10" t="s">
        <v>3</v>
      </c>
      <c r="F3" s="11">
        <v>4512900</v>
      </c>
      <c r="G3" s="12" t="s">
        <v>3</v>
      </c>
      <c r="H3" s="13">
        <v>4677562</v>
      </c>
      <c r="I3" s="10" t="s">
        <v>3</v>
      </c>
      <c r="J3" s="11">
        <v>4740407</v>
      </c>
      <c r="K3" s="12" t="s">
        <v>3</v>
      </c>
      <c r="L3" s="13">
        <v>4852936</v>
      </c>
      <c r="M3" s="12" t="s">
        <v>3</v>
      </c>
      <c r="N3" s="13">
        <v>4844250</v>
      </c>
    </row>
    <row r="4" spans="1:14" s="9" customFormat="1" ht="16.5" customHeight="1" x14ac:dyDescent="0.3">
      <c r="A4" s="12" t="s">
        <v>4</v>
      </c>
      <c r="B4" s="11">
        <f>SUM(B5:B9)</f>
        <v>3556930</v>
      </c>
      <c r="C4" s="12" t="s">
        <v>4</v>
      </c>
      <c r="D4" s="13">
        <f>SUM(D5:D9)</f>
        <v>3444994</v>
      </c>
      <c r="E4" s="10" t="s">
        <v>4</v>
      </c>
      <c r="F4" s="11">
        <f>SUM(F5:F9)</f>
        <v>3621641</v>
      </c>
      <c r="G4" s="12" t="s">
        <v>4</v>
      </c>
      <c r="H4" s="13">
        <f>SUM(H5:H9)</f>
        <v>3740341</v>
      </c>
      <c r="I4" s="10" t="s">
        <v>4</v>
      </c>
      <c r="J4" s="11">
        <f>SUM(J5:J9)</f>
        <v>3777395</v>
      </c>
      <c r="K4" s="12" t="s">
        <v>4</v>
      </c>
      <c r="L4" s="13">
        <f>SUM(L5:L9)</f>
        <v>3881283</v>
      </c>
      <c r="M4" s="12" t="s">
        <v>4</v>
      </c>
      <c r="N4" s="13">
        <f>SUM(N5:N9)</f>
        <v>3882764</v>
      </c>
    </row>
    <row r="5" spans="1:14" s="9" customFormat="1" ht="16.5" customHeight="1" x14ac:dyDescent="0.3">
      <c r="A5" s="16" t="s">
        <v>5</v>
      </c>
      <c r="B5" s="15">
        <v>1437580</v>
      </c>
      <c r="C5" s="16" t="s">
        <v>5</v>
      </c>
      <c r="D5" s="17">
        <v>1345099</v>
      </c>
      <c r="E5" s="14" t="s">
        <v>5</v>
      </c>
      <c r="F5" s="15">
        <v>1387648</v>
      </c>
      <c r="G5" s="16" t="s">
        <v>5</v>
      </c>
      <c r="H5" s="17">
        <v>1455504</v>
      </c>
      <c r="I5" s="14" t="s">
        <v>5</v>
      </c>
      <c r="J5" s="15">
        <v>1518819</v>
      </c>
      <c r="K5" s="16" t="s">
        <v>5</v>
      </c>
      <c r="L5" s="17">
        <v>1563860</v>
      </c>
      <c r="M5" s="16" t="s">
        <v>5</v>
      </c>
      <c r="N5" s="17">
        <v>1555414</v>
      </c>
    </row>
    <row r="6" spans="1:14" s="9" customFormat="1" ht="16.5" customHeight="1" x14ac:dyDescent="0.3">
      <c r="A6" s="16" t="s">
        <v>7</v>
      </c>
      <c r="B6" s="15">
        <v>726318</v>
      </c>
      <c r="C6" s="16" t="s">
        <v>7</v>
      </c>
      <c r="D6" s="17">
        <v>711526</v>
      </c>
      <c r="E6" s="14" t="s">
        <v>7</v>
      </c>
      <c r="F6" s="15">
        <v>726166</v>
      </c>
      <c r="G6" s="16" t="s">
        <v>7</v>
      </c>
      <c r="H6" s="17">
        <v>744278</v>
      </c>
      <c r="I6" s="14" t="s">
        <v>6</v>
      </c>
      <c r="J6" s="15">
        <v>757795</v>
      </c>
      <c r="K6" s="16" t="s">
        <v>6</v>
      </c>
      <c r="L6" s="17">
        <v>759319</v>
      </c>
      <c r="M6" s="16" t="s">
        <v>7</v>
      </c>
      <c r="N6" s="17">
        <v>774195</v>
      </c>
    </row>
    <row r="7" spans="1:14" s="9" customFormat="1" ht="16.5" customHeight="1" x14ac:dyDescent="0.3">
      <c r="A7" s="16" t="s">
        <v>6</v>
      </c>
      <c r="B7" s="15">
        <v>714931</v>
      </c>
      <c r="C7" s="16" t="s">
        <v>6</v>
      </c>
      <c r="D7" s="17">
        <v>665422</v>
      </c>
      <c r="E7" s="14" t="s">
        <v>6</v>
      </c>
      <c r="F7" s="15">
        <v>717245</v>
      </c>
      <c r="G7" s="16" t="s">
        <v>6</v>
      </c>
      <c r="H7" s="17">
        <v>734851</v>
      </c>
      <c r="I7" s="14" t="s">
        <v>7</v>
      </c>
      <c r="J7" s="15">
        <v>748146</v>
      </c>
      <c r="K7" s="16" t="s">
        <v>7</v>
      </c>
      <c r="L7" s="17">
        <v>735305</v>
      </c>
      <c r="M7" s="16" t="s">
        <v>6</v>
      </c>
      <c r="N7" s="18">
        <v>752574</v>
      </c>
    </row>
    <row r="8" spans="1:14" s="9" customFormat="1" ht="16.5" customHeight="1" x14ac:dyDescent="0.3">
      <c r="A8" s="16" t="s">
        <v>8</v>
      </c>
      <c r="B8" s="15">
        <v>386985</v>
      </c>
      <c r="C8" s="16" t="s">
        <v>8</v>
      </c>
      <c r="D8" s="17">
        <v>405238</v>
      </c>
      <c r="E8" s="14" t="s">
        <v>8</v>
      </c>
      <c r="F8" s="15">
        <v>453222</v>
      </c>
      <c r="G8" s="16" t="s">
        <v>8</v>
      </c>
      <c r="H8" s="17">
        <v>494572</v>
      </c>
      <c r="I8" s="14" t="s">
        <v>8</v>
      </c>
      <c r="J8" s="15">
        <v>462859</v>
      </c>
      <c r="K8" s="16" t="s">
        <v>8</v>
      </c>
      <c r="L8" s="17">
        <v>496413</v>
      </c>
      <c r="M8" s="16" t="s">
        <v>8</v>
      </c>
      <c r="N8" s="17">
        <v>477014</v>
      </c>
    </row>
    <row r="9" spans="1:14" s="9" customFormat="1" ht="16.5" customHeight="1" x14ac:dyDescent="0.3">
      <c r="A9" s="16" t="s">
        <v>12</v>
      </c>
      <c r="B9" s="15">
        <v>291116</v>
      </c>
      <c r="C9" s="16" t="s">
        <v>12</v>
      </c>
      <c r="D9" s="17">
        <v>317709</v>
      </c>
      <c r="E9" s="14" t="s">
        <v>12</v>
      </c>
      <c r="F9" s="15">
        <v>337360</v>
      </c>
      <c r="G9" s="16" t="s">
        <v>12</v>
      </c>
      <c r="H9" s="17">
        <v>311136</v>
      </c>
      <c r="I9" s="14" t="s">
        <v>11</v>
      </c>
      <c r="J9" s="15">
        <v>289776</v>
      </c>
      <c r="K9" s="16" t="s">
        <v>12</v>
      </c>
      <c r="L9" s="17">
        <v>326386</v>
      </c>
      <c r="M9" s="16" t="s">
        <v>12</v>
      </c>
      <c r="N9" s="17">
        <v>323567</v>
      </c>
    </row>
    <row r="10" spans="1:14" s="9" customFormat="1" ht="16.5" customHeight="1" x14ac:dyDescent="0.3">
      <c r="A10" s="40" t="s">
        <v>14</v>
      </c>
      <c r="B10" s="21">
        <v>2002</v>
      </c>
      <c r="C10" s="49">
        <v>2003</v>
      </c>
      <c r="D10" s="50"/>
      <c r="E10" s="49">
        <v>2004</v>
      </c>
      <c r="F10" s="50"/>
      <c r="G10" s="49">
        <v>2005</v>
      </c>
      <c r="H10" s="50"/>
      <c r="I10" s="49">
        <v>2006</v>
      </c>
      <c r="J10" s="50"/>
      <c r="K10" s="49">
        <v>2007</v>
      </c>
      <c r="L10" s="50"/>
      <c r="M10" s="49">
        <v>2008</v>
      </c>
      <c r="N10" s="50"/>
    </row>
    <row r="11" spans="1:14" s="9" customFormat="1" ht="16.5" customHeight="1" x14ac:dyDescent="0.3">
      <c r="A11" s="12" t="s">
        <v>3</v>
      </c>
      <c r="B11" s="11">
        <v>602322</v>
      </c>
      <c r="C11" s="12" t="s">
        <v>3</v>
      </c>
      <c r="D11" s="13">
        <v>607475</v>
      </c>
      <c r="E11" s="10" t="s">
        <v>3</v>
      </c>
      <c r="F11" s="11">
        <v>675305</v>
      </c>
      <c r="G11" s="12" t="s">
        <v>3</v>
      </c>
      <c r="H11" s="13">
        <v>728559</v>
      </c>
      <c r="I11" s="22" t="s">
        <v>3</v>
      </c>
      <c r="J11" s="11">
        <v>803291</v>
      </c>
      <c r="K11" s="12" t="s">
        <v>3</v>
      </c>
      <c r="L11" s="13">
        <v>813511</v>
      </c>
      <c r="M11" s="12" t="s">
        <v>3</v>
      </c>
      <c r="N11" s="13">
        <v>776385</v>
      </c>
    </row>
    <row r="12" spans="1:14" s="9" customFormat="1" ht="16.5" customHeight="1" x14ac:dyDescent="0.3">
      <c r="A12" s="12" t="s">
        <v>4</v>
      </c>
      <c r="B12" s="11">
        <f>SUM(B13:B17)</f>
        <v>591255</v>
      </c>
      <c r="C12" s="12" t="s">
        <v>4</v>
      </c>
      <c r="D12" s="13">
        <f>SUM(D13:D17)</f>
        <v>596773</v>
      </c>
      <c r="E12" s="10" t="s">
        <v>4</v>
      </c>
      <c r="F12" s="11">
        <f>SUM(F13:F17)</f>
        <v>660214</v>
      </c>
      <c r="G12" s="12" t="s">
        <v>4</v>
      </c>
      <c r="H12" s="13">
        <v>710238</v>
      </c>
      <c r="I12" s="10" t="s">
        <v>4</v>
      </c>
      <c r="J12" s="11">
        <v>788472</v>
      </c>
      <c r="K12" s="12" t="s">
        <v>4</v>
      </c>
      <c r="L12" s="13">
        <f>SUM(L13:L17)</f>
        <v>797481</v>
      </c>
      <c r="M12" s="12" t="s">
        <v>4</v>
      </c>
      <c r="N12" s="13">
        <f>SUM(N13:N17)</f>
        <v>762740</v>
      </c>
    </row>
    <row r="13" spans="1:14" s="9" customFormat="1" ht="16.5" customHeight="1" x14ac:dyDescent="0.3">
      <c r="A13" s="16" t="s">
        <v>5</v>
      </c>
      <c r="B13" s="15">
        <v>296782</v>
      </c>
      <c r="C13" s="16" t="s">
        <v>5</v>
      </c>
      <c r="D13" s="17">
        <f>197684+115560</f>
        <v>313244</v>
      </c>
      <c r="E13" s="14" t="s">
        <v>5</v>
      </c>
      <c r="F13" s="15">
        <v>317061</v>
      </c>
      <c r="G13" s="16" t="s">
        <v>5</v>
      </c>
      <c r="H13" s="17">
        <v>316402</v>
      </c>
      <c r="I13" s="14" t="s">
        <v>5</v>
      </c>
      <c r="J13" s="15">
        <v>332950</v>
      </c>
      <c r="K13" s="16" t="s">
        <v>5</v>
      </c>
      <c r="L13" s="17">
        <v>341856</v>
      </c>
      <c r="M13" s="16" t="s">
        <v>5</v>
      </c>
      <c r="N13" s="17">
        <v>328592</v>
      </c>
    </row>
    <row r="14" spans="1:14" s="9" customFormat="1" ht="16.5" customHeight="1" x14ac:dyDescent="0.3">
      <c r="A14" s="16" t="s">
        <v>10</v>
      </c>
      <c r="B14" s="15">
        <v>98236</v>
      </c>
      <c r="C14" s="16" t="s">
        <v>9</v>
      </c>
      <c r="D14" s="17">
        <f>9992+88630</f>
        <v>98622</v>
      </c>
      <c r="E14" s="14" t="s">
        <v>6</v>
      </c>
      <c r="F14" s="15">
        <v>110992</v>
      </c>
      <c r="G14" s="16" t="s">
        <v>6</v>
      </c>
      <c r="H14" s="17">
        <v>143741</v>
      </c>
      <c r="I14" s="14" t="s">
        <v>6</v>
      </c>
      <c r="J14" s="15">
        <v>185614</v>
      </c>
      <c r="K14" s="16" t="s">
        <v>6</v>
      </c>
      <c r="L14" s="17">
        <v>179076</v>
      </c>
      <c r="M14" s="16" t="s">
        <v>6</v>
      </c>
      <c r="N14" s="17">
        <v>160795</v>
      </c>
    </row>
    <row r="15" spans="1:14" s="9" customFormat="1" ht="16.5" customHeight="1" x14ac:dyDescent="0.3">
      <c r="A15" s="16" t="s">
        <v>9</v>
      </c>
      <c r="B15" s="15">
        <v>96591</v>
      </c>
      <c r="C15" s="16" t="s">
        <v>10</v>
      </c>
      <c r="D15" s="17">
        <f>11996+76333</f>
        <v>88329</v>
      </c>
      <c r="E15" s="14" t="s">
        <v>9</v>
      </c>
      <c r="F15" s="15">
        <v>97803</v>
      </c>
      <c r="G15" s="16" t="s">
        <v>9</v>
      </c>
      <c r="H15" s="17">
        <v>105175</v>
      </c>
      <c r="I15" s="14" t="s">
        <v>10</v>
      </c>
      <c r="J15" s="15">
        <v>112521</v>
      </c>
      <c r="K15" s="16" t="s">
        <v>10</v>
      </c>
      <c r="L15" s="17">
        <v>134041</v>
      </c>
      <c r="M15" s="16" t="s">
        <v>10</v>
      </c>
      <c r="N15" s="17">
        <v>142377</v>
      </c>
    </row>
    <row r="16" spans="1:14" s="9" customFormat="1" ht="16.5" customHeight="1" x14ac:dyDescent="0.3">
      <c r="A16" s="16" t="s">
        <v>11</v>
      </c>
      <c r="B16" s="15">
        <v>52236</v>
      </c>
      <c r="C16" s="16" t="s">
        <v>6</v>
      </c>
      <c r="D16" s="17">
        <f>21002+29891</f>
        <v>50893</v>
      </c>
      <c r="E16" s="14" t="s">
        <v>10</v>
      </c>
      <c r="F16" s="15">
        <v>87459</v>
      </c>
      <c r="G16" s="16" t="s">
        <v>10</v>
      </c>
      <c r="H16" s="17">
        <v>98089</v>
      </c>
      <c r="I16" s="14" t="s">
        <v>9</v>
      </c>
      <c r="J16" s="15">
        <v>97572</v>
      </c>
      <c r="K16" s="16" t="s">
        <v>9</v>
      </c>
      <c r="L16" s="17">
        <v>90139</v>
      </c>
      <c r="M16" s="16" t="s">
        <v>9</v>
      </c>
      <c r="N16" s="17">
        <v>75419</v>
      </c>
    </row>
    <row r="17" spans="1:14" s="9" customFormat="1" ht="16.5" customHeight="1" thickBot="1" x14ac:dyDescent="0.35">
      <c r="A17" s="19" t="s">
        <v>6</v>
      </c>
      <c r="B17" s="24">
        <v>47410</v>
      </c>
      <c r="C17" s="19" t="s">
        <v>11</v>
      </c>
      <c r="D17" s="20">
        <f>24602+21083</f>
        <v>45685</v>
      </c>
      <c r="E17" s="23" t="s">
        <v>11</v>
      </c>
      <c r="F17" s="24">
        <v>46899</v>
      </c>
      <c r="G17" s="19" t="s">
        <v>11</v>
      </c>
      <c r="H17" s="20">
        <v>46831</v>
      </c>
      <c r="I17" s="23" t="s">
        <v>11</v>
      </c>
      <c r="J17" s="24">
        <v>59815</v>
      </c>
      <c r="K17" s="19" t="s">
        <v>11</v>
      </c>
      <c r="L17" s="20">
        <v>52369</v>
      </c>
      <c r="M17" s="19" t="s">
        <v>11</v>
      </c>
      <c r="N17" s="20">
        <v>55557</v>
      </c>
    </row>
    <row r="18" spans="1:14" s="9" customFormat="1" ht="16.5" customHeight="1" thickBot="1" x14ac:dyDescent="0.35">
      <c r="A18" s="35"/>
      <c r="B18" s="36"/>
      <c r="C18" s="35"/>
      <c r="D18" s="36"/>
      <c r="E18" s="35"/>
      <c r="F18" s="36"/>
      <c r="G18" s="35"/>
      <c r="H18" s="36"/>
      <c r="I18" s="35"/>
      <c r="J18" s="36"/>
      <c r="K18" s="35"/>
      <c r="L18" s="36"/>
      <c r="M18" s="14"/>
      <c r="N18" s="15"/>
    </row>
    <row r="19" spans="1:14" s="9" customFormat="1" ht="16.5" customHeight="1" x14ac:dyDescent="0.3">
      <c r="A19" s="39" t="s">
        <v>13</v>
      </c>
      <c r="B19" s="8">
        <v>2009</v>
      </c>
      <c r="C19" s="51">
        <v>2010</v>
      </c>
      <c r="D19" s="52"/>
      <c r="E19" s="51">
        <v>2011</v>
      </c>
      <c r="F19" s="52"/>
      <c r="G19" s="51">
        <v>2012</v>
      </c>
      <c r="H19" s="52"/>
      <c r="I19" s="51">
        <v>2013</v>
      </c>
      <c r="J19" s="52"/>
      <c r="K19" s="53">
        <v>2014</v>
      </c>
      <c r="L19" s="54"/>
      <c r="M19" s="53">
        <v>2015</v>
      </c>
      <c r="N19" s="54"/>
    </row>
    <row r="20" spans="1:14" s="9" customFormat="1" ht="16.5" customHeight="1" x14ac:dyDescent="0.3">
      <c r="A20" s="12" t="s">
        <v>3</v>
      </c>
      <c r="B20" s="13">
        <v>4278741</v>
      </c>
      <c r="C20" s="12" t="s">
        <v>3</v>
      </c>
      <c r="D20" s="13">
        <v>4709137</v>
      </c>
      <c r="E20" s="12" t="s">
        <v>3</v>
      </c>
      <c r="F20" s="13">
        <v>4797940</v>
      </c>
      <c r="G20" s="12" t="s">
        <v>3</v>
      </c>
      <c r="H20" s="13">
        <v>5083126</v>
      </c>
      <c r="I20" s="12" t="s">
        <v>3</v>
      </c>
      <c r="J20" s="13">
        <v>5031783</v>
      </c>
      <c r="K20" s="1" t="s">
        <v>3</v>
      </c>
      <c r="L20" s="2">
        <v>5313783</v>
      </c>
      <c r="M20" s="1" t="s">
        <v>3</v>
      </c>
      <c r="N20" s="2">
        <v>5536865</v>
      </c>
    </row>
    <row r="21" spans="1:14" s="9" customFormat="1" ht="16.5" customHeight="1" x14ac:dyDescent="0.3">
      <c r="A21" s="12" t="s">
        <v>4</v>
      </c>
      <c r="B21" s="13">
        <f>SUM(B22:B26)</f>
        <v>3408198</v>
      </c>
      <c r="C21" s="12" t="s">
        <v>4</v>
      </c>
      <c r="D21" s="13">
        <f>SUM(D22:D26)</f>
        <v>3765646</v>
      </c>
      <c r="E21" s="12" t="s">
        <v>4</v>
      </c>
      <c r="F21" s="13">
        <f>SUM(F22:F26)</f>
        <v>3845841</v>
      </c>
      <c r="G21" s="12" t="s">
        <v>4</v>
      </c>
      <c r="H21" s="13">
        <f>SUM(H22:H26)</f>
        <v>4088740</v>
      </c>
      <c r="I21" s="12" t="s">
        <v>4</v>
      </c>
      <c r="J21" s="13">
        <f>SUM(J22:J26)</f>
        <v>4041207</v>
      </c>
      <c r="K21" s="1" t="s">
        <v>4</v>
      </c>
      <c r="L21" s="2">
        <v>4285646</v>
      </c>
      <c r="M21" s="1" t="s">
        <v>4</v>
      </c>
      <c r="N21" s="2">
        <v>4486128</v>
      </c>
    </row>
    <row r="22" spans="1:14" s="9" customFormat="1" ht="16.5" customHeight="1" x14ac:dyDescent="0.3">
      <c r="A22" s="16" t="s">
        <v>5</v>
      </c>
      <c r="B22" s="17">
        <v>1382455</v>
      </c>
      <c r="C22" s="16" t="s">
        <v>5</v>
      </c>
      <c r="D22" s="17">
        <v>1573315</v>
      </c>
      <c r="E22" s="16" t="s">
        <v>5</v>
      </c>
      <c r="F22" s="17">
        <v>1695576</v>
      </c>
      <c r="G22" s="16" t="s">
        <v>5</v>
      </c>
      <c r="H22" s="17">
        <v>1760041</v>
      </c>
      <c r="I22" s="16" t="s">
        <v>5</v>
      </c>
      <c r="J22" s="17">
        <v>1820187</v>
      </c>
      <c r="K22" s="5" t="s">
        <v>5</v>
      </c>
      <c r="L22" s="3">
        <v>1923085</v>
      </c>
      <c r="M22" s="5" t="s">
        <v>5</v>
      </c>
      <c r="N22" s="3">
        <v>1992876</v>
      </c>
    </row>
    <row r="23" spans="1:14" s="9" customFormat="1" ht="16.5" customHeight="1" x14ac:dyDescent="0.3">
      <c r="A23" s="16" t="s">
        <v>7</v>
      </c>
      <c r="B23" s="17">
        <v>686119</v>
      </c>
      <c r="C23" s="16" t="s">
        <v>7</v>
      </c>
      <c r="D23" s="17">
        <v>731960</v>
      </c>
      <c r="E23" s="16" t="s">
        <v>7</v>
      </c>
      <c r="F23" s="17">
        <v>747531</v>
      </c>
      <c r="G23" s="16" t="s">
        <v>7</v>
      </c>
      <c r="H23" s="17">
        <v>781335</v>
      </c>
      <c r="I23" s="16" t="s">
        <v>7</v>
      </c>
      <c r="J23" s="17">
        <v>770120</v>
      </c>
      <c r="K23" s="5" t="s">
        <v>7</v>
      </c>
      <c r="L23" s="3">
        <v>813099</v>
      </c>
      <c r="M23" s="5" t="s">
        <v>7</v>
      </c>
      <c r="N23" s="3">
        <v>831645</v>
      </c>
    </row>
    <row r="24" spans="1:14" s="9" customFormat="1" ht="16.5" customHeight="1" x14ac:dyDescent="0.3">
      <c r="A24" s="16" t="s">
        <v>6</v>
      </c>
      <c r="B24" s="18">
        <v>639896</v>
      </c>
      <c r="C24" s="16" t="s">
        <v>6</v>
      </c>
      <c r="D24" s="18">
        <v>689305</v>
      </c>
      <c r="E24" s="16" t="s">
        <v>6</v>
      </c>
      <c r="F24" s="18">
        <v>630469</v>
      </c>
      <c r="G24" s="16" t="s">
        <v>6</v>
      </c>
      <c r="H24" s="18">
        <v>735018</v>
      </c>
      <c r="I24" s="16" t="s">
        <v>6</v>
      </c>
      <c r="J24" s="18">
        <v>652660</v>
      </c>
      <c r="K24" s="5" t="s">
        <v>6</v>
      </c>
      <c r="L24" s="3">
        <v>696611</v>
      </c>
      <c r="M24" s="5" t="s">
        <v>6</v>
      </c>
      <c r="N24" s="3">
        <v>763939</v>
      </c>
    </row>
    <row r="25" spans="1:14" s="9" customFormat="1" ht="16.5" customHeight="1" x14ac:dyDescent="0.3">
      <c r="A25" s="16" t="s">
        <v>8</v>
      </c>
      <c r="B25" s="17">
        <v>420646</v>
      </c>
      <c r="C25" s="16" t="s">
        <v>8</v>
      </c>
      <c r="D25" s="17">
        <v>459698</v>
      </c>
      <c r="E25" s="16" t="s">
        <v>8</v>
      </c>
      <c r="F25" s="17">
        <v>459028</v>
      </c>
      <c r="G25" s="16" t="s">
        <v>8</v>
      </c>
      <c r="H25" s="17">
        <v>475318</v>
      </c>
      <c r="I25" s="16" t="s">
        <v>8</v>
      </c>
      <c r="J25" s="17">
        <v>485980</v>
      </c>
      <c r="K25" s="5" t="s">
        <v>8</v>
      </c>
      <c r="L25" s="3">
        <v>520087</v>
      </c>
      <c r="M25" s="5" t="s">
        <v>8</v>
      </c>
      <c r="N25" s="3">
        <v>551134</v>
      </c>
    </row>
    <row r="26" spans="1:14" s="9" customFormat="1" ht="16.5" customHeight="1" thickBot="1" x14ac:dyDescent="0.35">
      <c r="A26" s="16" t="s">
        <v>11</v>
      </c>
      <c r="B26" s="17">
        <v>279082</v>
      </c>
      <c r="C26" s="16" t="s">
        <v>11</v>
      </c>
      <c r="D26" s="17">
        <v>311368</v>
      </c>
      <c r="E26" s="16" t="s">
        <v>12</v>
      </c>
      <c r="F26" s="17">
        <v>313237</v>
      </c>
      <c r="G26" s="37" t="s">
        <v>12</v>
      </c>
      <c r="H26" s="38">
        <v>337028</v>
      </c>
      <c r="I26" s="37" t="s">
        <v>11</v>
      </c>
      <c r="J26" s="38">
        <v>312260</v>
      </c>
      <c r="K26" s="6" t="s">
        <v>11</v>
      </c>
      <c r="L26" s="4">
        <v>332764</v>
      </c>
      <c r="M26" s="6" t="s">
        <v>12</v>
      </c>
      <c r="N26" s="4">
        <v>346534</v>
      </c>
    </row>
    <row r="27" spans="1:14" s="9" customFormat="1" ht="16.5" customHeight="1" x14ac:dyDescent="0.3">
      <c r="A27" s="40" t="s">
        <v>14</v>
      </c>
      <c r="B27" s="21">
        <v>2009</v>
      </c>
      <c r="C27" s="49">
        <v>2010</v>
      </c>
      <c r="D27" s="50"/>
      <c r="E27" s="49">
        <v>2011</v>
      </c>
      <c r="F27" s="50"/>
      <c r="G27" s="51">
        <v>2012</v>
      </c>
      <c r="H27" s="52"/>
      <c r="I27" s="51">
        <v>2013</v>
      </c>
      <c r="J27" s="52"/>
      <c r="K27" s="55">
        <v>2014</v>
      </c>
      <c r="L27" s="56"/>
      <c r="M27" s="55">
        <v>2015</v>
      </c>
      <c r="N27" s="56"/>
    </row>
    <row r="28" spans="1:14" s="9" customFormat="1" ht="16.5" customHeight="1" x14ac:dyDescent="0.3">
      <c r="A28" s="12" t="s">
        <v>3</v>
      </c>
      <c r="B28" s="13">
        <v>574299</v>
      </c>
      <c r="C28" s="12" t="s">
        <v>3</v>
      </c>
      <c r="D28" s="13">
        <v>706067</v>
      </c>
      <c r="E28" s="12" t="s">
        <v>3</v>
      </c>
      <c r="F28" s="13">
        <v>770965</v>
      </c>
      <c r="G28" s="12" t="s">
        <v>3</v>
      </c>
      <c r="H28" s="13">
        <v>827763</v>
      </c>
      <c r="I28" s="12" t="s">
        <v>3</v>
      </c>
      <c r="J28" s="13">
        <v>837326</v>
      </c>
      <c r="K28" s="1" t="s">
        <v>3</v>
      </c>
      <c r="L28" s="2">
        <v>909993</v>
      </c>
      <c r="M28" s="1" t="s">
        <v>3</v>
      </c>
      <c r="N28" s="2">
        <v>938540</v>
      </c>
    </row>
    <row r="29" spans="1:14" s="9" customFormat="1" ht="16.5" customHeight="1" x14ac:dyDescent="0.3">
      <c r="A29" s="12" t="s">
        <v>4</v>
      </c>
      <c r="B29" s="13">
        <f>SUM(B30:B34)</f>
        <v>563965</v>
      </c>
      <c r="C29" s="12" t="s">
        <v>4</v>
      </c>
      <c r="D29" s="13">
        <f>SUM(D30:D34)</f>
        <v>695789</v>
      </c>
      <c r="E29" s="12" t="s">
        <v>4</v>
      </c>
      <c r="F29" s="13">
        <f>SUM(F30:F34)</f>
        <v>759148</v>
      </c>
      <c r="G29" s="12" t="s">
        <v>4</v>
      </c>
      <c r="H29" s="13">
        <f>SUM(H30:H34)</f>
        <v>817241</v>
      </c>
      <c r="I29" s="12" t="s">
        <v>4</v>
      </c>
      <c r="J29" s="13">
        <f>SUM(J30:J34)</f>
        <v>827632</v>
      </c>
      <c r="K29" s="1" t="s">
        <v>4</v>
      </c>
      <c r="L29" s="2">
        <v>899756</v>
      </c>
      <c r="M29" s="1" t="s">
        <v>4</v>
      </c>
      <c r="N29" s="2">
        <v>928642</v>
      </c>
    </row>
    <row r="30" spans="1:14" s="9" customFormat="1" ht="16.5" customHeight="1" x14ac:dyDescent="0.3">
      <c r="A30" s="16" t="s">
        <v>5</v>
      </c>
      <c r="B30" s="17">
        <v>271095</v>
      </c>
      <c r="C30" s="16" t="s">
        <v>5</v>
      </c>
      <c r="D30" s="17">
        <v>327453</v>
      </c>
      <c r="E30" s="16" t="s">
        <v>5</v>
      </c>
      <c r="F30" s="17">
        <v>371553</v>
      </c>
      <c r="G30" s="16" t="s">
        <v>5</v>
      </c>
      <c r="H30" s="17">
        <v>399839</v>
      </c>
      <c r="I30" s="16" t="s">
        <v>5</v>
      </c>
      <c r="J30" s="17">
        <v>413401</v>
      </c>
      <c r="K30" s="5" t="s">
        <v>5</v>
      </c>
      <c r="L30" s="3">
        <v>405076</v>
      </c>
      <c r="M30" s="5" t="s">
        <v>5</v>
      </c>
      <c r="N30" s="3">
        <v>392416</v>
      </c>
    </row>
    <row r="31" spans="1:14" s="9" customFormat="1" ht="16.5" customHeight="1" x14ac:dyDescent="0.3">
      <c r="A31" s="16" t="s">
        <v>10</v>
      </c>
      <c r="B31" s="17">
        <v>141664</v>
      </c>
      <c r="C31" s="16" t="s">
        <v>10</v>
      </c>
      <c r="D31" s="17">
        <v>182665</v>
      </c>
      <c r="E31" s="16" t="s">
        <v>10</v>
      </c>
      <c r="F31" s="17">
        <v>194731</v>
      </c>
      <c r="G31" s="16" t="s">
        <v>10</v>
      </c>
      <c r="H31" s="17">
        <v>207895</v>
      </c>
      <c r="I31" s="16" t="s">
        <v>10</v>
      </c>
      <c r="J31" s="17">
        <v>201939</v>
      </c>
      <c r="K31" s="5" t="s">
        <v>10</v>
      </c>
      <c r="L31" s="3">
        <v>254327</v>
      </c>
      <c r="M31" s="5" t="s">
        <v>10</v>
      </c>
      <c r="N31" s="3">
        <v>274232</v>
      </c>
    </row>
    <row r="32" spans="1:14" s="9" customFormat="1" ht="16.5" customHeight="1" x14ac:dyDescent="0.3">
      <c r="A32" s="16" t="s">
        <v>6</v>
      </c>
      <c r="B32" s="17">
        <v>72353</v>
      </c>
      <c r="C32" s="16" t="s">
        <v>6</v>
      </c>
      <c r="D32" s="17">
        <v>89808</v>
      </c>
      <c r="E32" s="16" t="s">
        <v>6</v>
      </c>
      <c r="F32" s="17">
        <v>92182</v>
      </c>
      <c r="G32" s="16" t="s">
        <v>6</v>
      </c>
      <c r="H32" s="17">
        <v>94089</v>
      </c>
      <c r="I32" s="16" t="s">
        <v>6</v>
      </c>
      <c r="J32" s="17">
        <v>84519</v>
      </c>
      <c r="K32" s="5" t="s">
        <v>6</v>
      </c>
      <c r="L32" s="3">
        <v>99295</v>
      </c>
      <c r="M32" s="5" t="s">
        <v>6</v>
      </c>
      <c r="N32" s="3">
        <v>109120</v>
      </c>
    </row>
    <row r="33" spans="1:14" s="9" customFormat="1" ht="16.5" customHeight="1" x14ac:dyDescent="0.3">
      <c r="A33" s="16" t="s">
        <v>11</v>
      </c>
      <c r="B33" s="17">
        <v>44832</v>
      </c>
      <c r="C33" s="16" t="s">
        <v>11</v>
      </c>
      <c r="D33" s="17">
        <v>54003</v>
      </c>
      <c r="E33" s="16" t="s">
        <v>11</v>
      </c>
      <c r="F33" s="17">
        <v>61232</v>
      </c>
      <c r="G33" s="16" t="s">
        <v>11</v>
      </c>
      <c r="H33" s="17">
        <v>61395</v>
      </c>
      <c r="I33" s="16" t="s">
        <v>11</v>
      </c>
      <c r="J33" s="17">
        <v>83366</v>
      </c>
      <c r="K33" s="5" t="s">
        <v>11</v>
      </c>
      <c r="L33" s="3">
        <v>75765</v>
      </c>
      <c r="M33" s="5" t="s">
        <v>11</v>
      </c>
      <c r="N33" s="3">
        <v>79315</v>
      </c>
    </row>
    <row r="34" spans="1:14" s="9" customFormat="1" ht="16.5" customHeight="1" thickBot="1" x14ac:dyDescent="0.35">
      <c r="A34" s="19" t="s">
        <v>9</v>
      </c>
      <c r="B34" s="20">
        <v>34021</v>
      </c>
      <c r="C34" s="19" t="s">
        <v>9</v>
      </c>
      <c r="D34" s="20">
        <v>41860</v>
      </c>
      <c r="E34" s="19" t="s">
        <v>9</v>
      </c>
      <c r="F34" s="20">
        <v>39450</v>
      </c>
      <c r="G34" s="19" t="s">
        <v>9</v>
      </c>
      <c r="H34" s="20">
        <v>54023</v>
      </c>
      <c r="I34" s="19" t="s">
        <v>9</v>
      </c>
      <c r="J34" s="20">
        <v>44407</v>
      </c>
      <c r="K34" s="6" t="s">
        <v>9</v>
      </c>
      <c r="L34" s="4">
        <v>65293</v>
      </c>
      <c r="M34" s="6" t="s">
        <v>9</v>
      </c>
      <c r="N34" s="4">
        <v>73559</v>
      </c>
    </row>
    <row r="35" spans="1:14" s="9" customFormat="1" ht="16.5" customHeight="1" x14ac:dyDescent="0.3">
      <c r="A35" s="60"/>
      <c r="B35" s="61"/>
      <c r="C35" s="60"/>
      <c r="D35" s="61"/>
      <c r="E35" s="60"/>
      <c r="F35" s="61"/>
      <c r="G35" s="60"/>
      <c r="H35" s="61"/>
      <c r="I35" s="60"/>
      <c r="J35" s="61"/>
      <c r="K35" s="62"/>
      <c r="L35" s="58"/>
      <c r="M35" s="57"/>
      <c r="N35" s="58"/>
    </row>
    <row r="36" spans="1:14" s="25" customFormat="1" ht="12.75" customHeight="1" x14ac:dyDescent="0.2">
      <c r="A36" s="59" t="s">
        <v>1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4" s="25" customFormat="1" ht="12.75" customHeight="1" x14ac:dyDescent="0.2">
      <c r="A37" s="43" t="s">
        <v>16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4" s="27" customFormat="1" ht="12.75" customHeight="1" x14ac:dyDescent="0.2">
      <c r="A38" s="44" t="s">
        <v>17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28"/>
      <c r="M38" s="29"/>
      <c r="N38" s="28"/>
    </row>
    <row r="39" spans="1:14" s="25" customFormat="1" ht="12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4" s="25" customFormat="1" ht="12.75" customHeight="1" x14ac:dyDescent="0.2">
      <c r="A40" s="46" t="s">
        <v>2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</row>
    <row r="41" spans="1:14" s="25" customFormat="1" ht="12.75" customHeight="1" x14ac:dyDescent="0.25">
      <c r="A41" s="41" t="s">
        <v>18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26"/>
      <c r="M41" s="30"/>
      <c r="N41" s="26"/>
    </row>
    <row r="42" spans="1:14" x14ac:dyDescent="0.2">
      <c r="A42" s="31" t="s">
        <v>0</v>
      </c>
      <c r="B42" s="32"/>
      <c r="C42" s="33"/>
      <c r="D42" s="33"/>
      <c r="E42" s="33"/>
      <c r="F42" s="33"/>
    </row>
  </sheetData>
  <mergeCells count="31">
    <mergeCell ref="C19:D19"/>
    <mergeCell ref="M19:N19"/>
    <mergeCell ref="E27:F27"/>
    <mergeCell ref="G19:H19"/>
    <mergeCell ref="K2:L2"/>
    <mergeCell ref="I19:J19"/>
    <mergeCell ref="G27:H27"/>
    <mergeCell ref="I27:J27"/>
    <mergeCell ref="K19:L19"/>
    <mergeCell ref="K27:L27"/>
    <mergeCell ref="M27:N27"/>
    <mergeCell ref="M2:N2"/>
    <mergeCell ref="E19:F19"/>
    <mergeCell ref="K10:L10"/>
    <mergeCell ref="M10:N10"/>
    <mergeCell ref="A41:K41"/>
    <mergeCell ref="A1:N1"/>
    <mergeCell ref="A36:K36"/>
    <mergeCell ref="A37:K37"/>
    <mergeCell ref="A38:K38"/>
    <mergeCell ref="A39:K39"/>
    <mergeCell ref="A40:K40"/>
    <mergeCell ref="C2:D2"/>
    <mergeCell ref="E2:F2"/>
    <mergeCell ref="G2:H2"/>
    <mergeCell ref="I2:J2"/>
    <mergeCell ref="I10:J10"/>
    <mergeCell ref="C10:D10"/>
    <mergeCell ref="E10:F10"/>
    <mergeCell ref="G10:H10"/>
    <mergeCell ref="C27:D27"/>
  </mergeCells>
  <phoneticPr fontId="0" type="noConversion"/>
  <pageMargins left="0.25" right="0.25" top="0.75" bottom="0.75" header="0.3" footer="0.3"/>
  <pageSetup scale="59" orientation="landscape" r:id="rId1"/>
  <headerFooter alignWithMargins="0"/>
  <ignoredErrors>
    <ignoredError sqref="N4 L4 J4 H4 F4 D4 B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1-54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2016-10-07T14:05:38Z</cp:lastPrinted>
  <dcterms:created xsi:type="dcterms:W3CDTF">1980-01-01T04:00:00Z</dcterms:created>
  <dcterms:modified xsi:type="dcterms:W3CDTF">2016-10-07T14:05:49Z</dcterms:modified>
</cp:coreProperties>
</file>