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840" yWindow="-90" windowWidth="12495" windowHeight="11865"/>
  </bookViews>
  <sheets>
    <sheet name="4-22" sheetId="1" r:id="rId1"/>
  </sheets>
  <externalReferences>
    <externalReference r:id="rId2"/>
  </externalReferences>
  <definedNames>
    <definedName name="\P">#REF!</definedName>
    <definedName name="_mf24">#REF!</definedName>
    <definedName name="CTFEBS">#REF!</definedName>
    <definedName name="Eno_TM">'[1]1997  Table 1a Modified'!#REF!</definedName>
    <definedName name="Eno_Tons">'[1]1997  Table 1a Modified'!#REF!</definedName>
    <definedName name="EVENPRINT">#REF!</definedName>
    <definedName name="FINAL">#REF!</definedName>
    <definedName name="LLL">#REF!</definedName>
    <definedName name="ODD">#REF!</definedName>
    <definedName name="ODDPRINT">#REF!</definedName>
    <definedName name="PAGE1">#REF!</definedName>
    <definedName name="PAGE1RV">#REF!</definedName>
    <definedName name="PAGE2">#REF!</definedName>
    <definedName name="PAGENUMBER">#REF!</definedName>
    <definedName name="PRINT">#REF!</definedName>
    <definedName name="_xlnm.Print_Area" localSheetId="0">'4-22'!$A$1:$Z$56</definedName>
    <definedName name="SAVED">#REF!</definedName>
    <definedName name="SAVII">#REF!</definedName>
    <definedName name="STATES">#REF!</definedName>
    <definedName name="Sum_T2">'[1]1997  Table 1a Modified'!#REF!</definedName>
    <definedName name="Sum_TTM">'[1]1997  Table 1a Modified'!#REF!</definedName>
    <definedName name="YEAR">#REF!</definedName>
    <definedName name="YEAR2">#REF!</definedName>
  </definedNames>
  <calcPr calcId="145621"/>
</workbook>
</file>

<file path=xl/calcChain.xml><?xml version="1.0" encoding="utf-8"?>
<calcChain xmlns="http://schemas.openxmlformats.org/spreadsheetml/2006/main">
  <c r="AF22" i="1" l="1"/>
  <c r="AE22" i="1"/>
  <c r="AD22" i="1"/>
  <c r="AF21" i="1"/>
  <c r="AE21" i="1"/>
  <c r="AD21" i="1"/>
  <c r="AF20" i="1"/>
  <c r="AE20" i="1"/>
  <c r="AD20" i="1"/>
  <c r="AF14" i="1"/>
  <c r="AE14" i="1"/>
  <c r="AD14" i="1"/>
  <c r="AF13" i="1"/>
  <c r="AE13" i="1"/>
  <c r="AD13" i="1"/>
  <c r="AF12" i="1"/>
  <c r="AE12" i="1"/>
  <c r="AD12" i="1"/>
  <c r="AC22" i="1" l="1"/>
  <c r="AB22" i="1"/>
  <c r="AA22" i="1"/>
  <c r="Z22" i="1"/>
  <c r="Y22" i="1"/>
  <c r="X22" i="1"/>
  <c r="W22" i="1"/>
  <c r="V22" i="1"/>
  <c r="U22" i="1"/>
  <c r="T22" i="1"/>
  <c r="S22" i="1"/>
  <c r="R22" i="1"/>
  <c r="Q22" i="1"/>
  <c r="O22" i="1"/>
  <c r="N22" i="1"/>
  <c r="M22" i="1"/>
  <c r="L22" i="1"/>
  <c r="K22" i="1"/>
  <c r="J22" i="1"/>
  <c r="I22" i="1"/>
  <c r="H22" i="1"/>
  <c r="G22" i="1"/>
  <c r="F22" i="1"/>
  <c r="E22" i="1"/>
  <c r="D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N21" i="1"/>
  <c r="M21" i="1"/>
  <c r="L21" i="1"/>
  <c r="K21" i="1"/>
  <c r="J21" i="1"/>
  <c r="I21" i="1"/>
  <c r="H21" i="1"/>
  <c r="G21" i="1"/>
  <c r="F21" i="1"/>
  <c r="E21" i="1"/>
  <c r="D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<sst xmlns="http://schemas.openxmlformats.org/spreadsheetml/2006/main" count="73" uniqueCount="42">
  <si>
    <t>Vehicle-miles (millions)</t>
  </si>
  <si>
    <t>N</t>
  </si>
  <si>
    <t>Fuel consumed (million gallons)</t>
  </si>
  <si>
    <t>Vehicle-miles:</t>
  </si>
  <si>
    <t>Motorcycle:</t>
  </si>
  <si>
    <t>For 1970-94, the unrevised motorcycle vehicle-miles are subtracted from the combined passenger car and motorcycle vehicle-miles from VM-201A.</t>
  </si>
  <si>
    <t>Fuel consumed:</t>
  </si>
  <si>
    <t>For 1970-94, the unrevised motorcycle fuel consumed is subtracted from the combined passenger car and motorcycle fuel consumed from VM-201A.</t>
  </si>
  <si>
    <t xml:space="preserve">Passenger-miles: </t>
  </si>
  <si>
    <t>1960-97:  Vehicle-miles multiplied by vehicle occupancy rates.</t>
  </si>
  <si>
    <t xml:space="preserve"> </t>
  </si>
  <si>
    <t>Average occupancy rate</t>
  </si>
  <si>
    <r>
      <t>KEY:</t>
    </r>
    <r>
      <rPr>
        <sz val="9"/>
        <rFont val="Arial"/>
        <family val="2"/>
      </rPr>
      <t xml:space="preserve"> Btu = British thermal unit; N = data do not exist; R = revised; U = data are unavailable.</t>
    </r>
  </si>
  <si>
    <t>U</t>
  </si>
  <si>
    <t>Passenger-miles (millions)</t>
  </si>
  <si>
    <r>
      <t>Motorcycle</t>
    </r>
    <r>
      <rPr>
        <vertAlign val="superscript"/>
        <sz val="11"/>
        <rFont val="Arial Narrow"/>
        <family val="2"/>
      </rPr>
      <t>a</t>
    </r>
  </si>
  <si>
    <r>
      <t>Energy intensity (Btu/passenger-mile)</t>
    </r>
    <r>
      <rPr>
        <b/>
        <vertAlign val="superscript"/>
        <sz val="11"/>
        <rFont val="Arial Narrow"/>
        <family val="2"/>
      </rPr>
      <t>b</t>
    </r>
  </si>
  <si>
    <t>SOURCES</t>
  </si>
  <si>
    <r>
      <t xml:space="preserve">1970-94: Ibid., </t>
    </r>
    <r>
      <rPr>
        <i/>
        <sz val="9"/>
        <rFont val="Arial"/>
        <family val="2"/>
      </rPr>
      <t xml:space="preserve">Highway Statistics, Summary to 1985 </t>
    </r>
    <r>
      <rPr>
        <sz val="9"/>
        <rFont val="Arial"/>
        <family val="2"/>
      </rPr>
      <t>(Washington, DC: 1986), table VM-201A.</t>
    </r>
  </si>
  <si>
    <r>
      <t xml:space="preserve">1960-94: U.S. Department of Transportation, Federal Highway Administration, </t>
    </r>
    <r>
      <rPr>
        <i/>
        <sz val="9"/>
        <rFont val="Arial"/>
        <family val="2"/>
      </rPr>
      <t xml:space="preserve">Highway Statistics Summary to 1995, </t>
    </r>
    <r>
      <rPr>
        <sz val="9"/>
        <rFont val="Arial"/>
        <family val="2"/>
      </rPr>
      <t>FHWA-PL-97-009 (Washington, DC: July 1997), table VM-201A.</t>
    </r>
  </si>
  <si>
    <r>
      <t>Light duty vehicle, short wheel base</t>
    </r>
    <r>
      <rPr>
        <vertAlign val="superscript"/>
        <sz val="11"/>
        <rFont val="Arial Narrow"/>
        <family val="2"/>
      </rPr>
      <t>a,b</t>
    </r>
  </si>
  <si>
    <r>
      <t>Light duty vehicle, long wheel base</t>
    </r>
    <r>
      <rPr>
        <vertAlign val="superscript"/>
        <sz val="11"/>
        <rFont val="Arial Narrow"/>
        <family val="2"/>
      </rPr>
      <t>b</t>
    </r>
  </si>
  <si>
    <r>
      <t>c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Energy Intensity</t>
    </r>
    <r>
      <rPr>
        <sz val="9"/>
        <rFont val="Arial"/>
        <family val="2"/>
      </rPr>
      <t xml:space="preserve"> (Btu/passenger-mile) is calculated by converting the fuel consumption in gallons to the energy equivalent Btu units and dividing by the passenger-miles. The heat equivalent factor used for Btu conversion is 125,000 Btus/gallon.</t>
    </r>
  </si>
  <si>
    <t>Light duty vehicle, short wheel base:</t>
  </si>
  <si>
    <t>Light duty vehicle, long wheel base:</t>
  </si>
  <si>
    <t>In 1995, the U.S. Department of Transportation, Federal Highway Administration revised its vehicle type categories for 1993 and later data. These new categories include passenger car, other 2-axle 4-tire vehicle, single-unit 2-axle 6-tire or more truck, and combination truck. Other 2-axle 4-tire vehicle includes vans, pickup trucks, and sport utility vehicles.  In previous years, some minivans and sport utility vehicles were included in the passenger car category.  Single-unit 2-axle 6-tire or more trucks are on a single frame with at least 2 axles and 6 tires.  Pre-1993 data have been reassigned to the closest available category.</t>
  </si>
  <si>
    <r>
      <t xml:space="preserve">Table 4-22: </t>
    </r>
    <r>
      <rPr>
        <b/>
        <sz val="14"/>
        <rFont val="Arial"/>
        <family val="2"/>
      </rPr>
      <t xml:space="preserve"> </t>
    </r>
    <r>
      <rPr>
        <b/>
        <sz val="12"/>
        <rFont val="Arial"/>
        <family val="2"/>
      </rPr>
      <t>Energy Intensity of Light Duty Vehicles and Motorcycles</t>
    </r>
  </si>
  <si>
    <t>Passenger car:</t>
  </si>
  <si>
    <t xml:space="preserve">1960-94: U.S. Department of Transportation, Federal Highway Administration, Highway Statistics Summary to 1995, table VM-201A, available at http://www.fhwa.dot.gov/policyinformation/statistics.cfm as of Oct. 6, 2011. </t>
  </si>
  <si>
    <t>1995-2006: Ibid., Highway Statistics (Washington, DC: Annual Issues), table VM-1, available at http://www.fhwa.dot.gov/policyinformation/statistics.cfm as of Oct. 6, 2011.</t>
  </si>
  <si>
    <t>Other 2-axle 4-tire vehicle:</t>
  </si>
  <si>
    <t xml:space="preserve">1970-94: U.S. Department of Transportation, Federal Highway Administration, Highway Statistics Summary to 1995, table VM-201A, available at http://www.fhwa.dot.gov/policyinformation/statistics.cfm as of Oct. 6, 2011. </t>
  </si>
  <si>
    <r>
      <t xml:space="preserve">a </t>
    </r>
    <r>
      <rPr>
        <i/>
        <sz val="9"/>
        <rFont val="Arial"/>
        <family val="2"/>
      </rPr>
      <t>Motorcycle</t>
    </r>
    <r>
      <rPr>
        <sz val="9"/>
        <rFont val="Arial"/>
        <family val="2"/>
      </rPr>
      <t xml:space="preserve"> was</t>
    </r>
    <r>
      <rPr>
        <vertAlign val="superscript"/>
        <sz val="9"/>
        <rFont val="Arial"/>
        <family val="2"/>
      </rPr>
      <t xml:space="preserve"> </t>
    </r>
    <r>
      <rPr>
        <sz val="9"/>
        <rFont val="Arial"/>
        <family val="2"/>
      </rPr>
      <t xml:space="preserve">included in </t>
    </r>
    <r>
      <rPr>
        <i/>
        <sz val="9"/>
        <rFont val="Arial"/>
        <family val="2"/>
      </rPr>
      <t>Light duty vehicle, short wheel base</t>
    </r>
    <r>
      <rPr>
        <sz val="9"/>
        <rFont val="Arial"/>
        <family val="2"/>
      </rPr>
      <t xml:space="preserve"> (previously </t>
    </r>
    <r>
      <rPr>
        <i/>
        <sz val="9"/>
        <rFont val="Arial"/>
        <family val="2"/>
      </rPr>
      <t>Passenger car</t>
    </r>
    <r>
      <rPr>
        <sz val="9"/>
        <rFont val="Arial"/>
        <family val="2"/>
      </rPr>
      <t>) in 1960 and 1965.</t>
    </r>
  </si>
  <si>
    <r>
      <rPr>
        <i/>
        <sz val="9"/>
        <rFont val="Arial"/>
        <family val="2"/>
      </rPr>
      <t>Vehicle-miles</t>
    </r>
    <r>
      <rPr>
        <sz val="9"/>
        <rFont val="Arial"/>
        <family val="2"/>
      </rPr>
      <t xml:space="preserve"> and </t>
    </r>
    <r>
      <rPr>
        <i/>
        <sz val="9"/>
        <rFont val="Arial"/>
        <family val="2"/>
      </rPr>
      <t>Passenger-miles</t>
    </r>
    <r>
      <rPr>
        <sz val="9"/>
        <rFont val="Arial"/>
        <family val="2"/>
      </rPr>
      <t xml:space="preserve"> data for 1960 through 1999 have been rounded to the nearest billion miles.</t>
    </r>
  </si>
  <si>
    <t>NOTES</t>
  </si>
  <si>
    <t>2007-2014: Ibid., Highway Statistics (Washington, DC: Annual Issues), table VM-1, available at http://www.fhwa.dot.gov/policyinformation/statistics.cfm as of Mar. 3, 2016.</t>
  </si>
  <si>
    <r>
      <t xml:space="preserve">2007-2014: Ibid., </t>
    </r>
    <r>
      <rPr>
        <i/>
        <sz val="9"/>
        <rFont val="Arial"/>
        <family val="2"/>
      </rPr>
      <t xml:space="preserve">Highway Statistics </t>
    </r>
    <r>
      <rPr>
        <sz val="9"/>
        <rFont val="Arial"/>
        <family val="2"/>
      </rPr>
      <t>(Washington, DC: Annual Issues), table VM-1, available at http://www.fhwa.dot.gov/policyinformation/statistics.cfm as of Mar. 3, 2016.</t>
    </r>
  </si>
  <si>
    <r>
      <t xml:space="preserve">1995-2014: Ibid., </t>
    </r>
    <r>
      <rPr>
        <i/>
        <sz val="9"/>
        <rFont val="Arial"/>
        <family val="2"/>
      </rPr>
      <t>Highway Statistics</t>
    </r>
    <r>
      <rPr>
        <sz val="9"/>
        <rFont val="Arial"/>
        <family val="2"/>
      </rPr>
      <t xml:space="preserve"> (Washington, DC: Annual Issues), table VM-1, available at http://www.fhwa.dot.gov/policyinformation/statistics.cfm as of Mar. 3, 2016.</t>
    </r>
  </si>
  <si>
    <r>
      <t xml:space="preserve">1998-2014:  Ibid., </t>
    </r>
    <r>
      <rPr>
        <i/>
        <sz val="9"/>
        <rFont val="Arial"/>
        <family val="2"/>
      </rPr>
      <t xml:space="preserve">Highway Statistics </t>
    </r>
    <r>
      <rPr>
        <sz val="9"/>
        <rFont val="Arial"/>
        <family val="2"/>
      </rPr>
      <t>(Washington, DC:  Annual Issues), table VM-1, available at http://www.fhwa.dot.gov/policyinformation/statistics.cfm as of Mar. 3, 2016.</t>
    </r>
  </si>
  <si>
    <t>1995-2014: Ibid., Highway Statistics (Washington, DC: Annual Issues), table VM-1, available at http://www.fhwa.dot.gov/policyinformation/statistics.cfm as of Mar. 3, 2016.</t>
  </si>
  <si>
    <r>
      <t xml:space="preserve">Data for 2007-14 were calculated using a new methodology developed by FHWA. Data for these years are based on new categories and are not comparable to previous years. The new category </t>
    </r>
    <r>
      <rPr>
        <i/>
        <sz val="9"/>
        <rFont val="Arial"/>
        <family val="2"/>
      </rPr>
      <t>Light duty vehicle, short wheel</t>
    </r>
    <r>
      <rPr>
        <sz val="9"/>
        <rFont val="Arial"/>
        <family val="2"/>
      </rPr>
      <t xml:space="preserve"> base includes passenger cars, light trucks, vans and sport utility vehicles with a wheelbase (WB) equal to or less than 121 inches. The new category </t>
    </r>
    <r>
      <rPr>
        <i/>
        <sz val="9"/>
        <rFont val="Arial"/>
        <family val="2"/>
      </rPr>
      <t>Light duty vehicle, long wheel base</t>
    </r>
    <r>
      <rPr>
        <sz val="9"/>
        <rFont val="Arial"/>
        <family val="2"/>
      </rPr>
      <t xml:space="preserve"> includes large passenger cars, vans, pickup trucks, and sport/utility vehicles with wheelbases (WB) larger than 121 inches. </t>
    </r>
  </si>
  <si>
    <r>
      <rPr>
        <vertAlign val="superscript"/>
        <sz val="9"/>
        <rFont val="Arial"/>
        <family val="2"/>
      </rPr>
      <t>b</t>
    </r>
    <r>
      <rPr>
        <sz val="9"/>
        <rFont val="Arial"/>
        <family val="2"/>
      </rPr>
      <t xml:space="preserve"> 1960-99 data are for </t>
    </r>
    <r>
      <rPr>
        <i/>
        <sz val="9"/>
        <rFont val="Arial"/>
        <family val="2"/>
      </rPr>
      <t>Passenger car</t>
    </r>
    <r>
      <rPr>
        <sz val="9"/>
        <rFont val="Arial"/>
        <family val="2"/>
      </rPr>
      <t xml:space="preserve"> and </t>
    </r>
    <r>
      <rPr>
        <i/>
        <sz val="9"/>
        <rFont val="Arial"/>
        <family val="2"/>
      </rPr>
      <t>Other 2-axle, 4-tire vehicles</t>
    </r>
    <r>
      <rPr>
        <sz val="9"/>
        <rFont val="Arial"/>
        <family val="2"/>
      </rPr>
      <t>, respectively. The data from 1960-2006 are not comparable to the data from 2007-14.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</si>
</sst>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###0.00_)"/>
    <numFmt numFmtId="165" formatCode="0.0_W"/>
    <numFmt numFmtId="166" formatCode="#,##0_)"/>
    <numFmt numFmtId="167" formatCode="_(* #,##0.0_);_(* \(#,##0.0\);_(* &quot;-&quot;??_);_(@_)"/>
    <numFmt numFmtId="168" formatCode="\(\R\)\ General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Helv"/>
    </font>
    <font>
      <vertAlign val="superscript"/>
      <sz val="12"/>
      <name val="Helv"/>
    </font>
    <font>
      <sz val="10"/>
      <name val="Helv"/>
    </font>
    <font>
      <sz val="8"/>
      <name val="Helv"/>
    </font>
    <font>
      <b/>
      <sz val="9"/>
      <name val="Helv"/>
    </font>
    <font>
      <b/>
      <sz val="10"/>
      <name val="Helv"/>
    </font>
    <font>
      <sz val="12"/>
      <name val="Helv"/>
    </font>
    <font>
      <b/>
      <sz val="14"/>
      <name val="Helv"/>
    </font>
    <font>
      <b/>
      <sz val="12"/>
      <name val="Helv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vertAlign val="superscript"/>
      <sz val="11"/>
      <name val="Arial Narrow"/>
      <family val="2"/>
    </font>
    <font>
      <b/>
      <vertAlign val="superscript"/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i/>
      <sz val="9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8.5"/>
      <name val="Helv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Arial Narrow"/>
      <family val="2"/>
    </font>
    <font>
      <sz val="11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0">
    <xf numFmtId="0" fontId="0" fillId="0" borderId="0"/>
    <xf numFmtId="0" fontId="9" fillId="0" borderId="0">
      <alignment horizontal="center" vertical="center" wrapText="1"/>
    </xf>
    <xf numFmtId="43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3" fontId="2" fillId="0" borderId="0" applyFont="0" applyFill="0" applyBorder="0" applyAlignment="0" applyProtection="0"/>
    <xf numFmtId="0" fontId="11" fillId="0" borderId="0">
      <alignment horizontal="left" vertical="center" wrapText="1"/>
    </xf>
    <xf numFmtId="167" fontId="2" fillId="0" borderId="0" applyFont="0" applyFill="0" applyBorder="0" applyAlignment="0" applyProtection="0"/>
    <xf numFmtId="3" fontId="3" fillId="0" borderId="1" applyAlignment="0">
      <alignment horizontal="right" vertical="center"/>
    </xf>
    <xf numFmtId="166" fontId="3" fillId="0" borderId="1">
      <alignment horizontal="right" vertical="center"/>
    </xf>
    <xf numFmtId="49" fontId="4" fillId="0" borderId="1">
      <alignment horizontal="left" vertical="center"/>
    </xf>
    <xf numFmtId="164" fontId="5" fillId="0" borderId="1" applyNumberFormat="0" applyFill="0">
      <alignment horizontal="right"/>
    </xf>
    <xf numFmtId="165" fontId="5" fillId="0" borderId="1">
      <alignment horizontal="right"/>
    </xf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7" fillId="0" borderId="1">
      <alignment horizontal="left"/>
    </xf>
    <xf numFmtId="0" fontId="7" fillId="0" borderId="2">
      <alignment horizontal="right" vertical="center"/>
    </xf>
    <xf numFmtId="0" fontId="24" fillId="0" borderId="1">
      <alignment horizontal="left" vertical="center"/>
    </xf>
    <xf numFmtId="0" fontId="5" fillId="0" borderId="1">
      <alignment horizontal="left" vertical="center"/>
    </xf>
    <xf numFmtId="0" fontId="8" fillId="0" borderId="1">
      <alignment horizontal="left"/>
    </xf>
    <xf numFmtId="0" fontId="8" fillId="2" borderId="0">
      <alignment horizontal="centerContinuous" wrapText="1"/>
    </xf>
    <xf numFmtId="49" fontId="8" fillId="2" borderId="3">
      <alignment horizontal="left" vertical="center"/>
    </xf>
    <xf numFmtId="0" fontId="8" fillId="2" borderId="0">
      <alignment horizontal="centerContinuous" vertical="center" wrapText="1"/>
    </xf>
    <xf numFmtId="0" fontId="2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9" fontId="26" fillId="0" borderId="0" applyFont="0" applyFill="0" applyBorder="0" applyAlignment="0" applyProtection="0"/>
    <xf numFmtId="3" fontId="3" fillId="0" borderId="0">
      <alignment horizontal="left" vertical="center"/>
    </xf>
    <xf numFmtId="0" fontId="9" fillId="0" borderId="0">
      <alignment horizontal="left" vertical="center"/>
    </xf>
    <xf numFmtId="0" fontId="6" fillId="0" borderId="0">
      <alignment horizontal="right"/>
    </xf>
    <xf numFmtId="49" fontId="6" fillId="0" borderId="0">
      <alignment horizontal="center"/>
    </xf>
    <xf numFmtId="0" fontId="4" fillId="0" borderId="0">
      <alignment horizontal="right"/>
    </xf>
    <xf numFmtId="0" fontId="6" fillId="0" borderId="0">
      <alignment horizontal="left"/>
    </xf>
    <xf numFmtId="49" fontId="3" fillId="0" borderId="0">
      <alignment horizontal="left" vertical="center"/>
    </xf>
    <xf numFmtId="49" fontId="4" fillId="0" borderId="1">
      <alignment horizontal="left" vertical="center"/>
    </xf>
    <xf numFmtId="49" fontId="9" fillId="0" borderId="1" applyFill="0">
      <alignment horizontal="left" vertical="center"/>
    </xf>
    <xf numFmtId="49" fontId="4" fillId="0" borderId="1">
      <alignment horizontal="left"/>
    </xf>
    <xf numFmtId="164" fontId="3" fillId="0" borderId="0" applyNumberFormat="0">
      <alignment horizontal="right"/>
    </xf>
    <xf numFmtId="0" fontId="7" fillId="3" borderId="0">
      <alignment horizontal="centerContinuous" vertical="center" wrapText="1"/>
    </xf>
    <xf numFmtId="0" fontId="7" fillId="0" borderId="4">
      <alignment horizontal="left" vertical="center"/>
    </xf>
    <xf numFmtId="0" fontId="10" fillId="0" borderId="0">
      <alignment horizontal="left" vertical="top"/>
    </xf>
    <xf numFmtId="0" fontId="8" fillId="0" borderId="0">
      <alignment horizontal="left"/>
    </xf>
    <xf numFmtId="0" fontId="11" fillId="0" borderId="0">
      <alignment horizontal="left"/>
    </xf>
    <xf numFmtId="0" fontId="5" fillId="0" borderId="0">
      <alignment horizontal="left"/>
    </xf>
    <xf numFmtId="0" fontId="10" fillId="0" borderId="0">
      <alignment horizontal="left" vertical="top"/>
    </xf>
    <xf numFmtId="0" fontId="11" fillId="0" borderId="0">
      <alignment horizontal="left"/>
    </xf>
    <xf numFmtId="0" fontId="5" fillId="0" borderId="0">
      <alignment horizontal="left"/>
    </xf>
    <xf numFmtId="0" fontId="2" fillId="0" borderId="5" applyNumberFormat="0" applyFont="0" applyFill="0" applyAlignment="0" applyProtection="0"/>
    <xf numFmtId="49" fontId="3" fillId="0" borderId="1">
      <alignment horizontal="left"/>
    </xf>
    <xf numFmtId="0" fontId="7" fillId="0" borderId="2">
      <alignment horizontal="left"/>
    </xf>
    <xf numFmtId="0" fontId="8" fillId="0" borderId="0">
      <alignment horizontal="left" vertical="center"/>
    </xf>
    <xf numFmtId="49" fontId="6" fillId="0" borderId="1">
      <alignment horizontal="left"/>
    </xf>
    <xf numFmtId="43" fontId="27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14" fillId="0" borderId="3" xfId="37" applyFont="1" applyFill="1" applyBorder="1" applyAlignment="1">
      <alignment horizontal="center"/>
    </xf>
    <xf numFmtId="0" fontId="14" fillId="0" borderId="3" xfId="37" applyNumberFormat="1" applyFont="1" applyFill="1" applyBorder="1" applyAlignment="1">
      <alignment horizontal="center"/>
    </xf>
    <xf numFmtId="0" fontId="14" fillId="0" borderId="0" xfId="37" applyFont="1" applyFill="1" applyBorder="1" applyAlignment="1">
      <alignment horizontal="left"/>
    </xf>
    <xf numFmtId="3" fontId="15" fillId="0" borderId="0" xfId="37" applyNumberFormat="1" applyFont="1" applyFill="1" applyBorder="1" applyAlignment="1">
      <alignment horizontal="right"/>
    </xf>
    <xf numFmtId="0" fontId="15" fillId="0" borderId="0" xfId="0" applyFont="1" applyFill="1"/>
    <xf numFmtId="0" fontId="15" fillId="0" borderId="0" xfId="37" applyFont="1" applyFill="1" applyBorder="1" applyAlignment="1">
      <alignment horizontal="left"/>
    </xf>
    <xf numFmtId="4" fontId="15" fillId="0" borderId="0" xfId="37" applyNumberFormat="1" applyFont="1" applyFill="1" applyBorder="1" applyAlignment="1">
      <alignment horizontal="right"/>
    </xf>
    <xf numFmtId="3" fontId="16" fillId="0" borderId="0" xfId="37" applyNumberFormat="1" applyFont="1" applyFill="1" applyBorder="1" applyAlignment="1">
      <alignment horizontal="right"/>
    </xf>
    <xf numFmtId="0" fontId="19" fillId="0" borderId="0" xfId="0" applyFont="1" applyFill="1"/>
    <xf numFmtId="0" fontId="19" fillId="0" borderId="0" xfId="37" applyFont="1" applyFill="1" applyAlignment="1">
      <alignment horizontal="left"/>
    </xf>
    <xf numFmtId="3" fontId="2" fillId="0" borderId="0" xfId="0" applyNumberFormat="1" applyFont="1" applyFill="1"/>
    <xf numFmtId="49" fontId="19" fillId="0" borderId="0" xfId="0" applyNumberFormat="1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3" fontId="15" fillId="0" borderId="0" xfId="0" applyNumberFormat="1" applyFont="1" applyFill="1" applyBorder="1"/>
    <xf numFmtId="0" fontId="15" fillId="0" borderId="0" xfId="0" applyFont="1" applyFill="1" applyBorder="1"/>
    <xf numFmtId="3" fontId="15" fillId="0" borderId="0" xfId="0" applyNumberFormat="1" applyFont="1" applyFill="1" applyBorder="1" applyAlignment="1">
      <alignment horizontal="right"/>
    </xf>
    <xf numFmtId="3" fontId="15" fillId="0" borderId="7" xfId="37" applyNumberFormat="1" applyFont="1" applyFill="1" applyBorder="1" applyAlignment="1">
      <alignment horizontal="right"/>
    </xf>
    <xf numFmtId="0" fontId="15" fillId="0" borderId="7" xfId="37" applyFont="1" applyFill="1" applyBorder="1" applyAlignment="1">
      <alignment horizontal="left"/>
    </xf>
    <xf numFmtId="3" fontId="28" fillId="0" borderId="0" xfId="59" applyNumberFormat="1" applyFont="1" applyFill="1" applyBorder="1" applyAlignment="1" applyProtection="1">
      <alignment horizontal="right" vertical="center"/>
    </xf>
    <xf numFmtId="3" fontId="29" fillId="0" borderId="0" xfId="59" applyNumberFormat="1" applyFont="1" applyFill="1" applyBorder="1" applyAlignment="1" applyProtection="1">
      <alignment horizontal="right" vertical="center"/>
    </xf>
    <xf numFmtId="168" fontId="14" fillId="0" borderId="3" xfId="37" applyNumberFormat="1" applyFont="1" applyFill="1" applyBorder="1" applyAlignment="1">
      <alignment horizontal="center"/>
    </xf>
    <xf numFmtId="3" fontId="28" fillId="0" borderId="0" xfId="57" applyNumberFormat="1" applyFont="1" applyFill="1" applyBorder="1" applyAlignment="1" applyProtection="1">
      <alignment horizontal="right" vertical="center"/>
    </xf>
    <xf numFmtId="3" fontId="29" fillId="0" borderId="0" xfId="57" applyNumberFormat="1" applyFont="1" applyFill="1" applyBorder="1" applyAlignment="1" applyProtection="1">
      <alignment horizontal="right" vertical="center"/>
    </xf>
    <xf numFmtId="3" fontId="29" fillId="0" borderId="0" xfId="0" applyNumberFormat="1" applyFont="1" applyFill="1" applyBorder="1" applyAlignment="1" applyProtection="1">
      <alignment horizontal="right" vertical="center"/>
    </xf>
    <xf numFmtId="49" fontId="18" fillId="0" borderId="0" xfId="0" applyNumberFormat="1" applyFont="1" applyFill="1" applyAlignment="1">
      <alignment wrapText="1"/>
    </xf>
    <xf numFmtId="49" fontId="19" fillId="0" borderId="0" xfId="0" applyNumberFormat="1" applyFont="1" applyFill="1" applyAlignment="1">
      <alignment wrapText="1"/>
    </xf>
    <xf numFmtId="0" fontId="19" fillId="0" borderId="0" xfId="37" applyFont="1" applyFill="1" applyAlignment="1">
      <alignment wrapText="1"/>
    </xf>
    <xf numFmtId="49" fontId="21" fillId="0" borderId="0" xfId="0" applyNumberFormat="1" applyFont="1" applyFill="1" applyAlignment="1">
      <alignment wrapText="1"/>
    </xf>
    <xf numFmtId="3" fontId="19" fillId="0" borderId="0" xfId="0" applyNumberFormat="1" applyFont="1" applyFill="1" applyAlignment="1">
      <alignment wrapText="1"/>
    </xf>
    <xf numFmtId="3" fontId="21" fillId="0" borderId="0" xfId="0" applyNumberFormat="1" applyFont="1" applyFill="1" applyAlignment="1">
      <alignment wrapText="1"/>
    </xf>
    <xf numFmtId="0" fontId="19" fillId="0" borderId="0" xfId="37" applyFont="1" applyFill="1" applyAlignment="1">
      <alignment horizontal="center" wrapText="1"/>
    </xf>
    <xf numFmtId="0" fontId="18" fillId="0" borderId="0" xfId="0" applyFont="1" applyFill="1" applyAlignment="1">
      <alignment wrapText="1"/>
    </xf>
    <xf numFmtId="0" fontId="19" fillId="0" borderId="0" xfId="0" applyFont="1" applyFill="1" applyAlignment="1">
      <alignment wrapText="1"/>
    </xf>
    <xf numFmtId="0" fontId="18" fillId="0" borderId="0" xfId="37" applyFont="1" applyFill="1" applyAlignment="1">
      <alignment wrapText="1"/>
    </xf>
    <xf numFmtId="0" fontId="18" fillId="0" borderId="6" xfId="37" applyFont="1" applyFill="1" applyBorder="1" applyAlignment="1"/>
    <xf numFmtId="0" fontId="18" fillId="0" borderId="0" xfId="37" applyFont="1" applyFill="1" applyBorder="1" applyAlignment="1"/>
    <xf numFmtId="0" fontId="20" fillId="0" borderId="0" xfId="36" applyFont="1" applyFill="1" applyAlignment="1">
      <alignment horizontal="left" wrapText="1"/>
    </xf>
    <xf numFmtId="0" fontId="19" fillId="0" borderId="0" xfId="37" applyFont="1" applyFill="1" applyBorder="1" applyAlignment="1">
      <alignment wrapText="1"/>
    </xf>
    <xf numFmtId="0" fontId="20" fillId="0" borderId="0" xfId="36" applyFont="1" applyFill="1" applyAlignment="1">
      <alignment wrapText="1"/>
    </xf>
    <xf numFmtId="0" fontId="13" fillId="0" borderId="7" xfId="49" applyFont="1" applyFill="1" applyBorder="1" applyAlignment="1">
      <alignment horizontal="left" wrapText="1"/>
    </xf>
  </cellXfs>
  <cellStyles count="60">
    <cellStyle name="Column heading" xfId="1"/>
    <cellStyle name="Comma" xfId="57" builtinId="3"/>
    <cellStyle name="Comma 2" xfId="2"/>
    <cellStyle name="Comma 3" xfId="3"/>
    <cellStyle name="Comma 6" xfId="59"/>
    <cellStyle name="Comma0" xfId="4"/>
    <cellStyle name="Corner heading" xfId="5"/>
    <cellStyle name="Currency0" xfId="6"/>
    <cellStyle name="Data" xfId="7"/>
    <cellStyle name="Data no deci" xfId="8"/>
    <cellStyle name="Data Superscript" xfId="9"/>
    <cellStyle name="Data_1-1A-Regular" xfId="10"/>
    <cellStyle name="Data-one deci" xfId="11"/>
    <cellStyle name="Date" xfId="12"/>
    <cellStyle name="Fixed" xfId="13"/>
    <cellStyle name="Heading 1" xfId="14" builtinId="16" customBuiltin="1"/>
    <cellStyle name="Heading 2" xfId="15" builtinId="17" customBuiltin="1"/>
    <cellStyle name="Hed Side" xfId="16"/>
    <cellStyle name="Hed Side bold" xfId="17"/>
    <cellStyle name="Hed Side Indent" xfId="18"/>
    <cellStyle name="Hed Side Regular" xfId="19"/>
    <cellStyle name="Hed Side_1-1A-Regular" xfId="20"/>
    <cellStyle name="Hed Top" xfId="21"/>
    <cellStyle name="Hed Top - SECTION" xfId="22"/>
    <cellStyle name="Hed Top_3-new4" xfId="23"/>
    <cellStyle name="Normal" xfId="0" builtinId="0"/>
    <cellStyle name="Normal 2" xfId="24"/>
    <cellStyle name="Normal 2 2" xfId="25"/>
    <cellStyle name="Normal 3" xfId="26"/>
    <cellStyle name="Normal 4" xfId="27"/>
    <cellStyle name="Normal 5" xfId="28"/>
    <cellStyle name="Normal 6" xfId="29"/>
    <cellStyle name="Normal 7" xfId="30"/>
    <cellStyle name="Normal 8" xfId="58"/>
    <cellStyle name="Percent 2" xfId="31"/>
    <cellStyle name="Reference" xfId="32"/>
    <cellStyle name="Row heading" xfId="33"/>
    <cellStyle name="Source Hed" xfId="34"/>
    <cellStyle name="Source Letter" xfId="35"/>
    <cellStyle name="Source Superscript" xfId="36"/>
    <cellStyle name="Source Text" xfId="37"/>
    <cellStyle name="State" xfId="38"/>
    <cellStyle name="Superscript" xfId="39"/>
    <cellStyle name="Superscript- regular" xfId="40"/>
    <cellStyle name="Superscript_1-1A-Regular" xfId="41"/>
    <cellStyle name="Table Data" xfId="42"/>
    <cellStyle name="Table Head Top" xfId="43"/>
    <cellStyle name="Table Hed Side" xfId="44"/>
    <cellStyle name="Table Title" xfId="45"/>
    <cellStyle name="Title Text" xfId="46"/>
    <cellStyle name="Title Text 1" xfId="47"/>
    <cellStyle name="Title Text 2" xfId="48"/>
    <cellStyle name="Title-1" xfId="49"/>
    <cellStyle name="Title-2" xfId="50"/>
    <cellStyle name="Title-3" xfId="51"/>
    <cellStyle name="Total" xfId="52" builtinId="25" customBuiltin="1"/>
    <cellStyle name="Wrap" xfId="53"/>
    <cellStyle name="Wrap Bold" xfId="54"/>
    <cellStyle name="Wrap Title" xfId="55"/>
    <cellStyle name="Wrap_NTS99-~11" xfId="5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V59"/>
  <sheetViews>
    <sheetView tabSelected="1" zoomScaleNormal="100" zoomScaleSheetLayoutView="33" workbookViewId="0">
      <selection sqref="A1:AF1"/>
    </sheetView>
  </sheetViews>
  <sheetFormatPr defaultRowHeight="12.75" x14ac:dyDescent="0.2"/>
  <cols>
    <col min="1" max="1" width="29.85546875" style="13" customWidth="1"/>
    <col min="2" max="32" width="8.7109375" style="13" customWidth="1"/>
    <col min="33" max="16384" width="9.140625" style="13"/>
  </cols>
  <sheetData>
    <row r="1" spans="1:32" ht="16.5" customHeight="1" thickBot="1" x14ac:dyDescent="0.3">
      <c r="A1" s="41" t="s">
        <v>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</row>
    <row r="2" spans="1:32" s="14" customFormat="1" ht="16.5" customHeight="1" x14ac:dyDescent="0.3">
      <c r="A2" s="1"/>
      <c r="B2" s="2">
        <v>1960</v>
      </c>
      <c r="C2" s="2">
        <v>1965</v>
      </c>
      <c r="D2" s="2">
        <v>1970</v>
      </c>
      <c r="E2" s="2">
        <v>1975</v>
      </c>
      <c r="F2" s="2">
        <v>1980</v>
      </c>
      <c r="G2" s="2">
        <v>1985</v>
      </c>
      <c r="H2" s="2">
        <v>1990</v>
      </c>
      <c r="I2" s="2">
        <v>1991</v>
      </c>
      <c r="J2" s="2">
        <v>1992</v>
      </c>
      <c r="K2" s="2">
        <v>1993</v>
      </c>
      <c r="L2" s="2">
        <v>1994</v>
      </c>
      <c r="M2" s="2">
        <v>1995</v>
      </c>
      <c r="N2" s="2">
        <v>1996</v>
      </c>
      <c r="O2" s="2">
        <v>1997</v>
      </c>
      <c r="P2" s="2">
        <v>1998</v>
      </c>
      <c r="Q2" s="2">
        <v>1999</v>
      </c>
      <c r="R2" s="2">
        <v>2000</v>
      </c>
      <c r="S2" s="2">
        <v>2001</v>
      </c>
      <c r="T2" s="2">
        <v>2002</v>
      </c>
      <c r="U2" s="2">
        <v>2003</v>
      </c>
      <c r="V2" s="2">
        <v>2004</v>
      </c>
      <c r="W2" s="2">
        <v>2005</v>
      </c>
      <c r="X2" s="2">
        <v>2006</v>
      </c>
      <c r="Y2" s="2">
        <v>2007</v>
      </c>
      <c r="Z2" s="2">
        <v>2008</v>
      </c>
      <c r="AA2" s="2">
        <v>2009</v>
      </c>
      <c r="AB2" s="2">
        <v>2010</v>
      </c>
      <c r="AC2" s="2">
        <v>2011</v>
      </c>
      <c r="AD2" s="2">
        <v>2012</v>
      </c>
      <c r="AE2" s="22">
        <v>2013</v>
      </c>
      <c r="AF2" s="2">
        <v>2014</v>
      </c>
    </row>
    <row r="3" spans="1:32" ht="16.5" customHeight="1" x14ac:dyDescent="0.3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5"/>
      <c r="S3" s="5" t="s">
        <v>10</v>
      </c>
      <c r="T3" s="5"/>
      <c r="U3" s="5"/>
      <c r="V3" s="5"/>
      <c r="W3" s="5"/>
      <c r="X3" s="5"/>
      <c r="Y3" s="5"/>
      <c r="Z3" s="5"/>
      <c r="AA3" s="5"/>
      <c r="AB3" s="5"/>
    </row>
    <row r="4" spans="1:32" ht="16.5" customHeight="1" x14ac:dyDescent="0.3">
      <c r="A4" s="6" t="s">
        <v>20</v>
      </c>
      <c r="B4" s="4">
        <v>587000</v>
      </c>
      <c r="C4" s="4">
        <v>723000</v>
      </c>
      <c r="D4" s="4">
        <v>917000</v>
      </c>
      <c r="E4" s="4">
        <v>1034000</v>
      </c>
      <c r="F4" s="4">
        <v>1112000</v>
      </c>
      <c r="G4" s="4">
        <v>1247000</v>
      </c>
      <c r="H4" s="4">
        <v>1408000</v>
      </c>
      <c r="I4" s="4">
        <v>1358000</v>
      </c>
      <c r="J4" s="4">
        <v>1372000</v>
      </c>
      <c r="K4" s="4">
        <v>1375000</v>
      </c>
      <c r="L4" s="4">
        <v>1406000</v>
      </c>
      <c r="M4" s="4">
        <v>1438000</v>
      </c>
      <c r="N4" s="4">
        <v>1470000</v>
      </c>
      <c r="O4" s="4">
        <v>1503000</v>
      </c>
      <c r="P4" s="4">
        <v>1550000</v>
      </c>
      <c r="Q4" s="4">
        <v>1569000</v>
      </c>
      <c r="R4" s="4">
        <v>1600287</v>
      </c>
      <c r="S4" s="4">
        <v>1627365.4107770515</v>
      </c>
      <c r="T4" s="4">
        <v>1658474</v>
      </c>
      <c r="U4" s="4">
        <v>1671967.0991587027</v>
      </c>
      <c r="V4" s="4">
        <v>1699890.2867777827</v>
      </c>
      <c r="W4" s="4">
        <v>1708420.660011176</v>
      </c>
      <c r="X4" s="4">
        <v>1690534.3231176608</v>
      </c>
      <c r="Y4" s="4">
        <v>2104415.8053427939</v>
      </c>
      <c r="Z4" s="4">
        <v>2024756.9907035448</v>
      </c>
      <c r="AA4" s="4">
        <v>2015714.0704148801</v>
      </c>
      <c r="AB4" s="4">
        <v>2025744.563833154</v>
      </c>
      <c r="AC4" s="4">
        <v>2046282.4316399191</v>
      </c>
      <c r="AD4" s="4">
        <v>2062827.76802153</v>
      </c>
      <c r="AE4" s="23">
        <v>2074423.0647171612</v>
      </c>
      <c r="AF4" s="23">
        <v>2072071.3967225966</v>
      </c>
    </row>
    <row r="5" spans="1:32" ht="16.5" customHeight="1" x14ac:dyDescent="0.3">
      <c r="A5" s="6" t="s">
        <v>21</v>
      </c>
      <c r="B5" s="4" t="s">
        <v>1</v>
      </c>
      <c r="C5" s="4" t="s">
        <v>1</v>
      </c>
      <c r="D5" s="4">
        <v>123000</v>
      </c>
      <c r="E5" s="4">
        <v>201000</v>
      </c>
      <c r="F5" s="4">
        <v>291000</v>
      </c>
      <c r="G5" s="4">
        <v>391000</v>
      </c>
      <c r="H5" s="4">
        <v>575000</v>
      </c>
      <c r="I5" s="4">
        <v>649000</v>
      </c>
      <c r="J5" s="4">
        <v>707000</v>
      </c>
      <c r="K5" s="4">
        <v>746000</v>
      </c>
      <c r="L5" s="4">
        <v>765000</v>
      </c>
      <c r="M5" s="4">
        <v>790000</v>
      </c>
      <c r="N5" s="4">
        <v>817000</v>
      </c>
      <c r="O5" s="4">
        <v>851000</v>
      </c>
      <c r="P5" s="4">
        <v>868000</v>
      </c>
      <c r="Q5" s="4">
        <v>901000</v>
      </c>
      <c r="R5" s="4">
        <v>923059</v>
      </c>
      <c r="S5" s="4">
        <v>942614.4731614145</v>
      </c>
      <c r="T5" s="4">
        <v>966034</v>
      </c>
      <c r="U5" s="4">
        <v>984020.25043148675</v>
      </c>
      <c r="V5" s="4">
        <v>1027163.7169339447</v>
      </c>
      <c r="W5" s="4">
        <v>1041051.4561548928</v>
      </c>
      <c r="X5" s="4">
        <v>1082490.4322099686</v>
      </c>
      <c r="Y5" s="4">
        <v>586618.3997679333</v>
      </c>
      <c r="Z5" s="4">
        <v>605456.44342129887</v>
      </c>
      <c r="AA5" s="4">
        <v>617533.64280097606</v>
      </c>
      <c r="AB5" s="4">
        <v>622711.7533965027</v>
      </c>
      <c r="AC5" s="4">
        <v>604175.47333263187</v>
      </c>
      <c r="AD5" s="20">
        <v>601231.89921964507</v>
      </c>
      <c r="AE5" s="23">
        <v>603306.81647152919</v>
      </c>
      <c r="AF5" s="23">
        <v>638484.17390793725</v>
      </c>
    </row>
    <row r="6" spans="1:32" ht="16.5" customHeight="1" x14ac:dyDescent="0.3">
      <c r="A6" s="6" t="s">
        <v>15</v>
      </c>
      <c r="B6" s="4" t="s">
        <v>13</v>
      </c>
      <c r="C6" s="4" t="s">
        <v>13</v>
      </c>
      <c r="D6" s="4">
        <v>3000</v>
      </c>
      <c r="E6" s="4">
        <v>5600</v>
      </c>
      <c r="F6" s="4">
        <v>10200</v>
      </c>
      <c r="G6" s="4">
        <v>9100</v>
      </c>
      <c r="H6" s="4">
        <v>9600</v>
      </c>
      <c r="I6" s="4">
        <v>9200</v>
      </c>
      <c r="J6" s="4">
        <v>9600</v>
      </c>
      <c r="K6" s="4">
        <v>9900</v>
      </c>
      <c r="L6" s="4">
        <v>10200</v>
      </c>
      <c r="M6" s="4">
        <v>9800</v>
      </c>
      <c r="N6" s="4">
        <v>9900</v>
      </c>
      <c r="O6" s="4">
        <v>10100</v>
      </c>
      <c r="P6" s="4">
        <v>10300</v>
      </c>
      <c r="Q6" s="4">
        <v>10600</v>
      </c>
      <c r="R6" s="4">
        <v>10469</v>
      </c>
      <c r="S6" s="4">
        <v>9632.7605583443183</v>
      </c>
      <c r="T6" s="4">
        <v>9552</v>
      </c>
      <c r="U6" s="4">
        <v>9576.0414593912756</v>
      </c>
      <c r="V6" s="4">
        <v>10122.332207647083</v>
      </c>
      <c r="W6" s="4">
        <v>10454.296888622504</v>
      </c>
      <c r="X6" s="4">
        <v>12049.478512421985</v>
      </c>
      <c r="Y6" s="4">
        <v>21396.183703885388</v>
      </c>
      <c r="Z6" s="4">
        <v>20810.707047222146</v>
      </c>
      <c r="AA6" s="4">
        <v>20822.0423002309</v>
      </c>
      <c r="AB6" s="4">
        <v>18512.901975886954</v>
      </c>
      <c r="AC6" s="4">
        <v>18542.233514659467</v>
      </c>
      <c r="AD6" s="20">
        <v>21385.314178362365</v>
      </c>
      <c r="AE6" s="23">
        <v>20366.17971971475</v>
      </c>
      <c r="AF6" s="23">
        <v>19969.66747027808</v>
      </c>
    </row>
    <row r="7" spans="1:32" ht="16.5" customHeight="1" x14ac:dyDescent="0.3">
      <c r="A7" s="3" t="s">
        <v>14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15"/>
      <c r="S7" s="16"/>
      <c r="T7" s="15"/>
      <c r="U7" s="15"/>
      <c r="V7" s="15"/>
      <c r="W7" s="15"/>
      <c r="X7" s="15"/>
      <c r="Y7" s="16"/>
      <c r="Z7" s="16"/>
      <c r="AA7" s="16"/>
      <c r="AB7" s="16"/>
      <c r="AC7" s="15"/>
      <c r="AD7" s="15"/>
      <c r="AE7" s="15"/>
      <c r="AF7" s="15"/>
    </row>
    <row r="8" spans="1:32" ht="16.5" customHeight="1" x14ac:dyDescent="0.3">
      <c r="A8" s="6" t="s">
        <v>20</v>
      </c>
      <c r="B8" s="4">
        <v>1145000</v>
      </c>
      <c r="C8" s="4">
        <v>1395000</v>
      </c>
      <c r="D8" s="4">
        <v>1751000</v>
      </c>
      <c r="E8" s="4">
        <v>1954000</v>
      </c>
      <c r="F8" s="4">
        <v>2012000</v>
      </c>
      <c r="G8" s="4">
        <v>2094000</v>
      </c>
      <c r="H8" s="4">
        <v>2282000</v>
      </c>
      <c r="I8" s="4">
        <v>2200000</v>
      </c>
      <c r="J8" s="4">
        <v>2208000</v>
      </c>
      <c r="K8" s="4">
        <v>2213000</v>
      </c>
      <c r="L8" s="4">
        <v>2250000</v>
      </c>
      <c r="M8" s="4">
        <v>2287000</v>
      </c>
      <c r="N8" s="4">
        <v>2337000</v>
      </c>
      <c r="O8" s="4">
        <v>2389000</v>
      </c>
      <c r="P8" s="4">
        <v>2464000</v>
      </c>
      <c r="Q8" s="4">
        <v>2495000</v>
      </c>
      <c r="R8" s="4">
        <v>2544457.3524414399</v>
      </c>
      <c r="S8" s="4">
        <v>2556481.2400000002</v>
      </c>
      <c r="T8" s="4">
        <v>2620388.92</v>
      </c>
      <c r="U8" s="4">
        <v>2641885.0920744999</v>
      </c>
      <c r="V8" s="4">
        <v>2685826.6531088967</v>
      </c>
      <c r="W8" s="4">
        <v>2699304.6428176584</v>
      </c>
      <c r="X8" s="4">
        <v>2671044.2305259043</v>
      </c>
      <c r="Y8" s="4">
        <v>3324976.9724416146</v>
      </c>
      <c r="Z8" s="4">
        <v>3199116.0453116009</v>
      </c>
      <c r="AA8" s="4">
        <v>2800603.38132262</v>
      </c>
      <c r="AB8" s="4">
        <v>2814539.6008469323</v>
      </c>
      <c r="AC8" s="4">
        <v>2843074.6112777242</v>
      </c>
      <c r="AD8" s="21">
        <v>2866062.4574685842</v>
      </c>
      <c r="AE8" s="24">
        <v>2882172.7915729401</v>
      </c>
      <c r="AF8" s="24">
        <v>2878905.4187674453</v>
      </c>
    </row>
    <row r="9" spans="1:32" ht="16.5" customHeight="1" x14ac:dyDescent="0.3">
      <c r="A9" s="6" t="s">
        <v>21</v>
      </c>
      <c r="B9" s="4" t="s">
        <v>1</v>
      </c>
      <c r="C9" s="4" t="s">
        <v>1</v>
      </c>
      <c r="D9" s="4">
        <v>226000</v>
      </c>
      <c r="E9" s="4">
        <v>363000</v>
      </c>
      <c r="F9" s="4">
        <v>521000</v>
      </c>
      <c r="G9" s="4">
        <v>688000</v>
      </c>
      <c r="H9" s="4">
        <v>1000000</v>
      </c>
      <c r="I9" s="4">
        <v>1117000</v>
      </c>
      <c r="J9" s="4">
        <v>1202000</v>
      </c>
      <c r="K9" s="4">
        <v>1253000</v>
      </c>
      <c r="L9" s="4">
        <v>1269000</v>
      </c>
      <c r="M9" s="4">
        <v>1256000</v>
      </c>
      <c r="N9" s="4">
        <v>1298000</v>
      </c>
      <c r="O9" s="4">
        <v>1353000</v>
      </c>
      <c r="P9" s="4">
        <v>1381000</v>
      </c>
      <c r="Q9" s="4">
        <v>1433000</v>
      </c>
      <c r="R9" s="4">
        <v>1467663.79914992</v>
      </c>
      <c r="S9" s="4">
        <v>1678852.5595885422</v>
      </c>
      <c r="T9" s="4">
        <v>1674791.8930520001</v>
      </c>
      <c r="U9" s="4">
        <v>1706102.912463947</v>
      </c>
      <c r="V9" s="4">
        <v>1780771.1384466074</v>
      </c>
      <c r="W9" s="4">
        <v>1804848.0064037023</v>
      </c>
      <c r="X9" s="4">
        <v>1876689.847532914</v>
      </c>
      <c r="Y9" s="4">
        <v>1017007.4140728711</v>
      </c>
      <c r="Z9" s="4">
        <v>1049666.5159177505</v>
      </c>
      <c r="AA9" s="4">
        <v>824994.168300246</v>
      </c>
      <c r="AB9" s="4">
        <v>831911.86597376282</v>
      </c>
      <c r="AC9" s="4">
        <v>807148.31967479293</v>
      </c>
      <c r="AD9" s="21">
        <v>803215.85137046059</v>
      </c>
      <c r="AE9" s="24">
        <v>805987.83740306878</v>
      </c>
      <c r="AF9" s="24">
        <v>852983.03366414621</v>
      </c>
    </row>
    <row r="10" spans="1:32" ht="16.5" customHeight="1" x14ac:dyDescent="0.3">
      <c r="A10" s="6" t="s">
        <v>15</v>
      </c>
      <c r="B10" s="4" t="s">
        <v>13</v>
      </c>
      <c r="C10" s="4" t="s">
        <v>13</v>
      </c>
      <c r="D10" s="4">
        <v>3000</v>
      </c>
      <c r="E10" s="4">
        <v>6000</v>
      </c>
      <c r="F10" s="4">
        <v>12000</v>
      </c>
      <c r="G10" s="4">
        <v>12000</v>
      </c>
      <c r="H10" s="4">
        <v>12000</v>
      </c>
      <c r="I10" s="4">
        <v>12000</v>
      </c>
      <c r="J10" s="4">
        <v>12000</v>
      </c>
      <c r="K10" s="4">
        <v>12000</v>
      </c>
      <c r="L10" s="4">
        <v>12000</v>
      </c>
      <c r="M10" s="4">
        <v>11000</v>
      </c>
      <c r="N10" s="4">
        <v>11000</v>
      </c>
      <c r="O10" s="4">
        <v>11000</v>
      </c>
      <c r="P10" s="4">
        <v>11000</v>
      </c>
      <c r="Q10" s="4">
        <v>12000</v>
      </c>
      <c r="R10" s="4">
        <v>11515.796151175477</v>
      </c>
      <c r="S10" s="4">
        <v>11759.58</v>
      </c>
      <c r="T10" s="4">
        <v>12131.04</v>
      </c>
      <c r="U10" s="4">
        <v>12162.999800241942</v>
      </c>
      <c r="V10" s="4">
        <v>12855.361903711795</v>
      </c>
      <c r="W10" s="4">
        <v>13276.957048550581</v>
      </c>
      <c r="X10" s="4">
        <v>15302.837710775921</v>
      </c>
      <c r="Y10" s="4">
        <v>27173.153303934443</v>
      </c>
      <c r="Z10" s="4">
        <v>26429.597949972125</v>
      </c>
      <c r="AA10" s="4">
        <v>22427.775946999202</v>
      </c>
      <c r="AB10" s="4">
        <v>19940.561624896218</v>
      </c>
      <c r="AC10" s="4">
        <v>19972.155124241061</v>
      </c>
      <c r="AD10" s="21">
        <v>23034.485668256286</v>
      </c>
      <c r="AE10" s="24">
        <v>21936.758607248372</v>
      </c>
      <c r="AF10" s="24">
        <v>21509.668518659528</v>
      </c>
    </row>
    <row r="11" spans="1:32" ht="16.5" customHeight="1" x14ac:dyDescent="0.3">
      <c r="A11" s="3" t="s">
        <v>11</v>
      </c>
      <c r="B11" s="8"/>
      <c r="C11" s="8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6"/>
      <c r="Z11" s="16"/>
      <c r="AA11" s="16"/>
      <c r="AB11" s="16"/>
      <c r="AC11" s="16"/>
      <c r="AD11" s="15"/>
      <c r="AE11" s="15"/>
      <c r="AF11" s="15"/>
    </row>
    <row r="12" spans="1:32" ht="16.5" customHeight="1" x14ac:dyDescent="0.3">
      <c r="A12" s="6" t="s">
        <v>20</v>
      </c>
      <c r="B12" s="7">
        <f>B8/B4</f>
        <v>1.950596252129472</v>
      </c>
      <c r="C12" s="7">
        <f t="shared" ref="C12:AE14" si="0">C8/C4</f>
        <v>1.9294605809128631</v>
      </c>
      <c r="D12" s="7">
        <f t="shared" si="0"/>
        <v>1.9094874591057798</v>
      </c>
      <c r="E12" s="7">
        <f t="shared" si="0"/>
        <v>1.8897485493230175</v>
      </c>
      <c r="F12" s="7">
        <f t="shared" si="0"/>
        <v>1.8093525179856116</v>
      </c>
      <c r="G12" s="7">
        <f t="shared" si="0"/>
        <v>1.6792301523656776</v>
      </c>
      <c r="H12" s="7">
        <f t="shared" si="0"/>
        <v>1.6207386363636365</v>
      </c>
      <c r="I12" s="7">
        <f t="shared" si="0"/>
        <v>1.6200294550810015</v>
      </c>
      <c r="J12" s="7">
        <f t="shared" si="0"/>
        <v>1.6093294460641399</v>
      </c>
      <c r="K12" s="7">
        <f t="shared" si="0"/>
        <v>1.6094545454545455</v>
      </c>
      <c r="L12" s="7">
        <f t="shared" si="0"/>
        <v>1.6002844950213371</v>
      </c>
      <c r="M12" s="7">
        <f t="shared" si="0"/>
        <v>1.590403337969402</v>
      </c>
      <c r="N12" s="7">
        <f t="shared" si="0"/>
        <v>1.5897959183673469</v>
      </c>
      <c r="O12" s="7">
        <f t="shared" si="0"/>
        <v>1.5894876912840985</v>
      </c>
      <c r="P12" s="7">
        <f t="shared" si="0"/>
        <v>1.5896774193548386</v>
      </c>
      <c r="Q12" s="7">
        <f t="shared" si="0"/>
        <v>1.5901848311026132</v>
      </c>
      <c r="R12" s="7">
        <f t="shared" si="0"/>
        <v>1.5900006389112953</v>
      </c>
      <c r="S12" s="7">
        <f t="shared" si="0"/>
        <v>1.5709325164895234</v>
      </c>
      <c r="T12" s="7">
        <f t="shared" si="0"/>
        <v>1.5799999999999998</v>
      </c>
      <c r="U12" s="7">
        <f t="shared" si="0"/>
        <v>1.5801059084259725</v>
      </c>
      <c r="V12" s="7">
        <f t="shared" si="0"/>
        <v>1.58</v>
      </c>
      <c r="W12" s="7">
        <f t="shared" si="0"/>
        <v>1.58</v>
      </c>
      <c r="X12" s="7">
        <f t="shared" si="0"/>
        <v>1.58</v>
      </c>
      <c r="Y12" s="7">
        <f t="shared" si="0"/>
        <v>1.58</v>
      </c>
      <c r="Z12" s="7">
        <f t="shared" si="0"/>
        <v>1.58</v>
      </c>
      <c r="AA12" s="7">
        <f t="shared" si="0"/>
        <v>1.3893852418990118</v>
      </c>
      <c r="AB12" s="7">
        <f t="shared" si="0"/>
        <v>1.3893852418990105</v>
      </c>
      <c r="AC12" s="7">
        <f t="shared" si="0"/>
        <v>1.3893852418990105</v>
      </c>
      <c r="AD12" s="7">
        <f t="shared" si="0"/>
        <v>1.389385241899008</v>
      </c>
      <c r="AE12" s="7">
        <f t="shared" si="0"/>
        <v>1.3893852418990107</v>
      </c>
      <c r="AF12" s="7">
        <f t="shared" ref="AF12:AF14" si="1">AF8/AF4</f>
        <v>1.3893852418990105</v>
      </c>
    </row>
    <row r="13" spans="1:32" ht="16.5" customHeight="1" x14ac:dyDescent="0.3">
      <c r="A13" s="6" t="s">
        <v>21</v>
      </c>
      <c r="B13" s="4" t="s">
        <v>1</v>
      </c>
      <c r="C13" s="4" t="s">
        <v>1</v>
      </c>
      <c r="D13" s="7">
        <f t="shared" si="0"/>
        <v>1.8373983739837398</v>
      </c>
      <c r="E13" s="7">
        <f t="shared" si="0"/>
        <v>1.8059701492537314</v>
      </c>
      <c r="F13" s="7">
        <f t="shared" si="0"/>
        <v>1.7903780068728523</v>
      </c>
      <c r="G13" s="7">
        <f t="shared" si="0"/>
        <v>1.7595907928388748</v>
      </c>
      <c r="H13" s="7">
        <f t="shared" si="0"/>
        <v>1.7391304347826086</v>
      </c>
      <c r="I13" s="7">
        <f t="shared" si="0"/>
        <v>1.7211093990755009</v>
      </c>
      <c r="J13" s="7">
        <f t="shared" si="0"/>
        <v>1.7001414427157002</v>
      </c>
      <c r="K13" s="7">
        <f t="shared" si="0"/>
        <v>1.6796246648793565</v>
      </c>
      <c r="L13" s="7">
        <f t="shared" si="0"/>
        <v>1.6588235294117648</v>
      </c>
      <c r="M13" s="7">
        <f t="shared" si="0"/>
        <v>1.589873417721519</v>
      </c>
      <c r="N13" s="7">
        <f t="shared" si="0"/>
        <v>1.5887392900856794</v>
      </c>
      <c r="O13" s="7">
        <f t="shared" si="0"/>
        <v>1.5898942420681552</v>
      </c>
      <c r="P13" s="7">
        <f t="shared" si="0"/>
        <v>1.5910138248847927</v>
      </c>
      <c r="Q13" s="7">
        <f t="shared" si="0"/>
        <v>1.590455049944506</v>
      </c>
      <c r="R13" s="7">
        <f t="shared" si="0"/>
        <v>1.5899999882455185</v>
      </c>
      <c r="S13" s="7">
        <f t="shared" si="0"/>
        <v>1.7810596032520851</v>
      </c>
      <c r="T13" s="7">
        <f t="shared" si="0"/>
        <v>1.7336780000000001</v>
      </c>
      <c r="U13" s="7">
        <f t="shared" si="0"/>
        <v>1.7338087419601695</v>
      </c>
      <c r="V13" s="7">
        <f t="shared" si="0"/>
        <v>1.7336780000000001</v>
      </c>
      <c r="W13" s="7">
        <f t="shared" si="0"/>
        <v>1.7336780000000001</v>
      </c>
      <c r="X13" s="7">
        <f t="shared" si="0"/>
        <v>1.7336780000000001</v>
      </c>
      <c r="Y13" s="7">
        <f t="shared" si="0"/>
        <v>1.7336780000000001</v>
      </c>
      <c r="Z13" s="7">
        <f t="shared" si="0"/>
        <v>1.7336779999999998</v>
      </c>
      <c r="AA13" s="7">
        <f t="shared" si="0"/>
        <v>1.335950159020133</v>
      </c>
      <c r="AB13" s="7">
        <f t="shared" si="0"/>
        <v>1.3359501590201317</v>
      </c>
      <c r="AC13" s="7">
        <f t="shared" si="0"/>
        <v>1.3359501590201317</v>
      </c>
      <c r="AD13" s="7">
        <f t="shared" si="0"/>
        <v>1.3359501590201317</v>
      </c>
      <c r="AE13" s="7">
        <f t="shared" si="0"/>
        <v>1.3359501590201317</v>
      </c>
      <c r="AF13" s="7">
        <f t="shared" si="1"/>
        <v>1.3359501590201317</v>
      </c>
    </row>
    <row r="14" spans="1:32" ht="16.5" customHeight="1" x14ac:dyDescent="0.3">
      <c r="A14" s="6" t="s">
        <v>15</v>
      </c>
      <c r="B14" s="4" t="s">
        <v>13</v>
      </c>
      <c r="C14" s="4" t="s">
        <v>13</v>
      </c>
      <c r="D14" s="7">
        <f t="shared" si="0"/>
        <v>1</v>
      </c>
      <c r="E14" s="7">
        <f t="shared" si="0"/>
        <v>1.0714285714285714</v>
      </c>
      <c r="F14" s="7">
        <f t="shared" si="0"/>
        <v>1.1764705882352942</v>
      </c>
      <c r="G14" s="7">
        <f t="shared" si="0"/>
        <v>1.3186813186813187</v>
      </c>
      <c r="H14" s="7">
        <f t="shared" si="0"/>
        <v>1.25</v>
      </c>
      <c r="I14" s="7">
        <f t="shared" si="0"/>
        <v>1.3043478260869565</v>
      </c>
      <c r="J14" s="7">
        <f t="shared" si="0"/>
        <v>1.25</v>
      </c>
      <c r="K14" s="7">
        <f t="shared" si="0"/>
        <v>1.2121212121212122</v>
      </c>
      <c r="L14" s="7">
        <f t="shared" si="0"/>
        <v>1.1764705882352942</v>
      </c>
      <c r="M14" s="7">
        <f t="shared" si="0"/>
        <v>1.1224489795918366</v>
      </c>
      <c r="N14" s="7">
        <f t="shared" si="0"/>
        <v>1.1111111111111112</v>
      </c>
      <c r="O14" s="7">
        <f t="shared" si="0"/>
        <v>1.0891089108910892</v>
      </c>
      <c r="P14" s="7">
        <f t="shared" si="0"/>
        <v>1.0679611650485437</v>
      </c>
      <c r="Q14" s="7">
        <f t="shared" si="0"/>
        <v>1.1320754716981132</v>
      </c>
      <c r="R14" s="7">
        <f t="shared" si="0"/>
        <v>1.0999900803491716</v>
      </c>
      <c r="S14" s="7">
        <f t="shared" si="0"/>
        <v>1.2207902323299562</v>
      </c>
      <c r="T14" s="7">
        <f t="shared" si="0"/>
        <v>1.27</v>
      </c>
      <c r="U14" s="7">
        <f t="shared" si="0"/>
        <v>1.2701490330656016</v>
      </c>
      <c r="V14" s="7">
        <f t="shared" si="0"/>
        <v>1.27</v>
      </c>
      <c r="W14" s="7">
        <f t="shared" si="0"/>
        <v>1.27</v>
      </c>
      <c r="X14" s="7">
        <f t="shared" si="0"/>
        <v>1.27</v>
      </c>
      <c r="Y14" s="7">
        <f t="shared" si="0"/>
        <v>1.27</v>
      </c>
      <c r="Z14" s="7">
        <f t="shared" si="0"/>
        <v>1.27</v>
      </c>
      <c r="AA14" s="7">
        <f t="shared" si="0"/>
        <v>1.0771170101191512</v>
      </c>
      <c r="AB14" s="7">
        <f t="shared" si="0"/>
        <v>1.0771170101191476</v>
      </c>
      <c r="AC14" s="7">
        <f t="shared" si="0"/>
        <v>1.0771170101191476</v>
      </c>
      <c r="AD14" s="7">
        <f t="shared" si="0"/>
        <v>1.0771170101191476</v>
      </c>
      <c r="AE14" s="7">
        <f t="shared" si="0"/>
        <v>1.0771170101191476</v>
      </c>
      <c r="AF14" s="7">
        <f t="shared" si="1"/>
        <v>1.0771170101191476</v>
      </c>
    </row>
    <row r="15" spans="1:32" ht="16.5" customHeight="1" x14ac:dyDescent="0.3">
      <c r="A15" s="3" t="s">
        <v>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15"/>
      <c r="S15" s="15"/>
      <c r="T15" s="15"/>
      <c r="U15" s="15"/>
      <c r="V15" s="15"/>
      <c r="W15" s="16"/>
      <c r="X15" s="16"/>
      <c r="Y15" s="16"/>
      <c r="Z15" s="16"/>
      <c r="AA15" s="16"/>
      <c r="AB15" s="16"/>
      <c r="AC15" s="16"/>
      <c r="AD15" s="15"/>
      <c r="AE15" s="15"/>
      <c r="AF15" s="15"/>
    </row>
    <row r="16" spans="1:32" ht="16.5" customHeight="1" x14ac:dyDescent="0.3">
      <c r="A16" s="6" t="s">
        <v>20</v>
      </c>
      <c r="B16" s="4">
        <v>41171</v>
      </c>
      <c r="C16" s="4">
        <v>49723</v>
      </c>
      <c r="D16" s="4">
        <v>67819</v>
      </c>
      <c r="E16" s="4">
        <v>74140</v>
      </c>
      <c r="F16" s="4">
        <v>69982</v>
      </c>
      <c r="G16" s="4">
        <v>71518</v>
      </c>
      <c r="H16" s="4">
        <v>69568</v>
      </c>
      <c r="I16" s="4">
        <v>64317</v>
      </c>
      <c r="J16" s="4">
        <v>65436</v>
      </c>
      <c r="K16" s="4">
        <v>67048</v>
      </c>
      <c r="L16" s="4">
        <v>67874</v>
      </c>
      <c r="M16" s="4">
        <v>68072</v>
      </c>
      <c r="N16" s="4">
        <v>69221</v>
      </c>
      <c r="O16" s="4">
        <v>69892</v>
      </c>
      <c r="P16" s="4">
        <v>71695</v>
      </c>
      <c r="Q16" s="4">
        <v>73283</v>
      </c>
      <c r="R16" s="4">
        <v>73065.207999999999</v>
      </c>
      <c r="S16" s="4">
        <v>73558.789999999994</v>
      </c>
      <c r="T16" s="4">
        <v>75471.258000000002</v>
      </c>
      <c r="U16" s="4">
        <v>75454.643994851198</v>
      </c>
      <c r="V16" s="4">
        <v>75401.891321076095</v>
      </c>
      <c r="W16" s="4">
        <v>77418.460567813396</v>
      </c>
      <c r="X16" s="4">
        <v>75008.950126245894</v>
      </c>
      <c r="Y16" s="4">
        <v>89576.885335309693</v>
      </c>
      <c r="Z16" s="4">
        <v>85589.249299231204</v>
      </c>
      <c r="AA16" s="4">
        <v>85657.543101828007</v>
      </c>
      <c r="AB16" s="4">
        <v>86788.517826228403</v>
      </c>
      <c r="AC16" s="4">
        <v>88358.6643577371</v>
      </c>
      <c r="AD16" s="4">
        <v>88600.212334169701</v>
      </c>
      <c r="AE16" s="25">
        <v>88611.010795002701</v>
      </c>
      <c r="AF16" s="25">
        <v>89300.790381181607</v>
      </c>
    </row>
    <row r="17" spans="1:256" ht="16.5" customHeight="1" x14ac:dyDescent="0.3">
      <c r="A17" s="6" t="s">
        <v>21</v>
      </c>
      <c r="B17" s="4" t="s">
        <v>1</v>
      </c>
      <c r="C17" s="4" t="s">
        <v>1</v>
      </c>
      <c r="D17" s="4">
        <v>12313</v>
      </c>
      <c r="E17" s="4">
        <v>19081</v>
      </c>
      <c r="F17" s="4">
        <v>23796</v>
      </c>
      <c r="G17" s="4">
        <v>27363</v>
      </c>
      <c r="H17" s="4">
        <v>35611</v>
      </c>
      <c r="I17" s="4">
        <v>38217</v>
      </c>
      <c r="J17" s="4">
        <v>40929</v>
      </c>
      <c r="K17" s="4">
        <v>42851</v>
      </c>
      <c r="L17" s="4">
        <v>44112</v>
      </c>
      <c r="M17" s="4">
        <v>45605</v>
      </c>
      <c r="N17" s="4">
        <v>47354</v>
      </c>
      <c r="O17" s="4">
        <v>49388</v>
      </c>
      <c r="P17" s="4">
        <v>50462</v>
      </c>
      <c r="Q17" s="4">
        <v>52859</v>
      </c>
      <c r="R17" s="4">
        <v>52938.805</v>
      </c>
      <c r="S17" s="4">
        <v>53521.781000000003</v>
      </c>
      <c r="T17" s="4">
        <v>55220.108</v>
      </c>
      <c r="U17" s="4">
        <v>60758.049503273003</v>
      </c>
      <c r="V17" s="4">
        <v>63417.148047348601</v>
      </c>
      <c r="W17" s="4">
        <v>58869.087649321496</v>
      </c>
      <c r="X17" s="4">
        <v>60685.248549180396</v>
      </c>
      <c r="Y17" s="4">
        <v>36910.31669865</v>
      </c>
      <c r="Z17" s="4">
        <v>34925.303863730398</v>
      </c>
      <c r="AA17" s="4">
        <v>35710.537753299803</v>
      </c>
      <c r="AB17" s="4">
        <v>36250.973903117898</v>
      </c>
      <c r="AC17" s="4">
        <v>35334.618042062</v>
      </c>
      <c r="AD17" s="4">
        <v>35114.343892196601</v>
      </c>
      <c r="AE17" s="25">
        <v>35158.623443099998</v>
      </c>
      <c r="AF17" s="25">
        <v>37342.987266041797</v>
      </c>
    </row>
    <row r="18" spans="1:256" ht="16.5" customHeight="1" x14ac:dyDescent="0.3">
      <c r="A18" s="6" t="s">
        <v>15</v>
      </c>
      <c r="B18" s="4" t="s">
        <v>13</v>
      </c>
      <c r="C18" s="4" t="s">
        <v>13</v>
      </c>
      <c r="D18" s="4">
        <v>60</v>
      </c>
      <c r="E18" s="4">
        <v>113</v>
      </c>
      <c r="F18" s="4">
        <v>204</v>
      </c>
      <c r="G18" s="4">
        <v>182</v>
      </c>
      <c r="H18" s="4">
        <v>191</v>
      </c>
      <c r="I18" s="4">
        <v>184</v>
      </c>
      <c r="J18" s="4">
        <v>191</v>
      </c>
      <c r="K18" s="4">
        <v>198</v>
      </c>
      <c r="L18" s="4">
        <v>205</v>
      </c>
      <c r="M18" s="4">
        <v>196</v>
      </c>
      <c r="N18" s="4">
        <v>198</v>
      </c>
      <c r="O18" s="4">
        <v>202</v>
      </c>
      <c r="P18" s="4">
        <v>206</v>
      </c>
      <c r="Q18" s="4">
        <v>211.68</v>
      </c>
      <c r="R18" s="4">
        <v>209.38</v>
      </c>
      <c r="S18" s="4">
        <v>192.78</v>
      </c>
      <c r="T18" s="4">
        <v>191.04</v>
      </c>
      <c r="U18" s="4">
        <v>191.54330394081799</v>
      </c>
      <c r="V18" s="4">
        <v>202.44664415294201</v>
      </c>
      <c r="W18" s="4">
        <v>189.49500783497899</v>
      </c>
      <c r="X18" s="4">
        <v>221.02972061813799</v>
      </c>
      <c r="Y18" s="4">
        <v>474.92317680612399</v>
      </c>
      <c r="Z18" s="4">
        <v>489.419219840322</v>
      </c>
      <c r="AA18" s="4">
        <v>482.28974449762597</v>
      </c>
      <c r="AB18" s="4">
        <v>426.73179792334298</v>
      </c>
      <c r="AC18" s="4">
        <v>426.37753603938302</v>
      </c>
      <c r="AD18" s="4">
        <v>491.13028942513398</v>
      </c>
      <c r="AE18" s="25">
        <v>467.71274292045302</v>
      </c>
      <c r="AF18" s="25">
        <v>458.628280386283</v>
      </c>
    </row>
    <row r="19" spans="1:256" ht="16.5" customHeight="1" x14ac:dyDescent="0.3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17"/>
      <c r="S19" s="17"/>
      <c r="T19" s="17"/>
      <c r="U19" s="17"/>
      <c r="V19" s="17"/>
      <c r="W19" s="17"/>
      <c r="X19" s="17"/>
      <c r="Y19" s="17"/>
      <c r="Z19" s="16"/>
      <c r="AA19" s="16"/>
      <c r="AB19" s="16"/>
      <c r="AC19" s="15"/>
      <c r="AD19" s="15"/>
      <c r="AE19" s="15"/>
      <c r="AF19" s="15"/>
    </row>
    <row r="20" spans="1:256" ht="16.5" customHeight="1" x14ac:dyDescent="0.3">
      <c r="A20" s="6" t="s">
        <v>20</v>
      </c>
      <c r="B20" s="4">
        <f t="shared" ref="B20:O22" si="2">(B16*125000)/B8</f>
        <v>4494.6506550218337</v>
      </c>
      <c r="C20" s="4">
        <f t="shared" si="2"/>
        <v>4455.4659498207884</v>
      </c>
      <c r="D20" s="4">
        <f t="shared" si="2"/>
        <v>4841.4477441462022</v>
      </c>
      <c r="E20" s="4">
        <f t="shared" si="2"/>
        <v>4742.8352098259984</v>
      </c>
      <c r="F20" s="4">
        <f t="shared" si="2"/>
        <v>4347.7882703777332</v>
      </c>
      <c r="G20" s="4">
        <f t="shared" si="2"/>
        <v>4269.2215854823307</v>
      </c>
      <c r="H20" s="4">
        <f t="shared" si="2"/>
        <v>3810.6923751095528</v>
      </c>
      <c r="I20" s="4">
        <f t="shared" si="2"/>
        <v>3654.375</v>
      </c>
      <c r="J20" s="4">
        <f t="shared" si="2"/>
        <v>3704.483695652174</v>
      </c>
      <c r="K20" s="4">
        <f t="shared" si="2"/>
        <v>3787.1667419792138</v>
      </c>
      <c r="L20" s="4">
        <f t="shared" si="2"/>
        <v>3770.7777777777778</v>
      </c>
      <c r="M20" s="4">
        <f t="shared" si="2"/>
        <v>3720.594665500656</v>
      </c>
      <c r="N20" s="4">
        <f t="shared" si="2"/>
        <v>3702.4497218656397</v>
      </c>
      <c r="O20" s="4">
        <f t="shared" si="2"/>
        <v>3656.9694432817078</v>
      </c>
      <c r="P20" s="4">
        <v>3637</v>
      </c>
      <c r="Q20" s="4">
        <f t="shared" ref="Q20:AF22" si="3">(Q16*125000)/Q8</f>
        <v>3671.4929859719441</v>
      </c>
      <c r="R20" s="4">
        <f t="shared" si="3"/>
        <v>3589.4297820463066</v>
      </c>
      <c r="S20" s="4">
        <f t="shared" si="3"/>
        <v>3596.6814878719779</v>
      </c>
      <c r="T20" s="4">
        <f t="shared" si="3"/>
        <v>3600.1935353932117</v>
      </c>
      <c r="U20" s="4">
        <f t="shared" si="3"/>
        <v>3570.1138280583577</v>
      </c>
      <c r="V20" s="4">
        <f t="shared" si="3"/>
        <v>3509.2497143196556</v>
      </c>
      <c r="W20" s="4">
        <f t="shared" si="3"/>
        <v>3585.1112977285352</v>
      </c>
      <c r="X20" s="4">
        <f t="shared" si="3"/>
        <v>3510.2821056372641</v>
      </c>
      <c r="Y20" s="4">
        <f t="shared" si="3"/>
        <v>3367.5754026926056</v>
      </c>
      <c r="Z20" s="4">
        <f t="shared" si="3"/>
        <v>3344.2538535240374</v>
      </c>
      <c r="AA20" s="4">
        <f t="shared" si="3"/>
        <v>3823.1735914965207</v>
      </c>
      <c r="AB20" s="4">
        <f t="shared" si="3"/>
        <v>3854.4722287844429</v>
      </c>
      <c r="AC20" s="4">
        <f t="shared" si="3"/>
        <v>3884.819976551164</v>
      </c>
      <c r="AD20" s="4">
        <f t="shared" si="3"/>
        <v>3864.1958108453437</v>
      </c>
      <c r="AE20" s="4">
        <f t="shared" si="3"/>
        <v>3843.0646426755097</v>
      </c>
      <c r="AF20" s="4">
        <f t="shared" si="3"/>
        <v>3877.3760071724687</v>
      </c>
    </row>
    <row r="21" spans="1:256" ht="16.5" customHeight="1" x14ac:dyDescent="0.3">
      <c r="A21" s="6" t="s">
        <v>21</v>
      </c>
      <c r="B21" s="4" t="s">
        <v>1</v>
      </c>
      <c r="C21" s="4" t="s">
        <v>1</v>
      </c>
      <c r="D21" s="4">
        <f t="shared" si="2"/>
        <v>6810.287610619469</v>
      </c>
      <c r="E21" s="4">
        <f t="shared" si="2"/>
        <v>6570.5922865013772</v>
      </c>
      <c r="F21" s="4">
        <f t="shared" si="2"/>
        <v>5709.2130518234162</v>
      </c>
      <c r="G21" s="4">
        <f t="shared" si="2"/>
        <v>4971.4752906976746</v>
      </c>
      <c r="H21" s="4">
        <f t="shared" si="2"/>
        <v>4451.375</v>
      </c>
      <c r="I21" s="4">
        <f t="shared" si="2"/>
        <v>4276.7457475380479</v>
      </c>
      <c r="J21" s="4">
        <f t="shared" si="2"/>
        <v>4256.3435940099835</v>
      </c>
      <c r="K21" s="4">
        <f t="shared" si="2"/>
        <v>4274.8403830806064</v>
      </c>
      <c r="L21" s="4">
        <f t="shared" si="2"/>
        <v>4345.1536643026002</v>
      </c>
      <c r="M21" s="4">
        <f t="shared" si="2"/>
        <v>4538.7141719745223</v>
      </c>
      <c r="N21" s="4">
        <f t="shared" si="2"/>
        <v>4560.2850539291221</v>
      </c>
      <c r="O21" s="4">
        <v>4563</v>
      </c>
      <c r="P21" s="4">
        <v>4568</v>
      </c>
      <c r="Q21" s="4">
        <f t="shared" si="3"/>
        <v>4610.8688066992327</v>
      </c>
      <c r="R21" s="4">
        <f t="shared" si="3"/>
        <v>4508.7646290879493</v>
      </c>
      <c r="S21" s="4">
        <f t="shared" si="3"/>
        <v>3984.9971260368798</v>
      </c>
      <c r="T21" s="4">
        <f t="shared" si="3"/>
        <v>4121.4156389433192</v>
      </c>
      <c r="U21" s="4">
        <f t="shared" si="3"/>
        <v>4451.5229019454691</v>
      </c>
      <c r="V21" s="4">
        <f t="shared" si="3"/>
        <v>4451.5229019454673</v>
      </c>
      <c r="W21" s="4">
        <f t="shared" si="3"/>
        <v>4077.149948392514</v>
      </c>
      <c r="X21" s="4">
        <f t="shared" si="3"/>
        <v>4042.040339600926</v>
      </c>
      <c r="Y21" s="4">
        <f t="shared" si="3"/>
        <v>4536.6331882027562</v>
      </c>
      <c r="Z21" s="4">
        <f t="shared" si="3"/>
        <v>4159.0952143017421</v>
      </c>
      <c r="AA21" s="4">
        <f t="shared" si="3"/>
        <v>5410.725785322069</v>
      </c>
      <c r="AB21" s="4">
        <f t="shared" si="3"/>
        <v>5446.937257693412</v>
      </c>
      <c r="AC21" s="4">
        <f t="shared" si="3"/>
        <v>5472.1383264941051</v>
      </c>
      <c r="AD21" s="4">
        <f t="shared" si="3"/>
        <v>5464.6493579969674</v>
      </c>
      <c r="AE21" s="4">
        <f t="shared" si="3"/>
        <v>5452.7223941093762</v>
      </c>
      <c r="AF21" s="4">
        <f t="shared" si="3"/>
        <v>5472.4106154884603</v>
      </c>
    </row>
    <row r="22" spans="1:256" ht="16.5" customHeight="1" thickBot="1" x14ac:dyDescent="0.35">
      <c r="A22" s="19" t="s">
        <v>15</v>
      </c>
      <c r="B22" s="18" t="s">
        <v>13</v>
      </c>
      <c r="C22" s="18" t="s">
        <v>13</v>
      </c>
      <c r="D22" s="18">
        <f t="shared" si="2"/>
        <v>2500</v>
      </c>
      <c r="E22" s="18">
        <f t="shared" si="2"/>
        <v>2354.1666666666665</v>
      </c>
      <c r="F22" s="18">
        <f t="shared" si="2"/>
        <v>2125</v>
      </c>
      <c r="G22" s="18">
        <f t="shared" si="2"/>
        <v>1895.8333333333333</v>
      </c>
      <c r="H22" s="18">
        <f t="shared" si="2"/>
        <v>1989.5833333333333</v>
      </c>
      <c r="I22" s="18">
        <f t="shared" si="2"/>
        <v>1916.6666666666667</v>
      </c>
      <c r="J22" s="18">
        <f t="shared" si="2"/>
        <v>1989.5833333333333</v>
      </c>
      <c r="K22" s="18">
        <f t="shared" si="2"/>
        <v>2062.5</v>
      </c>
      <c r="L22" s="18">
        <f t="shared" si="2"/>
        <v>2135.4166666666665</v>
      </c>
      <c r="M22" s="18">
        <f t="shared" si="2"/>
        <v>2227.2727272727275</v>
      </c>
      <c r="N22" s="18">
        <f t="shared" si="2"/>
        <v>2250</v>
      </c>
      <c r="O22" s="18">
        <f>(O18*125000)/O10</f>
        <v>2295.4545454545455</v>
      </c>
      <c r="P22" s="18">
        <v>2341</v>
      </c>
      <c r="Q22" s="18">
        <f t="shared" si="3"/>
        <v>2205</v>
      </c>
      <c r="R22" s="18">
        <f t="shared" si="3"/>
        <v>2272.7477680584366</v>
      </c>
      <c r="S22" s="18">
        <f t="shared" si="3"/>
        <v>2049.1803278688526</v>
      </c>
      <c r="T22" s="18">
        <f t="shared" si="3"/>
        <v>1968.5039370078739</v>
      </c>
      <c r="U22" s="18">
        <f t="shared" si="3"/>
        <v>1968.5039370078741</v>
      </c>
      <c r="V22" s="18">
        <f t="shared" si="3"/>
        <v>1968.5039370078773</v>
      </c>
      <c r="W22" s="18">
        <f t="shared" si="3"/>
        <v>1784.0590952245509</v>
      </c>
      <c r="X22" s="18">
        <f t="shared" si="3"/>
        <v>1805.4635094124874</v>
      </c>
      <c r="Y22" s="18">
        <f t="shared" si="3"/>
        <v>2184.7076942730046</v>
      </c>
      <c r="Z22" s="18">
        <f t="shared" si="3"/>
        <v>2314.7307271128871</v>
      </c>
      <c r="AA22" s="18">
        <f t="shared" si="3"/>
        <v>2688.0158872939624</v>
      </c>
      <c r="AB22" s="18">
        <f t="shared" si="3"/>
        <v>2675.0236900960654</v>
      </c>
      <c r="AC22" s="18">
        <f t="shared" si="3"/>
        <v>2668.5749070832017</v>
      </c>
      <c r="AD22" s="18">
        <f t="shared" si="3"/>
        <v>2665.1902309563952</v>
      </c>
      <c r="AE22" s="18">
        <f t="shared" si="3"/>
        <v>2665.1199437340229</v>
      </c>
      <c r="AF22" s="18">
        <f t="shared" si="3"/>
        <v>2665.2449338562869</v>
      </c>
    </row>
    <row r="23" spans="1:256" ht="12.75" customHeight="1" x14ac:dyDescent="0.2">
      <c r="A23" s="36" t="s">
        <v>12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9"/>
    </row>
    <row r="24" spans="1:256" ht="12.75" customHeight="1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9"/>
    </row>
    <row r="25" spans="1:256" ht="12.75" customHeight="1" x14ac:dyDescent="0.2">
      <c r="A25" s="38" t="s">
        <v>32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9"/>
    </row>
    <row r="26" spans="1:256" ht="12.75" customHeight="1" x14ac:dyDescent="0.2">
      <c r="A26" s="39" t="s">
        <v>41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9"/>
    </row>
    <row r="27" spans="1:256" ht="15" customHeight="1" x14ac:dyDescent="0.2">
      <c r="A27" s="40" t="s">
        <v>22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9"/>
      <c r="V27" s="9"/>
      <c r="W27" s="9"/>
      <c r="X27" s="9"/>
      <c r="Y27" s="9"/>
    </row>
    <row r="28" spans="1:256" ht="12.75" customHeight="1" x14ac:dyDescent="0.3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9"/>
      <c r="V28" s="3"/>
      <c r="W28" s="9"/>
      <c r="X28" s="3"/>
      <c r="Y28" s="9"/>
    </row>
    <row r="29" spans="1:256" ht="12.75" customHeight="1" x14ac:dyDescent="0.3">
      <c r="A29" s="35" t="s">
        <v>34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9"/>
      <c r="V29" s="6"/>
      <c r="W29" s="9"/>
      <c r="X29" s="6"/>
      <c r="Y29" s="9"/>
    </row>
    <row r="30" spans="1:256" ht="38.25" customHeight="1" x14ac:dyDescent="0.2">
      <c r="A30" s="28" t="s">
        <v>40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</row>
    <row r="31" spans="1:256" ht="39" customHeight="1" x14ac:dyDescent="0.2">
      <c r="A31" s="28" t="s">
        <v>25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</row>
    <row r="32" spans="1:256" ht="12.75" customHeight="1" x14ac:dyDescent="0.3">
      <c r="A32" s="28" t="s">
        <v>7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9"/>
      <c r="V32" s="6"/>
      <c r="W32" s="9"/>
      <c r="X32" s="6"/>
      <c r="Y32" s="9"/>
    </row>
    <row r="33" spans="1:25" ht="12.75" customHeight="1" x14ac:dyDescent="0.3">
      <c r="A33" s="28" t="s">
        <v>33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9"/>
      <c r="V33" s="3"/>
      <c r="W33" s="9"/>
      <c r="X33" s="3"/>
      <c r="Y33" s="9"/>
    </row>
    <row r="34" spans="1:25" ht="12.75" customHeight="1" x14ac:dyDescent="0.2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9"/>
      <c r="X34" s="11"/>
    </row>
    <row r="35" spans="1:25" ht="12.75" customHeight="1" x14ac:dyDescent="0.2">
      <c r="A35" s="33" t="s">
        <v>17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9"/>
      <c r="X35" s="11"/>
    </row>
    <row r="36" spans="1:25" ht="12.75" customHeight="1" x14ac:dyDescent="0.2">
      <c r="A36" s="26" t="s">
        <v>3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9"/>
    </row>
    <row r="37" spans="1:25" ht="12.75" customHeight="1" x14ac:dyDescent="0.2">
      <c r="A37" s="29" t="s">
        <v>27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9"/>
    </row>
    <row r="38" spans="1:25" ht="14.25" customHeight="1" x14ac:dyDescent="0.2">
      <c r="A38" s="27" t="s">
        <v>28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9"/>
    </row>
    <row r="39" spans="1:25" ht="12.75" customHeight="1" x14ac:dyDescent="0.2">
      <c r="A39" s="27" t="s">
        <v>29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9"/>
    </row>
    <row r="40" spans="1:25" ht="12.75" customHeight="1" x14ac:dyDescent="0.2">
      <c r="A40" s="29" t="s">
        <v>23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9"/>
    </row>
    <row r="41" spans="1:25" ht="12.75" customHeight="1" x14ac:dyDescent="0.2">
      <c r="A41" s="30" t="s">
        <v>35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9"/>
    </row>
    <row r="42" spans="1:25" ht="12.75" customHeight="1" x14ac:dyDescent="0.2">
      <c r="A42" s="31" t="s">
        <v>30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9"/>
    </row>
    <row r="43" spans="1:25" ht="15" customHeight="1" x14ac:dyDescent="0.2">
      <c r="A43" s="30" t="s">
        <v>31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9"/>
    </row>
    <row r="44" spans="1:25" ht="12.75" customHeight="1" x14ac:dyDescent="0.2">
      <c r="A44" s="30" t="s">
        <v>29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9"/>
    </row>
    <row r="45" spans="1:25" ht="12.75" customHeight="1" x14ac:dyDescent="0.2">
      <c r="A45" s="29" t="s">
        <v>24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9"/>
    </row>
    <row r="46" spans="1:25" ht="12.75" customHeight="1" x14ac:dyDescent="0.2">
      <c r="A46" s="30" t="s">
        <v>36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9"/>
    </row>
    <row r="47" spans="1:25" ht="12.75" customHeight="1" x14ac:dyDescent="0.2">
      <c r="A47" s="29" t="s">
        <v>4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9"/>
    </row>
    <row r="48" spans="1:25" ht="12.75" customHeight="1" x14ac:dyDescent="0.2">
      <c r="A48" s="27" t="s">
        <v>18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9"/>
    </row>
    <row r="49" spans="1:21" ht="12.75" customHeight="1" x14ac:dyDescent="0.2">
      <c r="A49" s="28" t="s">
        <v>5</v>
      </c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9"/>
    </row>
    <row r="50" spans="1:21" ht="12.75" customHeight="1" x14ac:dyDescent="0.2">
      <c r="A50" s="27" t="s">
        <v>37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9"/>
    </row>
    <row r="51" spans="1:21" ht="12.75" customHeight="1" x14ac:dyDescent="0.2">
      <c r="A51" s="26" t="s">
        <v>8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9"/>
    </row>
    <row r="52" spans="1:21" ht="12.75" customHeight="1" x14ac:dyDescent="0.2">
      <c r="A52" s="27" t="s">
        <v>9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9"/>
    </row>
    <row r="53" spans="1:21" ht="12.75" customHeight="1" x14ac:dyDescent="0.2">
      <c r="A53" s="27" t="s">
        <v>38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9"/>
    </row>
    <row r="54" spans="1:21" ht="12.75" customHeight="1" x14ac:dyDescent="0.2">
      <c r="A54" s="26" t="s">
        <v>6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9"/>
    </row>
    <row r="55" spans="1:21" ht="12.75" customHeight="1" x14ac:dyDescent="0.2">
      <c r="A55" s="27" t="s">
        <v>19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9"/>
    </row>
    <row r="56" spans="1:21" ht="12.75" customHeight="1" x14ac:dyDescent="0.2">
      <c r="A56" s="27" t="s">
        <v>39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9"/>
    </row>
    <row r="57" spans="1:21" x14ac:dyDescent="0.2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2"/>
      <c r="L57" s="12"/>
      <c r="M57" s="12"/>
      <c r="N57" s="12"/>
      <c r="O57" s="12"/>
      <c r="P57" s="9"/>
      <c r="Q57" s="9"/>
      <c r="R57" s="9"/>
      <c r="S57" s="9"/>
      <c r="T57" s="9"/>
      <c r="U57" s="9"/>
    </row>
    <row r="58" spans="1:21" x14ac:dyDescent="0.2">
      <c r="B58" s="12"/>
      <c r="C58" s="12"/>
      <c r="D58" s="12"/>
      <c r="E58" s="12"/>
      <c r="F58" s="12"/>
      <c r="G58" s="12"/>
      <c r="H58" s="12"/>
      <c r="I58" s="12"/>
      <c r="J58" s="12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 x14ac:dyDescent="0.2">
      <c r="B59" s="9"/>
      <c r="C59" s="9"/>
      <c r="D59" s="9"/>
      <c r="E59" s="9"/>
      <c r="F59" s="9"/>
      <c r="G59" s="9"/>
      <c r="H59" s="9"/>
      <c r="I59" s="9"/>
      <c r="J59" s="9"/>
    </row>
  </sheetData>
  <mergeCells count="35">
    <mergeCell ref="A1:AF1"/>
    <mergeCell ref="A44:T44"/>
    <mergeCell ref="A45:T45"/>
    <mergeCell ref="A46:T46"/>
    <mergeCell ref="A47:T47"/>
    <mergeCell ref="A48:T48"/>
    <mergeCell ref="A43:T43"/>
    <mergeCell ref="A23:T23"/>
    <mergeCell ref="A24:T24"/>
    <mergeCell ref="A25:T25"/>
    <mergeCell ref="A26:T26"/>
    <mergeCell ref="A27:T27"/>
    <mergeCell ref="A28:T28"/>
    <mergeCell ref="A29:T29"/>
    <mergeCell ref="A30:T30"/>
    <mergeCell ref="A31:T31"/>
    <mergeCell ref="A32:T32"/>
    <mergeCell ref="A33:T33"/>
    <mergeCell ref="A34:T34"/>
    <mergeCell ref="A35:T35"/>
    <mergeCell ref="A36:T36"/>
    <mergeCell ref="A37:T37"/>
    <mergeCell ref="A38:T38"/>
    <mergeCell ref="A39:T39"/>
    <mergeCell ref="A40:T40"/>
    <mergeCell ref="A41:T41"/>
    <mergeCell ref="A42:T42"/>
    <mergeCell ref="A54:T54"/>
    <mergeCell ref="A55:T55"/>
    <mergeCell ref="A56:T56"/>
    <mergeCell ref="A49:T49"/>
    <mergeCell ref="A50:T50"/>
    <mergeCell ref="A51:T51"/>
    <mergeCell ref="A52:T52"/>
    <mergeCell ref="A53:T53"/>
  </mergeCells>
  <phoneticPr fontId="0" type="noConversion"/>
  <pageMargins left="0.25" right="0.25" top="0.75" bottom="0.75" header="0.3" footer="0.3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4-22</vt:lpstr>
      <vt:lpstr>'4-22'!Print_Area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Schiro, Michael CTR (RITA)</dc:creator>
  <cp:lastModifiedBy>L. Nguyen</cp:lastModifiedBy>
  <cp:revision>0</cp:revision>
  <cp:lastPrinted>2016-04-04T18:47:05Z</cp:lastPrinted>
  <dcterms:created xsi:type="dcterms:W3CDTF">1980-01-01T05:00:00Z</dcterms:created>
  <dcterms:modified xsi:type="dcterms:W3CDTF">2016-04-04T18:47:13Z</dcterms:modified>
</cp:coreProperties>
</file>