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30" yWindow="4845" windowWidth="19440" windowHeight="4620"/>
  </bookViews>
  <sheets>
    <sheet name="4-26" sheetId="1"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K4" i="1" l="1"/>
  <c r="K7" i="1"/>
  <c r="J4" i="1"/>
  <c r="J7" i="1"/>
  <c r="I4" i="1"/>
  <c r="I7" i="1"/>
  <c r="C4" i="1"/>
  <c r="C7" i="1"/>
  <c r="AD7" i="1"/>
  <c r="AC7" i="1"/>
  <c r="AB7" i="1"/>
  <c r="AA7" i="1"/>
  <c r="Z7" i="1"/>
  <c r="Y7" i="1"/>
  <c r="X7" i="1"/>
  <c r="W7" i="1"/>
  <c r="V4" i="1"/>
  <c r="V7" i="1"/>
  <c r="U4" i="1"/>
  <c r="U7" i="1"/>
  <c r="T4" i="1"/>
  <c r="T7" i="1"/>
  <c r="S4" i="1"/>
  <c r="S7" i="1"/>
  <c r="R4" i="1"/>
  <c r="R7" i="1"/>
  <c r="Q4" i="1"/>
  <c r="Q7" i="1"/>
  <c r="P4" i="1"/>
  <c r="P7" i="1"/>
  <c r="O4" i="1"/>
  <c r="O7" i="1"/>
  <c r="N4" i="1"/>
  <c r="N7" i="1"/>
  <c r="M4" i="1"/>
  <c r="M7" i="1"/>
  <c r="L4" i="1"/>
  <c r="L7" i="1"/>
  <c r="H4" i="1"/>
  <c r="H7" i="1"/>
  <c r="G4" i="1"/>
  <c r="G7" i="1"/>
  <c r="F4" i="1"/>
  <c r="F7" i="1"/>
  <c r="E4" i="1"/>
  <c r="E7" i="1"/>
  <c r="D4" i="1"/>
  <c r="D7" i="1"/>
  <c r="B4" i="1"/>
  <c r="B7" i="1"/>
</calcChain>
</file>

<file path=xl/sharedStrings.xml><?xml version="1.0" encoding="utf-8"?>
<sst xmlns="http://schemas.openxmlformats.org/spreadsheetml/2006/main" count="19" uniqueCount="18">
  <si>
    <t>Revenue passenger-miles:</t>
  </si>
  <si>
    <t>Locomotive fuel consumed:</t>
  </si>
  <si>
    <r>
      <t>Energy intensity (Btu/revenue passenger-mile)</t>
    </r>
    <r>
      <rPr>
        <b/>
        <vertAlign val="superscript"/>
        <sz val="11"/>
        <rFont val="Arial Narrow"/>
        <family val="2"/>
      </rPr>
      <t>a</t>
    </r>
  </si>
  <si>
    <t>NOTE</t>
  </si>
  <si>
    <t>SOURCES</t>
  </si>
  <si>
    <t>The heat equivalent factors used in Btu conversion are: diesel = 138,700 Btu/gallon; electric = 3,412 Btu/kWh.</t>
  </si>
  <si>
    <t>1975-2001: Amtrak., State and Local Affairs Department, personal communication.</t>
  </si>
  <si>
    <r>
      <t>Revenue passenger-miles (millions)</t>
    </r>
    <r>
      <rPr>
        <b/>
        <vertAlign val="superscript"/>
        <sz val="11"/>
        <rFont val="Arial Narrow"/>
        <family val="2"/>
      </rPr>
      <t>a</t>
    </r>
  </si>
  <si>
    <r>
      <t>b</t>
    </r>
    <r>
      <rPr>
        <sz val="9"/>
        <rFont val="Arial"/>
        <family val="2"/>
      </rPr>
      <t xml:space="preserve"> Does not include electric power generation and distribution losses, which, if included, would triple the electric conversion factor given below and increase the numbers in this row by about 20 percent.</t>
    </r>
  </si>
  <si>
    <r>
      <t>Diesel (million gallons)</t>
    </r>
    <r>
      <rPr>
        <vertAlign val="superscript"/>
        <sz val="11"/>
        <rFont val="Arial Narrow"/>
        <family val="2"/>
      </rPr>
      <t>c</t>
    </r>
  </si>
  <si>
    <r>
      <t>Electric (millions of kWh)</t>
    </r>
    <r>
      <rPr>
        <vertAlign val="superscript"/>
        <sz val="11"/>
        <rFont val="Arial Narrow"/>
        <family val="2"/>
      </rPr>
      <t>b,c</t>
    </r>
  </si>
  <si>
    <t>Table 4-26:  Energy Intensity of Amtrak Services</t>
  </si>
  <si>
    <r>
      <t xml:space="preserve">1975-2000: Amtrak, </t>
    </r>
    <r>
      <rPr>
        <i/>
        <sz val="9"/>
        <rFont val="Arial"/>
        <family val="2"/>
      </rPr>
      <t xml:space="preserve">Amtrak Annual Report, </t>
    </r>
    <r>
      <rPr>
        <sz val="9"/>
        <rFont val="Arial"/>
        <family val="2"/>
      </rPr>
      <t>Statistical Appendix</t>
    </r>
    <r>
      <rPr>
        <i/>
        <sz val="9"/>
        <rFont val="Arial"/>
        <family val="2"/>
      </rPr>
      <t xml:space="preserve"> </t>
    </r>
    <r>
      <rPr>
        <sz val="9"/>
        <rFont val="Arial"/>
        <family val="2"/>
      </rPr>
      <t>(Washington, DC:  Annual Issues).</t>
    </r>
  </si>
  <si>
    <r>
      <t xml:space="preserve">a </t>
    </r>
    <r>
      <rPr>
        <i/>
        <sz val="9"/>
        <rFont val="Arial"/>
        <family val="2"/>
      </rPr>
      <t>Revenue passenger-miles</t>
    </r>
    <r>
      <rPr>
        <sz val="9"/>
        <rFont val="Arial"/>
        <family val="2"/>
      </rPr>
      <t xml:space="preserve"> data prior to 2001 are fiscal year data; 2001 data and more recent data are calendar year data.</t>
    </r>
  </si>
  <si>
    <r>
      <t xml:space="preserve">c </t>
    </r>
    <r>
      <rPr>
        <i/>
        <sz val="9"/>
        <rFont val="Arial"/>
        <family val="2"/>
      </rPr>
      <t xml:space="preserve">Electric </t>
    </r>
    <r>
      <rPr>
        <sz val="9"/>
        <rFont val="Arial"/>
        <family val="2"/>
      </rPr>
      <t>usage and diesel usage data are calendar year data.</t>
    </r>
  </si>
  <si>
    <r>
      <t>KEY:</t>
    </r>
    <r>
      <rPr>
        <sz val="9"/>
        <rFont val="Arial"/>
        <family val="2"/>
      </rPr>
      <t xml:space="preserve">  Btu = British thermal unit; kWh = kilowatt hour.</t>
    </r>
  </si>
  <si>
    <t>2001-15: Amtrak, personal communications, Jan. 7, 2010, Jul. 26, 2011, Apr. 24, 2012, June 9, 2014 and June 23, 2016.</t>
  </si>
  <si>
    <r>
      <t>Total energy consumed (billion Btu)</t>
    </r>
    <r>
      <rPr>
        <b/>
        <vertAlign val="superscript"/>
        <sz val="11"/>
        <rFont val="Arial Narrow"/>
        <family val="2"/>
      </rPr>
      <t>b</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</si>
</sst>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numFmt numFmtId="165" formatCode="#,##0_)"/>
    <numFmt numFmtId="166" formatCode="_(* #,##0.0_);_(* \(#,##0.0\);_(* &quot;-&quot;??_);_(@_)"/>
    <numFmt numFmtId="167" formatCode="0.0_W"/>
    <numFmt numFmtId="168" formatCode="#,##0.000"/>
    <numFmt numFmtId="169" formatCode="0.0000"/>
    <numFmt numFmtId="170" formatCode="\(\R\)\ #,##0"/>
  </numFmts>
  <fonts count="27"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sz val="8"/>
      <name val="Arial"/>
      <family val="2"/>
    </font>
    <font>
      <i/>
      <sz val="8"/>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b/>
      <sz val="9"/>
      <name val="Arial Narrow"/>
      <family val="2"/>
    </font>
    <font>
      <sz val="9"/>
      <name val="Arial Narrow"/>
      <family val="2"/>
    </font>
    <font>
      <b/>
      <sz val="10"/>
      <name val="Arial"/>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diagonal/>
    </border>
  </borders>
  <cellStyleXfs count="49">
    <xf numFmtId="0" fontId="0" fillId="0" borderId="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66"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4" fontId="6" fillId="0" borderId="1" applyNumberFormat="0" applyFill="0">
      <alignment horizontal="right"/>
    </xf>
    <xf numFmtId="167" fontId="6" fillId="0" borderId="1">
      <alignment horizontal="right"/>
    </xf>
    <xf numFmtId="0" fontId="2" fillId="0" borderId="0" applyFont="0" applyFill="0" applyBorder="0" applyAlignment="0" applyProtection="0"/>
    <xf numFmtId="2"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4"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xf numFmtId="0" fontId="2" fillId="0" borderId="0"/>
    <xf numFmtId="0" fontId="2" fillId="0" borderId="0"/>
  </cellStyleXfs>
  <cellXfs count="40">
    <xf numFmtId="0" fontId="0" fillId="0" borderId="0" xfId="0"/>
    <xf numFmtId="0" fontId="2" fillId="4" borderId="0" xfId="0" applyFont="1" applyFill="1"/>
    <xf numFmtId="0" fontId="16" fillId="4" borderId="3" xfId="27" applyFont="1" applyFill="1" applyBorder="1" applyAlignment="1">
      <alignment horizontal="center"/>
    </xf>
    <xf numFmtId="0" fontId="16" fillId="4" borderId="3" xfId="27" applyNumberFormat="1" applyFont="1" applyFill="1" applyBorder="1" applyAlignment="1">
      <alignment horizontal="center"/>
    </xf>
    <xf numFmtId="0" fontId="2" fillId="4" borderId="0" xfId="0" applyFont="1" applyFill="1" applyAlignment="1">
      <alignment horizontal="center"/>
    </xf>
    <xf numFmtId="0" fontId="16" fillId="4" borderId="0" xfId="27" applyFont="1" applyFill="1" applyBorder="1" applyAlignment="1">
      <alignment horizontal="left"/>
    </xf>
    <xf numFmtId="170" fontId="16" fillId="4" borderId="0" xfId="27" applyNumberFormat="1" applyFont="1" applyFill="1" applyBorder="1" applyAlignment="1">
      <alignment horizontal="right"/>
    </xf>
    <xf numFmtId="3" fontId="16" fillId="4" borderId="0" xfId="27" applyNumberFormat="1" applyFont="1" applyFill="1" applyBorder="1" applyAlignment="1">
      <alignment horizontal="right"/>
    </xf>
    <xf numFmtId="3" fontId="16" fillId="4" borderId="0" xfId="47" applyNumberFormat="1" applyFont="1" applyFill="1" applyAlignment="1">
      <alignment horizontal="right"/>
    </xf>
    <xf numFmtId="3" fontId="17" fillId="4" borderId="0" xfId="27" applyNumberFormat="1" applyFont="1" applyFill="1" applyBorder="1" applyAlignment="1">
      <alignment horizontal="right"/>
    </xf>
    <xf numFmtId="0" fontId="17" fillId="4" borderId="0" xfId="27" applyFont="1" applyFill="1" applyBorder="1" applyAlignment="1">
      <alignment horizontal="left" indent="1"/>
    </xf>
    <xf numFmtId="1" fontId="17" fillId="4" borderId="0" xfId="27" applyNumberFormat="1" applyFont="1" applyFill="1" applyBorder="1" applyAlignment="1">
      <alignment horizontal="right"/>
    </xf>
    <xf numFmtId="3" fontId="17" fillId="4" borderId="0" xfId="0" applyNumberFormat="1" applyFont="1" applyFill="1" applyAlignment="1">
      <alignment horizontal="right"/>
    </xf>
    <xf numFmtId="3" fontId="17" fillId="4" borderId="0" xfId="47" applyNumberFormat="1" applyFont="1" applyFill="1" applyAlignment="1">
      <alignment horizontal="right"/>
    </xf>
    <xf numFmtId="3" fontId="17" fillId="4" borderId="0" xfId="5" applyNumberFormat="1" applyFont="1" applyFill="1" applyBorder="1" applyAlignment="1">
      <alignment horizontal="right"/>
    </xf>
    <xf numFmtId="3" fontId="17" fillId="4" borderId="0" xfId="48" applyNumberFormat="1" applyFont="1" applyFill="1" applyAlignment="1">
      <alignment horizontal="right"/>
    </xf>
    <xf numFmtId="1" fontId="17" fillId="4" borderId="0" xfId="0" applyNumberFormat="1" applyFont="1" applyFill="1" applyAlignment="1">
      <alignment horizontal="right"/>
    </xf>
    <xf numFmtId="1" fontId="17" fillId="4" borderId="0" xfId="47" applyNumberFormat="1" applyFont="1" applyFill="1" applyAlignment="1">
      <alignment horizontal="right"/>
    </xf>
    <xf numFmtId="0" fontId="16" fillId="4" borderId="6" xfId="27" applyFont="1" applyFill="1" applyBorder="1" applyAlignment="1">
      <alignment horizontal="left" vertical="top" wrapText="1"/>
    </xf>
    <xf numFmtId="170" fontId="16" fillId="4" borderId="6" xfId="27" applyNumberFormat="1" applyFont="1" applyFill="1" applyBorder="1" applyAlignment="1">
      <alignment horizontal="right"/>
    </xf>
    <xf numFmtId="3" fontId="16" fillId="4" borderId="6" xfId="27" applyNumberFormat="1" applyFont="1" applyFill="1" applyBorder="1" applyAlignment="1">
      <alignment horizontal="right"/>
    </xf>
    <xf numFmtId="0" fontId="26" fillId="4" borderId="0" xfId="0" applyFont="1" applyFill="1"/>
    <xf numFmtId="0" fontId="21" fillId="4" borderId="0" xfId="0" applyFont="1" applyFill="1"/>
    <xf numFmtId="3" fontId="25" fillId="4" borderId="0" xfId="27" applyNumberFormat="1" applyFont="1" applyFill="1" applyBorder="1" applyAlignment="1">
      <alignment horizontal="right"/>
    </xf>
    <xf numFmtId="168" fontId="21" fillId="4" borderId="0" xfId="0" applyNumberFormat="1" applyFont="1" applyFill="1"/>
    <xf numFmtId="0" fontId="21" fillId="4" borderId="0" xfId="0" applyFont="1" applyFill="1" applyAlignment="1"/>
    <xf numFmtId="49" fontId="14" fillId="4" borderId="0" xfId="0" applyNumberFormat="1" applyFont="1" applyFill="1" applyAlignment="1">
      <alignment horizontal="left"/>
    </xf>
    <xf numFmtId="0" fontId="2" fillId="4" borderId="0" xfId="0" applyFont="1" applyFill="1" applyAlignment="1"/>
    <xf numFmtId="49" fontId="15" fillId="4" borderId="0" xfId="0" applyNumberFormat="1" applyFont="1" applyFill="1" applyAlignment="1">
      <alignment horizontal="left"/>
    </xf>
    <xf numFmtId="169" fontId="2" fillId="4" borderId="0" xfId="0" applyNumberFormat="1" applyFont="1" applyFill="1" applyAlignment="1"/>
    <xf numFmtId="3" fontId="17" fillId="4" borderId="0" xfId="0" applyNumberFormat="1" applyFont="1" applyFill="1"/>
    <xf numFmtId="0" fontId="22" fillId="4" borderId="0" xfId="0" applyFont="1" applyFill="1" applyAlignment="1"/>
    <xf numFmtId="49" fontId="21" fillId="4" borderId="0" xfId="0" applyNumberFormat="1" applyFont="1" applyFill="1" applyAlignment="1"/>
    <xf numFmtId="49" fontId="22" fillId="4" borderId="0" xfId="0" applyNumberFormat="1" applyFont="1" applyFill="1" applyAlignment="1"/>
    <xf numFmtId="0" fontId="20" fillId="4" borderId="0" xfId="27" applyFont="1" applyFill="1" applyBorder="1" applyAlignment="1">
      <alignment wrapText="1"/>
    </xf>
    <xf numFmtId="0" fontId="22" fillId="4" borderId="0" xfId="27" applyFont="1" applyFill="1" applyAlignment="1"/>
    <xf numFmtId="0" fontId="21" fillId="4" borderId="0" xfId="27" applyFont="1" applyFill="1" applyAlignment="1"/>
    <xf numFmtId="0" fontId="9" fillId="4" borderId="6" xfId="40" applyFont="1" applyFill="1" applyBorder="1" applyAlignment="1">
      <alignment horizontal="left" wrapText="1"/>
    </xf>
    <xf numFmtId="0" fontId="22" fillId="4" borderId="7" xfId="27" applyFont="1" applyFill="1" applyBorder="1" applyAlignment="1"/>
    <xf numFmtId="0" fontId="24" fillId="4" borderId="0" xfId="27" applyFont="1" applyFill="1" applyBorder="1" applyAlignment="1"/>
  </cellXfs>
  <cellStyles count="49">
    <cellStyle name="Column heading" xfId="1"/>
    <cellStyle name="Comma0" xfId="2"/>
    <cellStyle name="Corner heading" xfId="3"/>
    <cellStyle name="Currency0" xfId="4"/>
    <cellStyle name="Data" xfId="5"/>
    <cellStyle name="Data no deci" xfId="6"/>
    <cellStyle name="Data Superscript" xfId="7"/>
    <cellStyle name="Data_1-1A-Regular" xfId="8"/>
    <cellStyle name="Data-one deci" xfId="9"/>
    <cellStyle name="Date" xfId="10"/>
    <cellStyle name="Fixed" xfId="11"/>
    <cellStyle name="Heading 1" xfId="12" builtinId="16" customBuiltin="1"/>
    <cellStyle name="Heading 2" xfId="13" builtinId="17" customBuiltin="1"/>
    <cellStyle name="Hed Side" xfId="14"/>
    <cellStyle name="Hed Side bold" xfId="15"/>
    <cellStyle name="Hed Side Indent" xfId="16"/>
    <cellStyle name="Hed Side Regular" xfId="17"/>
    <cellStyle name="Hed Side_1-1A-Regular" xfId="18"/>
    <cellStyle name="Hed Top" xfId="19"/>
    <cellStyle name="Hed Top - SECTION" xfId="20"/>
    <cellStyle name="Hed Top_3-new4" xfId="21"/>
    <cellStyle name="Normal" xfId="0" builtinId="0"/>
    <cellStyle name="Normal 16 2" xfId="48"/>
    <cellStyle name="Normal 22" xfId="47"/>
    <cellStyle name="Reference" xfId="22"/>
    <cellStyle name="Row heading" xfId="23"/>
    <cellStyle name="Source Hed" xfId="24"/>
    <cellStyle name="Source Letter" xfId="25"/>
    <cellStyle name="Source Superscript" xfId="26"/>
    <cellStyle name="Source Text" xfId="27"/>
    <cellStyle name="State" xfId="28"/>
    <cellStyle name="Superscript" xfId="29"/>
    <cellStyle name="Superscript- regular" xfId="30"/>
    <cellStyle name="Superscript_1-1A-Regular" xfId="31"/>
    <cellStyle name="Table Data" xfId="32"/>
    <cellStyle name="Table Head Top" xfId="33"/>
    <cellStyle name="Table Hed Side" xfId="34"/>
    <cellStyle name="Table Title" xfId="35"/>
    <cellStyle name="Title Text" xfId="36"/>
    <cellStyle name="Title Text 1" xfId="37"/>
    <cellStyle name="Title Text 2" xfId="38"/>
    <cellStyle name="Title-1" xfId="39"/>
    <cellStyle name="Title-2" xfId="40"/>
    <cellStyle name="Title-3" xfId="41"/>
    <cellStyle name="Total" xfId="42" builtinId="25" customBuiltin="1"/>
    <cellStyle name="Wrap" xfId="43"/>
    <cellStyle name="Wrap Bold" xfId="44"/>
    <cellStyle name="Wrap Title" xfId="45"/>
    <cellStyle name="Wrap_NTS99-~11"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32"/>
  <sheetViews>
    <sheetView tabSelected="1" zoomScaleNormal="100" workbookViewId="0">
      <selection sqref="A1:AD1"/>
    </sheetView>
  </sheetViews>
  <sheetFormatPr defaultRowHeight="12.75" x14ac:dyDescent="0.2"/>
  <cols>
    <col min="1" max="1" width="33.28515625" style="1" customWidth="1"/>
    <col min="2" max="2" width="8.28515625" style="1" bestFit="1" customWidth="1"/>
    <col min="3" max="8" width="6.7109375" style="1" customWidth="1"/>
    <col min="9" max="11" width="8.28515625" style="1" bestFit="1" customWidth="1"/>
    <col min="12" max="30" width="6.7109375" style="1" customWidth="1"/>
    <col min="31" max="16384" width="9.140625" style="1"/>
  </cols>
  <sheetData>
    <row r="1" spans="1:30" ht="16.5" customHeight="1" thickBot="1" x14ac:dyDescent="0.3">
      <c r="A1" s="37" t="s">
        <v>11</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row>
    <row r="2" spans="1:30" s="4" customFormat="1" ht="16.5" customHeight="1" x14ac:dyDescent="0.3">
      <c r="A2" s="2"/>
      <c r="B2" s="3">
        <v>1975</v>
      </c>
      <c r="C2" s="3">
        <v>1980</v>
      </c>
      <c r="D2" s="3">
        <v>1985</v>
      </c>
      <c r="E2" s="3">
        <v>1990</v>
      </c>
      <c r="F2" s="3">
        <v>1991</v>
      </c>
      <c r="G2" s="3">
        <v>1992</v>
      </c>
      <c r="H2" s="3">
        <v>1993</v>
      </c>
      <c r="I2" s="3">
        <v>1994</v>
      </c>
      <c r="J2" s="3">
        <v>1995</v>
      </c>
      <c r="K2" s="3">
        <v>1996</v>
      </c>
      <c r="L2" s="3">
        <v>1997</v>
      </c>
      <c r="M2" s="3">
        <v>1998</v>
      </c>
      <c r="N2" s="3">
        <v>1999</v>
      </c>
      <c r="O2" s="3">
        <v>2000</v>
      </c>
      <c r="P2" s="3">
        <v>2001</v>
      </c>
      <c r="Q2" s="3">
        <v>2002</v>
      </c>
      <c r="R2" s="3">
        <v>2003</v>
      </c>
      <c r="S2" s="3">
        <v>2004</v>
      </c>
      <c r="T2" s="3">
        <v>2005</v>
      </c>
      <c r="U2" s="3">
        <v>2006</v>
      </c>
      <c r="V2" s="3">
        <v>2007</v>
      </c>
      <c r="W2" s="3">
        <v>2008</v>
      </c>
      <c r="X2" s="3">
        <v>2009</v>
      </c>
      <c r="Y2" s="3">
        <v>2010</v>
      </c>
      <c r="Z2" s="3">
        <v>2011</v>
      </c>
      <c r="AA2" s="3">
        <v>2012</v>
      </c>
      <c r="AB2" s="3">
        <v>2013</v>
      </c>
      <c r="AC2" s="3">
        <v>2014</v>
      </c>
      <c r="AD2" s="3">
        <v>2015</v>
      </c>
    </row>
    <row r="3" spans="1:30" ht="16.5" customHeight="1" x14ac:dyDescent="0.3">
      <c r="A3" s="5" t="s">
        <v>7</v>
      </c>
      <c r="B3" s="6">
        <v>3753</v>
      </c>
      <c r="C3" s="7">
        <v>4503</v>
      </c>
      <c r="D3" s="7">
        <v>4785</v>
      </c>
      <c r="E3" s="7">
        <v>6057</v>
      </c>
      <c r="F3" s="7">
        <v>6273</v>
      </c>
      <c r="G3" s="7">
        <v>6091</v>
      </c>
      <c r="H3" s="7">
        <v>6199</v>
      </c>
      <c r="I3" s="6">
        <v>5869</v>
      </c>
      <c r="J3" s="6">
        <v>5401</v>
      </c>
      <c r="K3" s="6">
        <v>5066</v>
      </c>
      <c r="L3" s="7">
        <v>5166</v>
      </c>
      <c r="M3" s="7">
        <v>5304</v>
      </c>
      <c r="N3" s="7">
        <v>5330</v>
      </c>
      <c r="O3" s="7">
        <v>5498</v>
      </c>
      <c r="P3" s="7">
        <v>5571</v>
      </c>
      <c r="Q3" s="7">
        <v>5313.8277230000003</v>
      </c>
      <c r="R3" s="7">
        <v>5679.9337930000002</v>
      </c>
      <c r="S3" s="7">
        <v>5510.88</v>
      </c>
      <c r="T3" s="7">
        <v>5381.3719999999994</v>
      </c>
      <c r="U3" s="7">
        <v>5409.8040000000001</v>
      </c>
      <c r="V3" s="7">
        <v>5782.8180000000002</v>
      </c>
      <c r="W3" s="7">
        <v>6178.5059999999994</v>
      </c>
      <c r="X3" s="7">
        <v>5914.0330000000004</v>
      </c>
      <c r="Y3" s="7">
        <v>6419.7687270000006</v>
      </c>
      <c r="Z3" s="7">
        <v>6567.8390909999989</v>
      </c>
      <c r="AA3" s="7">
        <v>6803.8689760000007</v>
      </c>
      <c r="AB3" s="7">
        <v>6809.5782929999996</v>
      </c>
      <c r="AC3" s="7">
        <v>6674.6713220000001</v>
      </c>
      <c r="AD3" s="8">
        <v>6535.9128009999995</v>
      </c>
    </row>
    <row r="4" spans="1:30" ht="16.5" customHeight="1" x14ac:dyDescent="0.3">
      <c r="A4" s="5" t="s">
        <v>17</v>
      </c>
      <c r="B4" s="9">
        <f t="shared" ref="B4:V4" si="0">(B6*138700+B5*3412)/1000</f>
        <v>9367.1535999999996</v>
      </c>
      <c r="C4" s="9">
        <f t="shared" si="0"/>
        <v>9673.4156000000003</v>
      </c>
      <c r="D4" s="9">
        <f t="shared" si="0"/>
        <v>9994.6412</v>
      </c>
      <c r="E4" s="9">
        <f t="shared" si="0"/>
        <v>12511.865199999998</v>
      </c>
      <c r="F4" s="9">
        <f t="shared" si="0"/>
        <v>12405.53</v>
      </c>
      <c r="G4" s="9">
        <f t="shared" si="0"/>
        <v>12327.65</v>
      </c>
      <c r="H4" s="9">
        <f t="shared" si="0"/>
        <v>12511.371999999999</v>
      </c>
      <c r="I4" s="9">
        <f t="shared" si="0"/>
        <v>11250.799776</v>
      </c>
      <c r="J4" s="9">
        <f t="shared" si="0"/>
        <v>11183.668715999998</v>
      </c>
      <c r="K4" s="9">
        <f t="shared" si="0"/>
        <v>11116.541068</v>
      </c>
      <c r="L4" s="9">
        <f t="shared" si="0"/>
        <v>11822.662508000001</v>
      </c>
      <c r="M4" s="9">
        <f t="shared" si="0"/>
        <v>11961.917047999999</v>
      </c>
      <c r="N4" s="9">
        <f t="shared" si="0"/>
        <v>12493.834699999999</v>
      </c>
      <c r="O4" s="9">
        <f t="shared" si="0"/>
        <v>14776.281640000001</v>
      </c>
      <c r="P4" s="9">
        <f t="shared" si="0"/>
        <v>14987.399521129601</v>
      </c>
      <c r="Q4" s="9">
        <f t="shared" si="0"/>
        <v>13479.151489300002</v>
      </c>
      <c r="R4" s="9">
        <f t="shared" si="0"/>
        <v>12182.016953584</v>
      </c>
      <c r="S4" s="9">
        <f t="shared" si="0"/>
        <v>11394.473406540001</v>
      </c>
      <c r="T4" s="9">
        <f t="shared" si="0"/>
        <v>10894.69584166544</v>
      </c>
      <c r="U4" s="9">
        <f t="shared" si="0"/>
        <v>10536.295813109919</v>
      </c>
      <c r="V4" s="9">
        <f t="shared" si="0"/>
        <v>10546.620183818881</v>
      </c>
      <c r="W4" s="9">
        <v>10783.26464788464</v>
      </c>
      <c r="X4" s="9">
        <v>10485.972334748256</v>
      </c>
      <c r="Y4" s="9">
        <v>10709.999971551935</v>
      </c>
      <c r="Z4" s="9">
        <v>10695.691485802143</v>
      </c>
      <c r="AA4" s="9">
        <v>10619.950891195424</v>
      </c>
      <c r="AB4" s="9">
        <v>10950.972372648321</v>
      </c>
      <c r="AC4" s="9">
        <v>10872.489145314112</v>
      </c>
      <c r="AD4" s="30">
        <v>10383.993086700224</v>
      </c>
    </row>
    <row r="5" spans="1:30" ht="16.5" customHeight="1" x14ac:dyDescent="0.3">
      <c r="A5" s="10" t="s">
        <v>10</v>
      </c>
      <c r="B5" s="11">
        <v>180.3</v>
      </c>
      <c r="C5" s="11">
        <v>253.8</v>
      </c>
      <c r="D5" s="11">
        <v>295.10000000000002</v>
      </c>
      <c r="E5" s="11">
        <v>329.6</v>
      </c>
      <c r="F5" s="11">
        <v>302.5</v>
      </c>
      <c r="G5" s="11">
        <v>300</v>
      </c>
      <c r="H5" s="11">
        <v>301</v>
      </c>
      <c r="I5" s="11">
        <v>308.94799999999998</v>
      </c>
      <c r="J5" s="11">
        <v>335.81799999999998</v>
      </c>
      <c r="K5" s="11">
        <v>362.68900000000002</v>
      </c>
      <c r="L5" s="11">
        <v>389.55900000000003</v>
      </c>
      <c r="M5" s="11">
        <v>416.42899999999997</v>
      </c>
      <c r="N5" s="11">
        <v>443.3</v>
      </c>
      <c r="O5" s="11">
        <v>470.17</v>
      </c>
      <c r="P5" s="12">
        <v>455.70320079999999</v>
      </c>
      <c r="Q5" s="12">
        <v>518.30610000000001</v>
      </c>
      <c r="R5" s="12">
        <v>536.94980700000008</v>
      </c>
      <c r="S5" s="12">
        <v>550.69514500000002</v>
      </c>
      <c r="T5" s="12">
        <v>531.37718812000003</v>
      </c>
      <c r="U5" s="12">
        <v>548.85629716000005</v>
      </c>
      <c r="V5" s="12">
        <v>577.86365024000008</v>
      </c>
      <c r="W5" s="13">
        <v>582.02206971999999</v>
      </c>
      <c r="X5" s="13">
        <v>564.96775408799999</v>
      </c>
      <c r="Y5" s="13">
        <v>558.66156472799992</v>
      </c>
      <c r="Z5" s="13">
        <v>555.42531011200003</v>
      </c>
      <c r="AA5" s="13">
        <v>549.20125155199992</v>
      </c>
      <c r="AB5" s="13">
        <v>525.12718536</v>
      </c>
      <c r="AC5" s="14">
        <v>515</v>
      </c>
      <c r="AD5" s="15">
        <v>504</v>
      </c>
    </row>
    <row r="6" spans="1:30" ht="16.5" customHeight="1" x14ac:dyDescent="0.3">
      <c r="A6" s="10" t="s">
        <v>9</v>
      </c>
      <c r="B6" s="11">
        <v>63.1</v>
      </c>
      <c r="C6" s="11">
        <v>63.5</v>
      </c>
      <c r="D6" s="11">
        <v>64.8</v>
      </c>
      <c r="E6" s="11">
        <v>82.1</v>
      </c>
      <c r="F6" s="11">
        <v>82</v>
      </c>
      <c r="G6" s="11">
        <v>81.5</v>
      </c>
      <c r="H6" s="11">
        <v>82.8</v>
      </c>
      <c r="I6" s="11">
        <v>73.516000000000005</v>
      </c>
      <c r="J6" s="11">
        <v>72.370999999999995</v>
      </c>
      <c r="K6" s="11">
        <v>71.225999999999999</v>
      </c>
      <c r="L6" s="11">
        <v>75.656000000000006</v>
      </c>
      <c r="M6" s="11">
        <v>75.998999999999995</v>
      </c>
      <c r="N6" s="11">
        <v>79.173000000000002</v>
      </c>
      <c r="O6" s="11">
        <v>94.968000000000004</v>
      </c>
      <c r="P6" s="16">
        <v>96.846000000000004</v>
      </c>
      <c r="Q6" s="16">
        <v>84.431803000000002</v>
      </c>
      <c r="R6" s="16">
        <v>74.621082999999999</v>
      </c>
      <c r="S6" s="16">
        <v>68.604914000000008</v>
      </c>
      <c r="T6" s="16">
        <v>65.476833999999997</v>
      </c>
      <c r="U6" s="16">
        <v>62.462856000000002</v>
      </c>
      <c r="V6" s="16">
        <v>61.823715999999997</v>
      </c>
      <c r="W6" s="17">
        <v>63.427579999999999</v>
      </c>
      <c r="X6" s="17">
        <v>61.703694000000006</v>
      </c>
      <c r="Y6" s="17">
        <v>63.474021</v>
      </c>
      <c r="Z6" s="17">
        <v>63.450471</v>
      </c>
      <c r="AA6" s="17">
        <v>63.057507000000001</v>
      </c>
      <c r="AB6" s="13">
        <v>66.036326000000003</v>
      </c>
      <c r="AC6" s="14">
        <v>66</v>
      </c>
      <c r="AD6" s="15">
        <v>62</v>
      </c>
    </row>
    <row r="7" spans="1:30" s="21" customFormat="1" ht="31.5" customHeight="1" thickBot="1" x14ac:dyDescent="0.35">
      <c r="A7" s="18" t="s">
        <v>2</v>
      </c>
      <c r="B7" s="19">
        <f t="shared" ref="B7:AD7" si="1">B4*1000/B3</f>
        <v>2495.910897948308</v>
      </c>
      <c r="C7" s="20">
        <f t="shared" si="1"/>
        <v>2148.215767266267</v>
      </c>
      <c r="D7" s="20">
        <f t="shared" si="1"/>
        <v>2088.7442424242422</v>
      </c>
      <c r="E7" s="20">
        <f t="shared" si="1"/>
        <v>2065.6868416707939</v>
      </c>
      <c r="F7" s="20">
        <f t="shared" si="1"/>
        <v>1977.6072054838196</v>
      </c>
      <c r="G7" s="20">
        <f t="shared" si="1"/>
        <v>2023.9123296667215</v>
      </c>
      <c r="H7" s="20">
        <f t="shared" si="1"/>
        <v>2018.2887562510082</v>
      </c>
      <c r="I7" s="19">
        <f t="shared" si="1"/>
        <v>1916.9875235985689</v>
      </c>
      <c r="J7" s="19">
        <f t="shared" si="1"/>
        <v>2070.6663054989813</v>
      </c>
      <c r="K7" s="19">
        <f t="shared" si="1"/>
        <v>2194.3428874851952</v>
      </c>
      <c r="L7" s="20">
        <f t="shared" si="1"/>
        <v>2288.5525567169962</v>
      </c>
      <c r="M7" s="20">
        <f t="shared" si="1"/>
        <v>2255.2633951734538</v>
      </c>
      <c r="N7" s="20">
        <f t="shared" si="1"/>
        <v>2344.0590431519699</v>
      </c>
      <c r="O7" s="20">
        <f t="shared" si="1"/>
        <v>2687.5739614405238</v>
      </c>
      <c r="P7" s="20">
        <f t="shared" si="1"/>
        <v>2690.2530104343209</v>
      </c>
      <c r="Q7" s="20">
        <f t="shared" si="1"/>
        <v>2536.6180824714706</v>
      </c>
      <c r="R7" s="20">
        <f t="shared" si="1"/>
        <v>2144.7462941552635</v>
      </c>
      <c r="S7" s="20">
        <f t="shared" si="1"/>
        <v>2067.6322849599337</v>
      </c>
      <c r="T7" s="20">
        <f t="shared" si="1"/>
        <v>2024.5201115376228</v>
      </c>
      <c r="U7" s="20">
        <f t="shared" si="1"/>
        <v>1947.6298611021618</v>
      </c>
      <c r="V7" s="20">
        <f t="shared" si="1"/>
        <v>1823.7855979245551</v>
      </c>
      <c r="W7" s="20">
        <f t="shared" si="1"/>
        <v>1745.2867485901352</v>
      </c>
      <c r="X7" s="20">
        <f t="shared" si="1"/>
        <v>1773.0662535613606</v>
      </c>
      <c r="Y7" s="20">
        <f t="shared" si="1"/>
        <v>1668.284392630572</v>
      </c>
      <c r="Z7" s="20">
        <f t="shared" si="1"/>
        <v>1628.4947511059759</v>
      </c>
      <c r="AA7" s="20">
        <f t="shared" si="1"/>
        <v>1560.8694007271874</v>
      </c>
      <c r="AB7" s="20">
        <f t="shared" si="1"/>
        <v>1608.1718869295512</v>
      </c>
      <c r="AC7" s="20">
        <f t="shared" si="1"/>
        <v>1628.9175332840625</v>
      </c>
      <c r="AD7" s="20">
        <f t="shared" si="1"/>
        <v>1588.7594285394175</v>
      </c>
    </row>
    <row r="8" spans="1:30" s="22" customFormat="1" ht="12.75" customHeight="1" x14ac:dyDescent="0.2">
      <c r="A8" s="38" t="s">
        <v>15</v>
      </c>
      <c r="B8" s="38"/>
      <c r="C8" s="38"/>
      <c r="D8" s="38"/>
      <c r="E8" s="38"/>
      <c r="F8" s="38"/>
      <c r="G8" s="38"/>
      <c r="H8" s="38"/>
      <c r="I8" s="38"/>
      <c r="J8" s="38"/>
      <c r="K8" s="38"/>
      <c r="L8" s="38"/>
      <c r="M8" s="38"/>
      <c r="N8" s="38"/>
      <c r="O8" s="38"/>
      <c r="P8" s="38"/>
      <c r="Q8" s="38"/>
      <c r="R8" s="38"/>
    </row>
    <row r="9" spans="1:30" s="22" customFormat="1" ht="12.75" customHeight="1" x14ac:dyDescent="0.25">
      <c r="A9" s="39"/>
      <c r="B9" s="39"/>
      <c r="C9" s="39"/>
      <c r="D9" s="39"/>
      <c r="E9" s="39"/>
      <c r="F9" s="39"/>
      <c r="G9" s="39"/>
      <c r="H9" s="39"/>
      <c r="I9" s="39"/>
      <c r="J9" s="39"/>
      <c r="K9" s="39"/>
      <c r="L9" s="39"/>
      <c r="M9" s="39"/>
      <c r="N9" s="39"/>
      <c r="O9" s="39"/>
      <c r="P9" s="39"/>
      <c r="Q9" s="39"/>
      <c r="R9" s="39"/>
      <c r="S9" s="23"/>
      <c r="T9" s="23"/>
      <c r="U9" s="23"/>
      <c r="V9" s="23"/>
      <c r="W9" s="23"/>
      <c r="X9" s="23"/>
      <c r="Y9" s="23"/>
      <c r="Z9" s="23"/>
      <c r="AA9" s="23"/>
      <c r="AB9" s="23"/>
    </row>
    <row r="10" spans="1:30" s="22" customFormat="1" ht="12.75" customHeight="1" x14ac:dyDescent="0.25">
      <c r="A10" s="34" t="s">
        <v>13</v>
      </c>
      <c r="B10" s="34"/>
      <c r="C10" s="34"/>
      <c r="D10" s="34"/>
      <c r="E10" s="34"/>
      <c r="F10" s="34"/>
      <c r="G10" s="34"/>
      <c r="H10" s="34"/>
      <c r="I10" s="34"/>
      <c r="J10" s="34"/>
      <c r="K10" s="34"/>
      <c r="L10" s="34"/>
      <c r="M10" s="34"/>
      <c r="N10" s="34"/>
      <c r="O10" s="34"/>
      <c r="P10" s="34"/>
      <c r="Q10" s="34"/>
      <c r="R10" s="34"/>
      <c r="S10" s="23"/>
      <c r="T10" s="23"/>
      <c r="U10" s="23"/>
      <c r="V10" s="23"/>
      <c r="W10" s="23"/>
      <c r="X10" s="23"/>
      <c r="Y10" s="23"/>
      <c r="Z10" s="23"/>
      <c r="AA10" s="23"/>
      <c r="AB10" s="23"/>
    </row>
    <row r="11" spans="1:30" s="22" customFormat="1" ht="14.25" customHeight="1" x14ac:dyDescent="0.2">
      <c r="A11" s="34" t="s">
        <v>8</v>
      </c>
      <c r="B11" s="34"/>
      <c r="C11" s="34"/>
      <c r="D11" s="34"/>
      <c r="E11" s="34"/>
      <c r="F11" s="34"/>
      <c r="G11" s="34"/>
      <c r="H11" s="34"/>
      <c r="I11" s="34"/>
      <c r="J11" s="34"/>
      <c r="K11" s="34"/>
      <c r="L11" s="34"/>
      <c r="M11" s="34"/>
      <c r="N11" s="34"/>
      <c r="O11" s="34"/>
      <c r="P11" s="34"/>
      <c r="Q11" s="34"/>
      <c r="R11" s="34"/>
    </row>
    <row r="12" spans="1:30" s="22" customFormat="1" ht="12.75" customHeight="1" x14ac:dyDescent="0.2">
      <c r="A12" s="34" t="s">
        <v>14</v>
      </c>
      <c r="B12" s="34"/>
      <c r="C12" s="34"/>
      <c r="D12" s="34"/>
      <c r="E12" s="34"/>
      <c r="F12" s="34"/>
      <c r="G12" s="34"/>
      <c r="H12" s="34"/>
      <c r="I12" s="34"/>
      <c r="J12" s="34"/>
      <c r="K12" s="34"/>
      <c r="L12" s="34"/>
      <c r="M12" s="34"/>
      <c r="N12" s="34"/>
      <c r="O12" s="34"/>
      <c r="P12" s="34"/>
      <c r="Q12" s="34"/>
      <c r="R12" s="34"/>
    </row>
    <row r="13" spans="1:30" s="22" customFormat="1" ht="12.75" customHeight="1" x14ac:dyDescent="0.2">
      <c r="A13" s="34"/>
      <c r="B13" s="34"/>
      <c r="C13" s="34"/>
      <c r="D13" s="34"/>
      <c r="E13" s="34"/>
      <c r="F13" s="34"/>
      <c r="G13" s="34"/>
      <c r="H13" s="34"/>
      <c r="I13" s="34"/>
      <c r="J13" s="34"/>
      <c r="K13" s="34"/>
      <c r="L13" s="34"/>
      <c r="M13" s="34"/>
      <c r="N13" s="34"/>
      <c r="O13" s="34"/>
      <c r="P13" s="34"/>
      <c r="Q13" s="34"/>
      <c r="R13" s="34"/>
    </row>
    <row r="14" spans="1:30" s="22" customFormat="1" ht="12.75" customHeight="1" x14ac:dyDescent="0.2">
      <c r="A14" s="35" t="s">
        <v>3</v>
      </c>
      <c r="B14" s="35"/>
      <c r="C14" s="35"/>
      <c r="D14" s="35"/>
      <c r="E14" s="35"/>
      <c r="F14" s="35"/>
      <c r="G14" s="35"/>
      <c r="H14" s="35"/>
      <c r="I14" s="35"/>
      <c r="J14" s="35"/>
      <c r="K14" s="35"/>
      <c r="L14" s="35"/>
      <c r="M14" s="35"/>
      <c r="N14" s="35"/>
      <c r="O14" s="35"/>
      <c r="P14" s="35"/>
      <c r="Q14" s="35"/>
      <c r="R14" s="35"/>
    </row>
    <row r="15" spans="1:30" s="22" customFormat="1" ht="12.75" customHeight="1" x14ac:dyDescent="0.2">
      <c r="A15" s="36" t="s">
        <v>5</v>
      </c>
      <c r="B15" s="36"/>
      <c r="C15" s="36"/>
      <c r="D15" s="36"/>
      <c r="E15" s="36"/>
      <c r="F15" s="36"/>
      <c r="G15" s="36"/>
      <c r="H15" s="36"/>
      <c r="I15" s="36"/>
      <c r="J15" s="36"/>
      <c r="K15" s="36"/>
      <c r="L15" s="36"/>
      <c r="M15" s="36"/>
      <c r="N15" s="36"/>
      <c r="O15" s="36"/>
      <c r="P15" s="36"/>
      <c r="Q15" s="36"/>
      <c r="R15" s="36"/>
      <c r="S15" s="24"/>
      <c r="T15" s="24"/>
      <c r="U15" s="24"/>
      <c r="V15" s="24"/>
      <c r="W15" s="24"/>
      <c r="X15" s="24"/>
      <c r="Y15" s="24"/>
    </row>
    <row r="16" spans="1:30" s="22" customFormat="1" ht="12.75" customHeight="1" x14ac:dyDescent="0.2">
      <c r="A16" s="36"/>
      <c r="B16" s="36"/>
      <c r="C16" s="36"/>
      <c r="D16" s="36"/>
      <c r="E16" s="36"/>
      <c r="F16" s="36"/>
      <c r="G16" s="36"/>
      <c r="H16" s="36"/>
      <c r="I16" s="36"/>
      <c r="J16" s="36"/>
      <c r="K16" s="36"/>
      <c r="L16" s="36"/>
      <c r="M16" s="36"/>
      <c r="N16" s="36"/>
      <c r="O16" s="36"/>
      <c r="P16" s="36"/>
      <c r="Q16" s="36"/>
      <c r="R16" s="36"/>
    </row>
    <row r="17" spans="1:25" s="22" customFormat="1" ht="12.75" customHeight="1" x14ac:dyDescent="0.2">
      <c r="A17" s="31" t="s">
        <v>4</v>
      </c>
      <c r="B17" s="31"/>
      <c r="C17" s="31"/>
      <c r="D17" s="31"/>
      <c r="E17" s="31"/>
      <c r="F17" s="31"/>
      <c r="G17" s="31"/>
      <c r="H17" s="31"/>
      <c r="I17" s="31"/>
      <c r="J17" s="31"/>
      <c r="K17" s="31"/>
      <c r="L17" s="31"/>
      <c r="M17" s="31"/>
      <c r="N17" s="31"/>
      <c r="O17" s="31"/>
      <c r="P17" s="31"/>
      <c r="Q17" s="31"/>
      <c r="R17" s="31"/>
    </row>
    <row r="18" spans="1:25" s="22" customFormat="1" ht="12.75" customHeight="1" x14ac:dyDescent="0.2">
      <c r="A18" s="31" t="s">
        <v>0</v>
      </c>
      <c r="B18" s="31"/>
      <c r="C18" s="31"/>
      <c r="D18" s="31"/>
      <c r="E18" s="31"/>
      <c r="F18" s="31"/>
      <c r="G18" s="31"/>
      <c r="H18" s="31"/>
      <c r="I18" s="31"/>
      <c r="J18" s="31"/>
      <c r="K18" s="31"/>
      <c r="L18" s="31"/>
      <c r="M18" s="31"/>
      <c r="N18" s="31"/>
      <c r="O18" s="31"/>
      <c r="P18" s="31"/>
      <c r="Q18" s="31"/>
      <c r="R18" s="31"/>
    </row>
    <row r="19" spans="1:25" s="22" customFormat="1" ht="12.75" customHeight="1" x14ac:dyDescent="0.2">
      <c r="A19" s="32" t="s">
        <v>12</v>
      </c>
      <c r="B19" s="32"/>
      <c r="C19" s="32"/>
      <c r="D19" s="32"/>
      <c r="E19" s="32"/>
      <c r="F19" s="32"/>
      <c r="G19" s="32"/>
      <c r="H19" s="32"/>
      <c r="I19" s="32"/>
      <c r="J19" s="32"/>
      <c r="K19" s="32"/>
      <c r="L19" s="32"/>
      <c r="M19" s="32"/>
      <c r="N19" s="32"/>
      <c r="O19" s="32"/>
      <c r="P19" s="32"/>
      <c r="Q19" s="32"/>
      <c r="R19" s="32"/>
    </row>
    <row r="20" spans="1:25" s="22" customFormat="1" ht="12.75" customHeight="1" x14ac:dyDescent="0.2">
      <c r="A20" s="32" t="s">
        <v>16</v>
      </c>
      <c r="B20" s="32"/>
      <c r="C20" s="32"/>
      <c r="D20" s="32"/>
      <c r="E20" s="32"/>
      <c r="F20" s="32"/>
      <c r="G20" s="32"/>
      <c r="H20" s="32"/>
      <c r="I20" s="32"/>
      <c r="J20" s="32"/>
      <c r="K20" s="32"/>
      <c r="L20" s="32"/>
      <c r="M20" s="32"/>
      <c r="N20" s="32"/>
      <c r="O20" s="32"/>
      <c r="P20" s="32"/>
      <c r="Q20" s="32"/>
      <c r="R20" s="32"/>
    </row>
    <row r="21" spans="1:25" s="22" customFormat="1" ht="12.75" customHeight="1" x14ac:dyDescent="0.2">
      <c r="A21" s="33" t="s">
        <v>1</v>
      </c>
      <c r="B21" s="33"/>
      <c r="C21" s="33"/>
      <c r="D21" s="33"/>
      <c r="E21" s="33"/>
      <c r="F21" s="33"/>
      <c r="G21" s="33"/>
      <c r="H21" s="33"/>
      <c r="I21" s="33"/>
      <c r="J21" s="33"/>
      <c r="K21" s="33"/>
      <c r="L21" s="33"/>
      <c r="M21" s="33"/>
      <c r="N21" s="33"/>
      <c r="O21" s="33"/>
      <c r="P21" s="33"/>
      <c r="Q21" s="33"/>
      <c r="R21" s="33"/>
    </row>
    <row r="22" spans="1:25" s="22" customFormat="1" ht="12.75" customHeight="1" x14ac:dyDescent="0.2">
      <c r="A22" s="32" t="s">
        <v>6</v>
      </c>
      <c r="B22" s="32"/>
      <c r="C22" s="32"/>
      <c r="D22" s="32"/>
      <c r="E22" s="32"/>
      <c r="F22" s="32"/>
      <c r="G22" s="32"/>
      <c r="H22" s="32"/>
      <c r="I22" s="32"/>
      <c r="J22" s="32"/>
      <c r="K22" s="32"/>
      <c r="L22" s="32"/>
      <c r="M22" s="32"/>
      <c r="N22" s="32"/>
      <c r="O22" s="32"/>
      <c r="P22" s="32"/>
      <c r="Q22" s="32"/>
      <c r="R22" s="32"/>
    </row>
    <row r="23" spans="1:25" s="25" customFormat="1" ht="12.75" customHeight="1" x14ac:dyDescent="0.2">
      <c r="A23" s="32" t="s">
        <v>16</v>
      </c>
      <c r="B23" s="32"/>
      <c r="C23" s="32"/>
      <c r="D23" s="32"/>
      <c r="E23" s="32"/>
      <c r="F23" s="32"/>
      <c r="G23" s="32"/>
      <c r="H23" s="32"/>
      <c r="I23" s="32"/>
      <c r="J23" s="32"/>
      <c r="K23" s="32"/>
      <c r="L23" s="32"/>
      <c r="M23" s="32"/>
      <c r="N23" s="32"/>
      <c r="O23" s="32"/>
      <c r="P23" s="32"/>
      <c r="Q23" s="32"/>
      <c r="R23" s="32"/>
    </row>
    <row r="24" spans="1:25" s="27" customFormat="1" x14ac:dyDescent="0.2">
      <c r="A24" s="26"/>
      <c r="B24" s="26"/>
      <c r="C24" s="26"/>
      <c r="D24" s="26"/>
      <c r="E24" s="26"/>
      <c r="F24" s="26"/>
      <c r="G24" s="26"/>
      <c r="H24" s="26"/>
      <c r="I24" s="26"/>
      <c r="J24" s="26"/>
      <c r="K24" s="26"/>
      <c r="L24" s="26"/>
      <c r="M24" s="26"/>
    </row>
    <row r="25" spans="1:25" s="27" customFormat="1" x14ac:dyDescent="0.2">
      <c r="H25" s="28"/>
      <c r="I25" s="28"/>
      <c r="J25" s="28"/>
      <c r="K25" s="28"/>
      <c r="L25" s="28"/>
      <c r="M25" s="28"/>
    </row>
    <row r="26" spans="1:25" s="27" customFormat="1" x14ac:dyDescent="0.2">
      <c r="A26" s="26"/>
      <c r="B26" s="26"/>
      <c r="C26" s="26"/>
      <c r="D26" s="26"/>
      <c r="E26" s="26"/>
      <c r="F26" s="26"/>
      <c r="G26" s="26"/>
      <c r="H26" s="26"/>
      <c r="I26" s="26"/>
      <c r="J26" s="26"/>
      <c r="K26" s="26"/>
      <c r="L26" s="26"/>
      <c r="M26" s="26"/>
      <c r="P26" s="29"/>
      <c r="Q26" s="29"/>
      <c r="R26" s="29"/>
      <c r="S26" s="29"/>
      <c r="T26" s="29"/>
      <c r="U26" s="29"/>
      <c r="V26" s="29"/>
      <c r="W26" s="29"/>
      <c r="X26" s="29"/>
      <c r="Y26" s="29"/>
    </row>
    <row r="27" spans="1:25" s="27" customFormat="1" x14ac:dyDescent="0.2">
      <c r="A27" s="26"/>
      <c r="B27" s="26"/>
      <c r="C27" s="26"/>
      <c r="D27" s="26"/>
      <c r="E27" s="26"/>
      <c r="F27" s="26"/>
      <c r="G27" s="26"/>
      <c r="H27" s="26"/>
      <c r="I27" s="26"/>
      <c r="J27" s="26"/>
      <c r="K27" s="26"/>
      <c r="L27" s="26"/>
      <c r="M27" s="26"/>
    </row>
    <row r="28" spans="1:25" s="27" customFormat="1" x14ac:dyDescent="0.2"/>
    <row r="29" spans="1:25" s="27" customFormat="1" x14ac:dyDescent="0.2"/>
    <row r="30" spans="1:25" s="27" customFormat="1" x14ac:dyDescent="0.2"/>
    <row r="31" spans="1:25" s="27" customFormat="1" x14ac:dyDescent="0.2"/>
    <row r="32" spans="1:25" s="27" customFormat="1" x14ac:dyDescent="0.2"/>
  </sheetData>
  <mergeCells count="17">
    <mergeCell ref="A1:AD1"/>
    <mergeCell ref="A8:R8"/>
    <mergeCell ref="A9:R9"/>
    <mergeCell ref="A22:R22"/>
    <mergeCell ref="A23:R23"/>
    <mergeCell ref="A10:R10"/>
    <mergeCell ref="A11:R11"/>
    <mergeCell ref="A12:R12"/>
    <mergeCell ref="A13:R13"/>
    <mergeCell ref="A14:R14"/>
    <mergeCell ref="A15:R15"/>
    <mergeCell ref="A16:R16"/>
    <mergeCell ref="A17:R17"/>
    <mergeCell ref="A18:R18"/>
    <mergeCell ref="A19:R19"/>
    <mergeCell ref="A20:R20"/>
    <mergeCell ref="A21:R21"/>
  </mergeCells>
  <phoneticPr fontId="0" type="noConversion"/>
  <pageMargins left="0.25" right="0.25" top="0.75" bottom="0.75" header="0.3" footer="0.3"/>
  <pageSetup scale="56" orientation="landscape" horizontalDpi="4294967292" r:id="rId1"/>
  <headerFooter alignWithMargins="0"/>
  <webPublishItems count="1">
    <webPublishItem id="30267" divId="table_04_26_30267" sourceType="sheet" destinationFile="C:\Users\dominique.megret\Desktop\current tasks\BTS\nts_2011\table_04_26.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4-26</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L. Nguyen</cp:lastModifiedBy>
  <cp:revision>0</cp:revision>
  <cp:lastPrinted>2016-10-07T16:34:58Z</cp:lastPrinted>
  <dcterms:created xsi:type="dcterms:W3CDTF">1980-01-01T05:00:00Z</dcterms:created>
  <dcterms:modified xsi:type="dcterms:W3CDTF">2016-10-07T16:35:04Z</dcterms:modified>
</cp:coreProperties>
</file>