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385" yWindow="1710" windowWidth="14490" windowHeight="2745"/>
  </bookViews>
  <sheets>
    <sheet name="1-02" sheetId="2" r:id="rId1"/>
  </sheets>
  <calcPr calcId="145621"/>
</workbook>
</file>

<file path=xl/calcChain.xml><?xml version="1.0" encoding="utf-8"?>
<calcChain xmlns="http://schemas.openxmlformats.org/spreadsheetml/2006/main">
  <c r="T6" i="2" l="1"/>
  <c r="U6" i="2"/>
  <c r="V6" i="2"/>
  <c r="W6" i="2"/>
  <c r="X6" i="2"/>
  <c r="Y6" i="2"/>
  <c r="Z6" i="2"/>
  <c r="Z3" i="2"/>
  <c r="AA3" i="2"/>
  <c r="AB3" i="2"/>
  <c r="AC3" i="2"/>
  <c r="T3" i="2"/>
  <c r="U3" i="2"/>
  <c r="V3" i="2"/>
  <c r="W3" i="2"/>
  <c r="X3" i="2"/>
  <c r="Y3" i="2"/>
  <c r="S3" i="2" l="1"/>
  <c r="S6" i="2"/>
  <c r="R6" i="2" l="1"/>
  <c r="R3" i="2"/>
  <c r="M6" i="2" l="1"/>
  <c r="K6" i="2"/>
  <c r="N6" i="2"/>
  <c r="O6" i="2"/>
  <c r="P6" i="2"/>
  <c r="Q6" i="2"/>
  <c r="L8" i="2"/>
  <c r="L6" i="2"/>
  <c r="K8" i="2"/>
  <c r="J8" i="2"/>
  <c r="J6" i="2"/>
  <c r="I8" i="2"/>
  <c r="H8" i="2"/>
  <c r="I6" i="2"/>
  <c r="H6" i="2"/>
  <c r="G6" i="2"/>
  <c r="F6" i="2"/>
  <c r="E6" i="2"/>
  <c r="D6" i="2"/>
  <c r="C6" i="2"/>
  <c r="B6" i="2"/>
  <c r="O5" i="2"/>
  <c r="N5" i="2"/>
  <c r="L5" i="2"/>
  <c r="K5" i="2"/>
  <c r="K3" i="2"/>
  <c r="J5" i="2"/>
  <c r="I5" i="2"/>
  <c r="I3" i="2"/>
  <c r="H5" i="2"/>
  <c r="G5" i="2"/>
  <c r="G3" i="2"/>
  <c r="Q3" i="2"/>
  <c r="P3" i="2"/>
  <c r="O3" i="2"/>
  <c r="N3" i="2"/>
  <c r="M3" i="2"/>
  <c r="L3" i="2"/>
  <c r="J3" i="2"/>
  <c r="H3" i="2"/>
</calcChain>
</file>

<file path=xl/sharedStrings.xml><?xml version="1.0" encoding="utf-8"?>
<sst xmlns="http://schemas.openxmlformats.org/spreadsheetml/2006/main" count="81" uniqueCount="40">
  <si>
    <t>Major air carriers</t>
  </si>
  <si>
    <t>Other air carriers</t>
  </si>
  <si>
    <t>Railroads</t>
  </si>
  <si>
    <t>Other railroads</t>
  </si>
  <si>
    <t>U</t>
  </si>
  <si>
    <t>Table 1-2:  Number of Air Carriers, Railroads, Interstate Motor Carriers, Marine Vessel Operators, and Pipeline Operators</t>
  </si>
  <si>
    <r>
      <t>Air carriers</t>
    </r>
    <r>
      <rPr>
        <b/>
        <vertAlign val="superscript"/>
        <sz val="11"/>
        <rFont val="Arial Narrow"/>
        <family val="2"/>
      </rPr>
      <t>a</t>
    </r>
  </si>
  <si>
    <t>N</t>
  </si>
  <si>
    <t>Class I railroads</t>
  </si>
  <si>
    <r>
      <t>Interstate motor carriers</t>
    </r>
    <r>
      <rPr>
        <b/>
        <vertAlign val="superscript"/>
        <sz val="11"/>
        <rFont val="Arial Narrow"/>
        <family val="2"/>
      </rPr>
      <t>b</t>
    </r>
  </si>
  <si>
    <r>
      <t>Marine vessel operators</t>
    </r>
    <r>
      <rPr>
        <b/>
        <vertAlign val="superscript"/>
        <sz val="11"/>
        <rFont val="Arial Narrow"/>
        <family val="2"/>
      </rPr>
      <t>c</t>
    </r>
  </si>
  <si>
    <r>
      <t>Pipeline operators</t>
    </r>
    <r>
      <rPr>
        <b/>
        <vertAlign val="superscript"/>
        <sz val="11"/>
        <rFont val="Arial Narrow"/>
        <family val="2"/>
      </rPr>
      <t>d</t>
    </r>
  </si>
  <si>
    <r>
      <t>Hazardous liquid</t>
    </r>
    <r>
      <rPr>
        <vertAlign val="superscript"/>
        <sz val="11"/>
        <rFont val="Arial Narrow"/>
        <family val="2"/>
      </rPr>
      <t>e</t>
    </r>
  </si>
  <si>
    <r>
      <t xml:space="preserve">c </t>
    </r>
    <r>
      <rPr>
        <sz val="9"/>
        <rFont val="Arial"/>
        <family val="2"/>
      </rPr>
      <t>The printed source materials do not contain totals for the number of operators, and data files from which the figures can be determined are not available prior to 1993.</t>
    </r>
  </si>
  <si>
    <r>
      <t>d</t>
    </r>
    <r>
      <rPr>
        <sz val="9"/>
        <rFont val="Arial"/>
        <family val="2"/>
      </rPr>
      <t xml:space="preserve"> There is some overlap among the operators for the pipeline modes. Therefore the total number of </t>
    </r>
    <r>
      <rPr>
        <i/>
        <sz val="9"/>
        <rFont val="Arial"/>
        <family val="2"/>
      </rPr>
      <t>Pipeline operators</t>
    </r>
    <r>
      <rPr>
        <sz val="9"/>
        <rFont val="Arial"/>
        <family val="2"/>
      </rPr>
      <t xml:space="preserve"> is lower than the sum for the three pipeline modes.</t>
    </r>
  </si>
  <si>
    <r>
      <t>e</t>
    </r>
    <r>
      <rPr>
        <sz val="10"/>
        <rFont val="Arial"/>
        <family val="2"/>
      </rPr>
      <t xml:space="preserve"> The value given for 1985 is actually for 1986. The number of </t>
    </r>
    <r>
      <rPr>
        <i/>
        <sz val="10"/>
        <rFont val="Arial"/>
        <family val="2"/>
      </rPr>
      <t>Hazardous liquid pipeline operators</t>
    </r>
    <r>
      <rPr>
        <sz val="10"/>
        <rFont val="Arial"/>
        <family val="2"/>
      </rPr>
      <t xml:space="preserve"> is not available for prior years.</t>
    </r>
  </si>
  <si>
    <t>SOURCES</t>
  </si>
  <si>
    <r>
      <t xml:space="preserve">Air carriers:  </t>
    </r>
    <r>
      <rPr>
        <sz val="10"/>
        <rFont val="Arial"/>
        <family val="2"/>
      </rPr>
      <t/>
    </r>
  </si>
  <si>
    <r>
      <t xml:space="preserve">Railroads:  </t>
    </r>
    <r>
      <rPr>
        <sz val="10"/>
        <rFont val="Arial"/>
        <family val="2"/>
      </rPr>
      <t/>
    </r>
  </si>
  <si>
    <r>
      <t xml:space="preserve">1960-85: Association of American Railroads, </t>
    </r>
    <r>
      <rPr>
        <i/>
        <sz val="9"/>
        <rFont val="Arial"/>
        <family val="2"/>
      </rPr>
      <t>Railroad Ten-Year Trends</t>
    </r>
    <r>
      <rPr>
        <sz val="9"/>
        <rFont val="Arial"/>
        <family val="2"/>
      </rPr>
      <t>, Vol. 2 (Washington, DC), table I-2.</t>
    </r>
  </si>
  <si>
    <t>1990-98: Ibid., Vol. 16 (Washington, DC: 1999), p. 10.</t>
  </si>
  <si>
    <t xml:space="preserve">Interstate motor carriers:  </t>
  </si>
  <si>
    <r>
      <t>1990-2001: U.S. Department of Transportation, Federal Motor Carrier Safety Administration,</t>
    </r>
    <r>
      <rPr>
        <i/>
        <sz val="9"/>
        <rFont val="Arial"/>
        <family val="2"/>
      </rPr>
      <t xml:space="preserve"> Motor Carrier Management Information System</t>
    </r>
    <r>
      <rPr>
        <sz val="9"/>
        <rFont val="Arial"/>
        <family val="2"/>
      </rPr>
      <t>, and personal communication, Nov. 6, 2001.</t>
    </r>
  </si>
  <si>
    <r>
      <t xml:space="preserve">Marine vessel operators:  </t>
    </r>
    <r>
      <rPr>
        <sz val="10"/>
        <rFont val="Arial"/>
        <family val="2"/>
      </rPr>
      <t/>
    </r>
  </si>
  <si>
    <r>
      <t>Pipeline operators:</t>
    </r>
    <r>
      <rPr>
        <sz val="9"/>
        <rFont val="Arial"/>
        <family val="2"/>
      </rPr>
      <t xml:space="preserve">  </t>
    </r>
  </si>
  <si>
    <r>
      <t xml:space="preserve">a </t>
    </r>
    <r>
      <rPr>
        <sz val="9"/>
        <rFont val="Arial"/>
        <family val="2"/>
      </rPr>
      <t xml:space="preserve">Carrier groups are categorized based on their annual operating revenues as major, national, large regional, and medium regional. The thresholds were last adjusted July 1, 1999, and the threshold for </t>
    </r>
    <r>
      <rPr>
        <i/>
        <sz val="9"/>
        <rFont val="Arial"/>
        <family val="2"/>
      </rPr>
      <t>Major air carriers</t>
    </r>
    <r>
      <rPr>
        <sz val="9"/>
        <rFont val="Arial"/>
        <family val="2"/>
      </rPr>
      <t xml:space="preserve"> is currently $1 billion. The </t>
    </r>
    <r>
      <rPr>
        <i/>
        <sz val="9"/>
        <rFont val="Arial"/>
        <family val="2"/>
      </rPr>
      <t>Other air carrier</t>
    </r>
    <r>
      <rPr>
        <sz val="9"/>
        <rFont val="Arial"/>
        <family val="2"/>
      </rPr>
      <t xml:space="preserve"> category contains all national, large regional, and medium regional air carriers. Beginning in 2003, regional air carriers are not required to report financial data which may result in under reporting of </t>
    </r>
    <r>
      <rPr>
        <i/>
        <sz val="9"/>
        <rFont val="Arial"/>
        <family val="2"/>
      </rPr>
      <t>Other carriers</t>
    </r>
    <r>
      <rPr>
        <sz val="9"/>
        <rFont val="Arial"/>
        <family val="2"/>
      </rPr>
      <t xml:space="preserve"> in this table.</t>
    </r>
  </si>
  <si>
    <r>
      <t xml:space="preserve">b </t>
    </r>
    <r>
      <rPr>
        <sz val="9"/>
        <rFont val="Arial"/>
        <family val="2"/>
      </rPr>
      <t>1960-2005 figures are for the fiscal year, October through September. 2006-09 figures are snapshots dated Dec. 22, 2006; Dec. 21, 2007; Dec. 19, 2008, and Dec. 18, 2009. 2010 figure is the U.S. DOT number of active interstate motor carriers as of the end of December 2010.  The numbers of</t>
    </r>
    <r>
      <rPr>
        <i/>
        <sz val="9"/>
        <rFont val="Arial"/>
        <family val="2"/>
      </rPr>
      <t xml:space="preserve"> Interstate motor carriers</t>
    </r>
    <r>
      <rPr>
        <sz val="9"/>
        <rFont val="Arial"/>
        <family val="2"/>
      </rPr>
      <t xml:space="preserve"> are based on 'active' U.S. DOT Numbers. The Federal Motor Carrier Safety Administration deletes motor carriers from the Motor Carrier Management Information System (MCMIS) when they receive an official notice of a change in status. However, some companies may go out of business without de-activating their U.S. DOT Number. As a result, inactive carriers may be included in the MCMIS.</t>
    </r>
  </si>
  <si>
    <r>
      <t xml:space="preserve">g </t>
    </r>
    <r>
      <rPr>
        <sz val="9"/>
        <rFont val="Arial"/>
        <family val="2"/>
      </rPr>
      <t xml:space="preserve">In 1975 and 1980, </t>
    </r>
    <r>
      <rPr>
        <i/>
        <sz val="9"/>
        <rFont val="Arial"/>
        <family val="2"/>
      </rPr>
      <t>Natural gas distribution</t>
    </r>
    <r>
      <rPr>
        <sz val="9"/>
        <rFont val="Arial"/>
        <family val="2"/>
      </rPr>
      <t xml:space="preserve"> includes master meter and mobile home park natural gas distribution operators.  A master meter system is a pipeline system for distributing gas within, but not limited to, a definable area, such as a mobile home park, housing project, or apartment complex, where the operator purchases metered gas from an outside source for resale through a gas distribution pipeline system. The gas distribution pipeline system supplies the ultimate consumer who either purchases the gas directly through a meter or by other means, such as by rents. </t>
    </r>
  </si>
  <si>
    <r>
      <t>Natural gas distribution</t>
    </r>
    <r>
      <rPr>
        <vertAlign val="superscript"/>
        <sz val="11"/>
        <rFont val="Arial Narrow"/>
        <family val="2"/>
      </rPr>
      <t>g</t>
    </r>
  </si>
  <si>
    <r>
      <t>Natural gas transmission</t>
    </r>
    <r>
      <rPr>
        <vertAlign val="superscript"/>
        <sz val="11"/>
        <rFont val="Arial Narrow"/>
        <family val="2"/>
      </rPr>
      <t>f</t>
    </r>
  </si>
  <si>
    <r>
      <rPr>
        <vertAlign val="superscript"/>
        <sz val="9"/>
        <rFont val="Arial"/>
        <family val="2"/>
      </rPr>
      <t xml:space="preserve">f </t>
    </r>
    <r>
      <rPr>
        <i/>
        <sz val="9"/>
        <rFont val="Arial"/>
        <family val="2"/>
      </rPr>
      <t>Natural gas transmission</t>
    </r>
    <r>
      <rPr>
        <sz val="9"/>
        <rFont val="Arial"/>
        <family val="2"/>
      </rPr>
      <t xml:space="preserve"> numbers also include gas gathering counts as well.</t>
    </r>
  </si>
  <si>
    <r>
      <t xml:space="preserve">1960-2002: U.S. Department of Transportation, Bureau of Transportation Statistics, Office of Airline Information, </t>
    </r>
    <r>
      <rPr>
        <i/>
        <sz val="9"/>
        <rFont val="Arial"/>
        <family val="2"/>
      </rPr>
      <t xml:space="preserve">Air Carrier Financial Statistics Quarterly </t>
    </r>
    <r>
      <rPr>
        <sz val="9"/>
        <rFont val="Arial"/>
        <family val="2"/>
      </rPr>
      <t>(Washington, DC: Fourth quarter issues), "Alphabetical List of Air Carriers by Carrier Group".</t>
    </r>
  </si>
  <si>
    <r>
      <t xml:space="preserve">1999-2012:  Ibid., </t>
    </r>
    <r>
      <rPr>
        <i/>
        <sz val="9"/>
        <rFont val="Arial"/>
        <family val="2"/>
      </rPr>
      <t>Railroad Facts</t>
    </r>
    <r>
      <rPr>
        <sz val="9"/>
        <rFont val="Arial"/>
        <family val="2"/>
      </rPr>
      <t xml:space="preserve"> (Washington, DC: Annual Issues), p. 3.</t>
    </r>
  </si>
  <si>
    <r>
      <t xml:space="preserve">U.S. Department of Transportation, Pipeline and Hazardous Materials Safety Administration, Pipeline Safety Office, </t>
    </r>
    <r>
      <rPr>
        <i/>
        <sz val="9"/>
        <rFont val="Arial"/>
        <family val="2"/>
      </rPr>
      <t>Gas Distribution Systems</t>
    </r>
    <r>
      <rPr>
        <sz val="9"/>
        <rFont val="Arial"/>
        <family val="2"/>
      </rPr>
      <t>,</t>
    </r>
    <r>
      <rPr>
        <i/>
        <sz val="9"/>
        <rFont val="Arial"/>
        <family val="2"/>
      </rPr>
      <t xml:space="preserve"> Gas Transmission &amp; Gathering Systems and Hazardous Liquid Pipeline Systems Annual Reporting</t>
    </r>
    <r>
      <rPr>
        <sz val="9"/>
        <rFont val="Arial"/>
        <family val="2"/>
      </rPr>
      <t>,</t>
    </r>
    <r>
      <rPr>
        <i/>
        <sz val="9"/>
        <rFont val="Arial"/>
        <family val="2"/>
      </rPr>
      <t xml:space="preserve"> </t>
    </r>
    <r>
      <rPr>
        <sz val="9"/>
        <rFont val="Arial"/>
        <family val="2"/>
      </rPr>
      <t>personal communication, September 2009, January 2011, January 2012, November 2013, and September 2016.</t>
    </r>
  </si>
  <si>
    <r>
      <t xml:space="preserve">2003-15: U.S. Department of Transportation, Bureau of Transportation Statistics, Office of Airline Information, </t>
    </r>
    <r>
      <rPr>
        <i/>
        <sz val="9"/>
        <rFont val="Arial"/>
        <family val="2"/>
      </rPr>
      <t>Accounting and Reporting Directives, All Carrier Groupings</t>
    </r>
    <r>
      <rPr>
        <sz val="9"/>
        <rFont val="Arial"/>
        <family val="2"/>
      </rPr>
      <t xml:space="preserve"> (Washington, DC), available at http://www.rita.dot.gov/bts/sites/rita.dot.gov.bts/files/subject_areas/airline_information/accounting_and_reporting_directives/index.html as of Sept. 15, 2016.</t>
    </r>
  </si>
  <si>
    <t xml:space="preserve">2013-15: AAR currently does not have enough people in the department to conduct the survey necessary to have data for the non-Class I railroads.  </t>
  </si>
  <si>
    <t>2013-15: U.S. Department of Transportation, Federal Motor Carrier Safety Administration, available at https://ai.fmcsa.dot.gov/SMS/Tools/Reports.aspx as of Sept. 19, 2016.</t>
  </si>
  <si>
    <r>
      <t>KEY:</t>
    </r>
    <r>
      <rPr>
        <sz val="9"/>
        <rFont val="Arial"/>
        <family val="2"/>
      </rPr>
      <t xml:space="preserve">  N = data do not exist; R = revised; U = data are not available.</t>
    </r>
  </si>
  <si>
    <r>
      <t xml:space="preserve">U.S. Army Corps of Engineers, </t>
    </r>
    <r>
      <rPr>
        <i/>
        <sz val="9"/>
        <rFont val="Arial"/>
        <family val="2"/>
      </rPr>
      <t>Waterborne Transportation Lines of the United States, Volume 1, National Summaries</t>
    </r>
    <r>
      <rPr>
        <sz val="9"/>
        <rFont val="Arial"/>
        <family val="2"/>
      </rPr>
      <t xml:space="preserve"> (New Orleans, LA: Annual Issues), table 13, available at http://www.navigationdatacenter.us/veslchar/veslchar.htm as of September 2016.</t>
    </r>
  </si>
  <si>
    <r>
      <t xml:space="preserve">2002-12: U.S. Department of Transportation, Federal Motor Carrier Safety Administration, </t>
    </r>
    <r>
      <rPr>
        <i/>
        <sz val="9"/>
        <rFont val="Arial"/>
        <family val="2"/>
      </rPr>
      <t>Analysis and Information Online</t>
    </r>
    <r>
      <rPr>
        <sz val="9"/>
        <rFont val="Arial"/>
        <family val="2"/>
      </rPr>
      <t>, available at http://ai.volpe.dot.gov/mcspa.asp as of June 4, 2004, and personal communication, January 2007, January 2010, January 2011, January 2012, and November 2013.</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</si>
</sst>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_)"/>
    <numFmt numFmtId="165" formatCode="\(\R\)\ #,##0"/>
  </numFmts>
  <fonts count="18" x14ac:knownFonts="1">
    <font>
      <sz val="10"/>
      <name val="Arial"/>
    </font>
    <font>
      <sz val="10"/>
      <name val="Arial"/>
      <family val="2"/>
    </font>
    <font>
      <sz val="10"/>
      <name val="Helv"/>
    </font>
    <font>
      <b/>
      <sz val="10"/>
      <name val="Helv"/>
    </font>
    <font>
      <sz val="10"/>
      <name val="Arial"/>
      <family val="2"/>
    </font>
    <font>
      <i/>
      <sz val="10"/>
      <name val="Arial"/>
      <family val="2"/>
    </font>
    <font>
      <b/>
      <sz val="11"/>
      <name val="Arial Narrow"/>
      <family val="2"/>
    </font>
    <font>
      <sz val="11"/>
      <name val="Arial Narrow"/>
      <family val="2"/>
    </font>
    <font>
      <b/>
      <sz val="12"/>
      <name val="Arial"/>
      <family val="2"/>
    </font>
    <font>
      <b/>
      <vertAlign val="superscript"/>
      <sz val="11"/>
      <name val="Arial Narrow"/>
      <family val="2"/>
    </font>
    <font>
      <vertAlign val="superscript"/>
      <sz val="11"/>
      <name val="Arial Narrow"/>
      <family val="2"/>
    </font>
    <font>
      <b/>
      <sz val="9"/>
      <name val="Arial"/>
      <family val="2"/>
    </font>
    <font>
      <sz val="9"/>
      <name val="Arial"/>
      <family val="2"/>
    </font>
    <font>
      <sz val="9"/>
      <name val="Arial Narrow"/>
      <family val="2"/>
    </font>
    <font>
      <vertAlign val="superscript"/>
      <sz val="9"/>
      <name val="Arial"/>
      <family val="2"/>
    </font>
    <font>
      <i/>
      <sz val="9"/>
      <name val="Arial"/>
      <family val="2"/>
    </font>
    <font>
      <b/>
      <sz val="10"/>
      <name val="Arial Narrow"/>
      <family val="2"/>
    </font>
    <font>
      <b/>
      <sz val="10"/>
      <name val="Arial"/>
      <family val="2"/>
    </font>
  </fonts>
  <fills count="2">
    <fill>
      <patternFill patternType="none"/>
    </fill>
    <fill>
      <patternFill patternType="gray125"/>
    </fill>
  </fills>
  <borders count="5">
    <border>
      <left/>
      <right/>
      <top/>
      <bottom/>
      <diagonal/>
    </border>
    <border>
      <left/>
      <right/>
      <top/>
      <bottom style="thin">
        <color indexed="22"/>
      </bottom>
      <diagonal/>
    </border>
    <border>
      <left/>
      <right/>
      <top/>
      <bottom style="thin">
        <color indexed="64"/>
      </bottom>
      <diagonal/>
    </border>
    <border>
      <left/>
      <right/>
      <top/>
      <bottom style="medium">
        <color indexed="64"/>
      </bottom>
      <diagonal/>
    </border>
    <border>
      <left/>
      <right/>
      <top style="medium">
        <color indexed="64"/>
      </top>
      <bottom/>
      <diagonal/>
    </border>
  </borders>
  <cellStyleXfs count="7">
    <xf numFmtId="0" fontId="0" fillId="0" borderId="0"/>
    <xf numFmtId="43" fontId="4" fillId="0" borderId="0" applyFont="0" applyFill="0" applyBorder="0" applyAlignment="0" applyProtection="0"/>
    <xf numFmtId="164" fontId="2" fillId="0" borderId="1" applyNumberFormat="0" applyFill="0">
      <alignment horizontal="right"/>
    </xf>
    <xf numFmtId="0" fontId="3" fillId="0" borderId="1">
      <alignment horizontal="left"/>
    </xf>
    <xf numFmtId="0" fontId="4" fillId="0" borderId="0"/>
    <xf numFmtId="0" fontId="1" fillId="0" borderId="0"/>
    <xf numFmtId="0" fontId="1" fillId="0" borderId="0"/>
  </cellStyleXfs>
  <cellXfs count="36">
    <xf numFmtId="0" fontId="0" fillId="0" borderId="0" xfId="0"/>
    <xf numFmtId="0" fontId="6" fillId="0" borderId="0" xfId="0" applyFont="1" applyFill="1"/>
    <xf numFmtId="0" fontId="1" fillId="0" borderId="0" xfId="0" applyFont="1" applyFill="1"/>
    <xf numFmtId="0" fontId="6" fillId="0" borderId="2" xfId="0" applyFont="1" applyFill="1" applyBorder="1" applyAlignment="1">
      <alignment horizontal="center" vertical="center"/>
    </xf>
    <xf numFmtId="0" fontId="6"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xf>
    <xf numFmtId="0" fontId="7" fillId="0" borderId="0" xfId="0" applyFont="1" applyFill="1" applyAlignment="1">
      <alignment horizontal="center" vertical="center"/>
    </xf>
    <xf numFmtId="3" fontId="6" fillId="0" borderId="0" xfId="0" applyNumberFormat="1" applyFont="1" applyFill="1" applyAlignment="1">
      <alignment horizontal="right"/>
    </xf>
    <xf numFmtId="0" fontId="7" fillId="0" borderId="0" xfId="0" applyFont="1" applyFill="1" applyAlignment="1">
      <alignment horizontal="left" indent="1"/>
    </xf>
    <xf numFmtId="3" fontId="7" fillId="0" borderId="0" xfId="0" applyNumberFormat="1" applyFont="1" applyFill="1" applyAlignment="1">
      <alignment horizontal="right"/>
    </xf>
    <xf numFmtId="0" fontId="7" fillId="0" borderId="0" xfId="0" applyFont="1" applyFill="1"/>
    <xf numFmtId="0" fontId="7" fillId="0" borderId="3" xfId="0" applyFont="1" applyFill="1" applyBorder="1" applyAlignment="1">
      <alignment horizontal="left" indent="1"/>
    </xf>
    <xf numFmtId="3" fontId="7" fillId="0" borderId="3" xfId="0" applyNumberFormat="1" applyFont="1" applyFill="1" applyBorder="1" applyAlignment="1">
      <alignment horizontal="right"/>
    </xf>
    <xf numFmtId="0" fontId="13" fillId="0" borderId="0" xfId="0" applyFont="1" applyFill="1"/>
    <xf numFmtId="0" fontId="12" fillId="0" borderId="0" xfId="0" applyFont="1" applyFill="1" applyAlignment="1"/>
    <xf numFmtId="46" fontId="12" fillId="0" borderId="0" xfId="0" applyNumberFormat="1" applyFont="1" applyFill="1" applyAlignment="1"/>
    <xf numFmtId="0" fontId="11" fillId="0" borderId="0" xfId="0" applyFont="1" applyFill="1" applyAlignment="1"/>
    <xf numFmtId="0" fontId="16" fillId="0" borderId="0" xfId="0" applyFont="1" applyFill="1" applyAlignment="1">
      <alignment horizontal="right"/>
    </xf>
    <xf numFmtId="3" fontId="6" fillId="0" borderId="0" xfId="0" applyNumberFormat="1" applyFont="1" applyFill="1" applyAlignment="1">
      <alignment horizontal="right" vertical="center"/>
    </xf>
    <xf numFmtId="3" fontId="7" fillId="0" borderId="0" xfId="0" applyNumberFormat="1" applyFont="1" applyFill="1" applyAlignment="1">
      <alignment horizontal="right" vertical="center"/>
    </xf>
    <xf numFmtId="3" fontId="7" fillId="0" borderId="3" xfId="0" applyNumberFormat="1" applyFont="1" applyFill="1" applyBorder="1" applyAlignment="1">
      <alignment horizontal="right" vertical="center"/>
    </xf>
    <xf numFmtId="0" fontId="17" fillId="0" borderId="0" xfId="0" applyFont="1" applyFill="1" applyAlignment="1">
      <alignment horizontal="right"/>
    </xf>
    <xf numFmtId="0" fontId="1" fillId="0" borderId="0" xfId="0" applyFont="1" applyFill="1" applyAlignment="1">
      <alignment horizontal="right"/>
    </xf>
    <xf numFmtId="165" fontId="6" fillId="0" borderId="0" xfId="0" applyNumberFormat="1" applyFont="1" applyFill="1" applyAlignment="1">
      <alignment horizontal="right" vertical="center"/>
    </xf>
    <xf numFmtId="165" fontId="7" fillId="0" borderId="0" xfId="0" applyNumberFormat="1" applyFont="1" applyFill="1" applyAlignment="1">
      <alignment horizontal="right" vertical="center"/>
    </xf>
    <xf numFmtId="165" fontId="7" fillId="0" borderId="3" xfId="0" applyNumberFormat="1" applyFont="1" applyFill="1" applyBorder="1" applyAlignment="1">
      <alignment horizontal="right" vertical="center"/>
    </xf>
    <xf numFmtId="0" fontId="12" fillId="0" borderId="0" xfId="0" applyFont="1" applyFill="1" applyAlignment="1">
      <alignment wrapText="1"/>
    </xf>
    <xf numFmtId="0" fontId="12" fillId="0" borderId="0" xfId="0" applyFont="1" applyFill="1" applyAlignment="1">
      <alignment horizontal="left" wrapText="1"/>
    </xf>
    <xf numFmtId="0" fontId="11" fillId="0" borderId="0" xfId="0" applyFont="1" applyFill="1" applyAlignment="1">
      <alignment wrapText="1"/>
    </xf>
    <xf numFmtId="0" fontId="8" fillId="0" borderId="3" xfId="0" applyFont="1" applyFill="1" applyBorder="1" applyAlignment="1">
      <alignment horizontal="left" wrapText="1"/>
    </xf>
    <xf numFmtId="0" fontId="12" fillId="0" borderId="0" xfId="0" applyFont="1" applyFill="1" applyBorder="1" applyAlignment="1">
      <alignment horizontal="left" wrapText="1"/>
    </xf>
    <xf numFmtId="0" fontId="14" fillId="0" borderId="0" xfId="0" applyNumberFormat="1" applyFont="1" applyFill="1" applyBorder="1" applyAlignment="1">
      <alignment wrapText="1"/>
    </xf>
    <xf numFmtId="46" fontId="12" fillId="0" borderId="0" xfId="0" applyNumberFormat="1" applyFont="1" applyFill="1" applyAlignment="1">
      <alignment horizontal="left" wrapText="1"/>
    </xf>
    <xf numFmtId="0" fontId="11" fillId="0" borderId="4" xfId="0" applyFont="1" applyFill="1" applyBorder="1" applyAlignment="1">
      <alignment wrapText="1"/>
    </xf>
    <xf numFmtId="0" fontId="13" fillId="0" borderId="0" xfId="0" applyFont="1" applyFill="1" applyBorder="1" applyAlignment="1">
      <alignment wrapText="1"/>
    </xf>
    <xf numFmtId="0" fontId="14" fillId="0" borderId="0" xfId="0" applyFont="1" applyFill="1" applyBorder="1" applyAlignment="1">
      <alignment wrapText="1"/>
    </xf>
  </cellXfs>
  <cellStyles count="7">
    <cellStyle name="Comma 2" xfId="1"/>
    <cellStyle name="Data" xfId="2"/>
    <cellStyle name="Hed Side" xfId="3"/>
    <cellStyle name="Normal" xfId="0" builtinId="0"/>
    <cellStyle name="Normal 2" xfId="4"/>
    <cellStyle name="Normal 2 2" xfId="5"/>
    <cellStyle name="Normal 3"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5"/>
  <sheetViews>
    <sheetView tabSelected="1" workbookViewId="0">
      <selection sqref="A1:AC1"/>
    </sheetView>
  </sheetViews>
  <sheetFormatPr defaultRowHeight="12.75" x14ac:dyDescent="0.2"/>
  <cols>
    <col min="1" max="1" width="23" style="2" customWidth="1"/>
    <col min="2" max="7" width="5.28515625" style="2" customWidth="1"/>
    <col min="8" max="19" width="7.28515625" style="2" customWidth="1"/>
    <col min="20" max="25" width="8.28515625" style="2" customWidth="1"/>
    <col min="26" max="29" width="7.28515625" style="2" customWidth="1"/>
    <col min="30" max="16384" width="9.140625" style="2"/>
  </cols>
  <sheetData>
    <row r="1" spans="1:29" ht="16.5" customHeight="1" thickBot="1" x14ac:dyDescent="0.3">
      <c r="A1" s="29" t="s">
        <v>5</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29" s="6" customFormat="1" ht="16.5" customHeight="1" x14ac:dyDescent="0.3">
      <c r="A2" s="3"/>
      <c r="B2" s="4">
        <v>1960</v>
      </c>
      <c r="C2" s="4">
        <v>1965</v>
      </c>
      <c r="D2" s="4">
        <v>1970</v>
      </c>
      <c r="E2" s="4">
        <v>1975</v>
      </c>
      <c r="F2" s="4">
        <v>1980</v>
      </c>
      <c r="G2" s="4">
        <v>1985</v>
      </c>
      <c r="H2" s="4">
        <v>1990</v>
      </c>
      <c r="I2" s="4">
        <v>1995</v>
      </c>
      <c r="J2" s="4">
        <v>1996</v>
      </c>
      <c r="K2" s="4">
        <v>1997</v>
      </c>
      <c r="L2" s="4">
        <v>1998</v>
      </c>
      <c r="M2" s="4">
        <v>1999</v>
      </c>
      <c r="N2" s="4">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row>
    <row r="3" spans="1:29" s="1" customFormat="1" ht="16.5" customHeight="1" x14ac:dyDescent="0.3">
      <c r="A3" s="1" t="s">
        <v>6</v>
      </c>
      <c r="B3" s="7" t="s">
        <v>7</v>
      </c>
      <c r="C3" s="7" t="s">
        <v>7</v>
      </c>
      <c r="D3" s="7">
        <v>39</v>
      </c>
      <c r="E3" s="7">
        <v>36</v>
      </c>
      <c r="F3" s="7">
        <v>63</v>
      </c>
      <c r="G3" s="7">
        <f t="shared" ref="G3:AC3" si="0">SUM(G4:G5)</f>
        <v>102</v>
      </c>
      <c r="H3" s="7">
        <f t="shared" si="0"/>
        <v>70</v>
      </c>
      <c r="I3" s="7">
        <f t="shared" si="0"/>
        <v>96</v>
      </c>
      <c r="J3" s="7">
        <f t="shared" si="0"/>
        <v>96</v>
      </c>
      <c r="K3" s="7">
        <f t="shared" si="0"/>
        <v>96</v>
      </c>
      <c r="L3" s="7">
        <f t="shared" si="0"/>
        <v>96</v>
      </c>
      <c r="M3" s="7">
        <f t="shared" si="0"/>
        <v>94</v>
      </c>
      <c r="N3" s="7">
        <f t="shared" si="0"/>
        <v>91</v>
      </c>
      <c r="O3" s="7">
        <f t="shared" si="0"/>
        <v>87</v>
      </c>
      <c r="P3" s="7">
        <f t="shared" si="0"/>
        <v>83</v>
      </c>
      <c r="Q3" s="7">
        <f t="shared" si="0"/>
        <v>72</v>
      </c>
      <c r="R3" s="7">
        <f t="shared" si="0"/>
        <v>80</v>
      </c>
      <c r="S3" s="7">
        <f t="shared" si="0"/>
        <v>85</v>
      </c>
      <c r="T3" s="7">
        <f t="shared" si="0"/>
        <v>87</v>
      </c>
      <c r="U3" s="7">
        <f t="shared" si="0"/>
        <v>87</v>
      </c>
      <c r="V3" s="7">
        <f t="shared" si="0"/>
        <v>88</v>
      </c>
      <c r="W3" s="7">
        <f t="shared" si="0"/>
        <v>76</v>
      </c>
      <c r="X3" s="7">
        <f t="shared" si="0"/>
        <v>77</v>
      </c>
      <c r="Y3" s="7">
        <f t="shared" si="0"/>
        <v>76</v>
      </c>
      <c r="Z3" s="7">
        <f t="shared" si="0"/>
        <v>73</v>
      </c>
      <c r="AA3" s="7">
        <f t="shared" si="0"/>
        <v>71</v>
      </c>
      <c r="AB3" s="7">
        <f t="shared" si="0"/>
        <v>67</v>
      </c>
      <c r="AC3" s="7">
        <f t="shared" si="0"/>
        <v>63</v>
      </c>
    </row>
    <row r="4" spans="1:29" s="10" customFormat="1" ht="16.5" customHeight="1" x14ac:dyDescent="0.3">
      <c r="A4" s="8" t="s">
        <v>0</v>
      </c>
      <c r="B4" s="9" t="s">
        <v>7</v>
      </c>
      <c r="C4" s="9" t="s">
        <v>7</v>
      </c>
      <c r="D4" s="9" t="s">
        <v>7</v>
      </c>
      <c r="E4" s="9" t="s">
        <v>7</v>
      </c>
      <c r="F4" s="9" t="s">
        <v>7</v>
      </c>
      <c r="G4" s="9">
        <v>13</v>
      </c>
      <c r="H4" s="9">
        <v>14</v>
      </c>
      <c r="I4" s="9">
        <v>11</v>
      </c>
      <c r="J4" s="9">
        <v>12</v>
      </c>
      <c r="K4" s="9">
        <v>13</v>
      </c>
      <c r="L4" s="9">
        <v>13</v>
      </c>
      <c r="M4" s="9">
        <v>13</v>
      </c>
      <c r="N4" s="9">
        <v>15</v>
      </c>
      <c r="O4" s="9">
        <v>15</v>
      </c>
      <c r="P4" s="9">
        <v>15</v>
      </c>
      <c r="Q4" s="9">
        <v>14</v>
      </c>
      <c r="R4" s="9">
        <v>15</v>
      </c>
      <c r="S4" s="9">
        <v>17</v>
      </c>
      <c r="T4" s="9">
        <v>21</v>
      </c>
      <c r="U4" s="9">
        <v>22</v>
      </c>
      <c r="V4" s="9">
        <v>22</v>
      </c>
      <c r="W4" s="9">
        <v>23</v>
      </c>
      <c r="X4" s="10">
        <v>21</v>
      </c>
      <c r="Y4" s="10">
        <v>19</v>
      </c>
      <c r="Z4" s="10">
        <v>18</v>
      </c>
      <c r="AA4" s="10">
        <v>20</v>
      </c>
      <c r="AB4" s="10">
        <v>20</v>
      </c>
      <c r="AC4" s="10">
        <v>18</v>
      </c>
    </row>
    <row r="5" spans="1:29" s="10" customFormat="1" ht="16.5" customHeight="1" x14ac:dyDescent="0.3">
      <c r="A5" s="8" t="s">
        <v>1</v>
      </c>
      <c r="B5" s="9" t="s">
        <v>7</v>
      </c>
      <c r="C5" s="9" t="s">
        <v>7</v>
      </c>
      <c r="D5" s="9" t="s">
        <v>7</v>
      </c>
      <c r="E5" s="9" t="s">
        <v>7</v>
      </c>
      <c r="F5" s="9" t="s">
        <v>7</v>
      </c>
      <c r="G5" s="9">
        <f>16+43+30</f>
        <v>89</v>
      </c>
      <c r="H5" s="9">
        <f>16+25+15</f>
        <v>56</v>
      </c>
      <c r="I5" s="9">
        <f>30+27+28</f>
        <v>85</v>
      </c>
      <c r="J5" s="9">
        <f>33+24+27</f>
        <v>84</v>
      </c>
      <c r="K5" s="9">
        <f>34+24+25</f>
        <v>83</v>
      </c>
      <c r="L5" s="9">
        <f>34+24+25</f>
        <v>83</v>
      </c>
      <c r="M5" s="9">
        <v>81</v>
      </c>
      <c r="N5" s="9">
        <f>19+20+21+16</f>
        <v>76</v>
      </c>
      <c r="O5" s="9">
        <f>35+20+17</f>
        <v>72</v>
      </c>
      <c r="P5" s="9">
        <v>68</v>
      </c>
      <c r="Q5" s="9">
        <v>58</v>
      </c>
      <c r="R5" s="9">
        <v>65</v>
      </c>
      <c r="S5" s="9">
        <v>68</v>
      </c>
      <c r="T5" s="9">
        <v>66</v>
      </c>
      <c r="U5" s="9">
        <v>65</v>
      </c>
      <c r="V5" s="9">
        <v>66</v>
      </c>
      <c r="W5" s="9">
        <v>53</v>
      </c>
      <c r="X5" s="10">
        <v>56</v>
      </c>
      <c r="Y5" s="10">
        <v>57</v>
      </c>
      <c r="Z5" s="10">
        <v>55</v>
      </c>
      <c r="AA5" s="10">
        <v>51</v>
      </c>
      <c r="AB5" s="10">
        <v>47</v>
      </c>
      <c r="AC5" s="10">
        <v>45</v>
      </c>
    </row>
    <row r="6" spans="1:29" s="1" customFormat="1" ht="16.5" customHeight="1" x14ac:dyDescent="0.3">
      <c r="A6" s="1" t="s">
        <v>2</v>
      </c>
      <c r="B6" s="7">
        <f t="shared" ref="B6:Z6" si="1">SUM(B7:B8)</f>
        <v>607</v>
      </c>
      <c r="C6" s="7">
        <f t="shared" si="1"/>
        <v>568</v>
      </c>
      <c r="D6" s="7">
        <f t="shared" si="1"/>
        <v>517</v>
      </c>
      <c r="E6" s="7">
        <f t="shared" si="1"/>
        <v>477</v>
      </c>
      <c r="F6" s="7">
        <f t="shared" si="1"/>
        <v>480</v>
      </c>
      <c r="G6" s="7">
        <f t="shared" si="1"/>
        <v>500</v>
      </c>
      <c r="H6" s="7">
        <f t="shared" si="1"/>
        <v>530</v>
      </c>
      <c r="I6" s="7">
        <f t="shared" si="1"/>
        <v>541</v>
      </c>
      <c r="J6" s="7">
        <f t="shared" si="1"/>
        <v>553</v>
      </c>
      <c r="K6" s="7">
        <f t="shared" si="1"/>
        <v>550</v>
      </c>
      <c r="L6" s="7">
        <f t="shared" si="1"/>
        <v>559</v>
      </c>
      <c r="M6" s="7">
        <f t="shared" si="1"/>
        <v>555</v>
      </c>
      <c r="N6" s="7">
        <f t="shared" si="1"/>
        <v>560</v>
      </c>
      <c r="O6" s="7">
        <f t="shared" si="1"/>
        <v>571</v>
      </c>
      <c r="P6" s="7">
        <f t="shared" si="1"/>
        <v>552</v>
      </c>
      <c r="Q6" s="7">
        <f t="shared" si="1"/>
        <v>549</v>
      </c>
      <c r="R6" s="7">
        <f t="shared" si="1"/>
        <v>556</v>
      </c>
      <c r="S6" s="7">
        <f t="shared" si="1"/>
        <v>560</v>
      </c>
      <c r="T6" s="7">
        <f t="shared" si="1"/>
        <v>559</v>
      </c>
      <c r="U6" s="7">
        <f t="shared" si="1"/>
        <v>563</v>
      </c>
      <c r="V6" s="7">
        <f t="shared" si="1"/>
        <v>565</v>
      </c>
      <c r="W6" s="7">
        <f t="shared" si="1"/>
        <v>563</v>
      </c>
      <c r="X6" s="7">
        <f t="shared" si="1"/>
        <v>565</v>
      </c>
      <c r="Y6" s="7">
        <f t="shared" si="1"/>
        <v>567</v>
      </c>
      <c r="Z6" s="7">
        <f t="shared" si="1"/>
        <v>574</v>
      </c>
      <c r="AA6" s="21" t="s">
        <v>4</v>
      </c>
      <c r="AB6" s="21" t="s">
        <v>4</v>
      </c>
      <c r="AC6" s="21" t="s">
        <v>4</v>
      </c>
    </row>
    <row r="7" spans="1:29" s="10" customFormat="1" ht="16.5" customHeight="1" x14ac:dyDescent="0.3">
      <c r="A7" s="8" t="s">
        <v>8</v>
      </c>
      <c r="B7" s="9">
        <v>106</v>
      </c>
      <c r="C7" s="9">
        <v>76</v>
      </c>
      <c r="D7" s="9">
        <v>71</v>
      </c>
      <c r="E7" s="9">
        <v>73</v>
      </c>
      <c r="F7" s="9">
        <v>39</v>
      </c>
      <c r="G7" s="9">
        <v>25</v>
      </c>
      <c r="H7" s="9">
        <v>14</v>
      </c>
      <c r="I7" s="9">
        <v>11</v>
      </c>
      <c r="J7" s="9">
        <v>10</v>
      </c>
      <c r="K7" s="9">
        <v>9</v>
      </c>
      <c r="L7" s="9">
        <v>9</v>
      </c>
      <c r="M7" s="9">
        <v>9</v>
      </c>
      <c r="N7" s="9">
        <v>8</v>
      </c>
      <c r="O7" s="9">
        <v>8</v>
      </c>
      <c r="P7" s="9">
        <v>7</v>
      </c>
      <c r="Q7" s="9">
        <v>7</v>
      </c>
      <c r="R7" s="9">
        <v>7</v>
      </c>
      <c r="S7" s="9">
        <v>7</v>
      </c>
      <c r="T7" s="9">
        <v>7</v>
      </c>
      <c r="U7" s="9">
        <v>7</v>
      </c>
      <c r="V7" s="9">
        <v>7</v>
      </c>
      <c r="W7" s="9">
        <v>7</v>
      </c>
      <c r="X7" s="9">
        <v>7</v>
      </c>
      <c r="Y7" s="9">
        <v>7</v>
      </c>
      <c r="Z7" s="9">
        <v>7</v>
      </c>
      <c r="AA7" s="9">
        <v>7</v>
      </c>
      <c r="AB7" s="9">
        <v>7</v>
      </c>
      <c r="AC7" s="9">
        <v>7</v>
      </c>
    </row>
    <row r="8" spans="1:29" s="10" customFormat="1" ht="16.5" customHeight="1" x14ac:dyDescent="0.3">
      <c r="A8" s="8" t="s">
        <v>3</v>
      </c>
      <c r="B8" s="9">
        <v>501</v>
      </c>
      <c r="C8" s="9">
        <v>492</v>
      </c>
      <c r="D8" s="9">
        <v>446</v>
      </c>
      <c r="E8" s="9">
        <v>404</v>
      </c>
      <c r="F8" s="9">
        <v>441</v>
      </c>
      <c r="G8" s="9">
        <v>475</v>
      </c>
      <c r="H8" s="9">
        <f>530-H7</f>
        <v>516</v>
      </c>
      <c r="I8" s="9">
        <f>541-I7</f>
        <v>530</v>
      </c>
      <c r="J8" s="9">
        <f>553-J7</f>
        <v>543</v>
      </c>
      <c r="K8" s="9">
        <f>550-K7</f>
        <v>541</v>
      </c>
      <c r="L8" s="9">
        <f>559-L7</f>
        <v>550</v>
      </c>
      <c r="M8" s="9">
        <v>546</v>
      </c>
      <c r="N8" s="9">
        <v>552</v>
      </c>
      <c r="O8" s="9">
        <v>563</v>
      </c>
      <c r="P8" s="9">
        <v>545</v>
      </c>
      <c r="Q8" s="9">
        <v>542</v>
      </c>
      <c r="R8" s="9">
        <v>549</v>
      </c>
      <c r="S8" s="9">
        <v>553</v>
      </c>
      <c r="T8" s="9">
        <v>552</v>
      </c>
      <c r="U8" s="9">
        <v>556</v>
      </c>
      <c r="V8" s="9">
        <v>558</v>
      </c>
      <c r="W8" s="9">
        <v>556</v>
      </c>
      <c r="X8" s="9">
        <v>558</v>
      </c>
      <c r="Y8" s="9">
        <v>560</v>
      </c>
      <c r="Z8" s="9">
        <v>567</v>
      </c>
      <c r="AA8" s="22" t="s">
        <v>4</v>
      </c>
      <c r="AB8" s="22" t="s">
        <v>4</v>
      </c>
      <c r="AC8" s="22" t="s">
        <v>4</v>
      </c>
    </row>
    <row r="9" spans="1:29" s="1" customFormat="1" ht="16.5" customHeight="1" x14ac:dyDescent="0.3">
      <c r="A9" s="1" t="s">
        <v>9</v>
      </c>
      <c r="B9" s="7" t="s">
        <v>4</v>
      </c>
      <c r="C9" s="7" t="s">
        <v>4</v>
      </c>
      <c r="D9" s="7" t="s">
        <v>4</v>
      </c>
      <c r="E9" s="7" t="s">
        <v>4</v>
      </c>
      <c r="F9" s="7" t="s">
        <v>4</v>
      </c>
      <c r="G9" s="7" t="s">
        <v>4</v>
      </c>
      <c r="H9" s="7">
        <v>216000</v>
      </c>
      <c r="I9" s="7">
        <v>346000</v>
      </c>
      <c r="J9" s="7">
        <v>379000</v>
      </c>
      <c r="K9" s="7">
        <v>417000</v>
      </c>
      <c r="L9" s="7">
        <v>477486</v>
      </c>
      <c r="M9" s="7">
        <v>517297</v>
      </c>
      <c r="N9" s="7">
        <v>560393</v>
      </c>
      <c r="O9" s="7">
        <v>592909</v>
      </c>
      <c r="P9" s="7">
        <v>600104</v>
      </c>
      <c r="Q9" s="7">
        <v>674314</v>
      </c>
      <c r="R9" s="7">
        <v>677317</v>
      </c>
      <c r="S9" s="7">
        <v>679744</v>
      </c>
      <c r="T9" s="7">
        <v>692789</v>
      </c>
      <c r="U9" s="7">
        <v>711792</v>
      </c>
      <c r="V9" s="7">
        <v>715011</v>
      </c>
      <c r="W9" s="7">
        <v>726928</v>
      </c>
      <c r="X9" s="7">
        <v>739421</v>
      </c>
      <c r="Y9" s="7">
        <v>742762</v>
      </c>
      <c r="Z9" s="7">
        <v>759612</v>
      </c>
      <c r="AA9" s="7">
        <v>771168</v>
      </c>
      <c r="AB9" s="7">
        <v>720764</v>
      </c>
      <c r="AC9" s="7">
        <v>746142</v>
      </c>
    </row>
    <row r="10" spans="1:29" s="1" customFormat="1" ht="16.5" customHeight="1" x14ac:dyDescent="0.3">
      <c r="A10" s="1" t="s">
        <v>10</v>
      </c>
      <c r="B10" s="7" t="s">
        <v>4</v>
      </c>
      <c r="C10" s="7" t="s">
        <v>4</v>
      </c>
      <c r="D10" s="7" t="s">
        <v>4</v>
      </c>
      <c r="E10" s="7" t="s">
        <v>4</v>
      </c>
      <c r="F10" s="7" t="s">
        <v>4</v>
      </c>
      <c r="G10" s="7" t="s">
        <v>4</v>
      </c>
      <c r="H10" s="7" t="s">
        <v>4</v>
      </c>
      <c r="I10" s="7">
        <v>1381</v>
      </c>
      <c r="J10" s="7">
        <v>1348</v>
      </c>
      <c r="K10" s="7">
        <v>1311</v>
      </c>
      <c r="L10" s="7">
        <v>1235</v>
      </c>
      <c r="M10" s="7">
        <v>1174</v>
      </c>
      <c r="N10" s="7">
        <v>1114</v>
      </c>
      <c r="O10" s="7">
        <v>1063</v>
      </c>
      <c r="P10" s="7">
        <v>877</v>
      </c>
      <c r="Q10" s="7">
        <v>798</v>
      </c>
      <c r="R10" s="7">
        <v>767</v>
      </c>
      <c r="S10" s="7">
        <v>733</v>
      </c>
      <c r="T10" s="7">
        <v>682</v>
      </c>
      <c r="U10" s="7">
        <v>707</v>
      </c>
      <c r="V10" s="7">
        <v>652</v>
      </c>
      <c r="W10" s="7">
        <v>628</v>
      </c>
      <c r="X10" s="7">
        <v>603</v>
      </c>
      <c r="Y10" s="7">
        <v>584</v>
      </c>
      <c r="Z10" s="7">
        <v>570</v>
      </c>
      <c r="AA10" s="7">
        <v>553</v>
      </c>
      <c r="AB10" s="7">
        <v>532</v>
      </c>
      <c r="AC10" s="21" t="s">
        <v>4</v>
      </c>
    </row>
    <row r="11" spans="1:29" s="1" customFormat="1" ht="16.5" customHeight="1" x14ac:dyDescent="0.3">
      <c r="A11" s="1" t="s">
        <v>11</v>
      </c>
      <c r="B11" s="7" t="s">
        <v>7</v>
      </c>
      <c r="C11" s="7" t="s">
        <v>7</v>
      </c>
      <c r="D11" s="7">
        <v>1123</v>
      </c>
      <c r="E11" s="7">
        <v>1682</v>
      </c>
      <c r="F11" s="7">
        <v>2243</v>
      </c>
      <c r="G11" s="7">
        <v>2163</v>
      </c>
      <c r="H11" s="7">
        <v>2198</v>
      </c>
      <c r="I11" s="7">
        <v>2367</v>
      </c>
      <c r="J11" s="7">
        <v>2327</v>
      </c>
      <c r="K11" s="7">
        <v>2281</v>
      </c>
      <c r="L11" s="7">
        <v>2236</v>
      </c>
      <c r="M11" s="7">
        <v>2238</v>
      </c>
      <c r="N11" s="7">
        <v>2157</v>
      </c>
      <c r="O11" s="7">
        <v>2135</v>
      </c>
      <c r="P11" s="7">
        <v>2186</v>
      </c>
      <c r="Q11" s="7">
        <v>2216</v>
      </c>
      <c r="R11" s="18">
        <v>2278</v>
      </c>
      <c r="S11" s="18">
        <v>2332</v>
      </c>
      <c r="T11" s="23">
        <v>2382</v>
      </c>
      <c r="U11" s="23">
        <v>2401</v>
      </c>
      <c r="V11" s="23">
        <v>2372</v>
      </c>
      <c r="W11" s="23">
        <v>2392</v>
      </c>
      <c r="X11" s="23">
        <v>2387</v>
      </c>
      <c r="Y11" s="23">
        <v>2456</v>
      </c>
      <c r="Z11" s="18">
        <v>2536</v>
      </c>
      <c r="AA11" s="18">
        <v>2604</v>
      </c>
      <c r="AB11" s="18">
        <v>2657</v>
      </c>
      <c r="AC11" s="18">
        <v>2644</v>
      </c>
    </row>
    <row r="12" spans="1:29" s="10" customFormat="1" ht="16.5" customHeight="1" x14ac:dyDescent="0.3">
      <c r="A12" s="8" t="s">
        <v>12</v>
      </c>
      <c r="B12" s="9" t="s">
        <v>7</v>
      </c>
      <c r="C12" s="9" t="s">
        <v>7</v>
      </c>
      <c r="D12" s="9" t="s">
        <v>7</v>
      </c>
      <c r="E12" s="9" t="s">
        <v>7</v>
      </c>
      <c r="F12" s="9" t="s">
        <v>7</v>
      </c>
      <c r="G12" s="9">
        <v>171</v>
      </c>
      <c r="H12" s="9">
        <v>171</v>
      </c>
      <c r="I12" s="9">
        <v>197</v>
      </c>
      <c r="J12" s="9">
        <v>205</v>
      </c>
      <c r="K12" s="9">
        <v>216</v>
      </c>
      <c r="L12" s="9">
        <v>219</v>
      </c>
      <c r="M12" s="9">
        <v>215</v>
      </c>
      <c r="N12" s="9">
        <v>220</v>
      </c>
      <c r="O12" s="9">
        <v>220</v>
      </c>
      <c r="P12" s="9">
        <v>217</v>
      </c>
      <c r="Q12" s="9">
        <v>234</v>
      </c>
      <c r="R12" s="19">
        <v>282</v>
      </c>
      <c r="S12" s="19">
        <v>308</v>
      </c>
      <c r="T12" s="19">
        <v>338</v>
      </c>
      <c r="U12" s="19">
        <v>343</v>
      </c>
      <c r="V12" s="19">
        <v>350</v>
      </c>
      <c r="W12" s="19">
        <v>361</v>
      </c>
      <c r="X12" s="24">
        <v>380</v>
      </c>
      <c r="Y12" s="24">
        <v>394</v>
      </c>
      <c r="Z12" s="19">
        <v>414</v>
      </c>
      <c r="AA12" s="19">
        <v>442</v>
      </c>
      <c r="AB12" s="19">
        <v>459</v>
      </c>
      <c r="AC12" s="19">
        <v>482</v>
      </c>
    </row>
    <row r="13" spans="1:29" s="10" customFormat="1" ht="16.5" customHeight="1" x14ac:dyDescent="0.3">
      <c r="A13" s="8" t="s">
        <v>29</v>
      </c>
      <c r="B13" s="9" t="s">
        <v>7</v>
      </c>
      <c r="C13" s="9" t="s">
        <v>7</v>
      </c>
      <c r="D13" s="9">
        <v>420</v>
      </c>
      <c r="E13" s="9">
        <v>432</v>
      </c>
      <c r="F13" s="9">
        <v>474</v>
      </c>
      <c r="G13" s="9">
        <v>724</v>
      </c>
      <c r="H13" s="9">
        <v>866</v>
      </c>
      <c r="I13" s="9">
        <v>975</v>
      </c>
      <c r="J13" s="9">
        <v>971</v>
      </c>
      <c r="K13" s="9">
        <v>957</v>
      </c>
      <c r="L13" s="9">
        <v>889</v>
      </c>
      <c r="M13" s="9">
        <v>885</v>
      </c>
      <c r="N13" s="9">
        <v>844</v>
      </c>
      <c r="O13" s="9">
        <v>837</v>
      </c>
      <c r="P13" s="9">
        <v>920</v>
      </c>
      <c r="Q13" s="9">
        <v>948</v>
      </c>
      <c r="R13" s="19">
        <v>947</v>
      </c>
      <c r="S13" s="19">
        <v>976</v>
      </c>
      <c r="T13" s="19">
        <v>1005</v>
      </c>
      <c r="U13" s="19">
        <v>1013</v>
      </c>
      <c r="V13" s="19">
        <v>998</v>
      </c>
      <c r="W13" s="19">
        <v>1042</v>
      </c>
      <c r="X13" s="24">
        <v>1042</v>
      </c>
      <c r="Y13" s="24">
        <v>1098</v>
      </c>
      <c r="Z13" s="19">
        <v>1137</v>
      </c>
      <c r="AA13" s="19">
        <v>1172</v>
      </c>
      <c r="AB13" s="19">
        <v>1203</v>
      </c>
      <c r="AC13" s="19">
        <v>1206</v>
      </c>
    </row>
    <row r="14" spans="1:29" s="10" customFormat="1" ht="16.5" customHeight="1" thickBot="1" x14ac:dyDescent="0.35">
      <c r="A14" s="11" t="s">
        <v>28</v>
      </c>
      <c r="B14" s="12" t="s">
        <v>7</v>
      </c>
      <c r="C14" s="12" t="s">
        <v>7</v>
      </c>
      <c r="D14" s="12">
        <v>938</v>
      </c>
      <c r="E14" s="12">
        <v>1500</v>
      </c>
      <c r="F14" s="12">
        <v>1932</v>
      </c>
      <c r="G14" s="12">
        <v>1485</v>
      </c>
      <c r="H14" s="12">
        <v>1382</v>
      </c>
      <c r="I14" s="12">
        <v>1444</v>
      </c>
      <c r="J14" s="12">
        <v>1397</v>
      </c>
      <c r="K14" s="12">
        <v>1365</v>
      </c>
      <c r="L14" s="12">
        <v>1375</v>
      </c>
      <c r="M14" s="12">
        <v>1393</v>
      </c>
      <c r="N14" s="12">
        <v>1363</v>
      </c>
      <c r="O14" s="12">
        <v>1341</v>
      </c>
      <c r="P14" s="12">
        <v>1331</v>
      </c>
      <c r="Q14" s="12">
        <v>1311</v>
      </c>
      <c r="R14" s="20">
        <v>1375</v>
      </c>
      <c r="S14" s="20">
        <v>1390</v>
      </c>
      <c r="T14" s="25">
        <v>1391</v>
      </c>
      <c r="U14" s="25">
        <v>1399</v>
      </c>
      <c r="V14" s="25">
        <v>1377</v>
      </c>
      <c r="W14" s="25">
        <v>1350</v>
      </c>
      <c r="X14" s="25">
        <v>1334</v>
      </c>
      <c r="Y14" s="25">
        <v>1346</v>
      </c>
      <c r="Z14" s="20">
        <v>1369</v>
      </c>
      <c r="AA14" s="20">
        <v>1382</v>
      </c>
      <c r="AB14" s="20">
        <v>1379</v>
      </c>
      <c r="AC14" s="20">
        <v>1354</v>
      </c>
    </row>
    <row r="15" spans="1:29" s="13" customFormat="1" ht="12.75" customHeight="1" x14ac:dyDescent="0.25">
      <c r="A15" s="33" t="s">
        <v>37</v>
      </c>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9" s="13" customFormat="1" ht="12.75" customHeight="1" x14ac:dyDescent="0.25">
      <c r="A16" s="34"/>
      <c r="B16" s="34"/>
      <c r="C16" s="34"/>
      <c r="D16" s="34"/>
      <c r="E16" s="34"/>
      <c r="F16" s="34"/>
      <c r="G16" s="34"/>
      <c r="H16" s="34"/>
      <c r="I16" s="34"/>
      <c r="J16" s="34"/>
      <c r="K16" s="34"/>
      <c r="L16" s="34"/>
      <c r="M16" s="34"/>
      <c r="N16" s="34"/>
      <c r="O16" s="34"/>
      <c r="P16" s="34"/>
      <c r="Q16" s="34"/>
      <c r="R16" s="34"/>
      <c r="S16" s="34"/>
      <c r="T16" s="34"/>
      <c r="U16" s="34"/>
      <c r="V16" s="34"/>
      <c r="W16" s="34"/>
      <c r="X16" s="34"/>
      <c r="Y16" s="34"/>
    </row>
    <row r="17" spans="1:25" ht="27.75" customHeight="1" x14ac:dyDescent="0.2">
      <c r="A17" s="31" t="s">
        <v>25</v>
      </c>
      <c r="B17" s="31"/>
      <c r="C17" s="31"/>
      <c r="D17" s="31"/>
      <c r="E17" s="31"/>
      <c r="F17" s="31"/>
      <c r="G17" s="31"/>
      <c r="H17" s="31"/>
      <c r="I17" s="31"/>
      <c r="J17" s="31"/>
      <c r="K17" s="31"/>
      <c r="L17" s="31"/>
      <c r="M17" s="31"/>
      <c r="N17" s="31"/>
      <c r="O17" s="31"/>
      <c r="P17" s="31"/>
      <c r="Q17" s="31"/>
      <c r="R17" s="31"/>
      <c r="S17" s="31"/>
      <c r="T17" s="31"/>
      <c r="U17" s="31"/>
      <c r="V17" s="31"/>
      <c r="W17" s="31"/>
      <c r="X17" s="31"/>
      <c r="Y17" s="31"/>
    </row>
    <row r="18" spans="1:25" ht="39.75" customHeight="1" x14ac:dyDescent="0.2">
      <c r="A18" s="35" t="s">
        <v>26</v>
      </c>
      <c r="B18" s="35"/>
      <c r="C18" s="35"/>
      <c r="D18" s="35"/>
      <c r="E18" s="35"/>
      <c r="F18" s="35"/>
      <c r="G18" s="35"/>
      <c r="H18" s="35"/>
      <c r="I18" s="35"/>
      <c r="J18" s="35"/>
      <c r="K18" s="35"/>
      <c r="L18" s="35"/>
      <c r="M18" s="35"/>
      <c r="N18" s="35"/>
      <c r="O18" s="35"/>
      <c r="P18" s="35"/>
      <c r="Q18" s="35"/>
      <c r="R18" s="35"/>
      <c r="S18" s="35"/>
      <c r="T18" s="35"/>
      <c r="U18" s="35"/>
      <c r="V18" s="35"/>
      <c r="W18" s="35"/>
      <c r="X18" s="35"/>
      <c r="Y18" s="35"/>
    </row>
    <row r="19" spans="1:25" ht="12.75" customHeight="1" x14ac:dyDescent="0.2">
      <c r="A19" s="35" t="s">
        <v>13</v>
      </c>
      <c r="B19" s="35"/>
      <c r="C19" s="35"/>
      <c r="D19" s="35"/>
      <c r="E19" s="35"/>
      <c r="F19" s="35"/>
      <c r="G19" s="35"/>
      <c r="H19" s="35"/>
      <c r="I19" s="35"/>
      <c r="J19" s="35"/>
      <c r="K19" s="35"/>
      <c r="L19" s="35"/>
      <c r="M19" s="35"/>
      <c r="N19" s="35"/>
      <c r="O19" s="35"/>
      <c r="P19" s="35"/>
      <c r="Q19" s="35"/>
      <c r="R19" s="35"/>
      <c r="S19" s="35"/>
      <c r="T19" s="35"/>
      <c r="U19" s="35"/>
      <c r="V19" s="35"/>
      <c r="W19" s="35"/>
      <c r="X19" s="35"/>
      <c r="Y19" s="35"/>
    </row>
    <row r="20" spans="1:25" ht="12.75" customHeight="1" x14ac:dyDescent="0.2">
      <c r="A20" s="35" t="s">
        <v>14</v>
      </c>
      <c r="B20" s="35"/>
      <c r="C20" s="35"/>
      <c r="D20" s="35"/>
      <c r="E20" s="35"/>
      <c r="F20" s="35"/>
      <c r="G20" s="35"/>
      <c r="H20" s="35"/>
      <c r="I20" s="35"/>
      <c r="J20" s="35"/>
      <c r="K20" s="35"/>
      <c r="L20" s="35"/>
      <c r="M20" s="35"/>
      <c r="N20" s="35"/>
      <c r="O20" s="35"/>
      <c r="P20" s="35"/>
      <c r="Q20" s="35"/>
      <c r="R20" s="35"/>
      <c r="S20" s="35"/>
      <c r="T20" s="35"/>
      <c r="U20" s="35"/>
      <c r="V20" s="35"/>
      <c r="W20" s="35"/>
      <c r="X20" s="35"/>
      <c r="Y20" s="35"/>
    </row>
    <row r="21" spans="1:25" ht="12.75" customHeight="1" x14ac:dyDescent="0.2">
      <c r="A21" s="35" t="s">
        <v>15</v>
      </c>
      <c r="B21" s="35"/>
      <c r="C21" s="35"/>
      <c r="D21" s="35"/>
      <c r="E21" s="35"/>
      <c r="F21" s="35"/>
      <c r="G21" s="35"/>
      <c r="H21" s="35"/>
      <c r="I21" s="35"/>
      <c r="J21" s="35"/>
      <c r="K21" s="35"/>
      <c r="L21" s="35"/>
      <c r="M21" s="35"/>
      <c r="N21" s="35"/>
      <c r="O21" s="35"/>
      <c r="P21" s="35"/>
      <c r="Q21" s="35"/>
      <c r="R21" s="35"/>
      <c r="S21" s="35"/>
      <c r="T21" s="35"/>
      <c r="U21" s="35"/>
      <c r="V21" s="35"/>
      <c r="W21" s="35"/>
      <c r="X21" s="35"/>
      <c r="Y21" s="35"/>
    </row>
    <row r="22" spans="1:25" ht="12.75" customHeight="1" x14ac:dyDescent="0.2">
      <c r="A22" s="30" t="s">
        <v>30</v>
      </c>
      <c r="B22" s="30"/>
      <c r="C22" s="30"/>
      <c r="D22" s="30"/>
      <c r="E22" s="30"/>
      <c r="F22" s="30"/>
      <c r="G22" s="30"/>
      <c r="H22" s="30"/>
      <c r="I22" s="30"/>
      <c r="J22" s="30"/>
      <c r="K22" s="30"/>
      <c r="L22" s="30"/>
      <c r="M22" s="30"/>
      <c r="N22" s="30"/>
      <c r="O22" s="30"/>
      <c r="P22" s="30"/>
      <c r="Q22" s="30"/>
      <c r="R22" s="30"/>
      <c r="S22" s="30"/>
      <c r="T22" s="30"/>
      <c r="U22" s="30"/>
      <c r="V22" s="30"/>
      <c r="W22" s="30"/>
      <c r="X22" s="30"/>
      <c r="Y22" s="30"/>
    </row>
    <row r="23" spans="1:25" ht="39" customHeight="1" x14ac:dyDescent="0.2">
      <c r="A23" s="31" t="s">
        <v>27</v>
      </c>
      <c r="B23" s="31"/>
      <c r="C23" s="31"/>
      <c r="D23" s="31"/>
      <c r="E23" s="31"/>
      <c r="F23" s="31"/>
      <c r="G23" s="31"/>
      <c r="H23" s="31"/>
      <c r="I23" s="31"/>
      <c r="J23" s="31"/>
      <c r="K23" s="31"/>
      <c r="L23" s="31"/>
      <c r="M23" s="31"/>
      <c r="N23" s="31"/>
      <c r="O23" s="31"/>
      <c r="P23" s="31"/>
      <c r="Q23" s="31"/>
      <c r="R23" s="31"/>
      <c r="S23" s="31"/>
      <c r="T23" s="31"/>
      <c r="U23" s="31"/>
      <c r="V23" s="31"/>
      <c r="W23" s="31"/>
      <c r="X23" s="31"/>
      <c r="Y23" s="31"/>
    </row>
    <row r="24" spans="1:25" ht="12.75"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row>
    <row r="25" spans="1:25" ht="12.75" customHeight="1" x14ac:dyDescent="0.2">
      <c r="A25" s="28" t="s">
        <v>16</v>
      </c>
      <c r="B25" s="28"/>
      <c r="C25" s="28"/>
      <c r="D25" s="28"/>
      <c r="E25" s="28"/>
      <c r="F25" s="28"/>
      <c r="G25" s="28"/>
      <c r="H25" s="28"/>
      <c r="I25" s="28"/>
      <c r="J25" s="28"/>
      <c r="K25" s="28"/>
      <c r="L25" s="28"/>
      <c r="M25" s="28"/>
      <c r="N25" s="28"/>
      <c r="O25" s="28"/>
      <c r="P25" s="28"/>
      <c r="Q25" s="28"/>
      <c r="R25" s="28"/>
      <c r="S25" s="28"/>
      <c r="T25" s="28"/>
      <c r="U25" s="28"/>
      <c r="V25" s="28"/>
      <c r="W25" s="28"/>
      <c r="X25" s="28"/>
      <c r="Y25" s="28"/>
    </row>
    <row r="26" spans="1:25" ht="12.75" customHeight="1" x14ac:dyDescent="0.2">
      <c r="A26" s="28" t="s">
        <v>17</v>
      </c>
      <c r="B26" s="28"/>
      <c r="C26" s="28"/>
      <c r="D26" s="28"/>
      <c r="E26" s="28"/>
      <c r="F26" s="28"/>
      <c r="G26" s="28"/>
      <c r="H26" s="28"/>
      <c r="I26" s="28"/>
      <c r="J26" s="28"/>
      <c r="K26" s="28"/>
      <c r="L26" s="28"/>
      <c r="M26" s="28"/>
      <c r="N26" s="28"/>
      <c r="O26" s="28"/>
      <c r="P26" s="28"/>
      <c r="Q26" s="28"/>
      <c r="R26" s="28"/>
      <c r="S26" s="28"/>
      <c r="T26" s="28"/>
      <c r="U26" s="28"/>
      <c r="V26" s="28"/>
      <c r="W26" s="28"/>
      <c r="X26" s="28"/>
      <c r="Y26" s="28"/>
    </row>
    <row r="27" spans="1:25" ht="14.25" customHeight="1" x14ac:dyDescent="0.2">
      <c r="A27" s="26" t="s">
        <v>31</v>
      </c>
      <c r="B27" s="26"/>
      <c r="C27" s="26"/>
      <c r="D27" s="26"/>
      <c r="E27" s="26"/>
      <c r="F27" s="26"/>
      <c r="G27" s="26"/>
      <c r="H27" s="26"/>
      <c r="I27" s="26"/>
      <c r="J27" s="26"/>
      <c r="K27" s="26"/>
      <c r="L27" s="26"/>
      <c r="M27" s="26"/>
      <c r="N27" s="26"/>
      <c r="O27" s="26"/>
      <c r="P27" s="26"/>
      <c r="Q27" s="26"/>
      <c r="R27" s="26"/>
      <c r="S27" s="26"/>
      <c r="T27" s="26"/>
      <c r="U27" s="26"/>
      <c r="V27" s="26"/>
      <c r="W27" s="26"/>
      <c r="X27" s="26"/>
      <c r="Y27" s="26"/>
    </row>
    <row r="28" spans="1:25" ht="25.5" customHeight="1" x14ac:dyDescent="0.2">
      <c r="A28" s="32" t="s">
        <v>34</v>
      </c>
      <c r="B28" s="32"/>
      <c r="C28" s="32"/>
      <c r="D28" s="32"/>
      <c r="E28" s="32"/>
      <c r="F28" s="32"/>
      <c r="G28" s="32"/>
      <c r="H28" s="32"/>
      <c r="I28" s="32"/>
      <c r="J28" s="32"/>
      <c r="K28" s="32"/>
      <c r="L28" s="32"/>
      <c r="M28" s="32"/>
      <c r="N28" s="32"/>
      <c r="O28" s="32"/>
      <c r="P28" s="32"/>
      <c r="Q28" s="32"/>
      <c r="R28" s="32"/>
      <c r="S28" s="32"/>
      <c r="T28" s="32"/>
      <c r="U28" s="32"/>
      <c r="V28" s="32"/>
      <c r="W28" s="32"/>
      <c r="X28" s="32"/>
      <c r="Y28" s="32"/>
    </row>
    <row r="29" spans="1:25" ht="12.75" customHeight="1" x14ac:dyDescent="0.2">
      <c r="A29" s="28" t="s">
        <v>18</v>
      </c>
      <c r="B29" s="28"/>
      <c r="C29" s="28"/>
      <c r="D29" s="28"/>
      <c r="E29" s="28"/>
      <c r="F29" s="28"/>
      <c r="G29" s="28"/>
      <c r="H29" s="28"/>
      <c r="I29" s="28"/>
      <c r="J29" s="28"/>
      <c r="K29" s="28"/>
      <c r="L29" s="28"/>
      <c r="M29" s="28"/>
      <c r="N29" s="28"/>
      <c r="O29" s="28"/>
      <c r="P29" s="28"/>
      <c r="Q29" s="28"/>
      <c r="R29" s="28"/>
      <c r="S29" s="28"/>
      <c r="T29" s="28"/>
      <c r="U29" s="28"/>
      <c r="V29" s="28"/>
      <c r="W29" s="28"/>
      <c r="X29" s="28"/>
      <c r="Y29" s="28"/>
    </row>
    <row r="30" spans="1:25" ht="12.75" customHeight="1" x14ac:dyDescent="0.2">
      <c r="A30" s="26" t="s">
        <v>19</v>
      </c>
      <c r="B30" s="26"/>
      <c r="C30" s="26"/>
      <c r="D30" s="26"/>
      <c r="E30" s="26"/>
      <c r="F30" s="26"/>
      <c r="G30" s="26"/>
      <c r="H30" s="26"/>
      <c r="I30" s="26"/>
      <c r="J30" s="26"/>
      <c r="K30" s="26"/>
      <c r="L30" s="26"/>
      <c r="M30" s="26"/>
      <c r="N30" s="26"/>
      <c r="O30" s="26"/>
      <c r="P30" s="26"/>
      <c r="Q30" s="26"/>
      <c r="R30" s="26"/>
      <c r="S30" s="26"/>
      <c r="T30" s="26"/>
      <c r="U30" s="26"/>
      <c r="V30" s="26"/>
      <c r="W30" s="26"/>
      <c r="X30" s="26"/>
      <c r="Y30" s="26"/>
    </row>
    <row r="31" spans="1:25" ht="12.75" customHeight="1" x14ac:dyDescent="0.2">
      <c r="A31" s="26" t="s">
        <v>20</v>
      </c>
      <c r="B31" s="26"/>
      <c r="C31" s="26"/>
      <c r="D31" s="26"/>
      <c r="E31" s="26"/>
      <c r="F31" s="26"/>
      <c r="G31" s="26"/>
      <c r="H31" s="26"/>
      <c r="I31" s="26"/>
      <c r="J31" s="26"/>
      <c r="K31" s="26"/>
      <c r="L31" s="26"/>
      <c r="M31" s="26"/>
      <c r="N31" s="26"/>
      <c r="O31" s="26"/>
      <c r="P31" s="26"/>
      <c r="Q31" s="26"/>
      <c r="R31" s="26"/>
      <c r="S31" s="26"/>
      <c r="T31" s="26"/>
      <c r="U31" s="26"/>
      <c r="V31" s="26"/>
      <c r="W31" s="26"/>
      <c r="X31" s="26"/>
      <c r="Y31" s="26"/>
    </row>
    <row r="32" spans="1:25" ht="12.75" customHeight="1" x14ac:dyDescent="0.2">
      <c r="A32" s="26" t="s">
        <v>32</v>
      </c>
      <c r="B32" s="26"/>
      <c r="C32" s="26"/>
      <c r="D32" s="26"/>
      <c r="E32" s="26"/>
      <c r="F32" s="26"/>
      <c r="G32" s="26"/>
      <c r="H32" s="26"/>
      <c r="I32" s="26"/>
      <c r="J32" s="26"/>
      <c r="K32" s="26"/>
      <c r="L32" s="26"/>
      <c r="M32" s="26"/>
      <c r="N32" s="26"/>
      <c r="O32" s="26"/>
      <c r="P32" s="26"/>
      <c r="Q32" s="26"/>
      <c r="R32" s="26"/>
      <c r="S32" s="26"/>
      <c r="T32" s="26"/>
      <c r="U32" s="26"/>
      <c r="V32" s="26"/>
      <c r="W32" s="26"/>
      <c r="X32" s="26"/>
      <c r="Y32" s="26"/>
    </row>
    <row r="33" spans="1:25" ht="12.75" customHeight="1" x14ac:dyDescent="0.2">
      <c r="A33" s="27" t="s">
        <v>35</v>
      </c>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1:25" ht="12.75" customHeight="1" x14ac:dyDescent="0.2">
      <c r="A34" s="28" t="s">
        <v>21</v>
      </c>
      <c r="B34" s="28"/>
      <c r="C34" s="28"/>
      <c r="D34" s="28"/>
      <c r="E34" s="28"/>
      <c r="F34" s="28"/>
      <c r="G34" s="28"/>
      <c r="H34" s="28"/>
      <c r="I34" s="28"/>
      <c r="J34" s="28"/>
      <c r="K34" s="28"/>
      <c r="L34" s="28"/>
      <c r="M34" s="28"/>
      <c r="N34" s="28"/>
      <c r="O34" s="28"/>
      <c r="P34" s="28"/>
      <c r="Q34" s="28"/>
      <c r="R34" s="28"/>
      <c r="S34" s="28"/>
      <c r="T34" s="28"/>
      <c r="U34" s="28"/>
      <c r="V34" s="28"/>
      <c r="W34" s="28"/>
      <c r="X34" s="28"/>
      <c r="Y34" s="28"/>
    </row>
    <row r="35" spans="1:25" ht="12.75" customHeight="1" x14ac:dyDescent="0.2">
      <c r="A35" s="26" t="s">
        <v>22</v>
      </c>
      <c r="B35" s="26"/>
      <c r="C35" s="26"/>
      <c r="D35" s="26"/>
      <c r="E35" s="26"/>
      <c r="F35" s="26"/>
      <c r="G35" s="26"/>
      <c r="H35" s="26"/>
      <c r="I35" s="26"/>
      <c r="J35" s="26"/>
      <c r="K35" s="26"/>
      <c r="L35" s="26"/>
      <c r="M35" s="26"/>
      <c r="N35" s="26"/>
      <c r="O35" s="26"/>
      <c r="P35" s="26"/>
      <c r="Q35" s="26"/>
      <c r="R35" s="26"/>
      <c r="S35" s="26"/>
      <c r="T35" s="26"/>
      <c r="U35" s="26"/>
      <c r="V35" s="26"/>
      <c r="W35" s="26"/>
      <c r="X35" s="26"/>
      <c r="Y35" s="26"/>
    </row>
    <row r="36" spans="1:25" ht="25.5" customHeight="1" x14ac:dyDescent="0.2">
      <c r="A36" s="26" t="s">
        <v>39</v>
      </c>
      <c r="B36" s="26"/>
      <c r="C36" s="26"/>
      <c r="D36" s="26"/>
      <c r="E36" s="26"/>
      <c r="F36" s="26"/>
      <c r="G36" s="26"/>
      <c r="H36" s="26"/>
      <c r="I36" s="26"/>
      <c r="J36" s="26"/>
      <c r="K36" s="26"/>
      <c r="L36" s="26"/>
      <c r="M36" s="26"/>
      <c r="N36" s="26"/>
      <c r="O36" s="26"/>
      <c r="P36" s="26"/>
      <c r="Q36" s="26"/>
      <c r="R36" s="26"/>
      <c r="S36" s="26"/>
      <c r="T36" s="26"/>
      <c r="U36" s="26"/>
      <c r="V36" s="26"/>
      <c r="W36" s="26"/>
      <c r="X36" s="26"/>
      <c r="Y36" s="26"/>
    </row>
    <row r="37" spans="1:25" ht="12.75" customHeight="1" x14ac:dyDescent="0.2">
      <c r="A37" s="27" t="s">
        <v>36</v>
      </c>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1:25" ht="12.75" customHeight="1" x14ac:dyDescent="0.2">
      <c r="A38" s="28" t="s">
        <v>23</v>
      </c>
      <c r="B38" s="28"/>
      <c r="C38" s="28"/>
      <c r="D38" s="28"/>
      <c r="E38" s="28"/>
      <c r="F38" s="28"/>
      <c r="G38" s="28"/>
      <c r="H38" s="28"/>
      <c r="I38" s="28"/>
      <c r="J38" s="28"/>
      <c r="K38" s="28"/>
      <c r="L38" s="28"/>
      <c r="M38" s="28"/>
      <c r="N38" s="28"/>
      <c r="O38" s="28"/>
      <c r="P38" s="28"/>
      <c r="Q38" s="28"/>
      <c r="R38" s="28"/>
      <c r="S38" s="28"/>
      <c r="T38" s="28"/>
      <c r="U38" s="28"/>
      <c r="V38" s="28"/>
      <c r="W38" s="28"/>
      <c r="X38" s="28"/>
      <c r="Y38" s="28"/>
    </row>
    <row r="39" spans="1:25" ht="25.5" customHeight="1" x14ac:dyDescent="0.2">
      <c r="A39" s="26" t="s">
        <v>38</v>
      </c>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25" ht="12.75" customHeight="1" x14ac:dyDescent="0.2">
      <c r="A40" s="28" t="s">
        <v>24</v>
      </c>
      <c r="B40" s="28"/>
      <c r="C40" s="28"/>
      <c r="D40" s="28"/>
      <c r="E40" s="28"/>
      <c r="F40" s="28"/>
      <c r="G40" s="28"/>
      <c r="H40" s="28"/>
      <c r="I40" s="28"/>
      <c r="J40" s="28"/>
      <c r="K40" s="28"/>
      <c r="L40" s="28"/>
      <c r="M40" s="28"/>
      <c r="N40" s="28"/>
      <c r="O40" s="28"/>
      <c r="P40" s="28"/>
      <c r="Q40" s="28"/>
      <c r="R40" s="28"/>
      <c r="S40" s="28"/>
      <c r="T40" s="28"/>
      <c r="U40" s="28"/>
      <c r="V40" s="28"/>
      <c r="W40" s="28"/>
      <c r="X40" s="28"/>
      <c r="Y40" s="28"/>
    </row>
    <row r="41" spans="1:25" ht="25.5" customHeight="1" x14ac:dyDescent="0.2">
      <c r="A41" s="26" t="s">
        <v>33</v>
      </c>
      <c r="B41" s="26"/>
      <c r="C41" s="26"/>
      <c r="D41" s="26"/>
      <c r="E41" s="26"/>
      <c r="F41" s="26"/>
      <c r="G41" s="26"/>
      <c r="H41" s="26"/>
      <c r="I41" s="26"/>
      <c r="J41" s="26"/>
      <c r="K41" s="26"/>
      <c r="L41" s="26"/>
      <c r="M41" s="26"/>
      <c r="N41" s="26"/>
      <c r="O41" s="26"/>
      <c r="P41" s="26"/>
      <c r="Q41" s="26"/>
      <c r="R41" s="26"/>
      <c r="S41" s="26"/>
      <c r="T41" s="26"/>
      <c r="U41" s="26"/>
      <c r="V41" s="26"/>
      <c r="W41" s="26"/>
      <c r="X41" s="26"/>
      <c r="Y41" s="26"/>
    </row>
    <row r="42" spans="1:25" x14ac:dyDescent="0.2">
      <c r="B42" s="16"/>
      <c r="C42" s="16"/>
      <c r="D42" s="16"/>
      <c r="E42" s="16"/>
      <c r="F42" s="16"/>
      <c r="G42" s="16"/>
      <c r="H42" s="16"/>
      <c r="I42" s="16"/>
      <c r="J42" s="15"/>
      <c r="K42" s="15"/>
      <c r="L42" s="15"/>
      <c r="M42" s="15"/>
      <c r="N42" s="15"/>
      <c r="O42" s="15"/>
      <c r="P42" s="15"/>
      <c r="Q42" s="15"/>
    </row>
    <row r="43" spans="1:25" x14ac:dyDescent="0.2">
      <c r="B43" s="14"/>
      <c r="C43" s="14"/>
      <c r="D43" s="14"/>
      <c r="E43" s="14"/>
      <c r="F43" s="14"/>
      <c r="G43" s="14"/>
      <c r="H43" s="14"/>
      <c r="I43" s="14"/>
      <c r="J43" s="16"/>
      <c r="K43" s="16"/>
      <c r="L43" s="16"/>
      <c r="M43" s="16"/>
      <c r="N43" s="16"/>
      <c r="O43" s="16"/>
      <c r="P43" s="16"/>
      <c r="Q43" s="16"/>
    </row>
    <row r="44" spans="1:25" x14ac:dyDescent="0.2">
      <c r="J44" s="14"/>
      <c r="K44" s="14"/>
      <c r="L44" s="14"/>
      <c r="M44" s="14"/>
      <c r="N44" s="14"/>
      <c r="O44" s="14"/>
      <c r="P44" s="14"/>
      <c r="Q44" s="14"/>
    </row>
    <row r="52" spans="6:23" x14ac:dyDescent="0.2">
      <c r="F52" s="17"/>
      <c r="G52" s="17"/>
      <c r="H52" s="17"/>
      <c r="I52" s="17"/>
      <c r="J52" s="17"/>
      <c r="K52" s="17"/>
      <c r="L52" s="17"/>
      <c r="M52" s="17"/>
      <c r="N52" s="17"/>
      <c r="O52" s="17"/>
      <c r="P52" s="17"/>
      <c r="Q52" s="17"/>
      <c r="R52" s="17"/>
      <c r="S52" s="17"/>
      <c r="T52" s="17"/>
      <c r="U52" s="17"/>
      <c r="V52" s="17"/>
      <c r="W52" s="17"/>
    </row>
    <row r="65" spans="8:20" x14ac:dyDescent="0.2">
      <c r="H65" s="17"/>
      <c r="I65" s="17"/>
      <c r="J65" s="17"/>
      <c r="K65" s="17"/>
      <c r="L65" s="17"/>
      <c r="M65" s="17"/>
      <c r="N65" s="17"/>
      <c r="O65" s="17"/>
      <c r="P65" s="17"/>
      <c r="Q65" s="17"/>
      <c r="R65" s="17"/>
      <c r="S65" s="17"/>
      <c r="T65" s="17"/>
    </row>
  </sheetData>
  <mergeCells count="28">
    <mergeCell ref="A40:Y40"/>
    <mergeCell ref="A41:Y41"/>
    <mergeCell ref="A15:Y15"/>
    <mergeCell ref="A16:Y16"/>
    <mergeCell ref="A17:Y17"/>
    <mergeCell ref="A18:Y18"/>
    <mergeCell ref="A19:Y19"/>
    <mergeCell ref="A24:Y24"/>
    <mergeCell ref="A25:Y25"/>
    <mergeCell ref="A26:Y26"/>
    <mergeCell ref="A27:Y27"/>
    <mergeCell ref="A28:Y28"/>
    <mergeCell ref="A20:Y20"/>
    <mergeCell ref="A21:Y21"/>
    <mergeCell ref="A22:Y22"/>
    <mergeCell ref="A23:Y23"/>
    <mergeCell ref="A29:Y29"/>
    <mergeCell ref="A30:Y30"/>
    <mergeCell ref="A1:AC1"/>
    <mergeCell ref="A31:Y31"/>
    <mergeCell ref="A32:Y32"/>
    <mergeCell ref="A33:Y33"/>
    <mergeCell ref="A34:Y34"/>
    <mergeCell ref="A35:Y35"/>
    <mergeCell ref="A36:Y36"/>
    <mergeCell ref="A37:Y37"/>
    <mergeCell ref="A38:Y38"/>
    <mergeCell ref="A39:Y39"/>
  </mergeCells>
  <pageMargins left="0.25" right="0.25" top="0.75" bottom="0.75" header="0.3" footer="0.3"/>
  <pageSetup scale="61" orientation="landscape" r:id="rId1"/>
  <ignoredErrors>
    <ignoredError sqref="M6:Z6 T3:Z3" formulaRange="1"/>
  </ignoredErrors>
  <webPublishItems count="1">
    <webPublishItem id="29953" divId="table_01_02_29953" sourceType="range" sourceRef="A1:X41" destinationFile="C:\Users\dominique.megret\Desktop\current tasks\BTS\nts_2012\Q1 64 files\table_01_02.html"/>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1-02</vt:lpstr>
    </vt:vector>
  </TitlesOfParts>
  <Company>U.S. DOT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Modal Indicators</dc:subject>
  <dc:creator>Matthew Chambers</dc:creator>
  <cp:lastModifiedBy>L. Nguyen</cp:lastModifiedBy>
  <cp:lastPrinted>2016-10-07T13:59:33Z</cp:lastPrinted>
  <dcterms:created xsi:type="dcterms:W3CDTF">2005-11-30T15:09:23Z</dcterms:created>
  <dcterms:modified xsi:type="dcterms:W3CDTF">2016-10-07T13:59:41Z</dcterms:modified>
  <cp:category>Multimodal</cp:category>
</cp:coreProperties>
</file>