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0" windowWidth="15480" windowHeight="11520"/>
  </bookViews>
  <sheets>
    <sheet name="3-34" sheetId="1" r:id="rId1"/>
  </sheets>
  <definedNames>
    <definedName name="_xlnm.Print_Area" localSheetId="0">'3-34'!$A$1:$V$39</definedName>
  </definedNames>
  <calcPr calcId="145621"/>
</workbook>
</file>

<file path=xl/calcChain.xml><?xml version="1.0" encoding="utf-8"?>
<calcChain xmlns="http://schemas.openxmlformats.org/spreadsheetml/2006/main">
  <c r="AB4" i="1" l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<sst xmlns="http://schemas.openxmlformats.org/spreadsheetml/2006/main" count="48" uniqueCount="25">
  <si>
    <t>N</t>
  </si>
  <si>
    <t>Harbor Maintenance Trust Fund</t>
  </si>
  <si>
    <t>Inland Waterway Trust Fund</t>
  </si>
  <si>
    <t>Oil Spill Liability Trust Fund</t>
  </si>
  <si>
    <t>SOURCES</t>
  </si>
  <si>
    <t>Airport / Airway Trust Fund</t>
  </si>
  <si>
    <t>Current $</t>
  </si>
  <si>
    <t>Highway Trust Fund, highway account</t>
  </si>
  <si>
    <t>Highway Trust Fund, transit account</t>
  </si>
  <si>
    <t>TOTAL, all funds</t>
  </si>
  <si>
    <t>NOTES</t>
  </si>
  <si>
    <t>Chained dollar deflator:</t>
  </si>
  <si>
    <r>
      <t>Table 3-34:  Cash Balances of the Transportation-Related Federal Trust Funds, Fiscal Year</t>
    </r>
    <r>
      <rPr>
        <b/>
        <sz val="10"/>
        <rFont val="Arial"/>
        <family val="2"/>
      </rPr>
      <t xml:space="preserve"> </t>
    </r>
    <r>
      <rPr>
        <b/>
        <sz val="12"/>
        <rFont val="Arial"/>
        <family val="2"/>
      </rPr>
      <t>($ millions)</t>
    </r>
  </si>
  <si>
    <t>Highway:</t>
  </si>
  <si>
    <r>
      <t xml:space="preserve">1980: U.S. Department of Transportation, Bureau of Transportation Statistics, </t>
    </r>
    <r>
      <rPr>
        <i/>
        <sz val="9"/>
        <rFont val="Arial"/>
        <family val="2"/>
      </rPr>
      <t>Transportation Receipts and Outlays in the Federal Budget,</t>
    </r>
    <r>
      <rPr>
        <sz val="9"/>
        <rFont val="Arial"/>
        <family val="2"/>
      </rPr>
      <t xml:space="preserve"> Fiscal Years 1977-94 (Washington, DC: April 1997), table 1-3. </t>
    </r>
  </si>
  <si>
    <r>
      <t xml:space="preserve">1980-1994: U.S. Department of Transportation, Bureau of Transportation Statistics, </t>
    </r>
    <r>
      <rPr>
        <i/>
        <sz val="9"/>
        <rFont val="Arial"/>
        <family val="2"/>
      </rPr>
      <t>Transportation Receipts and Outlays in the Federal Budget,</t>
    </r>
    <r>
      <rPr>
        <sz val="9"/>
        <rFont val="Arial"/>
        <family val="2"/>
      </rPr>
      <t xml:space="preserve"> Fiscal Years 1977-94 (Washington, DC: April 1997), table 1-3. </t>
    </r>
  </si>
  <si>
    <t>Reported figures are cash balances at the end of the fiscal year for all trust funds.</t>
  </si>
  <si>
    <t>All others:</t>
  </si>
  <si>
    <t>The chained dollar numbers are not comparable to the data published in 2009 and before editions of NTS due to changes in the reference (base) year of the deflators used.</t>
  </si>
  <si>
    <t>Chained 2009 $</t>
  </si>
  <si>
    <r>
      <t xml:space="preserve">U.S. Department of Commerce, Bureau of Economic Analysis, </t>
    </r>
    <r>
      <rPr>
        <i/>
        <sz val="9"/>
        <rFont val="Arial"/>
        <family val="2"/>
      </rPr>
      <t xml:space="preserve">Interactive Access to National Income and Product Accounts Tables, </t>
    </r>
    <r>
      <rPr>
        <sz val="9"/>
        <rFont val="Arial"/>
        <family val="2"/>
      </rPr>
      <t xml:space="preserve">table 3.9.4, available at http://www.bea.gov/national/nipaweb as of July 29, 2016. </t>
    </r>
  </si>
  <si>
    <r>
      <t xml:space="preserve">1985-2014: U.S. Department of Transportation, Federal Highway Administration, </t>
    </r>
    <r>
      <rPr>
        <i/>
        <sz val="10"/>
        <rFont val="Arial"/>
        <family val="2"/>
      </rPr>
      <t xml:space="preserve">Highway Statistics </t>
    </r>
    <r>
      <rPr>
        <sz val="10"/>
        <rFont val="Arial"/>
        <family val="2"/>
      </rPr>
      <t>(Washington, DC: Annual Issues), tables FE10 and FE210, available at http://www.fhwa.dot.gov/policyinformation/statistics.cfm as of July 26, 2016.</t>
    </r>
  </si>
  <si>
    <r>
      <t>1995-2014: U.S. Executive Office of the President, Office of Management and Budget,</t>
    </r>
    <r>
      <rPr>
        <i/>
        <sz val="9"/>
        <rFont val="Arial"/>
        <family val="2"/>
      </rPr>
      <t xml:space="preserve"> Budget of the United States Government, Appendix </t>
    </r>
    <r>
      <rPr>
        <sz val="9"/>
        <rFont val="Arial"/>
        <family val="2"/>
      </rPr>
      <t>(Washington, DC: Annual Issues), available at https://www.gpo.gov/fdsys/browse/collectionGPO.action?collectionCode=BUDGET as of July 29, 2016.</t>
    </r>
  </si>
  <si>
    <r>
      <t>KEY:</t>
    </r>
    <r>
      <rPr>
        <sz val="9"/>
        <rFont val="Arial"/>
        <family val="2"/>
      </rPr>
      <t xml:space="preserve"> N = data do not exist.</t>
    </r>
  </si>
  <si>
    <t>This edition is not comparable to the previous'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</si>
</sst>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&quot;$&quot;#,##0\ ;\(&quot;$&quot;#,##0\)"/>
    <numFmt numFmtId="166" formatCode="#,##0.0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3">
    <xf numFmtId="0" fontId="0" fillId="0" borderId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1" applyNumberFormat="0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>
      <alignment horizontal="left"/>
    </xf>
    <xf numFmtId="0" fontId="9" fillId="0" borderId="2">
      <alignment horizontal="right" vertical="center"/>
    </xf>
    <xf numFmtId="0" fontId="3" fillId="0" borderId="1">
      <alignment horizontal="left" vertical="center"/>
    </xf>
    <xf numFmtId="0" fontId="8" fillId="0" borderId="2">
      <alignment horizontal="left" vertical="center"/>
    </xf>
    <xf numFmtId="0" fontId="8" fillId="2" borderId="0">
      <alignment horizontal="centerContinuous" wrapText="1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left"/>
    </xf>
    <xf numFmtId="49" fontId="10" fillId="0" borderId="2">
      <alignment horizontal="left" vertical="center"/>
    </xf>
    <xf numFmtId="164" fontId="4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3">
      <alignment horizontal="left" vertical="center"/>
    </xf>
    <xf numFmtId="0" fontId="11" fillId="0" borderId="0">
      <alignment horizontal="left" vertical="top"/>
    </xf>
    <xf numFmtId="0" fontId="8" fillId="0" borderId="0">
      <alignment horizontal="left"/>
    </xf>
    <xf numFmtId="0" fontId="12" fillId="0" borderId="0">
      <alignment horizontal="left"/>
    </xf>
    <xf numFmtId="0" fontId="3" fillId="0" borderId="0">
      <alignment horizontal="left"/>
    </xf>
    <xf numFmtId="0" fontId="11" fillId="0" borderId="0">
      <alignment horizontal="left" vertical="top"/>
    </xf>
    <xf numFmtId="0" fontId="12" fillId="0" borderId="0">
      <alignment horizontal="left"/>
    </xf>
    <xf numFmtId="0" fontId="3" fillId="0" borderId="0">
      <alignment horizontal="left"/>
    </xf>
    <xf numFmtId="0" fontId="2" fillId="0" borderId="4" applyNumberFormat="0" applyFont="0" applyFill="0" applyAlignment="0" applyProtection="0"/>
    <xf numFmtId="49" fontId="4" fillId="0" borderId="1">
      <alignment horizontal="left"/>
    </xf>
    <xf numFmtId="0" fontId="9" fillId="0" borderId="2">
      <alignment horizontal="left"/>
    </xf>
    <xf numFmtId="0" fontId="8" fillId="0" borderId="0">
      <alignment horizontal="left" vertical="center"/>
    </xf>
    <xf numFmtId="0" fontId="2" fillId="0" borderId="0"/>
    <xf numFmtId="0" fontId="1" fillId="0" borderId="0"/>
  </cellStyleXfs>
  <cellXfs count="43">
    <xf numFmtId="0" fontId="0" fillId="0" borderId="0" xfId="0"/>
    <xf numFmtId="0" fontId="13" fillId="0" borderId="0" xfId="0" applyFont="1" applyFill="1"/>
    <xf numFmtId="49" fontId="16" fillId="0" borderId="0" xfId="0" applyNumberFormat="1" applyFont="1" applyFill="1" applyBorder="1" applyAlignment="1">
      <alignment horizontal="left"/>
    </xf>
    <xf numFmtId="3" fontId="16" fillId="0" borderId="0" xfId="3" applyNumberFormat="1" applyFont="1" applyFill="1" applyBorder="1" applyAlignment="1">
      <alignment horizontal="centerContinuous"/>
    </xf>
    <xf numFmtId="3" fontId="16" fillId="0" borderId="0" xfId="0" applyNumberFormat="1" applyFont="1" applyFill="1" applyBorder="1" applyAlignment="1"/>
    <xf numFmtId="0" fontId="16" fillId="0" borderId="0" xfId="0" applyFont="1" applyFill="1"/>
    <xf numFmtId="49" fontId="15" fillId="0" borderId="0" xfId="0" applyNumberFormat="1" applyFont="1" applyFill="1" applyBorder="1" applyAlignment="1">
      <alignment horizontal="left"/>
    </xf>
    <xf numFmtId="3" fontId="15" fillId="0" borderId="0" xfId="0" applyNumberFormat="1" applyFont="1" applyFill="1"/>
    <xf numFmtId="3" fontId="16" fillId="0" borderId="0" xfId="0" applyNumberFormat="1" applyFont="1" applyFill="1" applyBorder="1"/>
    <xf numFmtId="3" fontId="15" fillId="0" borderId="0" xfId="0" applyNumberFormat="1" applyFont="1" applyFill="1" applyBorder="1"/>
    <xf numFmtId="3" fontId="15" fillId="0" borderId="0" xfId="0" applyNumberFormat="1" applyFont="1" applyFill="1" applyBorder="1" applyAlignment="1">
      <alignment horizontal="right"/>
    </xf>
    <xf numFmtId="3" fontId="15" fillId="0" borderId="0" xfId="3" applyNumberFormat="1" applyFont="1" applyFill="1" applyBorder="1" applyAlignment="1">
      <alignment horizontal="right"/>
    </xf>
    <xf numFmtId="3" fontId="15" fillId="0" borderId="0" xfId="0" applyNumberFormat="1" applyFont="1" applyFill="1" applyAlignment="1">
      <alignment horizontal="right"/>
    </xf>
    <xf numFmtId="49" fontId="15" fillId="0" borderId="5" xfId="0" applyNumberFormat="1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>
      <alignment horizontal="right" vertical="top"/>
    </xf>
    <xf numFmtId="0" fontId="16" fillId="0" borderId="5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left" vertical="center"/>
    </xf>
    <xf numFmtId="3" fontId="15" fillId="0" borderId="0" xfId="0" applyNumberFormat="1" applyFont="1" applyFill="1" applyBorder="1" applyAlignment="1">
      <alignment horizontal="right" vertical="top"/>
    </xf>
    <xf numFmtId="49" fontId="15" fillId="0" borderId="7" xfId="0" applyNumberFormat="1" applyFont="1" applyFill="1" applyBorder="1" applyAlignment="1">
      <alignment horizontal="left"/>
    </xf>
    <xf numFmtId="3" fontId="15" fillId="0" borderId="7" xfId="0" applyNumberFormat="1" applyFont="1" applyFill="1" applyBorder="1" applyAlignment="1">
      <alignment horizontal="right"/>
    </xf>
    <xf numFmtId="3" fontId="15" fillId="0" borderId="7" xfId="0" applyNumberFormat="1" applyFont="1" applyFill="1" applyBorder="1" applyAlignment="1">
      <alignment horizontal="right" vertical="top"/>
    </xf>
    <xf numFmtId="3" fontId="15" fillId="0" borderId="0" xfId="0" applyNumberFormat="1" applyFont="1" applyFill="1" applyAlignment="1">
      <alignment horizontal="right" vertical="top"/>
    </xf>
    <xf numFmtId="3" fontId="16" fillId="0" borderId="0" xfId="0" applyNumberFormat="1" applyFont="1" applyFill="1" applyBorder="1" applyAlignment="1">
      <alignment horizontal="center"/>
    </xf>
    <xf numFmtId="3" fontId="15" fillId="0" borderId="0" xfId="0" applyNumberFormat="1" applyFont="1" applyFill="1" applyAlignment="1">
      <alignment horizontal="center"/>
    </xf>
    <xf numFmtId="3" fontId="16" fillId="0" borderId="0" xfId="0" applyNumberFormat="1" applyFont="1" applyFill="1"/>
    <xf numFmtId="4" fontId="16" fillId="0" borderId="0" xfId="0" applyNumberFormat="1" applyFont="1" applyFill="1"/>
    <xf numFmtId="166" fontId="16" fillId="0" borderId="0" xfId="0" applyNumberFormat="1" applyFont="1" applyFill="1"/>
    <xf numFmtId="0" fontId="16" fillId="0" borderId="6" xfId="0" applyNumberFormat="1" applyFont="1" applyFill="1" applyBorder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vertical="center"/>
    </xf>
    <xf numFmtId="0" fontId="17" fillId="0" borderId="0" xfId="10" applyFont="1" applyFill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8" fillId="0" borderId="0" xfId="0" applyFont="1" applyFill="1" applyAlignment="1">
      <alignment horizontal="left" vertical="center" wrapText="1"/>
    </xf>
  </cellXfs>
  <cellStyles count="33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31"/>
    <cellStyle name="Normal 3" xfId="32"/>
    <cellStyle name="Source Hed" xfId="13"/>
    <cellStyle name="Source Superscript" xfId="14"/>
    <cellStyle name="Source Text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Total" xfId="27" builtinId="25" customBuiltin="1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tabSelected="1" zoomScaleNormal="100" zoomScaleSheetLayoutView="61" workbookViewId="0">
      <selection sqref="A1:AB1"/>
    </sheetView>
  </sheetViews>
  <sheetFormatPr defaultRowHeight="12.75" x14ac:dyDescent="0.2"/>
  <cols>
    <col min="1" max="1" width="26.42578125" style="1" customWidth="1"/>
    <col min="2" max="28" width="6.7109375" style="1" customWidth="1"/>
    <col min="29" max="16384" width="9.140625" style="1"/>
  </cols>
  <sheetData>
    <row r="1" spans="1:28" ht="16.5" customHeight="1" thickBot="1" x14ac:dyDescent="0.3">
      <c r="A1" s="37" t="s">
        <v>12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s="16" customFormat="1" ht="16.5" customHeight="1" x14ac:dyDescent="0.3">
      <c r="A2" s="13"/>
      <c r="B2" s="18">
        <v>1980</v>
      </c>
      <c r="C2" s="18">
        <v>1985</v>
      </c>
      <c r="D2" s="18">
        <v>1990</v>
      </c>
      <c r="E2" s="18">
        <v>1991</v>
      </c>
      <c r="F2" s="18">
        <v>1992</v>
      </c>
      <c r="G2" s="18">
        <v>1993</v>
      </c>
      <c r="H2" s="18">
        <v>1994</v>
      </c>
      <c r="I2" s="18">
        <v>1995</v>
      </c>
      <c r="J2" s="18">
        <v>1996</v>
      </c>
      <c r="K2" s="18">
        <v>1997</v>
      </c>
      <c r="L2" s="18">
        <v>1998</v>
      </c>
      <c r="M2" s="18">
        <v>1999</v>
      </c>
      <c r="N2" s="18">
        <v>2000</v>
      </c>
      <c r="O2" s="18">
        <v>2001</v>
      </c>
      <c r="P2" s="18">
        <v>2002</v>
      </c>
      <c r="Q2" s="18">
        <v>2003</v>
      </c>
      <c r="R2" s="18">
        <v>2004</v>
      </c>
      <c r="S2" s="18">
        <v>2005</v>
      </c>
      <c r="T2" s="18">
        <v>2006</v>
      </c>
      <c r="U2" s="30">
        <v>2007</v>
      </c>
      <c r="V2" s="30">
        <v>2008</v>
      </c>
      <c r="W2" s="30">
        <v>2009</v>
      </c>
      <c r="X2" s="30">
        <v>2010</v>
      </c>
      <c r="Y2" s="30">
        <v>2011</v>
      </c>
      <c r="Z2" s="30">
        <v>2012</v>
      </c>
      <c r="AA2" s="30">
        <v>2013</v>
      </c>
      <c r="AB2" s="30">
        <v>2014</v>
      </c>
    </row>
    <row r="3" spans="1:28" s="16" customFormat="1" ht="16.5" customHeight="1" x14ac:dyDescent="0.3">
      <c r="A3" s="2" t="s">
        <v>9</v>
      </c>
      <c r="B3" s="14"/>
      <c r="C3" s="14"/>
      <c r="D3" s="14"/>
      <c r="E3" s="14"/>
      <c r="F3" s="25"/>
      <c r="G3" s="25"/>
      <c r="H3" s="25"/>
      <c r="I3" s="25"/>
      <c r="J3" s="25"/>
      <c r="K3" s="25"/>
      <c r="L3" s="25"/>
      <c r="M3" s="25"/>
      <c r="N3" s="25"/>
      <c r="O3" s="25"/>
      <c r="P3" s="17"/>
      <c r="Q3" s="25"/>
      <c r="R3" s="26"/>
      <c r="S3" s="26"/>
      <c r="T3" s="26"/>
      <c r="U3" s="26"/>
      <c r="V3" s="26"/>
      <c r="W3" s="26"/>
      <c r="X3" s="26"/>
    </row>
    <row r="4" spans="1:28" s="16" customFormat="1" ht="16.5" customHeight="1" x14ac:dyDescent="0.3">
      <c r="A4" s="6" t="s">
        <v>6</v>
      </c>
      <c r="B4" s="10">
        <f>B7+B10</f>
        <v>16441</v>
      </c>
      <c r="C4" s="10">
        <f>C7+C10+C13+C19</f>
        <v>20482.806</v>
      </c>
      <c r="D4" s="10">
        <f t="shared" ref="D4:O4" si="0">D7+D10+D13+D16+D19+D22</f>
        <v>31794.912999999997</v>
      </c>
      <c r="E4" s="10">
        <f t="shared" si="0"/>
        <v>35697.065000000002</v>
      </c>
      <c r="F4" s="10">
        <f t="shared" si="0"/>
        <v>37475.383000000002</v>
      </c>
      <c r="G4" s="10">
        <f t="shared" si="0"/>
        <v>36499.476999999999</v>
      </c>
      <c r="H4" s="10">
        <f t="shared" si="0"/>
        <v>33587.831999999995</v>
      </c>
      <c r="I4" s="7">
        <f t="shared" si="0"/>
        <v>32385.184000000001</v>
      </c>
      <c r="J4" s="10">
        <f t="shared" si="0"/>
        <v>31802.400000000001</v>
      </c>
      <c r="K4" s="10">
        <f t="shared" si="0"/>
        <v>31383.345000000001</v>
      </c>
      <c r="L4" s="10">
        <f t="shared" si="0"/>
        <v>38374.752</v>
      </c>
      <c r="M4" s="10">
        <f t="shared" si="0"/>
        <v>44515.377</v>
      </c>
      <c r="N4" s="7">
        <f t="shared" si="0"/>
        <v>48175.987999999998</v>
      </c>
      <c r="O4" s="12">
        <f t="shared" si="0"/>
        <v>45534.414999999994</v>
      </c>
      <c r="P4" s="10">
        <f>P7+P10+P13+P16+P19+P22</f>
        <v>38175.64</v>
      </c>
      <c r="Q4" s="7">
        <f t="shared" ref="Q4:AB4" si="1">Q7+Q10+Q13+Q16+Q19+Q22</f>
        <v>33561.832999999999</v>
      </c>
      <c r="R4" s="7">
        <f t="shared" si="1"/>
        <v>29758.468000000001</v>
      </c>
      <c r="S4" s="7">
        <f t="shared" si="1"/>
        <v>27609.497000000003</v>
      </c>
      <c r="T4" s="7">
        <f t="shared" si="1"/>
        <v>29529.491999999998</v>
      </c>
      <c r="U4" s="12">
        <f t="shared" si="1"/>
        <v>30222.216</v>
      </c>
      <c r="V4" s="12">
        <f t="shared" si="1"/>
        <v>32124.850999999999</v>
      </c>
      <c r="W4" s="12">
        <f t="shared" si="1"/>
        <v>29330.57</v>
      </c>
      <c r="X4" s="12">
        <f t="shared" si="1"/>
        <v>45639.606931630005</v>
      </c>
      <c r="Y4" s="12">
        <f t="shared" si="1"/>
        <v>40295.813709549984</v>
      </c>
      <c r="Z4" s="12">
        <f t="shared" si="1"/>
        <v>35857.029309280013</v>
      </c>
      <c r="AA4" s="12">
        <f t="shared" si="1"/>
        <v>30322.136111840013</v>
      </c>
      <c r="AB4" s="12">
        <f t="shared" si="1"/>
        <v>40913.41405515001</v>
      </c>
    </row>
    <row r="5" spans="1:28" s="16" customFormat="1" ht="16.5" customHeight="1" x14ac:dyDescent="0.3">
      <c r="A5" s="6" t="s">
        <v>19</v>
      </c>
      <c r="B5" s="20">
        <v>31944.120618636822</v>
      </c>
      <c r="C5" s="20">
        <v>38321.433115060805</v>
      </c>
      <c r="D5" s="20">
        <v>57110.112621917258</v>
      </c>
      <c r="E5" s="20">
        <v>61896.70030517409</v>
      </c>
      <c r="F5" s="20">
        <v>63012.430850974401</v>
      </c>
      <c r="G5" s="20">
        <v>59940.349465455802</v>
      </c>
      <c r="H5" s="20">
        <v>53731.93409054551</v>
      </c>
      <c r="I5" s="20">
        <v>50346.968472109947</v>
      </c>
      <c r="J5" s="20">
        <v>48437.918849762391</v>
      </c>
      <c r="K5" s="20">
        <v>46888.401661387681</v>
      </c>
      <c r="L5" s="20">
        <v>56377.081741787631</v>
      </c>
      <c r="M5" s="20">
        <v>63229.375168671788</v>
      </c>
      <c r="N5" s="20">
        <v>65607.152292628452</v>
      </c>
      <c r="O5" s="20">
        <v>60263.390198388006</v>
      </c>
      <c r="P5" s="20">
        <v>49305.969570945163</v>
      </c>
      <c r="Q5" s="20">
        <v>41774.228600589988</v>
      </c>
      <c r="R5" s="20">
        <v>35449.11432213182</v>
      </c>
      <c r="S5" s="20">
        <v>31290.86756955857</v>
      </c>
      <c r="T5" s="20">
        <v>32067.297960602042</v>
      </c>
      <c r="U5" s="20">
        <v>31435.63137091741</v>
      </c>
      <c r="V5" s="20">
        <v>32034.513671446519</v>
      </c>
      <c r="W5" s="20">
        <v>29330.57</v>
      </c>
      <c r="X5" s="20">
        <v>44451.420462663023</v>
      </c>
      <c r="Y5" s="20">
        <v>38116.682945552733</v>
      </c>
      <c r="Z5" s="20">
        <v>33393.273584235147</v>
      </c>
      <c r="AA5" s="20">
        <v>27806.738543220301</v>
      </c>
      <c r="AB5" s="20">
        <v>36771.805591391574</v>
      </c>
    </row>
    <row r="6" spans="1:28" s="5" customFormat="1" ht="16.5" customHeight="1" x14ac:dyDescent="0.3">
      <c r="A6" s="2" t="s">
        <v>5</v>
      </c>
      <c r="B6" s="3"/>
      <c r="C6" s="4"/>
      <c r="D6" s="4"/>
      <c r="E6" s="4"/>
      <c r="F6" s="4"/>
      <c r="G6" s="4"/>
      <c r="H6" s="4"/>
      <c r="I6" s="4"/>
      <c r="J6" s="4"/>
      <c r="K6" s="4"/>
      <c r="L6" s="27"/>
      <c r="M6" s="27"/>
      <c r="N6" s="27"/>
      <c r="O6" s="27"/>
      <c r="P6" s="27"/>
      <c r="Q6" s="28"/>
      <c r="R6" s="28"/>
      <c r="S6" s="28"/>
      <c r="T6" s="28"/>
      <c r="U6" s="28"/>
      <c r="V6" s="28"/>
      <c r="W6" s="28"/>
      <c r="X6" s="29"/>
    </row>
    <row r="7" spans="1:28" s="15" customFormat="1" ht="16.5" customHeight="1" x14ac:dyDescent="0.3">
      <c r="A7" s="6" t="s">
        <v>6</v>
      </c>
      <c r="B7" s="10">
        <v>5442</v>
      </c>
      <c r="C7" s="10">
        <v>7426</v>
      </c>
      <c r="D7" s="10">
        <v>14355</v>
      </c>
      <c r="E7" s="10">
        <v>15263</v>
      </c>
      <c r="F7" s="10">
        <v>15204</v>
      </c>
      <c r="G7" s="10">
        <v>12850</v>
      </c>
      <c r="H7" s="10">
        <v>12386</v>
      </c>
      <c r="I7" s="10">
        <v>11365</v>
      </c>
      <c r="J7" s="20">
        <v>7875</v>
      </c>
      <c r="K7" s="20">
        <v>6442</v>
      </c>
      <c r="L7" s="20">
        <v>9140</v>
      </c>
      <c r="M7" s="12">
        <v>12446</v>
      </c>
      <c r="N7" s="12">
        <v>13934</v>
      </c>
      <c r="O7" s="12">
        <v>14485</v>
      </c>
      <c r="P7" s="12">
        <v>12642</v>
      </c>
      <c r="Q7" s="12">
        <v>12397</v>
      </c>
      <c r="R7" s="12">
        <v>11669</v>
      </c>
      <c r="S7" s="12">
        <v>11290</v>
      </c>
      <c r="T7" s="7">
        <v>10336</v>
      </c>
      <c r="U7" s="7">
        <v>10103</v>
      </c>
      <c r="V7" s="7">
        <v>9705</v>
      </c>
      <c r="W7" s="7">
        <v>8780</v>
      </c>
      <c r="X7" s="7">
        <v>9428</v>
      </c>
      <c r="Y7" s="7">
        <v>10326</v>
      </c>
      <c r="Z7" s="7">
        <v>11623</v>
      </c>
      <c r="AA7" s="7">
        <v>13203</v>
      </c>
      <c r="AB7" s="7">
        <v>14187</v>
      </c>
    </row>
    <row r="8" spans="1:28" s="15" customFormat="1" ht="16.5" customHeight="1" x14ac:dyDescent="0.3">
      <c r="A8" s="6" t="s">
        <v>19</v>
      </c>
      <c r="B8" s="20">
        <v>10573.560270459313</v>
      </c>
      <c r="C8" s="20">
        <v>13893.358278765199</v>
      </c>
      <c r="D8" s="20">
        <v>25784.491584789754</v>
      </c>
      <c r="E8" s="20">
        <v>26465.182410875299</v>
      </c>
      <c r="F8" s="20">
        <v>25564.541892959831</v>
      </c>
      <c r="G8" s="20">
        <v>21102.589788645655</v>
      </c>
      <c r="H8" s="20">
        <v>19814.429691249403</v>
      </c>
      <c r="I8" s="20">
        <v>17668.366395124682</v>
      </c>
      <c r="J8" s="20">
        <v>11994.334105032289</v>
      </c>
      <c r="K8" s="20">
        <v>9624.6937189983873</v>
      </c>
      <c r="L8" s="20">
        <v>13427.748721866368</v>
      </c>
      <c r="M8" s="20">
        <v>17678.223939320767</v>
      </c>
      <c r="N8" s="20">
        <v>18975.63699255083</v>
      </c>
      <c r="O8" s="20">
        <v>19170.449582445508</v>
      </c>
      <c r="P8" s="20">
        <v>16327.848526334821</v>
      </c>
      <c r="Q8" s="20">
        <v>15430.477589275713</v>
      </c>
      <c r="R8" s="20">
        <v>13900.437180602046</v>
      </c>
      <c r="S8" s="20">
        <v>12795.375984586615</v>
      </c>
      <c r="T8" s="20">
        <v>11224.2903372934</v>
      </c>
      <c r="U8" s="20">
        <v>10508.63324318702</v>
      </c>
      <c r="V8" s="20">
        <v>9677.7088610119463</v>
      </c>
      <c r="W8" s="20">
        <v>8780</v>
      </c>
      <c r="X8" s="20">
        <v>9182.5504270840447</v>
      </c>
      <c r="Y8" s="20">
        <v>9767.5870484406496</v>
      </c>
      <c r="Z8" s="20">
        <v>10824.377432993722</v>
      </c>
      <c r="AA8" s="20">
        <v>12107.734350641012</v>
      </c>
      <c r="AB8" s="20">
        <v>12750.86956130969</v>
      </c>
    </row>
    <row r="9" spans="1:28" s="15" customFormat="1" ht="16.5" customHeight="1" x14ac:dyDescent="0.3">
      <c r="A9" s="2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7"/>
      <c r="M9" s="7"/>
      <c r="N9" s="7"/>
      <c r="O9" s="7"/>
      <c r="P9" s="7"/>
      <c r="Q9" s="7"/>
      <c r="R9" s="7"/>
      <c r="S9" s="28"/>
      <c r="T9" s="28"/>
      <c r="U9" s="28"/>
      <c r="V9" s="28"/>
      <c r="W9" s="28"/>
      <c r="X9" s="28"/>
    </row>
    <row r="10" spans="1:28" s="15" customFormat="1" ht="16.5" customHeight="1" x14ac:dyDescent="0.3">
      <c r="A10" s="6" t="s">
        <v>6</v>
      </c>
      <c r="B10" s="10">
        <v>10999</v>
      </c>
      <c r="C10" s="10">
        <v>10360.790000000001</v>
      </c>
      <c r="D10" s="10">
        <v>9628.9539999999997</v>
      </c>
      <c r="E10" s="10">
        <v>10245.942999999999</v>
      </c>
      <c r="F10" s="10">
        <v>11300.224</v>
      </c>
      <c r="G10" s="10">
        <v>11523.291999999999</v>
      </c>
      <c r="H10" s="10">
        <v>9517.3009999999995</v>
      </c>
      <c r="I10" s="10">
        <v>9421.4240000000009</v>
      </c>
      <c r="J10" s="20">
        <v>12117.817999999999</v>
      </c>
      <c r="K10" s="20">
        <v>12576.718000000001</v>
      </c>
      <c r="L10" s="20">
        <v>16535.083999999999</v>
      </c>
      <c r="M10" s="20">
        <v>19206.256000000001</v>
      </c>
      <c r="N10" s="7">
        <v>22553.544000000002</v>
      </c>
      <c r="O10" s="12">
        <v>20371.687999999998</v>
      </c>
      <c r="P10" s="12">
        <v>16136.043</v>
      </c>
      <c r="Q10" s="7">
        <v>12991.384</v>
      </c>
      <c r="R10" s="7">
        <v>10807.494000000001</v>
      </c>
      <c r="S10" s="7">
        <v>10592.258</v>
      </c>
      <c r="T10" s="7">
        <v>9014.0169999999998</v>
      </c>
      <c r="U10" s="7">
        <v>8110.4309999999996</v>
      </c>
      <c r="V10" s="7">
        <v>10032.228999999999</v>
      </c>
      <c r="W10" s="7">
        <v>8881.3379999999997</v>
      </c>
      <c r="X10" s="7">
        <v>20743.269253720006</v>
      </c>
      <c r="Y10" s="7">
        <v>14322.538906749984</v>
      </c>
      <c r="Z10" s="7">
        <v>9730.7450976500186</v>
      </c>
      <c r="AA10" s="7">
        <v>3771.061477100011</v>
      </c>
      <c r="AB10" s="7">
        <v>11375.576895100006</v>
      </c>
    </row>
    <row r="11" spans="1:28" s="15" customFormat="1" ht="16.5" customHeight="1" x14ac:dyDescent="0.3">
      <c r="A11" s="6" t="s">
        <v>19</v>
      </c>
      <c r="B11" s="20">
        <v>21370.560348177507</v>
      </c>
      <c r="C11" s="20">
        <v>19384.078578110384</v>
      </c>
      <c r="D11" s="20">
        <v>17295.554398002623</v>
      </c>
      <c r="E11" s="20">
        <v>17765.888125953668</v>
      </c>
      <c r="F11" s="20">
        <v>19000.595228086695</v>
      </c>
      <c r="G11" s="20">
        <v>18923.836894224296</v>
      </c>
      <c r="H11" s="20">
        <v>15225.245560710286</v>
      </c>
      <c r="I11" s="20">
        <v>14646.825446178722</v>
      </c>
      <c r="J11" s="20">
        <v>18456.527963933226</v>
      </c>
      <c r="K11" s="20">
        <v>18790.291639275682</v>
      </c>
      <c r="L11" s="20">
        <v>24292.007992007992</v>
      </c>
      <c r="M11" s="20">
        <v>27280.451117139892</v>
      </c>
      <c r="N11" s="20">
        <v>30713.927360379137</v>
      </c>
      <c r="O11" s="20">
        <v>26961.299117246126</v>
      </c>
      <c r="P11" s="20">
        <v>20840.600056828454</v>
      </c>
      <c r="Q11" s="20">
        <v>16170.304078863845</v>
      </c>
      <c r="R11" s="20">
        <v>12874.187284834479</v>
      </c>
      <c r="S11" s="20">
        <v>12004.599081996941</v>
      </c>
      <c r="T11" s="20">
        <v>9788.6942640575107</v>
      </c>
      <c r="U11" s="20">
        <v>8436.0630330767617</v>
      </c>
      <c r="V11" s="20">
        <v>10004.01767017012</v>
      </c>
      <c r="W11" s="20">
        <v>8881.3379999999997</v>
      </c>
      <c r="X11" s="20">
        <v>20203.2367357728</v>
      </c>
      <c r="Y11" s="20">
        <v>13547.999760445324</v>
      </c>
      <c r="Z11" s="20">
        <v>9062.140380385199</v>
      </c>
      <c r="AA11" s="20">
        <v>3458.2299920217251</v>
      </c>
      <c r="AB11" s="20">
        <v>10224.042938892539</v>
      </c>
    </row>
    <row r="12" spans="1:28" s="15" customFormat="1" ht="16.5" customHeight="1" x14ac:dyDescent="0.3">
      <c r="A12" s="2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8" s="15" customFormat="1" ht="16.5" customHeight="1" x14ac:dyDescent="0.3">
      <c r="A13" s="6" t="s">
        <v>6</v>
      </c>
      <c r="B13" s="11" t="s">
        <v>0</v>
      </c>
      <c r="C13" s="10">
        <v>2524.0160000000001</v>
      </c>
      <c r="D13" s="10">
        <v>7154.9589999999998</v>
      </c>
      <c r="E13" s="10">
        <v>9250.1219999999994</v>
      </c>
      <c r="F13" s="10">
        <v>9798.1589999999997</v>
      </c>
      <c r="G13" s="10">
        <v>10617.184999999999</v>
      </c>
      <c r="H13" s="10">
        <v>9944.89</v>
      </c>
      <c r="I13" s="10">
        <v>9578.76</v>
      </c>
      <c r="J13" s="10">
        <v>9524.5820000000003</v>
      </c>
      <c r="K13" s="20">
        <v>9857.6270000000004</v>
      </c>
      <c r="L13" s="20">
        <v>10050.668</v>
      </c>
      <c r="M13" s="12">
        <v>9753.1209999999992</v>
      </c>
      <c r="N13" s="12">
        <v>8547.4439999999995</v>
      </c>
      <c r="O13" s="12">
        <v>7368.7269999999999</v>
      </c>
      <c r="P13" s="12">
        <v>6096.5969999999998</v>
      </c>
      <c r="Q13" s="12">
        <v>4823.4489999999996</v>
      </c>
      <c r="R13" s="7">
        <v>3776.9740000000002</v>
      </c>
      <c r="S13" s="7">
        <v>1950.239</v>
      </c>
      <c r="T13" s="7">
        <v>6223.4750000000004</v>
      </c>
      <c r="U13" s="7">
        <v>7305.7849999999999</v>
      </c>
      <c r="V13" s="7">
        <v>6786.6220000000003</v>
      </c>
      <c r="W13" s="7">
        <v>5212.232</v>
      </c>
      <c r="X13" s="7">
        <v>8489.3376779099981</v>
      </c>
      <c r="Y13" s="7">
        <v>7315.2748027999996</v>
      </c>
      <c r="Z13" s="7">
        <v>5194.2842116299989</v>
      </c>
      <c r="AA13" s="7">
        <v>2492.0746347400004</v>
      </c>
      <c r="AB13" s="7">
        <v>3470.8371600500013</v>
      </c>
    </row>
    <row r="14" spans="1:28" s="15" customFormat="1" ht="16.5" customHeight="1" x14ac:dyDescent="0.3">
      <c r="A14" s="6" t="s">
        <v>19</v>
      </c>
      <c r="B14" s="10" t="s">
        <v>0</v>
      </c>
      <c r="C14" s="20">
        <v>4722.2001870907388</v>
      </c>
      <c r="D14" s="20">
        <v>12851.757584466437</v>
      </c>
      <c r="E14" s="20">
        <v>16039.190595089471</v>
      </c>
      <c r="F14" s="20">
        <v>16474.9701545239</v>
      </c>
      <c r="G14" s="20">
        <v>17435.805429195476</v>
      </c>
      <c r="H14" s="20">
        <v>15909.278515437529</v>
      </c>
      <c r="I14" s="20">
        <v>14891.424662645357</v>
      </c>
      <c r="J14" s="20">
        <v>14506.796027781162</v>
      </c>
      <c r="K14" s="20">
        <v>14727.82376142951</v>
      </c>
      <c r="L14" s="20">
        <v>14765.628489157902</v>
      </c>
      <c r="M14" s="20">
        <v>13853.274718406883</v>
      </c>
      <c r="N14" s="20">
        <v>11640.102953793357</v>
      </c>
      <c r="O14" s="20">
        <v>9752.2823224235362</v>
      </c>
      <c r="P14" s="20">
        <v>7874.0952651564075</v>
      </c>
      <c r="Q14" s="20">
        <v>6003.7203918298255</v>
      </c>
      <c r="R14" s="20">
        <v>4499.2364229811674</v>
      </c>
      <c r="S14" s="20">
        <v>2210.2782342607811</v>
      </c>
      <c r="T14" s="20">
        <v>6758.3291705579568</v>
      </c>
      <c r="U14" s="20">
        <v>7599.110671936759</v>
      </c>
      <c r="V14" s="20">
        <v>6767.5375441255665</v>
      </c>
      <c r="W14" s="20">
        <v>5212.232</v>
      </c>
      <c r="X14" s="20">
        <v>8268.3253415308773</v>
      </c>
      <c r="Y14" s="20">
        <v>6919.6768758099452</v>
      </c>
      <c r="Z14" s="20">
        <v>4837.3821561493032</v>
      </c>
      <c r="AA14" s="20">
        <v>2285.3425478605363</v>
      </c>
      <c r="AB14" s="20">
        <v>3119.489102441963</v>
      </c>
    </row>
    <row r="15" spans="1:28" s="5" customFormat="1" ht="16.5" customHeight="1" x14ac:dyDescent="0.3">
      <c r="A15" s="2" t="s">
        <v>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8" s="15" customFormat="1" ht="16.5" customHeight="1" x14ac:dyDescent="0.3">
      <c r="A16" s="6" t="s">
        <v>6</v>
      </c>
      <c r="B16" s="11" t="s">
        <v>0</v>
      </c>
      <c r="C16" s="11" t="s">
        <v>0</v>
      </c>
      <c r="D16" s="10">
        <v>30</v>
      </c>
      <c r="E16" s="10">
        <v>74</v>
      </c>
      <c r="F16" s="10">
        <v>121</v>
      </c>
      <c r="G16" s="10">
        <v>305</v>
      </c>
      <c r="H16" s="10">
        <v>451.38400000000001</v>
      </c>
      <c r="I16" s="10">
        <v>621</v>
      </c>
      <c r="J16" s="10">
        <v>865</v>
      </c>
      <c r="K16" s="10">
        <v>1106</v>
      </c>
      <c r="L16" s="12">
        <v>1246</v>
      </c>
      <c r="M16" s="20">
        <v>1736</v>
      </c>
      <c r="N16" s="12">
        <v>1621</v>
      </c>
      <c r="O16" s="12">
        <v>1777</v>
      </c>
      <c r="P16" s="12">
        <v>1854</v>
      </c>
      <c r="Q16" s="12">
        <v>2001</v>
      </c>
      <c r="R16" s="7">
        <v>2299</v>
      </c>
      <c r="S16" s="7">
        <v>2695</v>
      </c>
      <c r="T16" s="7">
        <v>3234</v>
      </c>
      <c r="U16" s="7">
        <v>3751</v>
      </c>
      <c r="V16" s="7">
        <v>4559</v>
      </c>
      <c r="W16" s="7">
        <v>5004</v>
      </c>
      <c r="X16" s="7">
        <v>5474</v>
      </c>
      <c r="Y16" s="7">
        <v>6280</v>
      </c>
      <c r="Z16" s="7">
        <v>6958</v>
      </c>
      <c r="AA16" s="7">
        <v>7806</v>
      </c>
      <c r="AB16" s="7">
        <v>8316</v>
      </c>
    </row>
    <row r="17" spans="1:28" s="15" customFormat="1" ht="16.5" customHeight="1" x14ac:dyDescent="0.3">
      <c r="A17" s="6" t="s">
        <v>19</v>
      </c>
      <c r="B17" s="10" t="s">
        <v>0</v>
      </c>
      <c r="C17" s="10" t="s">
        <v>0</v>
      </c>
      <c r="D17" s="20">
        <v>53.886084816697498</v>
      </c>
      <c r="E17" s="20">
        <v>128.31183243168263</v>
      </c>
      <c r="F17" s="20">
        <v>203.45366805104837</v>
      </c>
      <c r="G17" s="20">
        <v>500.87859031415763</v>
      </c>
      <c r="H17" s="20">
        <v>722.09886418173096</v>
      </c>
      <c r="I17" s="20">
        <v>965.42503575648288</v>
      </c>
      <c r="J17" s="20">
        <v>1317.4728889971973</v>
      </c>
      <c r="K17" s="20">
        <v>1652.4233550469135</v>
      </c>
      <c r="L17" s="20">
        <v>1830.5224187577128</v>
      </c>
      <c r="M17" s="20">
        <v>2465.8040140334924</v>
      </c>
      <c r="N17" s="20">
        <v>2207.5145374569324</v>
      </c>
      <c r="O17" s="20">
        <v>2351.8045500866874</v>
      </c>
      <c r="P17" s="20">
        <v>2394.5444682664734</v>
      </c>
      <c r="Q17" s="20">
        <v>2490.6336739647254</v>
      </c>
      <c r="R17" s="20">
        <v>2738.6327087328909</v>
      </c>
      <c r="S17" s="20">
        <v>3054.3435144783816</v>
      </c>
      <c r="T17" s="20">
        <v>3511.9344960145954</v>
      </c>
      <c r="U17" s="20">
        <v>3901.6018306636156</v>
      </c>
      <c r="V17" s="20">
        <v>4546.1797730400267</v>
      </c>
      <c r="W17" s="20">
        <v>5004</v>
      </c>
      <c r="X17" s="20">
        <v>5331.4892912450205</v>
      </c>
      <c r="Y17" s="20">
        <v>5940.388017064427</v>
      </c>
      <c r="Z17" s="20">
        <v>6479.9120862746558</v>
      </c>
      <c r="AA17" s="20">
        <v>7158.4468939713515</v>
      </c>
      <c r="AB17" s="20">
        <v>7474.182792123167</v>
      </c>
    </row>
    <row r="18" spans="1:28" s="5" customFormat="1" ht="16.5" customHeight="1" x14ac:dyDescent="0.3">
      <c r="A18" s="2" t="s">
        <v>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8" s="15" customFormat="1" ht="16.5" customHeight="1" x14ac:dyDescent="0.3">
      <c r="A19" s="6" t="s">
        <v>6</v>
      </c>
      <c r="B19" s="11" t="s">
        <v>0</v>
      </c>
      <c r="C19" s="10">
        <v>172</v>
      </c>
      <c r="D19" s="10">
        <v>281</v>
      </c>
      <c r="E19" s="10">
        <v>217</v>
      </c>
      <c r="F19" s="10">
        <v>186</v>
      </c>
      <c r="G19" s="10">
        <v>180</v>
      </c>
      <c r="H19" s="10">
        <v>214.31299999999999</v>
      </c>
      <c r="I19" s="7">
        <v>278</v>
      </c>
      <c r="J19" s="10">
        <v>301</v>
      </c>
      <c r="K19" s="10">
        <v>300</v>
      </c>
      <c r="L19" s="12">
        <v>327</v>
      </c>
      <c r="M19" s="20">
        <v>357</v>
      </c>
      <c r="N19" s="12">
        <v>364</v>
      </c>
      <c r="O19" s="20">
        <v>389</v>
      </c>
      <c r="P19" s="12">
        <v>412</v>
      </c>
      <c r="Q19" s="12">
        <v>383</v>
      </c>
      <c r="R19" s="7">
        <v>350</v>
      </c>
      <c r="S19" s="7">
        <v>323</v>
      </c>
      <c r="T19" s="7">
        <v>237</v>
      </c>
      <c r="U19" s="7">
        <v>138</v>
      </c>
      <c r="V19" s="7">
        <v>29</v>
      </c>
      <c r="W19" s="7">
        <v>16</v>
      </c>
      <c r="X19" s="7">
        <v>38</v>
      </c>
      <c r="Y19" s="15">
        <v>32</v>
      </c>
      <c r="Z19" s="15">
        <v>46</v>
      </c>
      <c r="AA19" s="15">
        <v>38</v>
      </c>
      <c r="AB19" s="15">
        <v>24</v>
      </c>
    </row>
    <row r="20" spans="1:28" s="15" customFormat="1" ht="16.5" customHeight="1" x14ac:dyDescent="0.3">
      <c r="A20" s="6" t="s">
        <v>19</v>
      </c>
      <c r="B20" s="10" t="s">
        <v>0</v>
      </c>
      <c r="C20" s="20">
        <v>321.79607109448079</v>
      </c>
      <c r="D20" s="20">
        <v>504.73299444973321</v>
      </c>
      <c r="E20" s="20">
        <v>376.26577888750177</v>
      </c>
      <c r="F20" s="20">
        <v>312.74696080574375</v>
      </c>
      <c r="G20" s="20">
        <v>295.60047952966676</v>
      </c>
      <c r="H20" s="20">
        <v>342.84594464885618</v>
      </c>
      <c r="I20" s="20">
        <v>432.18705304396491</v>
      </c>
      <c r="J20" s="20">
        <v>458.45010357012302</v>
      </c>
      <c r="K20" s="20">
        <v>448.21609992230924</v>
      </c>
      <c r="L20" s="20">
        <v>480.40195099018632</v>
      </c>
      <c r="M20" s="20">
        <v>507.08066417624246</v>
      </c>
      <c r="N20" s="20">
        <v>495.70344949680657</v>
      </c>
      <c r="O20" s="20">
        <v>514.82947100940987</v>
      </c>
      <c r="P20" s="20">
        <v>532.12099294810525</v>
      </c>
      <c r="Q20" s="20">
        <v>476.71798956946026</v>
      </c>
      <c r="R20" s="20">
        <v>416.92972947216697</v>
      </c>
      <c r="S20" s="20">
        <v>366.06788689295632</v>
      </c>
      <c r="T20" s="20">
        <v>257.36811241665396</v>
      </c>
      <c r="U20" s="20">
        <v>143.54066985645932</v>
      </c>
      <c r="V20" s="20">
        <v>28.91844997108155</v>
      </c>
      <c r="W20" s="20">
        <v>16</v>
      </c>
      <c r="X20" s="20">
        <v>37.010703885149944</v>
      </c>
      <c r="Y20" s="20">
        <v>30.269493080583064</v>
      </c>
      <c r="Z20" s="20">
        <v>42.839315315986518</v>
      </c>
      <c r="AA20" s="20">
        <v>34.847678961172349</v>
      </c>
      <c r="AB20" s="20">
        <v>21.57051310858057</v>
      </c>
    </row>
    <row r="21" spans="1:28" s="5" customFormat="1" ht="16.5" customHeight="1" x14ac:dyDescent="0.3">
      <c r="A21" s="2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8" s="15" customFormat="1" ht="16.5" customHeight="1" x14ac:dyDescent="0.3">
      <c r="A22" s="6" t="s">
        <v>6</v>
      </c>
      <c r="B22" s="11" t="s">
        <v>0</v>
      </c>
      <c r="C22" s="11" t="s">
        <v>0</v>
      </c>
      <c r="D22" s="10">
        <v>345</v>
      </c>
      <c r="E22" s="10">
        <v>647</v>
      </c>
      <c r="F22" s="10">
        <v>866</v>
      </c>
      <c r="G22" s="10">
        <v>1024</v>
      </c>
      <c r="H22" s="10">
        <v>1073.944</v>
      </c>
      <c r="I22" s="10">
        <v>1121</v>
      </c>
      <c r="J22" s="10">
        <v>1119</v>
      </c>
      <c r="K22" s="10">
        <v>1101</v>
      </c>
      <c r="L22" s="10">
        <v>1076</v>
      </c>
      <c r="M22" s="12">
        <v>1017</v>
      </c>
      <c r="N22" s="12">
        <v>1156</v>
      </c>
      <c r="O22" s="24">
        <v>1143</v>
      </c>
      <c r="P22" s="12">
        <v>1035</v>
      </c>
      <c r="Q22" s="12">
        <v>966</v>
      </c>
      <c r="R22" s="7">
        <v>856</v>
      </c>
      <c r="S22" s="7">
        <v>759</v>
      </c>
      <c r="T22" s="7">
        <v>485</v>
      </c>
      <c r="U22" s="7">
        <v>814</v>
      </c>
      <c r="V22" s="7">
        <v>1013</v>
      </c>
      <c r="W22" s="7">
        <v>1437</v>
      </c>
      <c r="X22" s="7">
        <v>1467</v>
      </c>
      <c r="Y22" s="7">
        <v>2020</v>
      </c>
      <c r="Z22" s="7">
        <v>2305</v>
      </c>
      <c r="AA22" s="7">
        <v>3012</v>
      </c>
      <c r="AB22" s="7">
        <v>3540</v>
      </c>
    </row>
    <row r="23" spans="1:28" s="15" customFormat="1" ht="16.5" customHeight="1" thickBot="1" x14ac:dyDescent="0.35">
      <c r="A23" s="21" t="s">
        <v>19</v>
      </c>
      <c r="B23" s="22" t="s">
        <v>0</v>
      </c>
      <c r="C23" s="22" t="s">
        <v>0</v>
      </c>
      <c r="D23" s="23">
        <v>619.68997539202121</v>
      </c>
      <c r="E23" s="23">
        <v>1121.8615619364684</v>
      </c>
      <c r="F23" s="23">
        <v>1456.1229465471727</v>
      </c>
      <c r="G23" s="23">
        <v>1681.638283546549</v>
      </c>
      <c r="H23" s="23">
        <v>1718.0355143177092</v>
      </c>
      <c r="I23" s="23">
        <v>1742.7398793607363</v>
      </c>
      <c r="J23" s="23">
        <v>1704.3377604483976</v>
      </c>
      <c r="K23" s="23">
        <v>1644.9530867148749</v>
      </c>
      <c r="L23" s="23">
        <v>1580.7721690074632</v>
      </c>
      <c r="M23" s="23">
        <v>1444.5407155945056</v>
      </c>
      <c r="N23" s="23">
        <v>1574.2669989513965</v>
      </c>
      <c r="O23" s="23">
        <v>1512.7251551767492</v>
      </c>
      <c r="P23" s="23">
        <v>1336.7602614108955</v>
      </c>
      <c r="Q23" s="23">
        <v>1202.3748770864192</v>
      </c>
      <c r="R23" s="23">
        <v>1019.6909955090712</v>
      </c>
      <c r="S23" s="23">
        <v>860.20286734289118</v>
      </c>
      <c r="T23" s="23">
        <v>526.68158026192907</v>
      </c>
      <c r="U23" s="23">
        <v>846.68192219679634</v>
      </c>
      <c r="V23" s="23">
        <v>1010.1513731277796</v>
      </c>
      <c r="W23" s="23">
        <v>1437</v>
      </c>
      <c r="X23" s="23">
        <v>1428.8079631451308</v>
      </c>
      <c r="Y23" s="23">
        <v>1910.7617507118061</v>
      </c>
      <c r="Z23" s="23">
        <v>2146.6222131162808</v>
      </c>
      <c r="AA23" s="23">
        <v>2762.1370797645027</v>
      </c>
      <c r="AB23" s="23">
        <v>3181.6506835156338</v>
      </c>
    </row>
    <row r="24" spans="1:28" s="19" customFormat="1" ht="12.75" customHeight="1" x14ac:dyDescent="0.2">
      <c r="A24" s="33" t="s">
        <v>23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spans="1:28" s="19" customFormat="1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 spans="1:28" s="19" customFormat="1" ht="12.75" customHeight="1" x14ac:dyDescent="0.2">
      <c r="A26" s="35" t="s">
        <v>10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s="19" customFormat="1" ht="12.75" customHeight="1" x14ac:dyDescent="0.2">
      <c r="A27" s="36" t="s">
        <v>16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s="19" customFormat="1" ht="18" customHeight="1" x14ac:dyDescent="0.2">
      <c r="A28" s="32" t="s">
        <v>18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s="19" customFormat="1" x14ac:dyDescent="0.2">
      <c r="A29" s="38" t="s">
        <v>24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 spans="1:28" s="19" customFormat="1" ht="13.5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s="19" customFormat="1" ht="12.75" customHeight="1" x14ac:dyDescent="0.2">
      <c r="A31" s="39" t="s">
        <v>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spans="1:28" s="19" customFormat="1" ht="12.75" customHeight="1" x14ac:dyDescent="0.2">
      <c r="A32" s="39" t="s">
        <v>13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s="19" customFormat="1" ht="15" customHeight="1" x14ac:dyDescent="0.2">
      <c r="A33" s="32" t="s">
        <v>14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s="19" customFormat="1" ht="15.75" customHeight="1" x14ac:dyDescent="0.2">
      <c r="A34" s="40" t="s">
        <v>21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s="19" customFormat="1" ht="12.75" customHeight="1" x14ac:dyDescent="0.2">
      <c r="A35" s="41" t="s">
        <v>17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s="19" customFormat="1" ht="15.75" customHeight="1" x14ac:dyDescent="0.2">
      <c r="A36" s="32" t="s">
        <v>15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spans="1:28" s="19" customFormat="1" ht="28.5" customHeight="1" x14ac:dyDescent="0.2">
      <c r="A37" s="42" t="s">
        <v>22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1:28" s="19" customFormat="1" ht="13.5" customHeight="1" x14ac:dyDescent="0.2">
      <c r="A38" s="31" t="s">
        <v>11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s="19" customFormat="1" ht="15.75" customHeight="1" x14ac:dyDescent="0.2">
      <c r="A39" s="32" t="s">
        <v>20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</sheetData>
  <mergeCells count="17">
    <mergeCell ref="A1:AB1"/>
    <mergeCell ref="A28:AB28"/>
    <mergeCell ref="A29:AB29"/>
    <mergeCell ref="A30:AB30"/>
    <mergeCell ref="A31:AB31"/>
    <mergeCell ref="A38:AB38"/>
    <mergeCell ref="A39:AB39"/>
    <mergeCell ref="A24:AB24"/>
    <mergeCell ref="A25:AB25"/>
    <mergeCell ref="A26:AB26"/>
    <mergeCell ref="A27:AB27"/>
    <mergeCell ref="A32:AB32"/>
    <mergeCell ref="A33:AB33"/>
    <mergeCell ref="A34:AB34"/>
    <mergeCell ref="A35:AB35"/>
    <mergeCell ref="A36:AB36"/>
    <mergeCell ref="A37:AB37"/>
  </mergeCells>
  <phoneticPr fontId="0" type="noConversion"/>
  <pageMargins left="0.25" right="0.25" top="0.75" bottom="0.75" header="0.3" footer="0.3"/>
  <pageSetup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3-34</vt:lpstr>
      <vt:lpstr>'3-34'!Print_Area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L. Nguyen</cp:lastModifiedBy>
  <cp:lastPrinted>2016-10-07T16:12:54Z</cp:lastPrinted>
  <dcterms:created xsi:type="dcterms:W3CDTF">1999-06-04T19:16:01Z</dcterms:created>
  <dcterms:modified xsi:type="dcterms:W3CDTF">2016-10-07T16:13:00Z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743076845</vt:i4>
  </property>
  <property fmtid="{D5CDD505-2E9C-101B-9397-08002B2CF9AE}" pid="3" name="_EmailSubject">
    <vt:lpwstr>A couple more</vt:lpwstr>
  </property>
  <property fmtid="{D5CDD505-2E9C-101B-9397-08002B2CF9AE}" pid="4" name="_AuthorEmail">
    <vt:lpwstr>charles.tennyson@dot.gov</vt:lpwstr>
  </property>
  <property fmtid="{D5CDD505-2E9C-101B-9397-08002B2CF9AE}" pid="5" name="_AuthorEmailDisplayName">
    <vt:lpwstr>Tennyson, Charles</vt:lpwstr>
  </property>
  <property fmtid="{D5CDD505-2E9C-101B-9397-08002B2CF9AE}" pid="6" name="_ReviewingToolsShownOnce">
    <vt:lpwstr/>
  </property>
</Properties>
</file>