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840" yWindow="-90" windowWidth="12495" windowHeight="11865"/>
  </bookViews>
  <sheets>
    <sheet name="4-22M" sheetId="3" r:id="rId1"/>
  </sheets>
  <externalReferences>
    <externalReference r:id="rId2"/>
  </externalReferences>
  <definedNames>
    <definedName name="\P">#REF!</definedName>
    <definedName name="_mf24">#REF!</definedName>
    <definedName name="CTFEBS">#REF!</definedName>
    <definedName name="Eno_TM">'[1]1997  Table 1a Modified'!#REF!</definedName>
    <definedName name="Eno_Tons">'[1]1997  Table 1a Modified'!#REF!</definedName>
    <definedName name="EVENPRINT">#REF!</definedName>
    <definedName name="FINAL">#REF!</definedName>
    <definedName name="LLL">#REF!</definedName>
    <definedName name="ODD">#REF!</definedName>
    <definedName name="ODDPRINT">#REF!</definedName>
    <definedName name="PAGE1">#REF!</definedName>
    <definedName name="PAGE1RV">#REF!</definedName>
    <definedName name="PAGE2">#REF!</definedName>
    <definedName name="PAGENUMBER">#REF!</definedName>
    <definedName name="PRINT">#REF!</definedName>
    <definedName name="SAVED">#REF!</definedName>
    <definedName name="SAVII">#REF!</definedName>
    <definedName name="STATES">#REF!</definedName>
    <definedName name="Sum_T2">'[1]1997  Table 1a Modified'!#REF!</definedName>
    <definedName name="Sum_TTM">'[1]1997  Table 1a Modified'!#REF!</definedName>
    <definedName name="YEAR">#REF!</definedName>
    <definedName name="YEAR2">#REF!</definedName>
  </definedNames>
  <calcPr calcId="145621"/>
</workbook>
</file>

<file path=xl/calcChain.xml><?xml version="1.0" encoding="utf-8"?>
<calcChain xmlns="http://schemas.openxmlformats.org/spreadsheetml/2006/main">
  <c r="AF12" i="3" l="1"/>
  <c r="AF13" i="3"/>
  <c r="AF14" i="3"/>
  <c r="AF20" i="3"/>
  <c r="AF21" i="3"/>
  <c r="AF22" i="3"/>
  <c r="AD20" i="3" l="1"/>
  <c r="AE20" i="3"/>
  <c r="AD21" i="3"/>
  <c r="AE21" i="3"/>
  <c r="AD22" i="3"/>
  <c r="AE22" i="3"/>
  <c r="AD12" i="3"/>
  <c r="AE12" i="3"/>
  <c r="AD13" i="3"/>
  <c r="AE13" i="3"/>
  <c r="AD14" i="3"/>
  <c r="AE14" i="3"/>
  <c r="B20" i="3" l="1"/>
  <c r="AC20" i="3" l="1"/>
  <c r="AC21" i="3"/>
  <c r="AC22" i="3"/>
  <c r="AC12" i="3"/>
  <c r="AC13" i="3"/>
  <c r="AC14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</calcChain>
</file>

<file path=xl/sharedStrings.xml><?xml version="1.0" encoding="utf-8"?>
<sst xmlns="http://schemas.openxmlformats.org/spreadsheetml/2006/main" count="76" uniqueCount="45">
  <si>
    <t>N</t>
  </si>
  <si>
    <t>Vehicle-miles:</t>
  </si>
  <si>
    <t>Motorcycle:</t>
  </si>
  <si>
    <t>For 1970-94, the unrevised motorcycle vehicle-miles are subtracted from the combined passenger car and motorcycle vehicle-miles from VM-201A.</t>
  </si>
  <si>
    <t>Fuel consumed:</t>
  </si>
  <si>
    <t>For 1970-94, the unrevised motorcycle fuel consumed is subtracted from the combined passenger car and motorcycle fuel consumed from VM-201A.</t>
  </si>
  <si>
    <t xml:space="preserve">Passenger-miles: </t>
  </si>
  <si>
    <t>1960-97:  Vehicle-miles multiplied by vehicle occupancy rates.</t>
  </si>
  <si>
    <t xml:space="preserve"> </t>
  </si>
  <si>
    <t>Average occupancy rate</t>
  </si>
  <si>
    <r>
      <t>KEY:</t>
    </r>
    <r>
      <rPr>
        <sz val="9"/>
        <rFont val="Arial"/>
        <family val="2"/>
      </rPr>
      <t xml:space="preserve"> Btu = British thermal unit; N = data do not exist; R = revised; U = data are unavailable.</t>
    </r>
  </si>
  <si>
    <t>U</t>
  </si>
  <si>
    <r>
      <t>Motorcycle</t>
    </r>
    <r>
      <rPr>
        <vertAlign val="superscript"/>
        <sz val="11"/>
        <rFont val="Arial Narrow"/>
        <family val="2"/>
      </rPr>
      <t>a</t>
    </r>
  </si>
  <si>
    <t>SOURCES</t>
  </si>
  <si>
    <r>
      <t xml:space="preserve">1970-94: Ibid., </t>
    </r>
    <r>
      <rPr>
        <i/>
        <sz val="9"/>
        <rFont val="Arial"/>
        <family val="2"/>
      </rPr>
      <t xml:space="preserve">Highway Statistics, Summary to 1985 </t>
    </r>
    <r>
      <rPr>
        <sz val="9"/>
        <rFont val="Arial"/>
        <family val="2"/>
      </rPr>
      <t>(Washington, DC: 1986), table VM-201A.</t>
    </r>
  </si>
  <si>
    <r>
      <t xml:space="preserve">1960-94: U.S. Department of Transportation, Federal Highway Administration, </t>
    </r>
    <r>
      <rPr>
        <i/>
        <sz val="9"/>
        <rFont val="Arial"/>
        <family val="2"/>
      </rPr>
      <t xml:space="preserve">Highway Statistics Summary to 1995, </t>
    </r>
    <r>
      <rPr>
        <sz val="9"/>
        <rFont val="Arial"/>
        <family val="2"/>
      </rPr>
      <t>FHWA-PL-97-009 (Washington, DC: July 1997), table VM-201A.</t>
    </r>
  </si>
  <si>
    <r>
      <t>Light duty vehicle, short wheel base</t>
    </r>
    <r>
      <rPr>
        <vertAlign val="superscript"/>
        <sz val="11"/>
        <rFont val="Arial Narrow"/>
        <family val="2"/>
      </rPr>
      <t>a,b</t>
    </r>
  </si>
  <si>
    <r>
      <t>Light duty vehicle, long wheel base</t>
    </r>
    <r>
      <rPr>
        <vertAlign val="superscript"/>
        <sz val="11"/>
        <rFont val="Arial Narrow"/>
        <family val="2"/>
      </rPr>
      <t>b</t>
    </r>
  </si>
  <si>
    <r>
      <t>c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Energy Intensity</t>
    </r>
    <r>
      <rPr>
        <sz val="9"/>
        <rFont val="Arial"/>
        <family val="2"/>
      </rPr>
      <t xml:space="preserve"> (Btu/passenger-mile) is calculated by converting the fuel consumption in gallons to the energy equivalent Btu units and dividing by the passenger-miles. The heat equivalent factor used for Btu conversion is 125,000 Btus/gallon.</t>
    </r>
  </si>
  <si>
    <t>Light duty vehicle, short wheel base:</t>
  </si>
  <si>
    <t>Light duty vehicle, long wheel base:</t>
  </si>
  <si>
    <t>In 1995, the U.S. Department of Transportation, Federal Highway Administration revised its vehicle type categories for 1993 and later data. These new categories include passenger car, other 2-axle 4-tire vehicle, single-unit 2-axle 6-tire or more truck, and combination truck. Other 2-axle 4-tire vehicle includes vans, pickup trucks, and sport utility vehicles.  In previous years, some minivans and sport utility vehicles were included in the passenger car category.  Single-unit 2-axle 6-tire or more trucks are on a single frame with at least 2 axles and 6 tires.  Pre-1993 data have been reassigned to the closest available category.</t>
  </si>
  <si>
    <t>Passenger car:</t>
  </si>
  <si>
    <t xml:space="preserve">1960-94: U.S. Department of Transportation, Federal Highway Administration, Highway Statistics Summary to 1995, table VM-201A, available at http://www.fhwa.dot.gov/policyinformation/statistics.cfm as of Oct. 6, 2011. </t>
  </si>
  <si>
    <t>1995-2006: Ibid., Highway Statistics (Washington, DC: Annual Issues), table VM-1, available at http://www.fhwa.dot.gov/policyinformation/statistics.cfm as of Oct. 6, 2011.</t>
  </si>
  <si>
    <t>Other 2-axle 4-tire vehicle:</t>
  </si>
  <si>
    <t xml:space="preserve">1970-94: U.S. Department of Transportation, Federal Highway Administration, Highway Statistics Summary to 1995, table VM-201A, available at http://www.fhwa.dot.gov/policyinformation/statistics.cfm as of Oct. 6, 2011. </t>
  </si>
  <si>
    <r>
      <t xml:space="preserve">a </t>
    </r>
    <r>
      <rPr>
        <i/>
        <sz val="9"/>
        <rFont val="Arial"/>
        <family val="2"/>
      </rPr>
      <t>Motorcycle</t>
    </r>
    <r>
      <rPr>
        <sz val="9"/>
        <rFont val="Arial"/>
        <family val="2"/>
      </rPr>
      <t xml:space="preserve"> was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 xml:space="preserve">included in </t>
    </r>
    <r>
      <rPr>
        <i/>
        <sz val="9"/>
        <rFont val="Arial"/>
        <family val="2"/>
      </rPr>
      <t>Light duty vehicle, short wheel base</t>
    </r>
    <r>
      <rPr>
        <sz val="9"/>
        <rFont val="Arial"/>
        <family val="2"/>
      </rPr>
      <t xml:space="preserve"> (previously </t>
    </r>
    <r>
      <rPr>
        <i/>
        <sz val="9"/>
        <rFont val="Arial"/>
        <family val="2"/>
      </rPr>
      <t>Passenger car</t>
    </r>
    <r>
      <rPr>
        <sz val="9"/>
        <rFont val="Arial"/>
        <family val="2"/>
      </rPr>
      <t>) in 1960 and 1965.</t>
    </r>
  </si>
  <si>
    <r>
      <rPr>
        <i/>
        <sz val="9"/>
        <rFont val="Arial"/>
        <family val="2"/>
      </rPr>
      <t>Vehicle-miles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Passenger-miles</t>
    </r>
    <r>
      <rPr>
        <sz val="9"/>
        <rFont val="Arial"/>
        <family val="2"/>
      </rPr>
      <t xml:space="preserve"> data for 1960 through 1999 have been rounded to the nearest billion miles.</t>
    </r>
  </si>
  <si>
    <r>
      <t xml:space="preserve">Table 4-22M: </t>
    </r>
    <r>
      <rPr>
        <b/>
        <sz val="14"/>
        <rFont val="Arial"/>
        <family val="2"/>
      </rPr>
      <t xml:space="preserve"> </t>
    </r>
    <r>
      <rPr>
        <b/>
        <sz val="12"/>
        <rFont val="Arial"/>
        <family val="2"/>
      </rPr>
      <t>Energy Intensity of Light Duty Vehicles and Motorcycles</t>
    </r>
  </si>
  <si>
    <t>Vehicle-kilometers (millions)</t>
  </si>
  <si>
    <t>Passenger-kilometers (millions)</t>
  </si>
  <si>
    <t>Fuel consumed (million liters)</t>
  </si>
  <si>
    <r>
      <t>Energy intensity (Kilojoules/passenger-kilometer)</t>
    </r>
    <r>
      <rPr>
        <b/>
        <vertAlign val="superscript"/>
        <sz val="11"/>
        <rFont val="Arial Narrow"/>
        <family val="2"/>
      </rPr>
      <t>b</t>
    </r>
  </si>
  <si>
    <t>NOTES</t>
  </si>
  <si>
    <t>1 mile = 1.609344 kilometers</t>
  </si>
  <si>
    <t>1 gallon = 3.785412 liters</t>
  </si>
  <si>
    <t>1 Btu = 1.055056 kilojoules</t>
  </si>
  <si>
    <t>2007-2014: Ibid., Highway Statistics (Washington, DC: Annual Issues), table VM-1, available at http://www.fhwa.dot.gov/policyinformation/statistics.cfm as of Mar. 3, 2016.</t>
  </si>
  <si>
    <r>
      <t xml:space="preserve">2007-2014: Ibid., </t>
    </r>
    <r>
      <rPr>
        <i/>
        <sz val="9"/>
        <rFont val="Arial"/>
        <family val="2"/>
      </rPr>
      <t xml:space="preserve">Highway Statistics </t>
    </r>
    <r>
      <rPr>
        <sz val="9"/>
        <rFont val="Arial"/>
        <family val="2"/>
      </rPr>
      <t>(Washington, DC: Annual Issues), table VM-1, available at http://www.fhwa.dot.gov/policyinformation/statistics.cfm as of Mar. 3, 2016.</t>
    </r>
  </si>
  <si>
    <r>
      <t xml:space="preserve">1995-2014: Ibid.,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 (Washington, DC: Annual Issues), table VM-1, available at http://www.fhwa.dot.gov/policyinformation/statistics.cfm as of Mar. 3, 2016.</t>
    </r>
  </si>
  <si>
    <r>
      <t xml:space="preserve">1998-2014:  Ibid., </t>
    </r>
    <r>
      <rPr>
        <i/>
        <sz val="9"/>
        <rFont val="Arial"/>
        <family val="2"/>
      </rPr>
      <t xml:space="preserve">Highway Statistics </t>
    </r>
    <r>
      <rPr>
        <sz val="9"/>
        <rFont val="Arial"/>
        <family val="2"/>
      </rPr>
      <t>(Washington, DC:  Annual Issues), table VM-1, available at http://www.fhwa.dot.gov/policyinformation/statistics.cfm as of Mar. 3, 2016.</t>
    </r>
  </si>
  <si>
    <t>1995-2014: Ibid., Highway Statistics (Washington, DC: Annual Issues), table VM-1, available at http://www.fhwa.dot.gov/policyinformation/statistics.cfm as of Mar. 3, 2016.</t>
  </si>
  <si>
    <r>
      <t xml:space="preserve">Data for 2007-14 were calculated using a new methodology developed by FHWA. Data for these years are based on new categories and are not comparable to previous years. The new category </t>
    </r>
    <r>
      <rPr>
        <i/>
        <sz val="9"/>
        <rFont val="Arial"/>
        <family val="2"/>
      </rPr>
      <t>Light duty vehicle, short wheel</t>
    </r>
    <r>
      <rPr>
        <sz val="9"/>
        <rFont val="Arial"/>
        <family val="2"/>
      </rPr>
      <t xml:space="preserve"> base includes passenger cars, light trucks, vans and sport utility vehicles with a wheelbase (WB) equal to or less than 121 inches. The new category </t>
    </r>
    <r>
      <rPr>
        <i/>
        <sz val="9"/>
        <rFont val="Arial"/>
        <family val="2"/>
      </rPr>
      <t>Light duty vehicle, long wheel base</t>
    </r>
    <r>
      <rPr>
        <sz val="9"/>
        <rFont val="Arial"/>
        <family val="2"/>
      </rPr>
      <t xml:space="preserve"> includes large passenger cars, vans, pickup trucks, and sport/utility vehicles with wheelbases (WB) larger than 121 inches. </t>
    </r>
  </si>
  <si>
    <r>
      <rPr>
        <vertAlign val="superscript"/>
        <sz val="9"/>
        <rFont val="Arial"/>
        <family val="2"/>
      </rPr>
      <t>b</t>
    </r>
    <r>
      <rPr>
        <sz val="9"/>
        <rFont val="Arial"/>
        <family val="2"/>
      </rPr>
      <t xml:space="preserve"> 1960-99 data are for </t>
    </r>
    <r>
      <rPr>
        <i/>
        <sz val="9"/>
        <rFont val="Arial"/>
        <family val="2"/>
      </rPr>
      <t>Passenger car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Other 2-axle, 4-tire vehicles</t>
    </r>
    <r>
      <rPr>
        <sz val="9"/>
        <rFont val="Arial"/>
        <family val="2"/>
      </rPr>
      <t>, respectively. The data from 1960-2006 are not comparable to the data from 2007-14.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</si>
</sst>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##0.00_)"/>
    <numFmt numFmtId="165" formatCode="0.0_W"/>
    <numFmt numFmtId="166" formatCode="#,##0_)"/>
    <numFmt numFmtId="167" formatCode="_(* #,##0.0_);_(* \(#,##0.0\);_(* &quot;-&quot;??_);_(@_)"/>
    <numFmt numFmtId="168" formatCode="&quot;(R) &quot;#,###"/>
    <numFmt numFmtId="169" formatCode="\(\R\)\ General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.5"/>
      <name val="Helv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9">
    <xf numFmtId="0" fontId="0" fillId="0" borderId="0"/>
    <xf numFmtId="0" fontId="9" fillId="0" borderId="0">
      <alignment horizontal="center" vertical="center" wrapText="1"/>
    </xf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11" fillId="0" borderId="0">
      <alignment horizontal="left" vertical="center" wrapText="1"/>
    </xf>
    <xf numFmtId="167" fontId="2" fillId="0" borderId="0" applyFont="0" applyFill="0" applyBorder="0" applyAlignment="0" applyProtection="0"/>
    <xf numFmtId="3" fontId="3" fillId="0" borderId="1" applyAlignment="0">
      <alignment horizontal="right" vertical="center"/>
    </xf>
    <xf numFmtId="166" fontId="3" fillId="0" borderId="1">
      <alignment horizontal="right" vertical="center"/>
    </xf>
    <xf numFmtId="49" fontId="4" fillId="0" borderId="1">
      <alignment horizontal="left" vertical="center"/>
    </xf>
    <xf numFmtId="164" fontId="5" fillId="0" borderId="1" applyNumberFormat="0" applyFill="0">
      <alignment horizontal="right"/>
    </xf>
    <xf numFmtId="165" fontId="5" fillId="0" borderId="1">
      <alignment horizontal="right"/>
    </xf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" fillId="0" borderId="1">
      <alignment horizontal="left"/>
    </xf>
    <xf numFmtId="0" fontId="7" fillId="0" borderId="2">
      <alignment horizontal="right" vertical="center"/>
    </xf>
    <xf numFmtId="0" fontId="24" fillId="0" borderId="1">
      <alignment horizontal="left" vertical="center"/>
    </xf>
    <xf numFmtId="0" fontId="5" fillId="0" borderId="1">
      <alignment horizontal="left" vertical="center"/>
    </xf>
    <xf numFmtId="0" fontId="8" fillId="0" borderId="1">
      <alignment horizontal="left"/>
    </xf>
    <xf numFmtId="0" fontId="8" fillId="2" borderId="0">
      <alignment horizontal="centerContinuous" wrapText="1"/>
    </xf>
    <xf numFmtId="49" fontId="8" fillId="2" borderId="3">
      <alignment horizontal="left" vertical="center"/>
    </xf>
    <xf numFmtId="0" fontId="8" fillId="2" borderId="0">
      <alignment horizontal="centerContinuous" vertical="center" wrapText="1"/>
    </xf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9" fontId="26" fillId="0" borderId="0" applyFont="0" applyFill="0" applyBorder="0" applyAlignment="0" applyProtection="0"/>
    <xf numFmtId="3" fontId="3" fillId="0" borderId="0">
      <alignment horizontal="left" vertical="center"/>
    </xf>
    <xf numFmtId="0" fontId="9" fillId="0" borderId="0">
      <alignment horizontal="left" vertical="center"/>
    </xf>
    <xf numFmtId="0" fontId="6" fillId="0" borderId="0">
      <alignment horizontal="right"/>
    </xf>
    <xf numFmtId="49" fontId="6" fillId="0" borderId="0">
      <alignment horizontal="center"/>
    </xf>
    <xf numFmtId="0" fontId="4" fillId="0" borderId="0">
      <alignment horizontal="right"/>
    </xf>
    <xf numFmtId="0" fontId="6" fillId="0" borderId="0">
      <alignment horizontal="left"/>
    </xf>
    <xf numFmtId="49" fontId="3" fillId="0" borderId="0">
      <alignment horizontal="left" vertical="center"/>
    </xf>
    <xf numFmtId="49" fontId="4" fillId="0" borderId="1">
      <alignment horizontal="left" vertical="center"/>
    </xf>
    <xf numFmtId="49" fontId="9" fillId="0" borderId="1" applyFill="0">
      <alignment horizontal="left" vertical="center"/>
    </xf>
    <xf numFmtId="49" fontId="4" fillId="0" borderId="1">
      <alignment horizontal="left"/>
    </xf>
    <xf numFmtId="164" fontId="3" fillId="0" borderId="0" applyNumberFormat="0">
      <alignment horizontal="right"/>
    </xf>
    <xf numFmtId="0" fontId="7" fillId="3" borderId="0">
      <alignment horizontal="centerContinuous" vertical="center" wrapText="1"/>
    </xf>
    <xf numFmtId="0" fontId="7" fillId="0" borderId="4">
      <alignment horizontal="left" vertical="center"/>
    </xf>
    <xf numFmtId="0" fontId="10" fillId="0" borderId="0">
      <alignment horizontal="left" vertical="top"/>
    </xf>
    <xf numFmtId="0" fontId="8" fillId="0" borderId="0">
      <alignment horizontal="left"/>
    </xf>
    <xf numFmtId="0" fontId="11" fillId="0" borderId="0">
      <alignment horizontal="left"/>
    </xf>
    <xf numFmtId="0" fontId="5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5" fillId="0" borderId="0">
      <alignment horizontal="left"/>
    </xf>
    <xf numFmtId="0" fontId="2" fillId="0" borderId="5" applyNumberFormat="0" applyFont="0" applyFill="0" applyAlignment="0" applyProtection="0"/>
    <xf numFmtId="49" fontId="3" fillId="0" borderId="1">
      <alignment horizontal="left"/>
    </xf>
    <xf numFmtId="0" fontId="7" fillId="0" borderId="2">
      <alignment horizontal="left"/>
    </xf>
    <xf numFmtId="0" fontId="8" fillId="0" borderId="0">
      <alignment horizontal="left" vertical="center"/>
    </xf>
    <xf numFmtId="49" fontId="6" fillId="0" borderId="1">
      <alignment horizontal="left"/>
    </xf>
    <xf numFmtId="0" fontId="1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14" fillId="0" borderId="3" xfId="37" applyFont="1" applyFill="1" applyBorder="1" applyAlignment="1">
      <alignment horizontal="center"/>
    </xf>
    <xf numFmtId="0" fontId="14" fillId="0" borderId="3" xfId="37" applyNumberFormat="1" applyFont="1" applyFill="1" applyBorder="1" applyAlignment="1">
      <alignment horizontal="center"/>
    </xf>
    <xf numFmtId="0" fontId="14" fillId="0" borderId="0" xfId="37" applyFont="1" applyFill="1" applyBorder="1" applyAlignment="1">
      <alignment horizontal="left"/>
    </xf>
    <xf numFmtId="3" fontId="15" fillId="0" borderId="0" xfId="37" applyNumberFormat="1" applyFont="1" applyFill="1" applyBorder="1" applyAlignment="1">
      <alignment horizontal="right"/>
    </xf>
    <xf numFmtId="0" fontId="15" fillId="0" borderId="0" xfId="0" applyFont="1" applyFill="1"/>
    <xf numFmtId="0" fontId="15" fillId="0" borderId="0" xfId="37" applyFont="1" applyFill="1" applyBorder="1" applyAlignment="1">
      <alignment horizontal="left"/>
    </xf>
    <xf numFmtId="4" fontId="15" fillId="0" borderId="0" xfId="37" applyNumberFormat="1" applyFont="1" applyFill="1" applyBorder="1" applyAlignment="1">
      <alignment horizontal="right"/>
    </xf>
    <xf numFmtId="3" fontId="16" fillId="0" borderId="0" xfId="37" applyNumberFormat="1" applyFont="1" applyFill="1" applyBorder="1" applyAlignment="1">
      <alignment horizontal="right"/>
    </xf>
    <xf numFmtId="0" fontId="2" fillId="0" borderId="0" xfId="24" applyFont="1" applyFill="1"/>
    <xf numFmtId="0" fontId="2" fillId="0" borderId="0" xfId="24" applyFont="1" applyFill="1" applyAlignment="1">
      <alignment horizontal="center"/>
    </xf>
    <xf numFmtId="0" fontId="15" fillId="0" borderId="0" xfId="24" applyFont="1" applyFill="1"/>
    <xf numFmtId="3" fontId="15" fillId="0" borderId="0" xfId="24" applyNumberFormat="1" applyFont="1" applyFill="1" applyBorder="1" applyAlignment="1">
      <alignment horizontal="right"/>
    </xf>
    <xf numFmtId="3" fontId="15" fillId="0" borderId="0" xfId="24" applyNumberFormat="1" applyFont="1" applyFill="1" applyBorder="1"/>
    <xf numFmtId="0" fontId="15" fillId="0" borderId="0" xfId="24" applyFont="1" applyFill="1" applyBorder="1"/>
    <xf numFmtId="168" fontId="15" fillId="0" borderId="0" xfId="37" applyNumberFormat="1" applyFont="1" applyFill="1" applyBorder="1" applyAlignment="1">
      <alignment horizontal="right"/>
    </xf>
    <xf numFmtId="3" fontId="15" fillId="0" borderId="7" xfId="37" applyNumberFormat="1" applyFont="1" applyFill="1" applyBorder="1" applyAlignment="1">
      <alignment horizontal="right"/>
    </xf>
    <xf numFmtId="0" fontId="19" fillId="0" borderId="0" xfId="24" applyFont="1" applyFill="1" applyAlignment="1"/>
    <xf numFmtId="0" fontId="15" fillId="0" borderId="7" xfId="37" applyFont="1" applyFill="1" applyBorder="1" applyAlignment="1">
      <alignment horizontal="left"/>
    </xf>
    <xf numFmtId="0" fontId="15" fillId="0" borderId="0" xfId="24" applyFont="1" applyFill="1" applyBorder="1" applyAlignment="1">
      <alignment horizontal="right"/>
    </xf>
    <xf numFmtId="3" fontId="15" fillId="0" borderId="0" xfId="24" applyNumberFormat="1" applyFont="1" applyFill="1"/>
    <xf numFmtId="0" fontId="2" fillId="0" borderId="0" xfId="24" applyFont="1" applyFill="1" applyAlignment="1"/>
    <xf numFmtId="169" fontId="14" fillId="0" borderId="3" xfId="37" applyNumberFormat="1" applyFont="1" applyFill="1" applyBorder="1" applyAlignment="1">
      <alignment horizontal="center"/>
    </xf>
    <xf numFmtId="3" fontId="21" fillId="0" borderId="0" xfId="0" applyNumberFormat="1" applyFont="1" applyFill="1" applyAlignment="1">
      <alignment wrapText="1"/>
    </xf>
    <xf numFmtId="0" fontId="13" fillId="0" borderId="7" xfId="49" applyFont="1" applyFill="1" applyBorder="1" applyAlignment="1">
      <alignment horizontal="left" wrapText="1"/>
    </xf>
    <xf numFmtId="0" fontId="19" fillId="0" borderId="0" xfId="37" applyFont="1" applyFill="1" applyAlignment="1">
      <alignment wrapText="1"/>
    </xf>
    <xf numFmtId="49" fontId="19" fillId="0" borderId="0" xfId="0" applyNumberFormat="1" applyFont="1" applyFill="1" applyAlignment="1">
      <alignment wrapText="1"/>
    </xf>
    <xf numFmtId="49" fontId="21" fillId="0" borderId="0" xfId="0" applyNumberFormat="1" applyFont="1" applyFill="1" applyAlignment="1">
      <alignment wrapText="1"/>
    </xf>
    <xf numFmtId="3" fontId="19" fillId="0" borderId="0" xfId="0" applyNumberFormat="1" applyFont="1" applyFill="1" applyAlignment="1">
      <alignment wrapText="1"/>
    </xf>
    <xf numFmtId="0" fontId="19" fillId="0" borderId="0" xfId="37" applyFont="1" applyFill="1" applyAlignment="1">
      <alignment horizontal="center" wrapText="1"/>
    </xf>
    <xf numFmtId="0" fontId="18" fillId="0" borderId="0" xfId="0" applyFont="1" applyFill="1" applyAlignment="1">
      <alignment wrapText="1"/>
    </xf>
    <xf numFmtId="49" fontId="18" fillId="0" borderId="0" xfId="0" applyNumberFormat="1" applyFont="1" applyFill="1" applyAlignment="1">
      <alignment wrapText="1"/>
    </xf>
    <xf numFmtId="0" fontId="18" fillId="0" borderId="6" xfId="37" applyFont="1" applyFill="1" applyBorder="1" applyAlignment="1"/>
    <xf numFmtId="0" fontId="18" fillId="0" borderId="0" xfId="37" applyFont="1" applyFill="1" applyBorder="1" applyAlignment="1"/>
    <xf numFmtId="0" fontId="20" fillId="0" borderId="0" xfId="36" applyFont="1" applyFill="1" applyAlignment="1">
      <alignment horizontal="left" wrapText="1"/>
    </xf>
    <xf numFmtId="0" fontId="19" fillId="0" borderId="0" xfId="37" applyFont="1" applyFill="1" applyBorder="1" applyAlignment="1">
      <alignment wrapText="1"/>
    </xf>
    <xf numFmtId="0" fontId="20" fillId="0" borderId="0" xfId="36" applyFont="1" applyFill="1" applyAlignment="1">
      <alignment wrapText="1"/>
    </xf>
    <xf numFmtId="0" fontId="19" fillId="0" borderId="0" xfId="0" applyFont="1" applyFill="1" applyAlignment="1">
      <alignment wrapText="1"/>
    </xf>
    <xf numFmtId="0" fontId="18" fillId="0" borderId="0" xfId="37" applyFont="1" applyFill="1" applyAlignment="1">
      <alignment wrapText="1"/>
    </xf>
  </cellXfs>
  <cellStyles count="59">
    <cellStyle name="Column heading" xfId="1"/>
    <cellStyle name="Comma 2" xfId="2"/>
    <cellStyle name="Comma 3" xfId="3"/>
    <cellStyle name="Comma 6" xfId="58"/>
    <cellStyle name="Comma0" xfId="4"/>
    <cellStyle name="Corner heading" xfId="5"/>
    <cellStyle name="Currency0" xfId="6"/>
    <cellStyle name="Data" xfId="7"/>
    <cellStyle name="Data no deci" xfId="8"/>
    <cellStyle name="Data Superscript" xfId="9"/>
    <cellStyle name="Data_1-1A-Regular" xfId="10"/>
    <cellStyle name="Data-one deci" xfId="11"/>
    <cellStyle name="Date" xfId="12"/>
    <cellStyle name="Fixed" xfId="13"/>
    <cellStyle name="Heading 1" xfId="14" builtinId="16" customBuiltin="1"/>
    <cellStyle name="Heading 2" xfId="15" builtinId="17" customBuiltin="1"/>
    <cellStyle name="Hed Side" xfId="16"/>
    <cellStyle name="Hed Side bold" xfId="17"/>
    <cellStyle name="Hed Side Indent" xfId="18"/>
    <cellStyle name="Hed Side Regular" xfId="19"/>
    <cellStyle name="Hed Side_1-1A-Regular" xfId="20"/>
    <cellStyle name="Hed Top" xfId="21"/>
    <cellStyle name="Hed Top - SECTION" xfId="22"/>
    <cellStyle name="Hed Top_3-new4" xfId="23"/>
    <cellStyle name="Normal" xfId="0" builtinId="0"/>
    <cellStyle name="Normal 2" xfId="24"/>
    <cellStyle name="Normal 2 2" xfId="25"/>
    <cellStyle name="Normal 3" xfId="26"/>
    <cellStyle name="Normal 4" xfId="27"/>
    <cellStyle name="Normal 5" xfId="28"/>
    <cellStyle name="Normal 6" xfId="29"/>
    <cellStyle name="Normal 7" xfId="30"/>
    <cellStyle name="Normal 8" xfId="57"/>
    <cellStyle name="Percent 2" xfId="31"/>
    <cellStyle name="Reference" xfId="32"/>
    <cellStyle name="Row heading" xfId="33"/>
    <cellStyle name="Source Hed" xfId="34"/>
    <cellStyle name="Source Letter" xfId="35"/>
    <cellStyle name="Source Superscript" xfId="36"/>
    <cellStyle name="Source Text" xfId="37"/>
    <cellStyle name="State" xfId="38"/>
    <cellStyle name="Superscript" xfId="39"/>
    <cellStyle name="Superscript- regular" xfId="40"/>
    <cellStyle name="Superscript_1-1A-Regular" xfId="41"/>
    <cellStyle name="Table Data" xfId="42"/>
    <cellStyle name="Table Head Top" xfId="43"/>
    <cellStyle name="Table Hed Side" xfId="44"/>
    <cellStyle name="Table Title" xfId="45"/>
    <cellStyle name="Title Text" xfId="46"/>
    <cellStyle name="Title Text 1" xfId="47"/>
    <cellStyle name="Title Text 2" xfId="48"/>
    <cellStyle name="Title-1" xfId="49"/>
    <cellStyle name="Title-2" xfId="50"/>
    <cellStyle name="Title-3" xfId="51"/>
    <cellStyle name="Total" xfId="52" builtinId="25" customBuiltin="1"/>
    <cellStyle name="Wrap" xfId="53"/>
    <cellStyle name="Wrap Bold" xfId="54"/>
    <cellStyle name="Wrap Title" xfId="55"/>
    <cellStyle name="Wrap_NTS99-~11" xfId="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9"/>
  <sheetViews>
    <sheetView tabSelected="1" workbookViewId="0">
      <selection sqref="A1:AF1"/>
    </sheetView>
  </sheetViews>
  <sheetFormatPr defaultRowHeight="12.75" x14ac:dyDescent="0.2"/>
  <cols>
    <col min="1" max="1" width="31.140625" style="9" customWidth="1"/>
    <col min="2" max="32" width="8.7109375" style="9" customWidth="1"/>
    <col min="33" max="16384" width="9.140625" style="9"/>
  </cols>
  <sheetData>
    <row r="1" spans="1:32" ht="16.5" customHeight="1" thickBot="1" x14ac:dyDescent="0.3">
      <c r="A1" s="24" t="s">
        <v>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s="10" customFormat="1" ht="16.5" customHeight="1" x14ac:dyDescent="0.3">
      <c r="A2" s="1"/>
      <c r="B2" s="2">
        <v>1960</v>
      </c>
      <c r="C2" s="2">
        <v>1965</v>
      </c>
      <c r="D2" s="2">
        <v>1970</v>
      </c>
      <c r="E2" s="2">
        <v>1975</v>
      </c>
      <c r="F2" s="2">
        <v>1980</v>
      </c>
      <c r="G2" s="2">
        <v>1985</v>
      </c>
      <c r="H2" s="2">
        <v>1990</v>
      </c>
      <c r="I2" s="2">
        <v>1991</v>
      </c>
      <c r="J2" s="2">
        <v>1992</v>
      </c>
      <c r="K2" s="2">
        <v>1993</v>
      </c>
      <c r="L2" s="2">
        <v>1994</v>
      </c>
      <c r="M2" s="2">
        <v>1995</v>
      </c>
      <c r="N2" s="2">
        <v>1996</v>
      </c>
      <c r="O2" s="2">
        <v>1997</v>
      </c>
      <c r="P2" s="2">
        <v>1998</v>
      </c>
      <c r="Q2" s="2">
        <v>1999</v>
      </c>
      <c r="R2" s="2">
        <v>2000</v>
      </c>
      <c r="S2" s="2">
        <v>2001</v>
      </c>
      <c r="T2" s="2">
        <v>2002</v>
      </c>
      <c r="U2" s="2">
        <v>2003</v>
      </c>
      <c r="V2" s="2">
        <v>2004</v>
      </c>
      <c r="W2" s="2">
        <v>2005</v>
      </c>
      <c r="X2" s="2">
        <v>2006</v>
      </c>
      <c r="Y2" s="2">
        <v>2007</v>
      </c>
      <c r="Z2" s="2">
        <v>2008</v>
      </c>
      <c r="AA2" s="2">
        <v>2009</v>
      </c>
      <c r="AB2" s="2">
        <v>2010</v>
      </c>
      <c r="AC2" s="2">
        <v>2011</v>
      </c>
      <c r="AD2" s="2">
        <v>2012</v>
      </c>
      <c r="AE2" s="22">
        <v>2013</v>
      </c>
      <c r="AF2" s="2">
        <v>2014</v>
      </c>
    </row>
    <row r="3" spans="1:32" ht="16.5" customHeight="1" x14ac:dyDescent="0.3">
      <c r="A3" s="3" t="s">
        <v>30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1"/>
      <c r="S3" s="11" t="s">
        <v>8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5"/>
      <c r="AF3" s="5"/>
    </row>
    <row r="4" spans="1:32" ht="16.5" customHeight="1" x14ac:dyDescent="0.3">
      <c r="A4" s="6" t="s">
        <v>16</v>
      </c>
      <c r="B4" s="4">
        <v>944684.92800000007</v>
      </c>
      <c r="C4" s="4">
        <v>1163555.7120000001</v>
      </c>
      <c r="D4" s="4">
        <v>1475768.4480000001</v>
      </c>
      <c r="E4" s="4">
        <v>1664061.696</v>
      </c>
      <c r="F4" s="4">
        <v>1789590.5280000002</v>
      </c>
      <c r="G4" s="4">
        <v>2006851.9680000001</v>
      </c>
      <c r="H4" s="4">
        <v>2265956.352</v>
      </c>
      <c r="I4" s="4">
        <v>2185489.1520000002</v>
      </c>
      <c r="J4" s="4">
        <v>2208019.9680000003</v>
      </c>
      <c r="K4" s="4">
        <v>2212848</v>
      </c>
      <c r="L4" s="4">
        <v>2262737.6640000003</v>
      </c>
      <c r="M4" s="4">
        <v>2314236.6720000003</v>
      </c>
      <c r="N4" s="4">
        <v>2365735.6800000002</v>
      </c>
      <c r="O4" s="4">
        <v>2418844.0320000001</v>
      </c>
      <c r="P4" s="4">
        <v>2494483.2000000002</v>
      </c>
      <c r="Q4" s="4">
        <v>2525060.736</v>
      </c>
      <c r="R4" s="4">
        <v>2575412.2817280004</v>
      </c>
      <c r="S4" s="4">
        <v>2618990.7596415831</v>
      </c>
      <c r="T4" s="4">
        <v>2669055.1810560003</v>
      </c>
      <c r="U4" s="4">
        <v>2690770.2192284632</v>
      </c>
      <c r="V4" s="4">
        <v>2735708.2336841039</v>
      </c>
      <c r="W4" s="4">
        <v>2749436.5386650264</v>
      </c>
      <c r="X4" s="4">
        <v>2720651.2697034688</v>
      </c>
      <c r="Y4" s="4">
        <v>3386728.9498335938</v>
      </c>
      <c r="Z4" s="4">
        <v>3258530.5144468057</v>
      </c>
      <c r="AA4" s="4">
        <v>3243977.344937765</v>
      </c>
      <c r="AB4" s="4">
        <v>3260119.8593375036</v>
      </c>
      <c r="AC4" s="4">
        <v>3293172.3536651139</v>
      </c>
      <c r="AD4" s="4">
        <v>3319799.4914988414</v>
      </c>
      <c r="AE4" s="4">
        <v>3338460.3126641754</v>
      </c>
      <c r="AF4" s="4">
        <v>3334675.6698871306</v>
      </c>
    </row>
    <row r="5" spans="1:32" ht="16.5" customHeight="1" x14ac:dyDescent="0.3">
      <c r="A5" s="6" t="s">
        <v>17</v>
      </c>
      <c r="B5" s="4" t="s">
        <v>0</v>
      </c>
      <c r="C5" s="4" t="s">
        <v>0</v>
      </c>
      <c r="D5" s="4">
        <v>197949.31200000001</v>
      </c>
      <c r="E5" s="4">
        <v>323478.14400000003</v>
      </c>
      <c r="F5" s="4">
        <v>468319.10400000005</v>
      </c>
      <c r="G5" s="4">
        <v>629253.50400000007</v>
      </c>
      <c r="H5" s="4">
        <v>925372.8</v>
      </c>
      <c r="I5" s="4">
        <v>1044464.2560000001</v>
      </c>
      <c r="J5" s="4">
        <v>1137806.2080000001</v>
      </c>
      <c r="K5" s="4">
        <v>1200570.6240000001</v>
      </c>
      <c r="L5" s="4">
        <v>1231148.1600000001</v>
      </c>
      <c r="M5" s="4">
        <v>1271381.76</v>
      </c>
      <c r="N5" s="4">
        <v>1314834.0480000002</v>
      </c>
      <c r="O5" s="4">
        <v>1369551.7440000002</v>
      </c>
      <c r="P5" s="4">
        <v>1396910.5920000002</v>
      </c>
      <c r="Q5" s="4">
        <v>1450018.9440000001</v>
      </c>
      <c r="R5" s="4">
        <v>1485519.4632960001</v>
      </c>
      <c r="S5" s="4">
        <v>1516990.9466954835</v>
      </c>
      <c r="T5" s="4">
        <v>1554681.0216960001</v>
      </c>
      <c r="U5" s="4">
        <v>1583627.0859104106</v>
      </c>
      <c r="V5" s="4">
        <v>1653059.7648653425</v>
      </c>
      <c r="W5" s="4">
        <v>1675409.9146541399</v>
      </c>
      <c r="X5" s="4">
        <v>1742099.4821345198</v>
      </c>
      <c r="Y5" s="4">
        <v>944070.80195612495</v>
      </c>
      <c r="Z5" s="4">
        <v>974387.69448140683</v>
      </c>
      <c r="AA5" s="4">
        <v>993824.06283989409</v>
      </c>
      <c r="AB5" s="4">
        <v>1002157.4240581413</v>
      </c>
      <c r="AC5" s="4">
        <v>972326.17295503116</v>
      </c>
      <c r="AD5" s="4">
        <v>967588.94961774058</v>
      </c>
      <c r="AE5" s="4">
        <v>970928.20524755679</v>
      </c>
      <c r="AF5" s="4">
        <v>1027540.6743736954</v>
      </c>
    </row>
    <row r="6" spans="1:32" ht="16.5" customHeight="1" x14ac:dyDescent="0.3">
      <c r="A6" s="6" t="s">
        <v>12</v>
      </c>
      <c r="B6" s="4" t="s">
        <v>11</v>
      </c>
      <c r="C6" s="4" t="s">
        <v>11</v>
      </c>
      <c r="D6" s="4">
        <v>4828.0320000000002</v>
      </c>
      <c r="E6" s="4">
        <v>9012.3263999999999</v>
      </c>
      <c r="F6" s="4">
        <v>16415.308800000003</v>
      </c>
      <c r="G6" s="4">
        <v>14645.030400000001</v>
      </c>
      <c r="H6" s="4">
        <v>15449.702400000002</v>
      </c>
      <c r="I6" s="4">
        <v>14805.964800000002</v>
      </c>
      <c r="J6" s="4">
        <v>15449.702400000002</v>
      </c>
      <c r="K6" s="4">
        <v>15932.5056</v>
      </c>
      <c r="L6" s="4">
        <v>16415.308800000003</v>
      </c>
      <c r="M6" s="4">
        <v>15771.5712</v>
      </c>
      <c r="N6" s="4">
        <v>15932.5056</v>
      </c>
      <c r="O6" s="4">
        <v>16254.374400000001</v>
      </c>
      <c r="P6" s="4">
        <v>16576.243200000001</v>
      </c>
      <c r="Q6" s="4">
        <v>17059.046400000003</v>
      </c>
      <c r="R6" s="4">
        <v>16848.222336000003</v>
      </c>
      <c r="S6" s="4">
        <v>15502.425408008079</v>
      </c>
      <c r="T6" s="4">
        <v>15372.453888000002</v>
      </c>
      <c r="U6" s="4">
        <v>15411.144866422594</v>
      </c>
      <c r="V6" s="4">
        <v>16290.314604383588</v>
      </c>
      <c r="W6" s="4">
        <v>16824.559971923296</v>
      </c>
      <c r="X6" s="4">
        <v>19391.755947095247</v>
      </c>
      <c r="Y6" s="4">
        <v>34433.819866745725</v>
      </c>
      <c r="Z6" s="4">
        <v>33491.586522204678</v>
      </c>
      <c r="AA6" s="4">
        <v>33509.828843622803</v>
      </c>
      <c r="AB6" s="4">
        <v>29793.627717481817</v>
      </c>
      <c r="AC6" s="4">
        <v>29840.832253416127</v>
      </c>
      <c r="AD6" s="4">
        <v>34416.327061062402</v>
      </c>
      <c r="AE6" s="4">
        <v>32776.189134844615</v>
      </c>
      <c r="AF6" s="4">
        <v>32138.064525287209</v>
      </c>
    </row>
    <row r="7" spans="1:32" ht="16.5" customHeight="1" x14ac:dyDescent="0.3">
      <c r="A7" s="3" t="s">
        <v>31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4"/>
      <c r="AD7" s="7"/>
      <c r="AE7" s="5"/>
      <c r="AF7" s="5"/>
    </row>
    <row r="8" spans="1:32" ht="16.5" customHeight="1" x14ac:dyDescent="0.3">
      <c r="A8" s="6" t="s">
        <v>16</v>
      </c>
      <c r="B8" s="4">
        <v>1842698.8800000001</v>
      </c>
      <c r="C8" s="4">
        <v>2245034.8800000004</v>
      </c>
      <c r="D8" s="4">
        <v>2817961.344</v>
      </c>
      <c r="E8" s="4">
        <v>3144658.176</v>
      </c>
      <c r="F8" s="4">
        <v>3238000.128</v>
      </c>
      <c r="G8" s="4">
        <v>3369966.3360000001</v>
      </c>
      <c r="H8" s="4">
        <v>3672523.0080000004</v>
      </c>
      <c r="I8" s="4">
        <v>3540556.8000000003</v>
      </c>
      <c r="J8" s="4">
        <v>3553431.5520000001</v>
      </c>
      <c r="K8" s="4">
        <v>3561478.2720000003</v>
      </c>
      <c r="L8" s="4">
        <v>3621024.0000000005</v>
      </c>
      <c r="M8" s="4">
        <v>3680569.7280000001</v>
      </c>
      <c r="N8" s="4">
        <v>3761036.9280000003</v>
      </c>
      <c r="O8" s="4">
        <v>3844722.8160000001</v>
      </c>
      <c r="P8" s="4">
        <v>3965423.6160000004</v>
      </c>
      <c r="Q8" s="4">
        <v>4015313.2800000003</v>
      </c>
      <c r="R8" s="4">
        <v>4094907.1734075169</v>
      </c>
      <c r="S8" s="4">
        <v>4114257.7447065609</v>
      </c>
      <c r="T8" s="4">
        <v>4217107.1860684799</v>
      </c>
      <c r="U8" s="4">
        <v>4251701.9216195447</v>
      </c>
      <c r="V8" s="4">
        <v>4322419.0092208842</v>
      </c>
      <c r="W8" s="4">
        <v>4344109.7310907422</v>
      </c>
      <c r="X8" s="4">
        <v>4298629.0061314814</v>
      </c>
      <c r="Y8" s="4">
        <v>5351031.7407370778</v>
      </c>
      <c r="Z8" s="4">
        <v>5148478.212825953</v>
      </c>
      <c r="AA8" s="4">
        <v>4507134.2481112704</v>
      </c>
      <c r="AB8" s="4">
        <v>4529562.4193854053</v>
      </c>
      <c r="AC8" s="4">
        <v>4575485.0672121383</v>
      </c>
      <c r="AD8" s="4">
        <v>4612480.4195523215</v>
      </c>
      <c r="AE8" s="4">
        <v>4638407.489081162</v>
      </c>
      <c r="AF8" s="4">
        <v>4633149.162260876</v>
      </c>
    </row>
    <row r="9" spans="1:32" ht="16.5" customHeight="1" x14ac:dyDescent="0.3">
      <c r="A9" s="6" t="s">
        <v>17</v>
      </c>
      <c r="B9" s="4" t="s">
        <v>0</v>
      </c>
      <c r="C9" s="4" t="s">
        <v>0</v>
      </c>
      <c r="D9" s="4">
        <v>363711.74400000001</v>
      </c>
      <c r="E9" s="4">
        <v>584191.87200000009</v>
      </c>
      <c r="F9" s="4">
        <v>838468.22400000005</v>
      </c>
      <c r="G9" s="4">
        <v>1107228.672</v>
      </c>
      <c r="H9" s="4">
        <v>1609344</v>
      </c>
      <c r="I9" s="4">
        <v>1797637.2480000001</v>
      </c>
      <c r="J9" s="4">
        <v>1934431.4880000001</v>
      </c>
      <c r="K9" s="4">
        <v>2016508.0320000001</v>
      </c>
      <c r="L9" s="4">
        <v>2042257.5360000001</v>
      </c>
      <c r="M9" s="4">
        <v>2021336.0640000002</v>
      </c>
      <c r="N9" s="4">
        <v>2088928.5120000001</v>
      </c>
      <c r="O9" s="4">
        <v>2177442.432</v>
      </c>
      <c r="P9" s="4">
        <v>2222504.0640000002</v>
      </c>
      <c r="Q9" s="4">
        <v>2306189.952</v>
      </c>
      <c r="R9" s="4">
        <v>2361975.9291791292</v>
      </c>
      <c r="S9" s="4">
        <v>2701851.2936584633</v>
      </c>
      <c r="T9" s="4">
        <v>2695316.2843318782</v>
      </c>
      <c r="U9" s="4">
        <v>2745706.4855563785</v>
      </c>
      <c r="V9" s="4">
        <v>2865873.3470322173</v>
      </c>
      <c r="W9" s="4">
        <v>2904621.3100177599</v>
      </c>
      <c r="X9" s="4">
        <v>3020239.5459880102</v>
      </c>
      <c r="Y9" s="4">
        <v>1636714.7797936907</v>
      </c>
      <c r="Z9" s="4">
        <v>1689274.5093931365</v>
      </c>
      <c r="AA9" s="4">
        <v>1327699.4147889912</v>
      </c>
      <c r="AB9" s="4">
        <v>1338832.3700336795</v>
      </c>
      <c r="AC9" s="4">
        <v>1298979.3053787102</v>
      </c>
      <c r="AD9" s="4">
        <v>1292650.6111079426</v>
      </c>
      <c r="AE9" s="4">
        <v>1297111.6901976045</v>
      </c>
      <c r="AF9" s="4">
        <v>1372743.1273291919</v>
      </c>
    </row>
    <row r="10" spans="1:32" ht="16.5" customHeight="1" x14ac:dyDescent="0.3">
      <c r="A10" s="6" t="s">
        <v>12</v>
      </c>
      <c r="B10" s="4" t="s">
        <v>11</v>
      </c>
      <c r="C10" s="4" t="s">
        <v>11</v>
      </c>
      <c r="D10" s="4">
        <v>4828.0320000000002</v>
      </c>
      <c r="E10" s="4">
        <v>9656.0640000000003</v>
      </c>
      <c r="F10" s="4">
        <v>19312.128000000001</v>
      </c>
      <c r="G10" s="4">
        <v>19312.128000000001</v>
      </c>
      <c r="H10" s="4">
        <v>19312.128000000001</v>
      </c>
      <c r="I10" s="4">
        <v>19312.128000000001</v>
      </c>
      <c r="J10" s="4">
        <v>19312.128000000001</v>
      </c>
      <c r="K10" s="4">
        <v>19312.128000000001</v>
      </c>
      <c r="L10" s="4">
        <v>19312.128000000001</v>
      </c>
      <c r="M10" s="4">
        <v>17702.784</v>
      </c>
      <c r="N10" s="4">
        <v>17702.784</v>
      </c>
      <c r="O10" s="4">
        <v>17702.784</v>
      </c>
      <c r="P10" s="4">
        <v>17702.784</v>
      </c>
      <c r="Q10" s="4">
        <v>19312.128000000001</v>
      </c>
      <c r="R10" s="4">
        <v>18532.877441117347</v>
      </c>
      <c r="S10" s="4">
        <v>18925.20951552</v>
      </c>
      <c r="T10" s="4">
        <v>19523.016437760001</v>
      </c>
      <c r="U10" s="4">
        <v>19574.450750520569</v>
      </c>
      <c r="V10" s="4">
        <v>20688.699547567157</v>
      </c>
      <c r="W10" s="4">
        <v>21367.191164342588</v>
      </c>
      <c r="X10" s="4">
        <v>24627.530052810966</v>
      </c>
      <c r="Y10" s="4">
        <v>43730.951230767074</v>
      </c>
      <c r="Z10" s="4">
        <v>42534.314883199942</v>
      </c>
      <c r="AA10" s="4">
        <v>36094.006653647484</v>
      </c>
      <c r="AB10" s="4">
        <v>32091.223207656982</v>
      </c>
      <c r="AC10" s="4">
        <v>32142.068016266607</v>
      </c>
      <c r="AD10" s="4">
        <v>37070.411303294248</v>
      </c>
      <c r="AE10" s="4">
        <v>35303.790844023526</v>
      </c>
      <c r="AF10" s="4">
        <v>34616.455972493604</v>
      </c>
    </row>
    <row r="11" spans="1:32" ht="16.5" customHeight="1" x14ac:dyDescent="0.3">
      <c r="A11" s="3" t="s">
        <v>9</v>
      </c>
      <c r="B11" s="8"/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14"/>
      <c r="Y11" s="14"/>
      <c r="Z11" s="14"/>
      <c r="AA11" s="14"/>
      <c r="AB11" s="14"/>
      <c r="AC11" s="14"/>
      <c r="AD11" s="14"/>
      <c r="AE11" s="11"/>
      <c r="AF11" s="11"/>
    </row>
    <row r="12" spans="1:32" ht="16.5" customHeight="1" x14ac:dyDescent="0.3">
      <c r="A12" s="6" t="s">
        <v>16</v>
      </c>
      <c r="B12" s="7">
        <f t="shared" ref="B12:AB14" si="0">B8/B4</f>
        <v>1.950596252129472</v>
      </c>
      <c r="C12" s="7">
        <f t="shared" si="0"/>
        <v>1.9294605809128633</v>
      </c>
      <c r="D12" s="7">
        <f t="shared" si="0"/>
        <v>1.9094874591057795</v>
      </c>
      <c r="E12" s="7">
        <f t="shared" si="0"/>
        <v>1.8897485493230175</v>
      </c>
      <c r="F12" s="7">
        <f t="shared" si="0"/>
        <v>1.8093525179856114</v>
      </c>
      <c r="G12" s="7">
        <f t="shared" si="0"/>
        <v>1.6792301523656776</v>
      </c>
      <c r="H12" s="7">
        <f t="shared" si="0"/>
        <v>1.6207386363636365</v>
      </c>
      <c r="I12" s="7">
        <f t="shared" si="0"/>
        <v>1.6200294550810015</v>
      </c>
      <c r="J12" s="7">
        <f t="shared" si="0"/>
        <v>1.6093294460641399</v>
      </c>
      <c r="K12" s="7">
        <f t="shared" si="0"/>
        <v>1.6094545454545457</v>
      </c>
      <c r="L12" s="7">
        <f t="shared" si="0"/>
        <v>1.6002844950213371</v>
      </c>
      <c r="M12" s="7">
        <f t="shared" si="0"/>
        <v>1.5904033379694018</v>
      </c>
      <c r="N12" s="7">
        <f t="shared" si="0"/>
        <v>1.5897959183673469</v>
      </c>
      <c r="O12" s="7">
        <f t="shared" si="0"/>
        <v>1.5894876912840985</v>
      </c>
      <c r="P12" s="7">
        <f t="shared" si="0"/>
        <v>1.5896774193548386</v>
      </c>
      <c r="Q12" s="7">
        <f t="shared" si="0"/>
        <v>1.5901848311026132</v>
      </c>
      <c r="R12" s="7">
        <f t="shared" si="0"/>
        <v>1.5900006389112951</v>
      </c>
      <c r="S12" s="7">
        <f t="shared" si="0"/>
        <v>1.5709325164895236</v>
      </c>
      <c r="T12" s="7">
        <f t="shared" si="0"/>
        <v>1.5799999999999998</v>
      </c>
      <c r="U12" s="7">
        <f t="shared" si="0"/>
        <v>1.5801059084259728</v>
      </c>
      <c r="V12" s="7">
        <f t="shared" si="0"/>
        <v>1.58</v>
      </c>
      <c r="W12" s="7">
        <f t="shared" si="0"/>
        <v>1.58</v>
      </c>
      <c r="X12" s="7">
        <f t="shared" si="0"/>
        <v>1.5800000000000003</v>
      </c>
      <c r="Y12" s="7">
        <f t="shared" si="0"/>
        <v>1.5799999999999998</v>
      </c>
      <c r="Z12" s="7">
        <f t="shared" si="0"/>
        <v>1.58</v>
      </c>
      <c r="AA12" s="7">
        <f t="shared" si="0"/>
        <v>1.3893852418990116</v>
      </c>
      <c r="AB12" s="7">
        <f t="shared" si="0"/>
        <v>1.3893852418990105</v>
      </c>
      <c r="AC12" s="7">
        <f t="shared" ref="AC12" si="1">AC8/AC4</f>
        <v>1.3893852418990107</v>
      </c>
      <c r="AD12" s="7">
        <f t="shared" ref="AD12:AE12" si="2">AD8/AD4</f>
        <v>1.389385241899008</v>
      </c>
      <c r="AE12" s="7">
        <f t="shared" si="2"/>
        <v>1.3893852418990107</v>
      </c>
      <c r="AF12" s="7">
        <f t="shared" ref="AF12" si="3">AF8/AF4</f>
        <v>1.3893852418990105</v>
      </c>
    </row>
    <row r="13" spans="1:32" ht="16.5" customHeight="1" x14ac:dyDescent="0.3">
      <c r="A13" s="6" t="s">
        <v>17</v>
      </c>
      <c r="B13" s="4" t="s">
        <v>0</v>
      </c>
      <c r="C13" s="4" t="s">
        <v>0</v>
      </c>
      <c r="D13" s="7">
        <f t="shared" si="0"/>
        <v>1.8373983739837398</v>
      </c>
      <c r="E13" s="7">
        <f t="shared" si="0"/>
        <v>1.8059701492537314</v>
      </c>
      <c r="F13" s="7">
        <f t="shared" si="0"/>
        <v>1.7903780068728521</v>
      </c>
      <c r="G13" s="7">
        <f t="shared" si="0"/>
        <v>1.7595907928388745</v>
      </c>
      <c r="H13" s="7">
        <f t="shared" si="0"/>
        <v>1.7391304347826086</v>
      </c>
      <c r="I13" s="7">
        <f t="shared" si="0"/>
        <v>1.7211093990755009</v>
      </c>
      <c r="J13" s="7">
        <f t="shared" si="0"/>
        <v>1.7001414427157</v>
      </c>
      <c r="K13" s="7">
        <f t="shared" si="0"/>
        <v>1.6796246648793565</v>
      </c>
      <c r="L13" s="7">
        <f t="shared" si="0"/>
        <v>1.6588235294117646</v>
      </c>
      <c r="M13" s="7">
        <f t="shared" si="0"/>
        <v>1.5898734177215192</v>
      </c>
      <c r="N13" s="7">
        <f t="shared" si="0"/>
        <v>1.5887392900856792</v>
      </c>
      <c r="O13" s="7">
        <f t="shared" si="0"/>
        <v>1.589894242068155</v>
      </c>
      <c r="P13" s="7">
        <f t="shared" si="0"/>
        <v>1.5910138248847927</v>
      </c>
      <c r="Q13" s="7">
        <f t="shared" si="0"/>
        <v>1.590455049944506</v>
      </c>
      <c r="R13" s="7">
        <f t="shared" si="0"/>
        <v>1.5899999882455185</v>
      </c>
      <c r="S13" s="7">
        <f t="shared" si="0"/>
        <v>1.7810596032520853</v>
      </c>
      <c r="T13" s="7">
        <f t="shared" si="0"/>
        <v>1.7336780000000001</v>
      </c>
      <c r="U13" s="7">
        <f t="shared" si="0"/>
        <v>1.7338087419601695</v>
      </c>
      <c r="V13" s="7">
        <f t="shared" si="0"/>
        <v>1.7336780000000001</v>
      </c>
      <c r="W13" s="7">
        <f t="shared" si="0"/>
        <v>1.7336780000000001</v>
      </c>
      <c r="X13" s="7">
        <f t="shared" si="0"/>
        <v>1.7336780000000001</v>
      </c>
      <c r="Y13" s="7">
        <f t="shared" si="0"/>
        <v>1.7336779999999998</v>
      </c>
      <c r="Z13" s="7">
        <f t="shared" si="0"/>
        <v>1.7336780000000001</v>
      </c>
      <c r="AA13" s="7">
        <f t="shared" si="0"/>
        <v>1.335950159020133</v>
      </c>
      <c r="AB13" s="7">
        <f t="shared" si="0"/>
        <v>1.3359501590201317</v>
      </c>
      <c r="AC13" s="7">
        <f t="shared" ref="AC13" si="4">AC9/AC5</f>
        <v>1.3359501590201319</v>
      </c>
      <c r="AD13" s="7">
        <f t="shared" ref="AD13:AE13" si="5">AD9/AD5</f>
        <v>1.3359501590201317</v>
      </c>
      <c r="AE13" s="7">
        <f t="shared" si="5"/>
        <v>1.3359501590201317</v>
      </c>
      <c r="AF13" s="7">
        <f t="shared" ref="AF13" si="6">AF9/AF5</f>
        <v>1.3359501590201319</v>
      </c>
    </row>
    <row r="14" spans="1:32" ht="16.5" customHeight="1" x14ac:dyDescent="0.3">
      <c r="A14" s="6" t="s">
        <v>12</v>
      </c>
      <c r="B14" s="4" t="s">
        <v>11</v>
      </c>
      <c r="C14" s="4" t="s">
        <v>11</v>
      </c>
      <c r="D14" s="7">
        <f t="shared" si="0"/>
        <v>1</v>
      </c>
      <c r="E14" s="7">
        <f t="shared" si="0"/>
        <v>1.0714285714285714</v>
      </c>
      <c r="F14" s="7">
        <f t="shared" si="0"/>
        <v>1.1764705882352939</v>
      </c>
      <c r="G14" s="7">
        <f t="shared" si="0"/>
        <v>1.3186813186813187</v>
      </c>
      <c r="H14" s="7">
        <f t="shared" si="0"/>
        <v>1.2499999999999998</v>
      </c>
      <c r="I14" s="7">
        <f t="shared" si="0"/>
        <v>1.3043478260869563</v>
      </c>
      <c r="J14" s="7">
        <f t="shared" si="0"/>
        <v>1.2499999999999998</v>
      </c>
      <c r="K14" s="7">
        <f t="shared" si="0"/>
        <v>1.2121212121212122</v>
      </c>
      <c r="L14" s="7">
        <f t="shared" si="0"/>
        <v>1.1764705882352939</v>
      </c>
      <c r="M14" s="7">
        <f t="shared" si="0"/>
        <v>1.1224489795918366</v>
      </c>
      <c r="N14" s="7">
        <f t="shared" si="0"/>
        <v>1.1111111111111112</v>
      </c>
      <c r="O14" s="7">
        <f t="shared" si="0"/>
        <v>1.089108910891089</v>
      </c>
      <c r="P14" s="7">
        <f t="shared" si="0"/>
        <v>1.0679611650485437</v>
      </c>
      <c r="Q14" s="7">
        <f t="shared" si="0"/>
        <v>1.132075471698113</v>
      </c>
      <c r="R14" s="7">
        <f t="shared" si="0"/>
        <v>1.0999900803491713</v>
      </c>
      <c r="S14" s="7">
        <f t="shared" si="0"/>
        <v>1.2207902323299562</v>
      </c>
      <c r="T14" s="7">
        <f t="shared" si="0"/>
        <v>1.27</v>
      </c>
      <c r="U14" s="7">
        <f t="shared" si="0"/>
        <v>1.2701490330656018</v>
      </c>
      <c r="V14" s="7">
        <f t="shared" si="0"/>
        <v>1.27</v>
      </c>
      <c r="W14" s="7">
        <f t="shared" si="0"/>
        <v>1.2700000000000002</v>
      </c>
      <c r="X14" s="7">
        <f t="shared" si="0"/>
        <v>1.27</v>
      </c>
      <c r="Y14" s="7">
        <f t="shared" si="0"/>
        <v>1.27</v>
      </c>
      <c r="Z14" s="7">
        <f t="shared" si="0"/>
        <v>1.27</v>
      </c>
      <c r="AA14" s="7">
        <f t="shared" si="0"/>
        <v>1.0771170101191512</v>
      </c>
      <c r="AB14" s="7">
        <f t="shared" si="0"/>
        <v>1.0771170101191476</v>
      </c>
      <c r="AC14" s="7">
        <f t="shared" ref="AC14" si="7">AC10/AC6</f>
        <v>1.0771170101191476</v>
      </c>
      <c r="AD14" s="7">
        <f t="shared" ref="AD14:AE14" si="8">AD10/AD6</f>
        <v>1.0771170101191476</v>
      </c>
      <c r="AE14" s="7">
        <f t="shared" si="8"/>
        <v>1.0771170101191476</v>
      </c>
      <c r="AF14" s="7">
        <f t="shared" ref="AF14" si="9">AF10/AF6</f>
        <v>1.0771170101191476</v>
      </c>
    </row>
    <row r="15" spans="1:32" ht="16.5" customHeight="1" x14ac:dyDescent="0.3">
      <c r="A15" s="3" t="s">
        <v>32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2"/>
      <c r="S15" s="19"/>
      <c r="T15" s="19"/>
      <c r="U15" s="19"/>
      <c r="V15" s="13"/>
      <c r="W15" s="14"/>
      <c r="X15" s="14"/>
      <c r="Y15" s="14"/>
      <c r="Z15" s="14"/>
      <c r="AA15" s="14"/>
      <c r="AB15" s="14"/>
      <c r="AC15" s="14"/>
      <c r="AD15" s="14"/>
      <c r="AE15" s="11"/>
      <c r="AF15" s="11"/>
    </row>
    <row r="16" spans="1:32" ht="16.5" customHeight="1" x14ac:dyDescent="0.3">
      <c r="A16" s="6" t="s">
        <v>16</v>
      </c>
      <c r="B16" s="4">
        <v>155849.19745199999</v>
      </c>
      <c r="C16" s="4">
        <v>188222.04087600001</v>
      </c>
      <c r="D16" s="4">
        <v>256722.856428</v>
      </c>
      <c r="E16" s="4">
        <v>280650.44568</v>
      </c>
      <c r="F16" s="4">
        <v>264910.70258400001</v>
      </c>
      <c r="G16" s="4">
        <v>270725.095416</v>
      </c>
      <c r="H16" s="4">
        <v>263343.54201600002</v>
      </c>
      <c r="I16" s="4">
        <v>243466.34360399999</v>
      </c>
      <c r="J16" s="4">
        <v>247702.21963199999</v>
      </c>
      <c r="K16" s="4">
        <v>253804.30377599999</v>
      </c>
      <c r="L16" s="4">
        <v>256931.054088</v>
      </c>
      <c r="M16" s="4">
        <v>257680.56566399999</v>
      </c>
      <c r="N16" s="4">
        <v>262030.004052</v>
      </c>
      <c r="O16" s="4">
        <v>264570.01550400001</v>
      </c>
      <c r="P16" s="4">
        <v>271395.11333999998</v>
      </c>
      <c r="Q16" s="4">
        <v>277406.34759600001</v>
      </c>
      <c r="R16" s="12">
        <v>276581.91514569597</v>
      </c>
      <c r="S16" s="12">
        <v>278450.32637147995</v>
      </c>
      <c r="T16" s="12">
        <v>285689.80568829598</v>
      </c>
      <c r="U16" s="12">
        <v>285626.91483383765</v>
      </c>
      <c r="V16" s="12">
        <v>285427.22422949731</v>
      </c>
      <c r="W16" s="12">
        <v>293060.76965492766</v>
      </c>
      <c r="X16" s="12">
        <v>283939.77991529275</v>
      </c>
      <c r="Y16" s="12">
        <v>339085.41667090531</v>
      </c>
      <c r="Z16" s="12">
        <v>323990.5713683014</v>
      </c>
      <c r="AA16" s="12">
        <v>324249.09154817695</v>
      </c>
      <c r="AB16" s="12">
        <v>328530.2968416189</v>
      </c>
      <c r="AC16" s="12">
        <v>334473.9483637503</v>
      </c>
      <c r="AD16" s="4">
        <v>335388.30697231402</v>
      </c>
      <c r="AE16" s="4">
        <v>335429.18359553278</v>
      </c>
      <c r="AF16" s="4">
        <v>338040.28351840941</v>
      </c>
    </row>
    <row r="17" spans="1:32" ht="16.5" customHeight="1" x14ac:dyDescent="0.3">
      <c r="A17" s="6" t="s">
        <v>17</v>
      </c>
      <c r="B17" s="4" t="s">
        <v>0</v>
      </c>
      <c r="C17" s="4" t="s">
        <v>0</v>
      </c>
      <c r="D17" s="4">
        <v>46609.777955999998</v>
      </c>
      <c r="E17" s="4">
        <v>72229.446372000006</v>
      </c>
      <c r="F17" s="4">
        <v>90077.663952000003</v>
      </c>
      <c r="G17" s="4">
        <v>103580.228556</v>
      </c>
      <c r="H17" s="4">
        <v>134802.306732</v>
      </c>
      <c r="I17" s="4">
        <v>144667.09040399999</v>
      </c>
      <c r="J17" s="4">
        <v>154933.127748</v>
      </c>
      <c r="K17" s="4">
        <v>162208.68961199999</v>
      </c>
      <c r="L17" s="4">
        <v>166982.094144</v>
      </c>
      <c r="M17" s="4">
        <v>172633.71426000001</v>
      </c>
      <c r="N17" s="4">
        <v>179254.399848</v>
      </c>
      <c r="O17" s="4">
        <v>186953.92785599999</v>
      </c>
      <c r="P17" s="4">
        <v>191019.46034399999</v>
      </c>
      <c r="Q17" s="4">
        <v>200093.09290799999</v>
      </c>
      <c r="R17" s="12">
        <v>200395.18771266</v>
      </c>
      <c r="S17" s="12">
        <v>202601.99205877201</v>
      </c>
      <c r="T17" s="12">
        <v>209030.859464496</v>
      </c>
      <c r="U17" s="12">
        <v>229994.24968628367</v>
      </c>
      <c r="V17" s="12">
        <v>240060.03322420997</v>
      </c>
      <c r="W17" s="12">
        <v>222843.75081679338</v>
      </c>
      <c r="X17" s="12">
        <v>229718.66808105007</v>
      </c>
      <c r="Y17" s="12">
        <v>139720.7557548701</v>
      </c>
      <c r="Z17" s="12">
        <v>132206.66434941141</v>
      </c>
      <c r="AA17" s="12">
        <v>135179.09813779412</v>
      </c>
      <c r="AB17" s="12">
        <v>137224.87162454933</v>
      </c>
      <c r="AC17" s="12">
        <v>133756.087151838</v>
      </c>
      <c r="AD17" s="4">
        <v>132922.25874164773</v>
      </c>
      <c r="AE17" s="4">
        <v>133089.87508499206</v>
      </c>
      <c r="AF17" s="4">
        <v>141358.59211272182</v>
      </c>
    </row>
    <row r="18" spans="1:32" ht="16.5" customHeight="1" x14ac:dyDescent="0.3">
      <c r="A18" s="6" t="s">
        <v>12</v>
      </c>
      <c r="B18" s="4" t="s">
        <v>11</v>
      </c>
      <c r="C18" s="4" t="s">
        <v>11</v>
      </c>
      <c r="D18" s="4">
        <v>227.12472</v>
      </c>
      <c r="E18" s="4">
        <v>427.75155599999999</v>
      </c>
      <c r="F18" s="4">
        <v>772.22404800000004</v>
      </c>
      <c r="G18" s="4">
        <v>688.94498399999998</v>
      </c>
      <c r="H18" s="4">
        <v>723.01369199999999</v>
      </c>
      <c r="I18" s="4">
        <v>696.51580799999999</v>
      </c>
      <c r="J18" s="4">
        <v>723.01369199999999</v>
      </c>
      <c r="K18" s="4">
        <v>749.51157599999999</v>
      </c>
      <c r="L18" s="4">
        <v>776.00945999999999</v>
      </c>
      <c r="M18" s="4">
        <v>741.94075199999997</v>
      </c>
      <c r="N18" s="4">
        <v>749.51157599999999</v>
      </c>
      <c r="O18" s="4">
        <v>764.65322400000002</v>
      </c>
      <c r="P18" s="4">
        <v>779.79487200000005</v>
      </c>
      <c r="Q18" s="4">
        <v>801.29601216000003</v>
      </c>
      <c r="R18" s="12">
        <v>792.58956455999999</v>
      </c>
      <c r="S18" s="12">
        <v>729.75172536000002</v>
      </c>
      <c r="T18" s="12">
        <v>723.16510847999996</v>
      </c>
      <c r="U18" s="12">
        <v>725.07032125721969</v>
      </c>
      <c r="V18" s="12">
        <v>766.34395613627657</v>
      </c>
      <c r="W18" s="12">
        <v>717.31667659862353</v>
      </c>
      <c r="X18" s="12">
        <v>836.6885567845469</v>
      </c>
      <c r="Y18" s="12">
        <v>1797.7798925600234</v>
      </c>
      <c r="Z18" s="12">
        <v>1852.6533878141929</v>
      </c>
      <c r="AA18" s="12">
        <v>1825.6653862982473</v>
      </c>
      <c r="AB18" s="12">
        <v>1615.3556686405975</v>
      </c>
      <c r="AC18" s="12">
        <v>1614.0146414539129</v>
      </c>
      <c r="AD18" s="4">
        <v>1859.1304911533753</v>
      </c>
      <c r="AE18" s="4">
        <v>1770.485429603998</v>
      </c>
      <c r="AF18" s="4">
        <v>1736.0969961136002</v>
      </c>
    </row>
    <row r="19" spans="1:32" ht="16.5" customHeight="1" x14ac:dyDescent="0.3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12"/>
      <c r="S19" s="19"/>
      <c r="T19" s="19"/>
      <c r="U19" s="19"/>
      <c r="V19" s="13"/>
      <c r="W19" s="15"/>
      <c r="X19" s="14"/>
      <c r="Y19" s="14"/>
      <c r="Z19" s="14"/>
      <c r="AA19" s="14"/>
      <c r="AB19" s="14"/>
      <c r="AC19" s="13"/>
      <c r="AD19" s="13"/>
      <c r="AE19" s="20"/>
      <c r="AF19" s="11"/>
    </row>
    <row r="20" spans="1:32" ht="16.5" customHeight="1" x14ac:dyDescent="0.3">
      <c r="A20" s="6" t="s">
        <v>16</v>
      </c>
      <c r="B20" s="4">
        <f>(B16*34839.537)/B8</f>
        <v>2946.6094216377114</v>
      </c>
      <c r="C20" s="4">
        <f t="shared" ref="C20:AB22" si="10">(C16*34839.537)/C8</f>
        <v>2920.9206572839144</v>
      </c>
      <c r="D20" s="4">
        <f t="shared" si="10"/>
        <v>3173.9631469085875</v>
      </c>
      <c r="E20" s="4">
        <f t="shared" si="10"/>
        <v>3109.3146024449975</v>
      </c>
      <c r="F20" s="4">
        <f t="shared" si="10"/>
        <v>2850.3291721831779</v>
      </c>
      <c r="G20" s="4">
        <f t="shared" si="10"/>
        <v>2798.8223139847591</v>
      </c>
      <c r="H20" s="4">
        <f t="shared" si="10"/>
        <v>2498.2190869306287</v>
      </c>
      <c r="I20" s="4">
        <f t="shared" si="10"/>
        <v>2395.7403214788897</v>
      </c>
      <c r="J20" s="4">
        <f t="shared" si="10"/>
        <v>2428.5906509143274</v>
      </c>
      <c r="K20" s="4">
        <f t="shared" si="10"/>
        <v>2482.7961191512754</v>
      </c>
      <c r="L20" s="4">
        <f t="shared" si="10"/>
        <v>2472.0518188633587</v>
      </c>
      <c r="M20" s="4">
        <f t="shared" si="10"/>
        <v>2439.1527032718823</v>
      </c>
      <c r="N20" s="4">
        <f t="shared" si="10"/>
        <v>2427.2572155079361</v>
      </c>
      <c r="O20" s="4">
        <f t="shared" si="10"/>
        <v>2397.4411902681572</v>
      </c>
      <c r="P20" s="4">
        <f t="shared" si="10"/>
        <v>2384.4312760627186</v>
      </c>
      <c r="Q20" s="4">
        <f t="shared" si="10"/>
        <v>2406.9625548882955</v>
      </c>
      <c r="R20" s="4">
        <f t="shared" si="10"/>
        <v>2353.1634438079068</v>
      </c>
      <c r="S20" s="4">
        <f t="shared" si="10"/>
        <v>2357.9175273505271</v>
      </c>
      <c r="T20" s="4">
        <f t="shared" si="10"/>
        <v>2360.2199604225498</v>
      </c>
      <c r="U20" s="4">
        <f t="shared" si="10"/>
        <v>2340.5002634236389</v>
      </c>
      <c r="V20" s="4">
        <f t="shared" si="10"/>
        <v>2300.5988818153237</v>
      </c>
      <c r="W20" s="4">
        <f t="shared" si="10"/>
        <v>2350.3323257623424</v>
      </c>
      <c r="X20" s="4">
        <f t="shared" si="10"/>
        <v>2301.2756983727759</v>
      </c>
      <c r="Y20" s="4">
        <f t="shared" si="10"/>
        <v>2207.7198365934491</v>
      </c>
      <c r="Z20" s="4">
        <f t="shared" si="10"/>
        <v>2192.4306624658648</v>
      </c>
      <c r="AA20" s="4">
        <f t="shared" si="10"/>
        <v>2506.4015403896638</v>
      </c>
      <c r="AB20" s="4">
        <f t="shared" si="10"/>
        <v>2526.9203452080023</v>
      </c>
      <c r="AC20" s="4">
        <f t="shared" ref="AC20" si="11">(AC16*34839.537)/AC8</f>
        <v>2546.815764531636</v>
      </c>
      <c r="AD20" s="4">
        <f t="shared" ref="AD20:AE20" si="12">(AD16*34839.537)/AD8</f>
        <v>2533.2949448625286</v>
      </c>
      <c r="AE20" s="4">
        <f t="shared" si="12"/>
        <v>2519.4417438023142</v>
      </c>
      <c r="AF20" s="4">
        <f t="shared" ref="AF20" si="13">(AF16*34839.537)/AF8</f>
        <v>2541.9356365775006</v>
      </c>
    </row>
    <row r="21" spans="1:32" ht="16.5" customHeight="1" x14ac:dyDescent="0.3">
      <c r="A21" s="6" t="s">
        <v>17</v>
      </c>
      <c r="B21" s="4" t="s">
        <v>0</v>
      </c>
      <c r="C21" s="4" t="s">
        <v>0</v>
      </c>
      <c r="D21" s="4">
        <f t="shared" si="10"/>
        <v>4464.6979660350098</v>
      </c>
      <c r="E21" s="4">
        <f t="shared" si="10"/>
        <v>4307.5581670653737</v>
      </c>
      <c r="F21" s="4">
        <f t="shared" si="10"/>
        <v>3742.8539523631011</v>
      </c>
      <c r="G21" s="4">
        <f t="shared" si="10"/>
        <v>3259.2067894401657</v>
      </c>
      <c r="H21" s="4">
        <f t="shared" si="10"/>
        <v>2918.2387066250985</v>
      </c>
      <c r="I21" s="4">
        <f t="shared" si="10"/>
        <v>2803.7550147673073</v>
      </c>
      <c r="J21" s="4">
        <f t="shared" si="10"/>
        <v>2790.379742155113</v>
      </c>
      <c r="K21" s="4">
        <f t="shared" si="10"/>
        <v>2802.505893246444</v>
      </c>
      <c r="L21" s="4">
        <f t="shared" si="10"/>
        <v>2848.6019734130978</v>
      </c>
      <c r="M21" s="4">
        <f t="shared" si="10"/>
        <v>2975.4966442871996</v>
      </c>
      <c r="N21" s="4">
        <f t="shared" si="10"/>
        <v>2989.6381135311867</v>
      </c>
      <c r="O21" s="4">
        <f t="shared" si="10"/>
        <v>2991.3021768625304</v>
      </c>
      <c r="P21" s="4">
        <f t="shared" si="10"/>
        <v>2994.3835262992884</v>
      </c>
      <c r="Q21" s="4">
        <f t="shared" si="10"/>
        <v>3022.7998815826522</v>
      </c>
      <c r="R21" s="4">
        <f t="shared" si="10"/>
        <v>2955.8622806810499</v>
      </c>
      <c r="S21" s="4">
        <f t="shared" si="10"/>
        <v>2612.4900416142423</v>
      </c>
      <c r="T21" s="4">
        <f t="shared" si="10"/>
        <v>2701.9234828911076</v>
      </c>
      <c r="U21" s="4">
        <f t="shared" si="10"/>
        <v>2918.3356683913057</v>
      </c>
      <c r="V21" s="4">
        <f t="shared" si="10"/>
        <v>2918.3356683913048</v>
      </c>
      <c r="W21" s="4">
        <f t="shared" si="10"/>
        <v>2672.9037189887522</v>
      </c>
      <c r="X21" s="4">
        <f t="shared" si="10"/>
        <v>2649.8865120919895</v>
      </c>
      <c r="Y21" s="4">
        <f t="shared" si="10"/>
        <v>2974.1323900083257</v>
      </c>
      <c r="Z21" s="4">
        <f t="shared" si="10"/>
        <v>2726.6255120978462</v>
      </c>
      <c r="AA21" s="4">
        <f t="shared" si="10"/>
        <v>3547.1712488076928</v>
      </c>
      <c r="AB21" s="4">
        <f t="shared" si="10"/>
        <v>3570.9108169856017</v>
      </c>
      <c r="AC21" s="4">
        <f t="shared" ref="AC21" si="14">(AC17*34839.537)/AC9</f>
        <v>3587.4321692469821</v>
      </c>
      <c r="AD21" s="4">
        <f t="shared" ref="AD21:AE21" si="15">(AD17*34839.537)/AD9</f>
        <v>3582.5225407072526</v>
      </c>
      <c r="AE21" s="4">
        <f t="shared" si="15"/>
        <v>3574.7034448842114</v>
      </c>
      <c r="AF21" s="4">
        <f t="shared" ref="AF21" si="16">(AF17*34839.537)/AF9</f>
        <v>3587.6106768502996</v>
      </c>
    </row>
    <row r="22" spans="1:32" ht="16.5" customHeight="1" thickBot="1" x14ac:dyDescent="0.35">
      <c r="A22" s="18" t="s">
        <v>12</v>
      </c>
      <c r="B22" s="16" t="s">
        <v>11</v>
      </c>
      <c r="C22" s="16" t="s">
        <v>11</v>
      </c>
      <c r="D22" s="16">
        <f t="shared" si="10"/>
        <v>1638.9535293168394</v>
      </c>
      <c r="E22" s="16">
        <f t="shared" si="10"/>
        <v>1543.3479067733572</v>
      </c>
      <c r="F22" s="16">
        <f t="shared" si="10"/>
        <v>1393.1104999193137</v>
      </c>
      <c r="G22" s="16">
        <f t="shared" si="10"/>
        <v>1242.87309306527</v>
      </c>
      <c r="H22" s="16">
        <f t="shared" si="10"/>
        <v>1304.3338504146514</v>
      </c>
      <c r="I22" s="16">
        <f t="shared" si="10"/>
        <v>1256.5310391429102</v>
      </c>
      <c r="J22" s="16">
        <f t="shared" si="10"/>
        <v>1304.3338504146514</v>
      </c>
      <c r="K22" s="16">
        <f t="shared" si="10"/>
        <v>1352.1366616863925</v>
      </c>
      <c r="L22" s="16">
        <f t="shared" si="10"/>
        <v>1399.9394729581336</v>
      </c>
      <c r="M22" s="16">
        <f t="shared" si="10"/>
        <v>1460.1585988459117</v>
      </c>
      <c r="N22" s="16">
        <f t="shared" si="10"/>
        <v>1475.0581763851555</v>
      </c>
      <c r="O22" s="16">
        <f t="shared" si="10"/>
        <v>1504.8573314636437</v>
      </c>
      <c r="P22" s="16">
        <f t="shared" si="10"/>
        <v>1534.6564865421317</v>
      </c>
      <c r="Q22" s="16">
        <f t="shared" si="10"/>
        <v>1445.5570128574525</v>
      </c>
      <c r="R22" s="16">
        <f t="shared" si="10"/>
        <v>1489.9711902825377</v>
      </c>
      <c r="S22" s="16">
        <f t="shared" si="10"/>
        <v>1343.4045322269176</v>
      </c>
      <c r="T22" s="16">
        <f t="shared" si="10"/>
        <v>1290.5145900132593</v>
      </c>
      <c r="U22" s="16">
        <f t="shared" si="10"/>
        <v>1290.5145900132593</v>
      </c>
      <c r="V22" s="16">
        <f t="shared" si="10"/>
        <v>1290.5145900132616</v>
      </c>
      <c r="W22" s="16">
        <f t="shared" si="10"/>
        <v>1169.5959802512341</v>
      </c>
      <c r="X22" s="16">
        <f t="shared" si="10"/>
        <v>1183.6283163217449</v>
      </c>
      <c r="Y22" s="16">
        <f t="shared" si="10"/>
        <v>1432.2537544217585</v>
      </c>
      <c r="Z22" s="16">
        <f t="shared" si="10"/>
        <v>1517.4944378479199</v>
      </c>
      <c r="AA22" s="16">
        <f t="shared" si="10"/>
        <v>1762.21325013607</v>
      </c>
      <c r="AB22" s="16">
        <f t="shared" si="10"/>
        <v>1753.6958071556405</v>
      </c>
      <c r="AC22" s="16">
        <f t="shared" ref="AC22" si="17">(AC18*34839.537)/AC10</f>
        <v>1749.4681048841478</v>
      </c>
      <c r="AD22" s="16">
        <f t="shared" ref="AD22:AE22" si="18">(AD18*34839.537)/AD10</f>
        <v>1747.2491741306985</v>
      </c>
      <c r="AE22" s="16">
        <f t="shared" si="18"/>
        <v>1747.2030951342294</v>
      </c>
      <c r="AF22" s="16">
        <f t="shared" ref="AF22" si="19">(AF18*34839.537)/AF10</f>
        <v>1747.2850363350349</v>
      </c>
    </row>
    <row r="23" spans="1:32" s="21" customFormat="1" ht="12.75" customHeight="1" x14ac:dyDescent="0.2">
      <c r="A23" s="32" t="s">
        <v>10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17"/>
    </row>
    <row r="24" spans="1:32" s="21" customFormat="1" ht="12.75" customHeight="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17"/>
    </row>
    <row r="25" spans="1:32" s="21" customFormat="1" ht="12.75" customHeight="1" x14ac:dyDescent="0.2">
      <c r="A25" s="34" t="s">
        <v>27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17"/>
    </row>
    <row r="26" spans="1:32" s="21" customFormat="1" ht="12.75" customHeight="1" x14ac:dyDescent="0.2">
      <c r="A26" s="35" t="s">
        <v>44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17"/>
    </row>
    <row r="27" spans="1:32" s="21" customFormat="1" ht="15" customHeight="1" x14ac:dyDescent="0.2">
      <c r="A27" s="36" t="s">
        <v>18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17"/>
    </row>
    <row r="28" spans="1:32" s="21" customFormat="1" ht="12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17"/>
    </row>
    <row r="29" spans="1:32" s="21" customFormat="1" ht="12.75" customHeight="1" x14ac:dyDescent="0.2">
      <c r="A29" s="38" t="s">
        <v>34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17"/>
    </row>
    <row r="30" spans="1:32" s="21" customFormat="1" ht="38.25" customHeight="1" x14ac:dyDescent="0.2">
      <c r="A30" s="25" t="s">
        <v>43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7"/>
    </row>
    <row r="31" spans="1:32" s="21" customFormat="1" ht="39.75" customHeight="1" x14ac:dyDescent="0.2">
      <c r="A31" s="25" t="s">
        <v>21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7"/>
    </row>
    <row r="32" spans="1:32" s="21" customFormat="1" ht="12.75" customHeight="1" x14ac:dyDescent="0.2">
      <c r="A32" s="25" t="s">
        <v>5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7"/>
    </row>
    <row r="33" spans="1:21" s="21" customFormat="1" ht="12.75" customHeight="1" x14ac:dyDescent="0.2">
      <c r="A33" s="25" t="s">
        <v>28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7"/>
    </row>
    <row r="34" spans="1:21" s="21" customFormat="1" ht="12.75" customHeight="1" x14ac:dyDescent="0.2">
      <c r="A34" s="25" t="s">
        <v>35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7"/>
    </row>
    <row r="35" spans="1:21" s="21" customFormat="1" ht="12.75" customHeight="1" x14ac:dyDescent="0.2">
      <c r="A35" s="25" t="s">
        <v>36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7"/>
    </row>
    <row r="36" spans="1:21" s="21" customFormat="1" ht="12.75" customHeight="1" x14ac:dyDescent="0.2">
      <c r="A36" s="25" t="s">
        <v>37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7"/>
    </row>
    <row r="37" spans="1:21" s="21" customFormat="1" ht="12.75" customHeight="1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17"/>
    </row>
    <row r="38" spans="1:21" s="21" customFormat="1" ht="12.75" customHeight="1" x14ac:dyDescent="0.2">
      <c r="A38" s="30" t="s">
        <v>13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17"/>
    </row>
    <row r="39" spans="1:21" s="21" customFormat="1" ht="12.75" customHeight="1" x14ac:dyDescent="0.2">
      <c r="A39" s="31" t="s">
        <v>1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17"/>
    </row>
    <row r="40" spans="1:21" s="21" customFormat="1" ht="12.75" customHeight="1" x14ac:dyDescent="0.2">
      <c r="A40" s="27" t="s">
        <v>22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7"/>
    </row>
    <row r="41" spans="1:21" s="21" customFormat="1" ht="12.75" customHeight="1" x14ac:dyDescent="0.2">
      <c r="A41" s="26" t="s">
        <v>23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17"/>
    </row>
    <row r="42" spans="1:21" s="21" customFormat="1" ht="12.75" customHeight="1" x14ac:dyDescent="0.2">
      <c r="A42" s="26" t="s">
        <v>24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7"/>
    </row>
    <row r="43" spans="1:21" s="21" customFormat="1" ht="12.75" customHeight="1" x14ac:dyDescent="0.2">
      <c r="A43" s="27" t="s">
        <v>19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17"/>
    </row>
    <row r="44" spans="1:21" s="21" customFormat="1" ht="12.75" customHeight="1" x14ac:dyDescent="0.2">
      <c r="A44" s="28" t="s">
        <v>38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17"/>
    </row>
    <row r="45" spans="1:21" s="21" customFormat="1" ht="12.75" customHeight="1" x14ac:dyDescent="0.2">
      <c r="A45" s="23" t="s">
        <v>25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7"/>
    </row>
    <row r="46" spans="1:21" s="21" customFormat="1" ht="14.25" customHeight="1" x14ac:dyDescent="0.2">
      <c r="A46" s="28" t="s">
        <v>26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17"/>
    </row>
    <row r="47" spans="1:21" s="21" customFormat="1" ht="12.75" customHeight="1" x14ac:dyDescent="0.2">
      <c r="A47" s="28" t="s">
        <v>24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17"/>
    </row>
    <row r="48" spans="1:21" s="21" customFormat="1" ht="12.75" customHeight="1" x14ac:dyDescent="0.2">
      <c r="A48" s="27" t="s">
        <v>20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7"/>
    </row>
    <row r="49" spans="1:21" s="21" customFormat="1" ht="12.75" customHeight="1" x14ac:dyDescent="0.2">
      <c r="A49" s="28" t="s">
        <v>39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17"/>
    </row>
    <row r="50" spans="1:21" s="21" customFormat="1" ht="12.75" customHeight="1" x14ac:dyDescent="0.2">
      <c r="A50" s="27" t="s">
        <v>2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7"/>
    </row>
    <row r="51" spans="1:21" s="21" customFormat="1" ht="12.75" customHeight="1" x14ac:dyDescent="0.2">
      <c r="A51" s="26" t="s">
        <v>14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17"/>
    </row>
    <row r="52" spans="1:21" s="21" customFormat="1" ht="12.75" customHeight="1" x14ac:dyDescent="0.2">
      <c r="A52" s="25" t="s">
        <v>3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7"/>
    </row>
    <row r="53" spans="1:21" s="21" customFormat="1" ht="12.75" customHeight="1" x14ac:dyDescent="0.2">
      <c r="A53" s="26" t="s">
        <v>40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7"/>
    </row>
    <row r="54" spans="1:21" s="21" customFormat="1" ht="12.75" customHeight="1" x14ac:dyDescent="0.2">
      <c r="A54" s="31" t="s">
        <v>6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17"/>
    </row>
    <row r="55" spans="1:21" s="21" customFormat="1" ht="12.75" customHeight="1" x14ac:dyDescent="0.2">
      <c r="A55" s="26" t="s">
        <v>7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17"/>
    </row>
    <row r="56" spans="1:21" s="21" customFormat="1" ht="12.75" customHeight="1" x14ac:dyDescent="0.2">
      <c r="A56" s="26" t="s">
        <v>41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7"/>
    </row>
    <row r="57" spans="1:21" s="21" customFormat="1" x14ac:dyDescent="0.2">
      <c r="A57" s="31" t="s">
        <v>4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7"/>
    </row>
    <row r="58" spans="1:21" s="21" customFormat="1" ht="12.75" customHeight="1" x14ac:dyDescent="0.2">
      <c r="A58" s="26" t="s">
        <v>15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spans="1:21" s="21" customFormat="1" ht="12.75" customHeight="1" x14ac:dyDescent="0.2">
      <c r="A59" s="26" t="s">
        <v>42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</sheetData>
  <mergeCells count="38">
    <mergeCell ref="A56:T56"/>
    <mergeCell ref="A57:T57"/>
    <mergeCell ref="A58:T58"/>
    <mergeCell ref="A59:T59"/>
    <mergeCell ref="A23:T23"/>
    <mergeCell ref="A24:T24"/>
    <mergeCell ref="A25:T25"/>
    <mergeCell ref="A26:T26"/>
    <mergeCell ref="A27:T27"/>
    <mergeCell ref="A28:T28"/>
    <mergeCell ref="A29:T29"/>
    <mergeCell ref="A30:T30"/>
    <mergeCell ref="A31:T31"/>
    <mergeCell ref="A32:T32"/>
    <mergeCell ref="A33:T33"/>
    <mergeCell ref="A34:T34"/>
    <mergeCell ref="A51:T51"/>
    <mergeCell ref="A52:T52"/>
    <mergeCell ref="A53:T53"/>
    <mergeCell ref="A54:T54"/>
    <mergeCell ref="A55:T55"/>
    <mergeCell ref="A46:T46"/>
    <mergeCell ref="A47:T47"/>
    <mergeCell ref="A48:T48"/>
    <mergeCell ref="A49:T49"/>
    <mergeCell ref="A50:T50"/>
    <mergeCell ref="A45:T45"/>
    <mergeCell ref="A1:AF1"/>
    <mergeCell ref="A35:T35"/>
    <mergeCell ref="A36:T36"/>
    <mergeCell ref="A42:T42"/>
    <mergeCell ref="A43:T43"/>
    <mergeCell ref="A44:T44"/>
    <mergeCell ref="A37:T37"/>
    <mergeCell ref="A38:T38"/>
    <mergeCell ref="A39:T39"/>
    <mergeCell ref="A40:T40"/>
    <mergeCell ref="A41:T41"/>
  </mergeCells>
  <pageMargins left="0.25" right="0.25" top="0.75" bottom="0.75" header="0.3" footer="0.3"/>
  <pageSetup scale="44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4-22M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Schiro, Michael CTR (RITA)</dc:creator>
  <cp:lastModifiedBy>L. Nguyen</cp:lastModifiedBy>
  <cp:revision>0</cp:revision>
  <cp:lastPrinted>2016-04-04T18:46:31Z</cp:lastPrinted>
  <dcterms:created xsi:type="dcterms:W3CDTF">1980-01-01T05:00:00Z</dcterms:created>
  <dcterms:modified xsi:type="dcterms:W3CDTF">2016-04-04T18:46:39Z</dcterms:modified>
</cp:coreProperties>
</file>