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4"/>
  </bookViews>
  <sheets>
    <sheet name="Q11" sheetId="5" r:id="rId1"/>
    <sheet name="Q12" sheetId="2" r:id="rId2"/>
    <sheet name="Q13" sheetId="3" r:id="rId3"/>
    <sheet name="Q14" sheetId="4" r:id="rId4"/>
    <sheet name="Q15" sheetId="6" r:id="rId5"/>
  </sheets>
  <calcPr calcId="124519"/>
</workbook>
</file>

<file path=xl/calcChain.xml><?xml version="1.0" encoding="utf-8"?>
<calcChain xmlns="http://schemas.openxmlformats.org/spreadsheetml/2006/main">
  <c r="K15" i="6"/>
  <c r="K9"/>
  <c r="K13"/>
  <c r="K7"/>
  <c r="K14"/>
  <c r="K10"/>
  <c r="K12"/>
  <c r="K8"/>
  <c r="K11"/>
  <c r="I8"/>
  <c r="I9"/>
  <c r="I10"/>
  <c r="I11"/>
  <c r="I12"/>
  <c r="I13"/>
  <c r="I14"/>
  <c r="I15"/>
  <c r="I7"/>
  <c r="G8"/>
  <c r="G9"/>
  <c r="G10"/>
  <c r="G11"/>
  <c r="G12"/>
  <c r="G13"/>
  <c r="G14"/>
  <c r="G15"/>
  <c r="G7"/>
  <c r="E8"/>
  <c r="E9"/>
  <c r="E10"/>
  <c r="E11"/>
  <c r="E12"/>
  <c r="E13"/>
  <c r="E14"/>
  <c r="E15"/>
  <c r="E7"/>
  <c r="I29" i="4"/>
  <c r="I30"/>
  <c r="I31"/>
  <c r="I32"/>
  <c r="I33"/>
  <c r="I34"/>
  <c r="I35"/>
  <c r="I36"/>
  <c r="I37"/>
  <c r="I38"/>
  <c r="I39"/>
  <c r="I28"/>
  <c r="L3" i="3"/>
  <c r="L4"/>
  <c r="L5"/>
  <c r="L6"/>
  <c r="L7"/>
  <c r="L8"/>
  <c r="L9"/>
  <c r="L10"/>
  <c r="L11"/>
  <c r="L12"/>
  <c r="L13"/>
  <c r="L14"/>
  <c r="L15"/>
  <c r="L16"/>
  <c r="L17"/>
  <c r="L18"/>
  <c r="L19"/>
  <c r="L20"/>
  <c r="L21"/>
  <c r="L22"/>
  <c r="L23"/>
  <c r="L24"/>
  <c r="L25"/>
  <c r="L26"/>
  <c r="L27"/>
  <c r="L28"/>
  <c r="L29"/>
  <c r="L30"/>
  <c r="L31"/>
  <c r="L32"/>
  <c r="L33"/>
  <c r="L34"/>
  <c r="L35"/>
  <c r="L36"/>
  <c r="L37"/>
  <c r="L38"/>
  <c r="L39"/>
  <c r="L40"/>
  <c r="L41"/>
  <c r="L42"/>
  <c r="L43"/>
  <c r="L44"/>
  <c r="L45"/>
  <c r="L46"/>
  <c r="L47"/>
  <c r="L48"/>
  <c r="L49"/>
  <c r="L50"/>
  <c r="L51"/>
  <c r="L52"/>
  <c r="L53"/>
  <c r="L54"/>
  <c r="L55"/>
  <c r="L56"/>
  <c r="L57"/>
  <c r="L58"/>
  <c r="L59"/>
  <c r="L60"/>
  <c r="L61"/>
  <c r="L62"/>
  <c r="L63"/>
  <c r="L64"/>
  <c r="L65"/>
  <c r="L66"/>
  <c r="L67"/>
  <c r="L68"/>
  <c r="L69"/>
  <c r="L70"/>
  <c r="L71"/>
  <c r="L72"/>
  <c r="L73"/>
  <c r="L74"/>
  <c r="L75"/>
  <c r="L76"/>
  <c r="L77"/>
  <c r="L78"/>
  <c r="L79"/>
  <c r="L80"/>
  <c r="L81"/>
  <c r="L82"/>
  <c r="L83"/>
  <c r="L84"/>
  <c r="L85"/>
  <c r="L86"/>
  <c r="L87"/>
  <c r="L88"/>
  <c r="L89"/>
  <c r="L90"/>
  <c r="L91"/>
  <c r="L92"/>
  <c r="L93"/>
  <c r="L94"/>
  <c r="L95"/>
  <c r="L96"/>
  <c r="L97"/>
  <c r="L98"/>
  <c r="L99"/>
  <c r="L100"/>
  <c r="L101"/>
  <c r="L102"/>
  <c r="L103"/>
  <c r="L104"/>
  <c r="L105"/>
  <c r="L106"/>
  <c r="L107"/>
  <c r="L108"/>
  <c r="L109"/>
  <c r="L110"/>
  <c r="L111"/>
  <c r="L112"/>
  <c r="L113"/>
  <c r="L114"/>
  <c r="L115"/>
  <c r="L116"/>
  <c r="L117"/>
  <c r="L118"/>
  <c r="L119"/>
  <c r="L120"/>
  <c r="L121"/>
  <c r="L122"/>
  <c r="L123"/>
  <c r="L124"/>
  <c r="L125"/>
  <c r="L126"/>
  <c r="L127"/>
  <c r="L128"/>
  <c r="L129"/>
  <c r="L130"/>
  <c r="L131"/>
  <c r="L132"/>
  <c r="L133"/>
  <c r="L134"/>
  <c r="L135"/>
  <c r="L136"/>
  <c r="L137"/>
  <c r="L138"/>
  <c r="L139"/>
  <c r="L140"/>
  <c r="L141"/>
  <c r="L142"/>
  <c r="L143"/>
  <c r="L144"/>
  <c r="L145"/>
  <c r="L146"/>
  <c r="L147"/>
  <c r="L148"/>
  <c r="L149"/>
  <c r="L150"/>
  <c r="L151"/>
  <c r="L152"/>
  <c r="L153"/>
  <c r="L154"/>
  <c r="L155"/>
  <c r="L156"/>
  <c r="L157"/>
  <c r="L158"/>
  <c r="L159"/>
  <c r="L160"/>
  <c r="L161"/>
  <c r="L162"/>
  <c r="L163"/>
  <c r="L164"/>
  <c r="L165"/>
  <c r="L166"/>
  <c r="L167"/>
  <c r="L168"/>
  <c r="L169"/>
  <c r="L170"/>
  <c r="L171"/>
  <c r="L172"/>
  <c r="L173"/>
  <c r="L174"/>
  <c r="L175"/>
  <c r="L176"/>
  <c r="L177"/>
  <c r="L178"/>
  <c r="L179"/>
  <c r="L180"/>
  <c r="L181"/>
  <c r="L182"/>
  <c r="L183"/>
  <c r="L184"/>
  <c r="L185"/>
  <c r="L186"/>
  <c r="L187"/>
  <c r="L188"/>
  <c r="L189"/>
  <c r="L190"/>
  <c r="L191"/>
  <c r="L192"/>
  <c r="L193"/>
  <c r="L194"/>
  <c r="L195"/>
  <c r="L196"/>
  <c r="L197"/>
  <c r="L198"/>
  <c r="L199"/>
  <c r="L200"/>
  <c r="L201"/>
  <c r="L202"/>
  <c r="L203"/>
  <c r="L204"/>
  <c r="L205"/>
  <c r="L206"/>
  <c r="L207"/>
  <c r="L208"/>
  <c r="L209"/>
  <c r="L210"/>
  <c r="L211"/>
  <c r="L212"/>
  <c r="L213"/>
  <c r="L214"/>
  <c r="L215"/>
  <c r="L216"/>
  <c r="L217"/>
  <c r="L218"/>
  <c r="L219"/>
  <c r="L220"/>
  <c r="L221"/>
  <c r="L222"/>
  <c r="L223"/>
  <c r="L224"/>
  <c r="L225"/>
  <c r="L226"/>
  <c r="L227"/>
  <c r="L228"/>
  <c r="L229"/>
  <c r="L230"/>
  <c r="L231"/>
  <c r="L232"/>
  <c r="L233"/>
  <c r="L234"/>
  <c r="L235"/>
  <c r="L236"/>
  <c r="L237"/>
  <c r="L238"/>
  <c r="L239"/>
  <c r="L240"/>
  <c r="L241"/>
  <c r="L242"/>
  <c r="L243"/>
  <c r="L244"/>
  <c r="L245"/>
  <c r="L246"/>
  <c r="L247"/>
  <c r="L248"/>
  <c r="L249"/>
  <c r="L250"/>
  <c r="L251"/>
  <c r="L252"/>
  <c r="L253"/>
  <c r="L254"/>
  <c r="L255"/>
  <c r="L256"/>
  <c r="L257"/>
  <c r="L258"/>
  <c r="L259"/>
  <c r="L260"/>
  <c r="L261"/>
  <c r="L262"/>
  <c r="L263"/>
  <c r="L264"/>
  <c r="L265"/>
  <c r="L266"/>
  <c r="L267"/>
  <c r="L268"/>
  <c r="L269"/>
  <c r="L270"/>
  <c r="L271"/>
  <c r="L272"/>
  <c r="L273"/>
  <c r="L274"/>
  <c r="L275"/>
  <c r="L276"/>
  <c r="L277"/>
  <c r="L278"/>
  <c r="L279"/>
  <c r="L280"/>
  <c r="L281"/>
  <c r="L282"/>
  <c r="L283"/>
  <c r="L284"/>
  <c r="L285"/>
  <c r="L286"/>
  <c r="L287"/>
  <c r="L2"/>
  <c r="K3"/>
  <c r="K4"/>
  <c r="K5"/>
  <c r="K6"/>
  <c r="K7"/>
  <c r="K8"/>
  <c r="K9"/>
  <c r="K10"/>
  <c r="K11"/>
  <c r="K12"/>
  <c r="K13"/>
  <c r="K14"/>
  <c r="K15"/>
  <c r="K16"/>
  <c r="K17"/>
  <c r="K18"/>
  <c r="K19"/>
  <c r="K20"/>
  <c r="K21"/>
  <c r="K22"/>
  <c r="K23"/>
  <c r="K24"/>
  <c r="K25"/>
  <c r="K26"/>
  <c r="K27"/>
  <c r="K28"/>
  <c r="K29"/>
  <c r="K30"/>
  <c r="K31"/>
  <c r="K32"/>
  <c r="K33"/>
  <c r="K34"/>
  <c r="K35"/>
  <c r="K36"/>
  <c r="K37"/>
  <c r="K38"/>
  <c r="K39"/>
  <c r="K40"/>
  <c r="K41"/>
  <c r="K42"/>
  <c r="K43"/>
  <c r="K44"/>
  <c r="K45"/>
  <c r="K46"/>
  <c r="K47"/>
  <c r="K48"/>
  <c r="K49"/>
  <c r="K50"/>
  <c r="K51"/>
  <c r="K52"/>
  <c r="K53"/>
  <c r="K54"/>
  <c r="K55"/>
  <c r="K56"/>
  <c r="K57"/>
  <c r="K58"/>
  <c r="K59"/>
  <c r="K60"/>
  <c r="K61"/>
  <c r="K62"/>
  <c r="K63"/>
  <c r="K64"/>
  <c r="K65"/>
  <c r="K66"/>
  <c r="K67"/>
  <c r="K68"/>
  <c r="K69"/>
  <c r="K70"/>
  <c r="K71"/>
  <c r="K72"/>
  <c r="K73"/>
  <c r="K74"/>
  <c r="K75"/>
  <c r="K76"/>
  <c r="K77"/>
  <c r="K78"/>
  <c r="K79"/>
  <c r="K80"/>
  <c r="K81"/>
  <c r="K82"/>
  <c r="K83"/>
  <c r="K84"/>
  <c r="K85"/>
  <c r="K86"/>
  <c r="K87"/>
  <c r="K88"/>
  <c r="K89"/>
  <c r="K90"/>
  <c r="K91"/>
  <c r="K92"/>
  <c r="K93"/>
  <c r="K94"/>
  <c r="K95"/>
  <c r="K96"/>
  <c r="K97"/>
  <c r="K98"/>
  <c r="K99"/>
  <c r="K100"/>
  <c r="K101"/>
  <c r="K102"/>
  <c r="K103"/>
  <c r="K104"/>
  <c r="K105"/>
  <c r="K106"/>
  <c r="K107"/>
  <c r="K108"/>
  <c r="K109"/>
  <c r="K110"/>
  <c r="K111"/>
  <c r="K112"/>
  <c r="K113"/>
  <c r="K114"/>
  <c r="K115"/>
  <c r="K116"/>
  <c r="K117"/>
  <c r="K118"/>
  <c r="K119"/>
  <c r="K120"/>
  <c r="K121"/>
  <c r="K122"/>
  <c r="K123"/>
  <c r="K124"/>
  <c r="K125"/>
  <c r="K126"/>
  <c r="K127"/>
  <c r="K128"/>
  <c r="K129"/>
  <c r="K130"/>
  <c r="K131"/>
  <c r="K132"/>
  <c r="K133"/>
  <c r="K134"/>
  <c r="K135"/>
  <c r="K136"/>
  <c r="K137"/>
  <c r="K138"/>
  <c r="K139"/>
  <c r="K140"/>
  <c r="K141"/>
  <c r="K142"/>
  <c r="K143"/>
  <c r="K144"/>
  <c r="K145"/>
  <c r="K146"/>
  <c r="K147"/>
  <c r="K148"/>
  <c r="K149"/>
  <c r="K150"/>
  <c r="K151"/>
  <c r="K152"/>
  <c r="K153"/>
  <c r="K154"/>
  <c r="K155"/>
  <c r="K156"/>
  <c r="K157"/>
  <c r="K158"/>
  <c r="K159"/>
  <c r="K160"/>
  <c r="K161"/>
  <c r="K162"/>
  <c r="K163"/>
  <c r="K164"/>
  <c r="K165"/>
  <c r="K166"/>
  <c r="K167"/>
  <c r="K168"/>
  <c r="K169"/>
  <c r="K170"/>
  <c r="K171"/>
  <c r="K172"/>
  <c r="K173"/>
  <c r="K174"/>
  <c r="K175"/>
  <c r="K176"/>
  <c r="K177"/>
  <c r="K178"/>
  <c r="K179"/>
  <c r="K180"/>
  <c r="K181"/>
  <c r="K182"/>
  <c r="K183"/>
  <c r="K184"/>
  <c r="K185"/>
  <c r="K186"/>
  <c r="K187"/>
  <c r="K188"/>
  <c r="K189"/>
  <c r="K190"/>
  <c r="K191"/>
  <c r="K192"/>
  <c r="K193"/>
  <c r="K194"/>
  <c r="K195"/>
  <c r="K196"/>
  <c r="K197"/>
  <c r="K198"/>
  <c r="K199"/>
  <c r="K200"/>
  <c r="K201"/>
  <c r="K202"/>
  <c r="K203"/>
  <c r="K204"/>
  <c r="K205"/>
  <c r="K206"/>
  <c r="K207"/>
  <c r="K208"/>
  <c r="K209"/>
  <c r="K210"/>
  <c r="K211"/>
  <c r="K212"/>
  <c r="K213"/>
  <c r="K214"/>
  <c r="K215"/>
  <c r="K216"/>
  <c r="K217"/>
  <c r="K218"/>
  <c r="K219"/>
  <c r="K220"/>
  <c r="K221"/>
  <c r="K222"/>
  <c r="K223"/>
  <c r="K224"/>
  <c r="K225"/>
  <c r="K226"/>
  <c r="K227"/>
  <c r="K228"/>
  <c r="K229"/>
  <c r="K230"/>
  <c r="K231"/>
  <c r="K232"/>
  <c r="K233"/>
  <c r="K234"/>
  <c r="K235"/>
  <c r="K236"/>
  <c r="K237"/>
  <c r="K238"/>
  <c r="K239"/>
  <c r="K240"/>
  <c r="K241"/>
  <c r="K242"/>
  <c r="K243"/>
  <c r="K244"/>
  <c r="K245"/>
  <c r="K246"/>
  <c r="K247"/>
  <c r="K248"/>
  <c r="K249"/>
  <c r="K250"/>
  <c r="K251"/>
  <c r="K252"/>
  <c r="K253"/>
  <c r="K254"/>
  <c r="K255"/>
  <c r="K256"/>
  <c r="K257"/>
  <c r="K258"/>
  <c r="K259"/>
  <c r="K260"/>
  <c r="K261"/>
  <c r="K262"/>
  <c r="K263"/>
  <c r="K264"/>
  <c r="K265"/>
  <c r="K266"/>
  <c r="K267"/>
  <c r="K268"/>
  <c r="K269"/>
  <c r="K270"/>
  <c r="K271"/>
  <c r="K272"/>
  <c r="K273"/>
  <c r="K274"/>
  <c r="K275"/>
  <c r="K276"/>
  <c r="K277"/>
  <c r="K278"/>
  <c r="K279"/>
  <c r="K280"/>
  <c r="K281"/>
  <c r="K282"/>
  <c r="K283"/>
  <c r="K284"/>
  <c r="K285"/>
  <c r="K286"/>
  <c r="K287"/>
  <c r="K2"/>
  <c r="J3"/>
  <c r="J4"/>
  <c r="J5"/>
  <c r="J6"/>
  <c r="J7"/>
  <c r="J8"/>
  <c r="J9"/>
  <c r="J10"/>
  <c r="J11"/>
  <c r="J12"/>
  <c r="J13"/>
  <c r="J14"/>
  <c r="J15"/>
  <c r="J16"/>
  <c r="J17"/>
  <c r="J18"/>
  <c r="J19"/>
  <c r="J20"/>
  <c r="J21"/>
  <c r="J22"/>
  <c r="J23"/>
  <c r="J24"/>
  <c r="J25"/>
  <c r="J26"/>
  <c r="J27"/>
  <c r="J28"/>
  <c r="J29"/>
  <c r="J30"/>
  <c r="J31"/>
  <c r="J32"/>
  <c r="J33"/>
  <c r="J34"/>
  <c r="J35"/>
  <c r="J36"/>
  <c r="J37"/>
  <c r="J38"/>
  <c r="J39"/>
  <c r="J40"/>
  <c r="J41"/>
  <c r="J42"/>
  <c r="J43"/>
  <c r="J44"/>
  <c r="J45"/>
  <c r="J46"/>
  <c r="J47"/>
  <c r="J48"/>
  <c r="J49"/>
  <c r="J50"/>
  <c r="J51"/>
  <c r="J52"/>
  <c r="J53"/>
  <c r="J54"/>
  <c r="J55"/>
  <c r="J56"/>
  <c r="J57"/>
  <c r="J58"/>
  <c r="J59"/>
  <c r="J60"/>
  <c r="J61"/>
  <c r="J62"/>
  <c r="J63"/>
  <c r="J64"/>
  <c r="J65"/>
  <c r="J66"/>
  <c r="J67"/>
  <c r="J68"/>
  <c r="J69"/>
  <c r="J70"/>
  <c r="J71"/>
  <c r="J72"/>
  <c r="J73"/>
  <c r="J74"/>
  <c r="J75"/>
  <c r="J76"/>
  <c r="J77"/>
  <c r="J78"/>
  <c r="J79"/>
  <c r="J80"/>
  <c r="J81"/>
  <c r="J82"/>
  <c r="J83"/>
  <c r="J84"/>
  <c r="J85"/>
  <c r="J86"/>
  <c r="J87"/>
  <c r="J88"/>
  <c r="J89"/>
  <c r="J90"/>
  <c r="J91"/>
  <c r="J92"/>
  <c r="J93"/>
  <c r="J94"/>
  <c r="J95"/>
  <c r="J96"/>
  <c r="J97"/>
  <c r="J98"/>
  <c r="J99"/>
  <c r="J100"/>
  <c r="J101"/>
  <c r="J102"/>
  <c r="J103"/>
  <c r="J104"/>
  <c r="J105"/>
  <c r="J106"/>
  <c r="J107"/>
  <c r="J108"/>
  <c r="J109"/>
  <c r="J110"/>
  <c r="J111"/>
  <c r="J112"/>
  <c r="J113"/>
  <c r="J114"/>
  <c r="J115"/>
  <c r="J116"/>
  <c r="J117"/>
  <c r="J118"/>
  <c r="J119"/>
  <c r="J120"/>
  <c r="J121"/>
  <c r="J122"/>
  <c r="J123"/>
  <c r="J124"/>
  <c r="J125"/>
  <c r="J126"/>
  <c r="J127"/>
  <c r="J128"/>
  <c r="J129"/>
  <c r="J130"/>
  <c r="J131"/>
  <c r="J132"/>
  <c r="J133"/>
  <c r="J134"/>
  <c r="J135"/>
  <c r="J136"/>
  <c r="J137"/>
  <c r="J138"/>
  <c r="J139"/>
  <c r="J140"/>
  <c r="J141"/>
  <c r="J142"/>
  <c r="J143"/>
  <c r="J144"/>
  <c r="J145"/>
  <c r="J146"/>
  <c r="J147"/>
  <c r="J148"/>
  <c r="J149"/>
  <c r="J150"/>
  <c r="J151"/>
  <c r="J152"/>
  <c r="J153"/>
  <c r="J154"/>
  <c r="J155"/>
  <c r="J156"/>
  <c r="J157"/>
  <c r="J158"/>
  <c r="J159"/>
  <c r="J160"/>
  <c r="J161"/>
  <c r="J162"/>
  <c r="J163"/>
  <c r="J164"/>
  <c r="J165"/>
  <c r="J166"/>
  <c r="J167"/>
  <c r="J168"/>
  <c r="J169"/>
  <c r="J170"/>
  <c r="J171"/>
  <c r="J172"/>
  <c r="J173"/>
  <c r="J174"/>
  <c r="J175"/>
  <c r="J176"/>
  <c r="J177"/>
  <c r="J178"/>
  <c r="J179"/>
  <c r="J180"/>
  <c r="J181"/>
  <c r="J182"/>
  <c r="J183"/>
  <c r="J184"/>
  <c r="J185"/>
  <c r="J186"/>
  <c r="J187"/>
  <c r="J188"/>
  <c r="J189"/>
  <c r="J190"/>
  <c r="J191"/>
  <c r="J192"/>
  <c r="J193"/>
  <c r="J194"/>
  <c r="J195"/>
  <c r="J196"/>
  <c r="J197"/>
  <c r="J198"/>
  <c r="J199"/>
  <c r="J200"/>
  <c r="J201"/>
  <c r="J202"/>
  <c r="J203"/>
  <c r="J204"/>
  <c r="J205"/>
  <c r="J206"/>
  <c r="J207"/>
  <c r="J208"/>
  <c r="J209"/>
  <c r="J210"/>
  <c r="J211"/>
  <c r="J212"/>
  <c r="J213"/>
  <c r="J214"/>
  <c r="J215"/>
  <c r="J216"/>
  <c r="J217"/>
  <c r="J218"/>
  <c r="J219"/>
  <c r="J220"/>
  <c r="J221"/>
  <c r="J222"/>
  <c r="J223"/>
  <c r="J224"/>
  <c r="J225"/>
  <c r="J226"/>
  <c r="J227"/>
  <c r="J228"/>
  <c r="J229"/>
  <c r="J230"/>
  <c r="J231"/>
  <c r="J232"/>
  <c r="J233"/>
  <c r="J234"/>
  <c r="J235"/>
  <c r="J236"/>
  <c r="J237"/>
  <c r="J238"/>
  <c r="J239"/>
  <c r="J240"/>
  <c r="J241"/>
  <c r="J242"/>
  <c r="J243"/>
  <c r="J244"/>
  <c r="J245"/>
  <c r="J246"/>
  <c r="J247"/>
  <c r="J248"/>
  <c r="J249"/>
  <c r="J250"/>
  <c r="J251"/>
  <c r="J252"/>
  <c r="J253"/>
  <c r="J254"/>
  <c r="J255"/>
  <c r="J256"/>
  <c r="J257"/>
  <c r="J258"/>
  <c r="J259"/>
  <c r="J260"/>
  <c r="J261"/>
  <c r="J262"/>
  <c r="J263"/>
  <c r="J264"/>
  <c r="J265"/>
  <c r="J266"/>
  <c r="J267"/>
  <c r="J268"/>
  <c r="J269"/>
  <c r="J270"/>
  <c r="J271"/>
  <c r="J272"/>
  <c r="J273"/>
  <c r="J274"/>
  <c r="J275"/>
  <c r="J276"/>
  <c r="J277"/>
  <c r="J278"/>
  <c r="J279"/>
  <c r="J280"/>
  <c r="J281"/>
  <c r="J282"/>
  <c r="J283"/>
  <c r="J284"/>
  <c r="J285"/>
  <c r="J286"/>
  <c r="J287"/>
  <c r="J2"/>
  <c r="H27" i="2"/>
  <c r="G27"/>
  <c r="H26"/>
  <c r="H25"/>
  <c r="H24"/>
  <c r="H23"/>
  <c r="G26"/>
  <c r="G25"/>
  <c r="G24"/>
  <c r="G23"/>
  <c r="H19"/>
  <c r="G19"/>
  <c r="H18"/>
  <c r="G18"/>
  <c r="H17"/>
  <c r="G17"/>
  <c r="H16"/>
  <c r="G16"/>
  <c r="H15"/>
  <c r="G15"/>
  <c r="D15"/>
  <c r="H11"/>
  <c r="G11"/>
  <c r="F14" i="5" l="1"/>
  <c r="G14"/>
  <c r="E14"/>
</calcChain>
</file>

<file path=xl/sharedStrings.xml><?xml version="1.0" encoding="utf-8"?>
<sst xmlns="http://schemas.openxmlformats.org/spreadsheetml/2006/main" count="535" uniqueCount="214">
  <si>
    <t>January</t>
  </si>
  <si>
    <t>February</t>
  </si>
  <si>
    <t>March</t>
  </si>
  <si>
    <t>Jon Allen</t>
  </si>
  <si>
    <t>Maria Consuelo</t>
  </si>
  <si>
    <t>Su Li Macado</t>
  </si>
  <si>
    <t>Tony Jackson</t>
  </si>
  <si>
    <t>Katie Wilson</t>
  </si>
  <si>
    <t>Jennifer Flynn</t>
  </si>
  <si>
    <t>Chi Lyn Cheng</t>
  </si>
  <si>
    <t>Antonio Bendera</t>
  </si>
  <si>
    <t>Date</t>
  </si>
  <si>
    <t>Region</t>
  </si>
  <si>
    <t>Builder</t>
  </si>
  <si>
    <t>Units</t>
  </si>
  <si>
    <t>Revenue ($k)</t>
  </si>
  <si>
    <t>Central</t>
  </si>
  <si>
    <t>Doug</t>
  </si>
  <si>
    <t>East</t>
  </si>
  <si>
    <t>Dave</t>
  </si>
  <si>
    <t>North</t>
  </si>
  <si>
    <t>South</t>
  </si>
  <si>
    <t>Brian</t>
  </si>
  <si>
    <t>West</t>
  </si>
  <si>
    <t>Larry</t>
  </si>
  <si>
    <t>Total</t>
  </si>
  <si>
    <t>Q 1. What is the Total Units &amp; Revenue for each of the Builders?</t>
  </si>
  <si>
    <t>Q 2. What is the Total Units &amp; Revenue for each of the Builders for "Central" Region?</t>
  </si>
  <si>
    <t>Agent Badge</t>
  </si>
  <si>
    <t>Agent Name</t>
  </si>
  <si>
    <t>Manager Name</t>
  </si>
  <si>
    <t>AM Name</t>
  </si>
  <si>
    <t>Dsouza, Laveena</t>
  </si>
  <si>
    <t>N, ARVIND</t>
  </si>
  <si>
    <t>MISHRA, DIVYANSHU</t>
  </si>
  <si>
    <t>Gurupur, Gurudatta</t>
  </si>
  <si>
    <t>VIJAYARAM, JAGADISH</t>
  </si>
  <si>
    <t>B, SRIRAM</t>
  </si>
  <si>
    <t>Thomas, Tessith Abraham</t>
  </si>
  <si>
    <t>TBD MANAGER 1</t>
  </si>
  <si>
    <t>Saravanan, G</t>
  </si>
  <si>
    <t>JOSHI, HEMANTH</t>
  </si>
  <si>
    <t>FERNANDES, VICTOR</t>
  </si>
  <si>
    <t>Choudhury, Deborshi</t>
  </si>
  <si>
    <t>Mahadevaiah, Janaki</t>
  </si>
  <si>
    <t>SSSM, RAMESH KV</t>
  </si>
  <si>
    <t>Singh, Shobhit Kumar</t>
  </si>
  <si>
    <t>R R, Kiran</t>
  </si>
  <si>
    <t>Krishnan, Sujith G</t>
  </si>
  <si>
    <t>KUMAR, VIMAL</t>
  </si>
  <si>
    <t>Naseerullah, Zaheer Ahmed</t>
  </si>
  <si>
    <t>Ravi, K</t>
  </si>
  <si>
    <t>Rashmi Lobo, Vivette</t>
  </si>
  <si>
    <t>Krishthuraj Dinesh, Anand</t>
  </si>
  <si>
    <t>VISWANATHAN, SHIVAKUMAR</t>
  </si>
  <si>
    <t>Sigamani, Satish Kumar</t>
  </si>
  <si>
    <t>Cherian, Susana</t>
  </si>
  <si>
    <t>Vijay, Bhavanishankar</t>
  </si>
  <si>
    <t>RAO, HEMANTH</t>
  </si>
  <si>
    <t>RASHINKAR, GOURI</t>
  </si>
  <si>
    <t>T M, SHRIDHAR</t>
  </si>
  <si>
    <t>PEREIRA, ALEX</t>
  </si>
  <si>
    <t>VADOR, NIRAV</t>
  </si>
  <si>
    <t>J, LEENA</t>
  </si>
  <si>
    <t>Vishal, Pravin</t>
  </si>
  <si>
    <t>Kombettu, Sachin</t>
  </si>
  <si>
    <t>Jamuna, G</t>
  </si>
  <si>
    <t>Raghavendra, NJ</t>
  </si>
  <si>
    <t>Kala, R</t>
  </si>
  <si>
    <t>S V, Raghavan</t>
  </si>
  <si>
    <t>Varughese, Sovee N</t>
  </si>
  <si>
    <t>Athif, Mohammed</t>
  </si>
  <si>
    <t>Gurung, Tulsi</t>
  </si>
  <si>
    <t>Sekhar, Soumya</t>
  </si>
  <si>
    <t>Lacerda, Janice Ida</t>
  </si>
  <si>
    <t>Vaz, Milton</t>
  </si>
  <si>
    <t>Gopal, Sujith</t>
  </si>
  <si>
    <t>Swaminathan, Vishy</t>
  </si>
  <si>
    <t>Krishna, Gopi K</t>
  </si>
  <si>
    <t>H, ARAVIND</t>
  </si>
  <si>
    <t>Puttaiah, Sudhakar</t>
  </si>
  <si>
    <t>Alva, Ashwin</t>
  </si>
  <si>
    <t>Rajan, S Soundar</t>
  </si>
  <si>
    <t>Kumar S, Sendhil</t>
  </si>
  <si>
    <t>Fathima, Seemeen</t>
  </si>
  <si>
    <t>kannah, M Rakesh</t>
  </si>
  <si>
    <t>Vasu, Vineesh</t>
  </si>
  <si>
    <t>KARAPATTA, ROOPESH</t>
  </si>
  <si>
    <t>Babu, N</t>
  </si>
  <si>
    <t>Mallappa, Shaila BM</t>
  </si>
  <si>
    <t>R, Tharaa</t>
  </si>
  <si>
    <t>Srinivasaiah, Balaji</t>
  </si>
  <si>
    <t>Choudhury, Summit</t>
  </si>
  <si>
    <t>Janakiram, Pravin</t>
  </si>
  <si>
    <t>Suresh, Ashwin</t>
  </si>
  <si>
    <t>V Peter, Vivian</t>
  </si>
  <si>
    <t>KADAM, AMIT</t>
  </si>
  <si>
    <t>V Pallavi, Anu</t>
  </si>
  <si>
    <t>SANKARALINGAM, VIJAY</t>
  </si>
  <si>
    <t>Vinita, M</t>
  </si>
  <si>
    <t>H S, Hemanth</t>
  </si>
  <si>
    <t>Shankar T, Vikram Bala</t>
  </si>
  <si>
    <t>Vishwanath, C</t>
  </si>
  <si>
    <t>Menon, Ajit</t>
  </si>
  <si>
    <t>Joseph, Roshan</t>
  </si>
  <si>
    <t>Balakrishnan, Prabha</t>
  </si>
  <si>
    <t>Sajitha, P</t>
  </si>
  <si>
    <t>CJ, Deepa</t>
  </si>
  <si>
    <t>Krishna, Gopal PN</t>
  </si>
  <si>
    <t>Kumar, AS Suresha</t>
  </si>
  <si>
    <t>Aneesh, V</t>
  </si>
  <si>
    <t>D, Shephen F</t>
  </si>
  <si>
    <t>Das, Anirban</t>
  </si>
  <si>
    <t>C, Konika</t>
  </si>
  <si>
    <t>Duff, Olivia</t>
  </si>
  <si>
    <t>Zuhaib, Haroon</t>
  </si>
  <si>
    <t>Muthulakshman, R</t>
  </si>
  <si>
    <t>Devarajan, Cecil</t>
  </si>
  <si>
    <t>Aguiar, Romanick Arcenio</t>
  </si>
  <si>
    <t>Anand, Vijay</t>
  </si>
  <si>
    <t>Aul, Suruchi</t>
  </si>
  <si>
    <t>Faby, Sebastian</t>
  </si>
  <si>
    <t>K, SHREELAKSHMI</t>
  </si>
  <si>
    <t>VIJAYANATH, NISHA</t>
  </si>
  <si>
    <t>ROY, ARAKAMITRA</t>
  </si>
  <si>
    <t>Varma, Praveen S</t>
  </si>
  <si>
    <t>K P, Adarsh</t>
  </si>
  <si>
    <t>Muddaiah, CK Kiran</t>
  </si>
  <si>
    <t>Prasad, P Eshwar</t>
  </si>
  <si>
    <t>D, Karthic</t>
  </si>
  <si>
    <t>Padiyar, M Padmanabh</t>
  </si>
  <si>
    <t>N, Rashmi</t>
  </si>
  <si>
    <t>P, Sharath</t>
  </si>
  <si>
    <t>Sarkar, Nilanjana</t>
  </si>
  <si>
    <t>Parida, Milan Kumar</t>
  </si>
  <si>
    <t>Sreenivas, BR</t>
  </si>
  <si>
    <t>V Kumar, Akshatha</t>
  </si>
  <si>
    <t>A, Shalini</t>
  </si>
  <si>
    <t>Khadri, Asadulla</t>
  </si>
  <si>
    <t>R Dey, Sandeep</t>
  </si>
  <si>
    <t>Prasanna, XD</t>
  </si>
  <si>
    <t>Lala, Pratush</t>
  </si>
  <si>
    <t>Kashyap A, Prajwal</t>
  </si>
  <si>
    <t>Latha, MP</t>
  </si>
  <si>
    <t>Darshan, MS</t>
  </si>
  <si>
    <t>Gururaja, Arun</t>
  </si>
  <si>
    <t>Prasad, Keerthana E</t>
  </si>
  <si>
    <t>Vinayak, DM</t>
  </si>
  <si>
    <t>Roopa, K</t>
  </si>
  <si>
    <t>Ahmed R, Naveed</t>
  </si>
  <si>
    <t>Banu, Farzana</t>
  </si>
  <si>
    <t>Majumder, Priyanka</t>
  </si>
  <si>
    <t>Nath, Shibani</t>
  </si>
  <si>
    <t>Banerjee, Deepjyoti</t>
  </si>
  <si>
    <t>Garg, Smriti</t>
  </si>
  <si>
    <t>Francis, Leslie</t>
  </si>
  <si>
    <t>Saha, Rudrajit</t>
  </si>
  <si>
    <t>Deepak, KC</t>
  </si>
  <si>
    <t>Kumar.S, Prince Priya</t>
  </si>
  <si>
    <t>Begum, Mubeena</t>
  </si>
  <si>
    <t>Shetty, Madhusudhan</t>
  </si>
  <si>
    <t>G V Raju, Satyanarayana</t>
  </si>
  <si>
    <t>Alam, Mohammed</t>
  </si>
  <si>
    <t>Hussain, Irfan</t>
  </si>
  <si>
    <t>M V, Ajay</t>
  </si>
  <si>
    <t>H, Divya</t>
  </si>
  <si>
    <t>Baskaran, Murugan</t>
  </si>
  <si>
    <t>Sreechandra, Prashanth D</t>
  </si>
  <si>
    <t>Mohan Rao, Jagan</t>
  </si>
  <si>
    <t>T D, Dhanajaya</t>
  </si>
  <si>
    <t>Bhushan N, Shashi</t>
  </si>
  <si>
    <t>Swaminathan, Rajesh</t>
  </si>
  <si>
    <t>Shah E B, Richard</t>
  </si>
  <si>
    <t>Swamy, Vinoda</t>
  </si>
  <si>
    <t>VM, Sajna</t>
  </si>
  <si>
    <t>TS, Renuka</t>
  </si>
  <si>
    <t>Bali, M Anitha</t>
  </si>
  <si>
    <t>Subbarao, Roshani</t>
  </si>
  <si>
    <t>Shetty, Deepak</t>
  </si>
  <si>
    <t>S, Mukund</t>
  </si>
  <si>
    <t>T Patil, Yuvaraj</t>
  </si>
  <si>
    <t>Bhat, DivyaShree</t>
  </si>
  <si>
    <t>Chaitanya, Venkatasatya</t>
  </si>
  <si>
    <t>MG, Praveen</t>
  </si>
  <si>
    <t>Joseph, Ancel</t>
  </si>
  <si>
    <t>Maben, Emmanual</t>
  </si>
  <si>
    <t>Raj, Mohan</t>
  </si>
  <si>
    <t>Kishore, Ram N</t>
  </si>
  <si>
    <t>Prasad BK, Guru</t>
  </si>
  <si>
    <t>Sharma, Prakash D</t>
  </si>
  <si>
    <t>Plot a graph for Weeks against AHT (Average handle time) and show the trend WoW with respect to Total and also for Week 12 show Day wise trend( Graph has to look like in the one in picture)</t>
  </si>
  <si>
    <t>WE</t>
  </si>
  <si>
    <t>Sat</t>
  </si>
  <si>
    <t>Mon</t>
  </si>
  <si>
    <t>Tue</t>
  </si>
  <si>
    <t>Wed</t>
  </si>
  <si>
    <t>Thu</t>
  </si>
  <si>
    <t>Fri</t>
  </si>
  <si>
    <t>Grand Total</t>
  </si>
  <si>
    <t>Week1</t>
  </si>
  <si>
    <t>Week2</t>
  </si>
  <si>
    <t>Week3</t>
  </si>
  <si>
    <t>Week4</t>
  </si>
  <si>
    <t>Week5</t>
  </si>
  <si>
    <t>Week6</t>
  </si>
  <si>
    <t>Week7</t>
  </si>
  <si>
    <t>Week8</t>
  </si>
  <si>
    <t>Week9</t>
  </si>
  <si>
    <t>Week10</t>
  </si>
  <si>
    <t>Week11</t>
  </si>
  <si>
    <t>Week12</t>
  </si>
  <si>
    <t>Average</t>
  </si>
  <si>
    <t>Date (yyyymmdd.000)</t>
  </si>
  <si>
    <t>Date (mm/dd/yyyy)</t>
  </si>
</sst>
</file>

<file path=xl/styles.xml><?xml version="1.0" encoding="utf-8"?>
<styleSheet xmlns="http://schemas.openxmlformats.org/spreadsheetml/2006/main">
  <numFmts count="6">
    <numFmt numFmtId="43" formatCode="_ * #,##0.00_ ;_ * \-#,##0.00_ ;_ * &quot;-&quot;??_ ;_ @_ "/>
    <numFmt numFmtId="164" formatCode="&quot;$&quot;#,##0"/>
    <numFmt numFmtId="165" formatCode="[$-409]d\-mmm\-yy;@"/>
    <numFmt numFmtId="166" formatCode="_-* #,##0_-;\-* #,##0_-;_-* &quot;-&quot;??_-;_-@_-"/>
    <numFmt numFmtId="167" formatCode="mm/dd/yyyy\ hh:mm:ss"/>
    <numFmt numFmtId="168" formatCode="mm/dd/yyyy"/>
  </numFmts>
  <fonts count="16">
    <font>
      <sz val="11"/>
      <color theme="1"/>
      <name val="Calibri"/>
      <family val="2"/>
      <scheme val="minor"/>
    </font>
    <font>
      <sz val="11"/>
      <color theme="1"/>
      <name val="Calibri"/>
      <family val="2"/>
      <scheme val="minor"/>
    </font>
    <font>
      <sz val="10"/>
      <name val="Arial"/>
      <family val="2"/>
    </font>
    <font>
      <sz val="10"/>
      <color theme="1"/>
      <name val="Museo Sans For Dell"/>
      <family val="2"/>
    </font>
    <font>
      <b/>
      <sz val="12"/>
      <name val="Calibri"/>
      <family val="2"/>
      <scheme val="minor"/>
    </font>
    <font>
      <sz val="12"/>
      <color theme="1"/>
      <name val="Calibri"/>
      <family val="2"/>
      <scheme val="minor"/>
    </font>
    <font>
      <sz val="12"/>
      <name val="Calibri"/>
      <family val="2"/>
      <scheme val="minor"/>
    </font>
    <font>
      <i/>
      <sz val="12"/>
      <color theme="1"/>
      <name val="Calibri"/>
      <family val="2"/>
      <scheme val="minor"/>
    </font>
    <font>
      <b/>
      <sz val="10"/>
      <color indexed="13"/>
      <name val="Verdana"/>
      <family val="2"/>
    </font>
    <font>
      <sz val="10"/>
      <name val="Courier New"/>
      <family val="3"/>
    </font>
    <font>
      <b/>
      <sz val="8"/>
      <color indexed="13"/>
      <name val="Verdana"/>
      <family val="2"/>
    </font>
    <font>
      <sz val="8"/>
      <name val="Verdana"/>
      <family val="2"/>
    </font>
    <font>
      <b/>
      <sz val="9"/>
      <name val="Verdana"/>
      <family val="2"/>
    </font>
    <font>
      <b/>
      <sz val="10"/>
      <color theme="0"/>
      <name val="Museo For Dell"/>
    </font>
    <font>
      <b/>
      <sz val="10"/>
      <color theme="1"/>
      <name val="Museo For Dell"/>
    </font>
    <font>
      <b/>
      <sz val="10"/>
      <color indexed="9"/>
      <name val="Arial"/>
      <family val="2"/>
    </font>
  </fonts>
  <fills count="12">
    <fill>
      <patternFill patternType="none"/>
    </fill>
    <fill>
      <patternFill patternType="gray125"/>
    </fill>
    <fill>
      <patternFill patternType="solid">
        <fgColor indexed="43"/>
        <bgColor indexed="64"/>
      </patternFill>
    </fill>
    <fill>
      <patternFill patternType="solid">
        <fgColor rgb="FFFF0000"/>
        <bgColor indexed="64"/>
      </patternFill>
    </fill>
    <fill>
      <patternFill patternType="solid">
        <fgColor rgb="FFFFFF00"/>
        <bgColor indexed="64"/>
      </patternFill>
    </fill>
    <fill>
      <patternFill patternType="solid">
        <fgColor indexed="8"/>
        <bgColor indexed="64"/>
      </patternFill>
    </fill>
    <fill>
      <patternFill patternType="solid">
        <fgColor indexed="9"/>
        <bgColor indexed="64"/>
      </patternFill>
    </fill>
    <fill>
      <patternFill patternType="solid">
        <fgColor indexed="41"/>
        <bgColor indexed="64"/>
      </patternFill>
    </fill>
    <fill>
      <patternFill patternType="solid">
        <fgColor indexed="13"/>
        <bgColor indexed="64"/>
      </patternFill>
    </fill>
    <fill>
      <patternFill patternType="solid">
        <fgColor theme="5" tint="-0.249977111117893"/>
        <bgColor theme="5" tint="-0.249977111117893"/>
      </patternFill>
    </fill>
    <fill>
      <patternFill patternType="solid">
        <fgColor indexed="18"/>
        <bgColor indexed="64"/>
      </patternFill>
    </fill>
    <fill>
      <patternFill patternType="solid">
        <fgColor indexed="49"/>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
    <xf numFmtId="0" fontId="0" fillId="0" borderId="0"/>
    <xf numFmtId="43" fontId="1" fillId="0" borderId="0" applyFont="0" applyFill="0" applyBorder="0" applyAlignment="0" applyProtection="0"/>
    <xf numFmtId="0" fontId="2" fillId="0" borderId="0"/>
    <xf numFmtId="164" fontId="3" fillId="0" borderId="0" applyFont="0" applyFill="0" applyBorder="0" applyAlignment="0" applyProtection="0"/>
  </cellStyleXfs>
  <cellXfs count="58">
    <xf numFmtId="0" fontId="0" fillId="0" borderId="0" xfId="0"/>
    <xf numFmtId="0" fontId="0" fillId="0" borderId="1" xfId="0" applyBorder="1"/>
    <xf numFmtId="165" fontId="4" fillId="0" borderId="1" xfId="0" applyNumberFormat="1" applyFont="1" applyBorder="1" applyAlignment="1">
      <alignment horizontal="center"/>
    </xf>
    <xf numFmtId="0" fontId="4" fillId="0" borderId="1" xfId="0" applyFont="1" applyBorder="1" applyAlignment="1">
      <alignment horizontal="center"/>
    </xf>
    <xf numFmtId="1" fontId="4" fillId="0" borderId="1" xfId="0" applyNumberFormat="1" applyFont="1" applyBorder="1" applyAlignment="1">
      <alignment horizontal="center"/>
    </xf>
    <xf numFmtId="0" fontId="0" fillId="0" borderId="0" xfId="0" applyFont="1"/>
    <xf numFmtId="165" fontId="5" fillId="0" borderId="1" xfId="0" applyNumberFormat="1" applyFont="1" applyBorder="1" applyAlignment="1">
      <alignment horizontal="center"/>
    </xf>
    <xf numFmtId="0" fontId="5" fillId="0" borderId="1" xfId="0" applyFont="1" applyBorder="1" applyAlignment="1">
      <alignment horizontal="center"/>
    </xf>
    <xf numFmtId="1" fontId="5" fillId="0" borderId="1" xfId="0" applyNumberFormat="1" applyFont="1" applyBorder="1" applyAlignment="1">
      <alignment horizontal="center"/>
    </xf>
    <xf numFmtId="166" fontId="6" fillId="0" borderId="1" xfId="1" applyNumberFormat="1" applyFont="1" applyBorder="1" applyAlignment="1">
      <alignment horizontal="center"/>
    </xf>
    <xf numFmtId="166" fontId="0" fillId="0" borderId="0" xfId="0" applyNumberFormat="1" applyFont="1"/>
    <xf numFmtId="1" fontId="6" fillId="0" borderId="1" xfId="1" applyNumberFormat="1" applyFont="1" applyBorder="1" applyAlignment="1">
      <alignment horizontal="center"/>
    </xf>
    <xf numFmtId="165" fontId="5" fillId="0" borderId="0" xfId="0" applyNumberFormat="1" applyFont="1" applyAlignment="1">
      <alignment horizontal="center"/>
    </xf>
    <xf numFmtId="0" fontId="5" fillId="0" borderId="0" xfId="0" applyFont="1" applyAlignment="1">
      <alignment horizontal="center"/>
    </xf>
    <xf numFmtId="1" fontId="5" fillId="0" borderId="0" xfId="0" applyNumberFormat="1" applyFont="1" applyAlignment="1">
      <alignment horizontal="center"/>
    </xf>
    <xf numFmtId="166" fontId="6" fillId="0" borderId="0" xfId="1" applyNumberFormat="1" applyFont="1" applyAlignment="1">
      <alignment horizontal="center"/>
    </xf>
    <xf numFmtId="165" fontId="7" fillId="0" borderId="0" xfId="0" applyNumberFormat="1" applyFont="1" applyAlignment="1">
      <alignment horizontal="left"/>
    </xf>
    <xf numFmtId="165" fontId="4" fillId="0" borderId="0" xfId="0" applyNumberFormat="1" applyFont="1" applyAlignment="1">
      <alignment horizontal="center"/>
    </xf>
    <xf numFmtId="1" fontId="4" fillId="0" borderId="2" xfId="0" applyNumberFormat="1" applyFont="1" applyBorder="1" applyAlignment="1">
      <alignment horizontal="center"/>
    </xf>
    <xf numFmtId="0" fontId="4" fillId="0" borderId="2" xfId="0" applyFont="1" applyBorder="1" applyAlignment="1">
      <alignment horizontal="center"/>
    </xf>
    <xf numFmtId="1" fontId="0" fillId="0" borderId="0" xfId="0" applyNumberFormat="1" applyFont="1"/>
    <xf numFmtId="1" fontId="6" fillId="0" borderId="0" xfId="1" applyNumberFormat="1" applyFont="1" applyBorder="1" applyAlignment="1">
      <alignment horizontal="center"/>
    </xf>
    <xf numFmtId="166" fontId="6" fillId="0" borderId="0" xfId="1" applyNumberFormat="1" applyFont="1" applyBorder="1" applyAlignment="1">
      <alignment horizontal="center"/>
    </xf>
    <xf numFmtId="165" fontId="7" fillId="0" borderId="0" xfId="0" applyNumberFormat="1" applyFont="1" applyAlignment="1"/>
    <xf numFmtId="1" fontId="6" fillId="0" borderId="0" xfId="1" applyNumberFormat="1" applyFont="1" applyAlignment="1">
      <alignment horizontal="center"/>
    </xf>
    <xf numFmtId="1" fontId="0" fillId="4" borderId="1" xfId="0" applyNumberFormat="1" applyFont="1" applyFill="1" applyBorder="1"/>
    <xf numFmtId="0" fontId="5" fillId="3" borderId="0" xfId="0" applyFont="1" applyFill="1" applyAlignment="1">
      <alignment horizontal="center"/>
    </xf>
    <xf numFmtId="1" fontId="0" fillId="3" borderId="1" xfId="0" applyNumberFormat="1" applyFont="1" applyFill="1" applyBorder="1"/>
    <xf numFmtId="0" fontId="8" fillId="5" borderId="3" xfId="0" applyFont="1" applyFill="1" applyBorder="1" applyAlignment="1">
      <alignment horizontal="center"/>
    </xf>
    <xf numFmtId="0" fontId="9" fillId="2" borderId="4" xfId="0" applyFont="1" applyFill="1" applyBorder="1" applyAlignment="1">
      <alignment horizontal="center"/>
    </xf>
    <xf numFmtId="0" fontId="9" fillId="2" borderId="5" xfId="0" applyFont="1" applyFill="1" applyBorder="1" applyAlignment="1">
      <alignment horizontal="center"/>
    </xf>
    <xf numFmtId="167" fontId="9" fillId="2" borderId="5" xfId="0" applyNumberFormat="1" applyFont="1" applyFill="1" applyBorder="1" applyAlignment="1">
      <alignment horizontal="center"/>
    </xf>
    <xf numFmtId="167" fontId="9" fillId="2" borderId="6" xfId="0" applyNumberFormat="1" applyFont="1" applyFill="1" applyBorder="1" applyAlignment="1">
      <alignment horizontal="center"/>
    </xf>
    <xf numFmtId="0" fontId="9" fillId="2" borderId="7" xfId="0" applyFont="1" applyFill="1" applyBorder="1" applyAlignment="1">
      <alignment horizontal="center"/>
    </xf>
    <xf numFmtId="0" fontId="9" fillId="2" borderId="8" xfId="0" applyFont="1" applyFill="1" applyBorder="1" applyAlignment="1">
      <alignment horizontal="center"/>
    </xf>
    <xf numFmtId="167" fontId="9" fillId="2" borderId="8" xfId="0" applyNumberFormat="1" applyFont="1" applyFill="1" applyBorder="1" applyAlignment="1">
      <alignment horizontal="center"/>
    </xf>
    <xf numFmtId="0" fontId="10" fillId="5" borderId="1" xfId="0" applyFont="1" applyFill="1" applyBorder="1"/>
    <xf numFmtId="0" fontId="11" fillId="6" borderId="1" xfId="0" applyFont="1" applyFill="1" applyBorder="1" applyAlignment="1">
      <alignment horizontal="center"/>
    </xf>
    <xf numFmtId="0" fontId="11" fillId="7" borderId="1" xfId="0" applyFont="1" applyFill="1" applyBorder="1"/>
    <xf numFmtId="0" fontId="13" fillId="9" borderId="17" xfId="0" applyFont="1" applyFill="1" applyBorder="1" applyAlignment="1">
      <alignment horizontal="center" vertical="center"/>
    </xf>
    <xf numFmtId="14" fontId="14" fillId="0" borderId="1" xfId="0" applyNumberFormat="1" applyFont="1" applyBorder="1" applyAlignment="1">
      <alignment horizontal="center" vertical="center"/>
    </xf>
    <xf numFmtId="21" fontId="14" fillId="0" borderId="1" xfId="0" applyNumberFormat="1" applyFont="1" applyBorder="1" applyAlignment="1">
      <alignment horizontal="center" vertical="center"/>
    </xf>
    <xf numFmtId="0" fontId="13" fillId="9" borderId="18" xfId="0" applyFont="1" applyFill="1" applyBorder="1" applyAlignment="1">
      <alignment horizontal="center" vertical="center"/>
    </xf>
    <xf numFmtId="21" fontId="0" fillId="0" borderId="1" xfId="0" applyNumberFormat="1" applyBorder="1"/>
    <xf numFmtId="0" fontId="15" fillId="10" borderId="1" xfId="0" applyFont="1" applyFill="1" applyBorder="1"/>
    <xf numFmtId="49" fontId="0" fillId="2" borderId="1" xfId="0" applyNumberFormat="1" applyFill="1" applyBorder="1" applyAlignment="1">
      <alignment horizontal="right"/>
    </xf>
    <xf numFmtId="168" fontId="0" fillId="11" borderId="1" xfId="0" applyNumberFormat="1" applyFill="1" applyBorder="1"/>
    <xf numFmtId="0" fontId="0" fillId="2" borderId="1" xfId="0" applyNumberFormat="1" applyFill="1" applyBorder="1" applyAlignment="1">
      <alignment horizontal="right"/>
    </xf>
    <xf numFmtId="0" fontId="12" fillId="8" borderId="9" xfId="0" applyFont="1" applyFill="1" applyBorder="1" applyAlignment="1">
      <alignment horizontal="center" vertical="top" wrapText="1"/>
    </xf>
    <xf numFmtId="0" fontId="12" fillId="8" borderId="10" xfId="0" applyFont="1" applyFill="1" applyBorder="1" applyAlignment="1">
      <alignment horizontal="center" vertical="top" wrapText="1"/>
    </xf>
    <xf numFmtId="0" fontId="12" fillId="8" borderId="11" xfId="0" applyFont="1" applyFill="1" applyBorder="1" applyAlignment="1">
      <alignment horizontal="center" vertical="top" wrapText="1"/>
    </xf>
    <xf numFmtId="0" fontId="12" fillId="8" borderId="12" xfId="0" applyFont="1" applyFill="1" applyBorder="1" applyAlignment="1">
      <alignment horizontal="center" vertical="top" wrapText="1"/>
    </xf>
    <xf numFmtId="0" fontId="12" fillId="8" borderId="0" xfId="0" applyFont="1" applyFill="1" applyBorder="1" applyAlignment="1">
      <alignment horizontal="center" vertical="top" wrapText="1"/>
    </xf>
    <xf numFmtId="0" fontId="12" fillId="8" borderId="13" xfId="0" applyFont="1" applyFill="1" applyBorder="1" applyAlignment="1">
      <alignment horizontal="center" vertical="top" wrapText="1"/>
    </xf>
    <xf numFmtId="0" fontId="12" fillId="8" borderId="14" xfId="0" applyFont="1" applyFill="1" applyBorder="1" applyAlignment="1">
      <alignment horizontal="center" vertical="top" wrapText="1"/>
    </xf>
    <xf numFmtId="0" fontId="12" fillId="8" borderId="15" xfId="0" applyFont="1" applyFill="1" applyBorder="1" applyAlignment="1">
      <alignment horizontal="center" vertical="top" wrapText="1"/>
    </xf>
    <xf numFmtId="0" fontId="12" fillId="8" borderId="16" xfId="0" applyFont="1" applyFill="1" applyBorder="1" applyAlignment="1">
      <alignment horizontal="center" vertical="top" wrapText="1"/>
    </xf>
    <xf numFmtId="168" fontId="0" fillId="0" borderId="0" xfId="0" applyNumberFormat="1"/>
  </cellXfs>
  <cellStyles count="4">
    <cellStyle name="Comma" xfId="1" builtinId="3"/>
    <cellStyle name="Currency 3" xfId="3"/>
    <cellStyle name="Normal" xfId="0" builtinId="0"/>
    <cellStyle name="Normal 4" xfId="2"/>
  </cellStyles>
  <dxfs count="6">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tx>
            <c:v>GrandTotal</c:v>
          </c:tx>
          <c:cat>
            <c:strRef>
              <c:f>'Q14'!$A$28:$A$39</c:f>
              <c:strCache>
                <c:ptCount val="12"/>
                <c:pt idx="0">
                  <c:v>Week1</c:v>
                </c:pt>
                <c:pt idx="1">
                  <c:v>Week2</c:v>
                </c:pt>
                <c:pt idx="2">
                  <c:v>Week3</c:v>
                </c:pt>
                <c:pt idx="3">
                  <c:v>Week4</c:v>
                </c:pt>
                <c:pt idx="4">
                  <c:v>Week5</c:v>
                </c:pt>
                <c:pt idx="5">
                  <c:v>Week6</c:v>
                </c:pt>
                <c:pt idx="6">
                  <c:v>Week7</c:v>
                </c:pt>
                <c:pt idx="7">
                  <c:v>Week8</c:v>
                </c:pt>
                <c:pt idx="8">
                  <c:v>Week9</c:v>
                </c:pt>
                <c:pt idx="9">
                  <c:v>Week10</c:v>
                </c:pt>
                <c:pt idx="10">
                  <c:v>Week11</c:v>
                </c:pt>
                <c:pt idx="11">
                  <c:v>Week12</c:v>
                </c:pt>
              </c:strCache>
            </c:strRef>
          </c:cat>
          <c:val>
            <c:numRef>
              <c:f>'Q14'!$H$28:$H$39</c:f>
              <c:numCache>
                <c:formatCode>hh:mm:ss</c:formatCode>
                <c:ptCount val="12"/>
                <c:pt idx="0">
                  <c:v>3.046342985767083E-2</c:v>
                </c:pt>
                <c:pt idx="1">
                  <c:v>3.0207590483858602E-2</c:v>
                </c:pt>
                <c:pt idx="2">
                  <c:v>2.904529117933723E-2</c:v>
                </c:pt>
                <c:pt idx="3">
                  <c:v>2.8484569679126132E-2</c:v>
                </c:pt>
                <c:pt idx="4">
                  <c:v>2.8499426242481796E-2</c:v>
                </c:pt>
                <c:pt idx="5">
                  <c:v>2.6568874885043059E-2</c:v>
                </c:pt>
                <c:pt idx="6">
                  <c:v>2.7327485957521502E-2</c:v>
                </c:pt>
                <c:pt idx="7">
                  <c:v>2.9059627398482821E-2</c:v>
                </c:pt>
                <c:pt idx="8">
                  <c:v>2.658020475939122E-2</c:v>
                </c:pt>
                <c:pt idx="9">
                  <c:v>2.9253933136676499E-2</c:v>
                </c:pt>
                <c:pt idx="10">
                  <c:v>2.8590069764464928E-2</c:v>
                </c:pt>
                <c:pt idx="11">
                  <c:v>2.7318477496483824E-2</c:v>
                </c:pt>
              </c:numCache>
            </c:numRef>
          </c:val>
        </c:ser>
        <c:ser>
          <c:idx val="1"/>
          <c:order val="1"/>
          <c:tx>
            <c:v>Average</c:v>
          </c:tx>
          <c:cat>
            <c:strRef>
              <c:f>'Q14'!$A$28:$A$39</c:f>
              <c:strCache>
                <c:ptCount val="12"/>
                <c:pt idx="0">
                  <c:v>Week1</c:v>
                </c:pt>
                <c:pt idx="1">
                  <c:v>Week2</c:v>
                </c:pt>
                <c:pt idx="2">
                  <c:v>Week3</c:v>
                </c:pt>
                <c:pt idx="3">
                  <c:v>Week4</c:v>
                </c:pt>
                <c:pt idx="4">
                  <c:v>Week5</c:v>
                </c:pt>
                <c:pt idx="5">
                  <c:v>Week6</c:v>
                </c:pt>
                <c:pt idx="6">
                  <c:v>Week7</c:v>
                </c:pt>
                <c:pt idx="7">
                  <c:v>Week8</c:v>
                </c:pt>
                <c:pt idx="8">
                  <c:v>Week9</c:v>
                </c:pt>
                <c:pt idx="9">
                  <c:v>Week10</c:v>
                </c:pt>
                <c:pt idx="10">
                  <c:v>Week11</c:v>
                </c:pt>
                <c:pt idx="11">
                  <c:v>Week12</c:v>
                </c:pt>
              </c:strCache>
            </c:strRef>
          </c:cat>
          <c:val>
            <c:numRef>
              <c:f>'Q14'!$I$28:$I$39</c:f>
              <c:numCache>
                <c:formatCode>hh:mm:ss</c:formatCode>
                <c:ptCount val="12"/>
                <c:pt idx="0">
                  <c:v>2.9937323850920308E-2</c:v>
                </c:pt>
                <c:pt idx="1">
                  <c:v>2.9960708860290546E-2</c:v>
                </c:pt>
                <c:pt idx="2">
                  <c:v>2.8633764937675405E-2</c:v>
                </c:pt>
                <c:pt idx="3">
                  <c:v>2.8382526137089737E-2</c:v>
                </c:pt>
                <c:pt idx="4">
                  <c:v>2.8192984345678823E-2</c:v>
                </c:pt>
                <c:pt idx="5">
                  <c:v>2.6783896258340208E-2</c:v>
                </c:pt>
                <c:pt idx="6">
                  <c:v>2.7085540919148981E-2</c:v>
                </c:pt>
                <c:pt idx="7">
                  <c:v>2.8740916576920697E-2</c:v>
                </c:pt>
                <c:pt idx="8">
                  <c:v>2.6046585951958166E-2</c:v>
                </c:pt>
                <c:pt idx="9">
                  <c:v>2.9383333541915749E-2</c:v>
                </c:pt>
                <c:pt idx="10">
                  <c:v>2.8156512080093263E-2</c:v>
                </c:pt>
                <c:pt idx="11">
                  <c:v>2.7913774050366463E-2</c:v>
                </c:pt>
              </c:numCache>
            </c:numRef>
          </c:val>
        </c:ser>
        <c:axId val="143564800"/>
        <c:axId val="143566336"/>
      </c:barChart>
      <c:catAx>
        <c:axId val="143564800"/>
        <c:scaling>
          <c:orientation val="minMax"/>
        </c:scaling>
        <c:axPos val="b"/>
        <c:tickLblPos val="nextTo"/>
        <c:crossAx val="143566336"/>
        <c:crosses val="autoZero"/>
        <c:auto val="1"/>
        <c:lblAlgn val="ctr"/>
        <c:lblOffset val="100"/>
      </c:catAx>
      <c:valAx>
        <c:axId val="143566336"/>
        <c:scaling>
          <c:orientation val="minMax"/>
        </c:scaling>
        <c:axPos val="l"/>
        <c:majorGridlines/>
        <c:numFmt formatCode="hh:mm:ss" sourceLinked="1"/>
        <c:tickLblPos val="nextTo"/>
        <c:crossAx val="143564800"/>
        <c:crosses val="autoZero"/>
        <c:crossBetween val="between"/>
      </c:valAx>
    </c:plotArea>
    <c:legend>
      <c:legendPos val="r"/>
    </c:legend>
    <c:plotVisOnly val="1"/>
  </c:chart>
  <c:printSettings>
    <c:headerFooter/>
    <c:pageMargins b="0.75000000000000022" l="0.70000000000000018" r="0.70000000000000018" t="0.75000000000000022" header="0.3000000000000001" footer="0.3000000000000001"/>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381000</xdr:colOff>
      <xdr:row>3</xdr:row>
      <xdr:rowOff>95249</xdr:rowOff>
    </xdr:from>
    <xdr:to>
      <xdr:col>23</xdr:col>
      <xdr:colOff>381000</xdr:colOff>
      <xdr:row>40</xdr:row>
      <xdr:rowOff>38099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D5:G14"/>
  <sheetViews>
    <sheetView workbookViewId="0">
      <selection activeCell="C37" sqref="C37"/>
    </sheetView>
  </sheetViews>
  <sheetFormatPr defaultRowHeight="15"/>
  <cols>
    <col min="10" max="10" width="9.140625" customWidth="1"/>
  </cols>
  <sheetData>
    <row r="5" spans="4:7">
      <c r="D5" s="1"/>
      <c r="E5" s="1" t="s">
        <v>0</v>
      </c>
      <c r="F5" s="1" t="s">
        <v>1</v>
      </c>
      <c r="G5" s="1" t="s">
        <v>2</v>
      </c>
    </row>
    <row r="6" spans="4:7">
      <c r="D6" s="1" t="s">
        <v>3</v>
      </c>
      <c r="E6" s="1">
        <v>10256</v>
      </c>
      <c r="F6" s="1">
        <v>12879</v>
      </c>
      <c r="G6" s="1">
        <v>14598</v>
      </c>
    </row>
    <row r="7" spans="4:7">
      <c r="D7" s="1" t="s">
        <v>4</v>
      </c>
      <c r="E7" s="1">
        <v>11348</v>
      </c>
      <c r="F7" s="1">
        <v>21487</v>
      </c>
      <c r="G7" s="1">
        <v>25645</v>
      </c>
    </row>
    <row r="8" spans="4:7">
      <c r="D8" s="1" t="s">
        <v>5</v>
      </c>
      <c r="E8" s="1">
        <v>10987</v>
      </c>
      <c r="F8" s="1">
        <v>11987</v>
      </c>
      <c r="G8" s="1">
        <v>9587</v>
      </c>
    </row>
    <row r="9" spans="4:7">
      <c r="D9" s="1" t="s">
        <v>6</v>
      </c>
      <c r="E9" s="1">
        <v>25649</v>
      </c>
      <c r="F9" s="1">
        <v>21564</v>
      </c>
      <c r="G9" s="1">
        <v>19546</v>
      </c>
    </row>
    <row r="10" spans="4:7">
      <c r="D10" s="1" t="s">
        <v>7</v>
      </c>
      <c r="E10" s="1">
        <v>20154</v>
      </c>
      <c r="F10" s="1">
        <v>22321</v>
      </c>
      <c r="G10" s="1">
        <v>18945</v>
      </c>
    </row>
    <row r="11" spans="4:7">
      <c r="D11" s="1" t="s">
        <v>8</v>
      </c>
      <c r="E11" s="1">
        <v>10254</v>
      </c>
      <c r="F11" s="1">
        <v>9987</v>
      </c>
      <c r="G11" s="1">
        <v>8974</v>
      </c>
    </row>
    <row r="12" spans="4:7">
      <c r="D12" s="1" t="s">
        <v>9</v>
      </c>
      <c r="E12" s="1">
        <v>32457</v>
      </c>
      <c r="F12" s="1">
        <v>18214</v>
      </c>
      <c r="G12" s="1">
        <v>24973</v>
      </c>
    </row>
    <row r="13" spans="4:7">
      <c r="D13" s="1" t="s">
        <v>10</v>
      </c>
      <c r="E13" s="1">
        <v>18345</v>
      </c>
      <c r="F13" s="1">
        <v>10254</v>
      </c>
      <c r="G13" s="1">
        <v>9987</v>
      </c>
    </row>
    <row r="14" spans="4:7">
      <c r="E14">
        <f>AVERAGE(E6:E13)</f>
        <v>17431.25</v>
      </c>
      <c r="F14">
        <f t="shared" ref="F14:G14" si="0">AVERAGE(F6:F13)</f>
        <v>16086.625</v>
      </c>
      <c r="G14">
        <f t="shared" si="0"/>
        <v>16531.875</v>
      </c>
    </row>
  </sheetData>
  <conditionalFormatting sqref="E6:E13">
    <cfRule type="cellIs" dxfId="5" priority="6" operator="greaterThan">
      <formula>$E$14</formula>
    </cfRule>
    <cfRule type="cellIs" dxfId="4" priority="5" operator="lessThan">
      <formula>$E$14</formula>
    </cfRule>
  </conditionalFormatting>
  <conditionalFormatting sqref="F6:F13">
    <cfRule type="cellIs" dxfId="3" priority="4" operator="greaterThan">
      <formula>$F$14</formula>
    </cfRule>
    <cfRule type="cellIs" dxfId="2" priority="3" operator="lessThan">
      <formula>$F$14</formula>
    </cfRule>
  </conditionalFormatting>
  <conditionalFormatting sqref="G6:G13">
    <cfRule type="cellIs" dxfId="1" priority="2" operator="greaterThan">
      <formula>$G$14</formula>
    </cfRule>
    <cfRule type="cellIs" dxfId="0" priority="1" operator="lessThan">
      <formula>$G$14</formula>
    </cfRule>
  </conditionalFormatting>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D4:L27"/>
  <sheetViews>
    <sheetView workbookViewId="0">
      <selection activeCell="C36" sqref="C36"/>
    </sheetView>
  </sheetViews>
  <sheetFormatPr defaultRowHeight="15"/>
  <cols>
    <col min="4" max="4" width="13" customWidth="1"/>
    <col min="7" max="7" width="12.85546875" customWidth="1"/>
    <col min="8" max="8" width="14.85546875" customWidth="1"/>
  </cols>
  <sheetData>
    <row r="4" spans="4:12" ht="15.75">
      <c r="D4" s="2" t="s">
        <v>11</v>
      </c>
      <c r="E4" s="3" t="s">
        <v>12</v>
      </c>
      <c r="F4" s="3" t="s">
        <v>13</v>
      </c>
      <c r="G4" s="4" t="s">
        <v>14</v>
      </c>
      <c r="H4" s="3" t="s">
        <v>15</v>
      </c>
      <c r="I4" s="5"/>
      <c r="J4" s="5"/>
      <c r="K4" s="5"/>
      <c r="L4" s="5"/>
    </row>
    <row r="5" spans="4:12" ht="15.75">
      <c r="D5" s="6">
        <v>39453</v>
      </c>
      <c r="E5" s="7" t="s">
        <v>16</v>
      </c>
      <c r="F5" s="7" t="s">
        <v>17</v>
      </c>
      <c r="G5" s="8">
        <v>8</v>
      </c>
      <c r="H5" s="9">
        <v>3112</v>
      </c>
      <c r="I5" s="5"/>
      <c r="J5" s="5"/>
      <c r="K5" s="5"/>
      <c r="L5" s="5"/>
    </row>
    <row r="6" spans="4:12" ht="15.75">
      <c r="D6" s="6">
        <v>39487</v>
      </c>
      <c r="E6" s="7" t="s">
        <v>18</v>
      </c>
      <c r="F6" s="7" t="s">
        <v>19</v>
      </c>
      <c r="G6" s="8">
        <v>10</v>
      </c>
      <c r="H6" s="9">
        <v>3850</v>
      </c>
      <c r="I6" s="5"/>
      <c r="J6" s="5"/>
      <c r="K6" s="5"/>
      <c r="L6" s="5"/>
    </row>
    <row r="7" spans="4:12" ht="15.75">
      <c r="D7" s="6">
        <v>39522</v>
      </c>
      <c r="E7" s="7" t="s">
        <v>20</v>
      </c>
      <c r="F7" s="7" t="s">
        <v>19</v>
      </c>
      <c r="G7" s="8">
        <v>3</v>
      </c>
      <c r="H7" s="9">
        <v>2313</v>
      </c>
      <c r="I7" s="5"/>
      <c r="J7" s="10"/>
      <c r="K7" s="5"/>
      <c r="L7" s="5"/>
    </row>
    <row r="8" spans="4:12" ht="15.75">
      <c r="D8" s="6">
        <v>39556</v>
      </c>
      <c r="E8" s="7" t="s">
        <v>21</v>
      </c>
      <c r="F8" s="7" t="s">
        <v>22</v>
      </c>
      <c r="G8" s="8">
        <v>5</v>
      </c>
      <c r="H8" s="9">
        <v>1565</v>
      </c>
      <c r="I8" s="5"/>
      <c r="J8" s="5"/>
      <c r="K8" s="5"/>
      <c r="L8" s="5"/>
    </row>
    <row r="9" spans="4:12" ht="15.75">
      <c r="D9" s="6">
        <v>39573</v>
      </c>
      <c r="E9" s="7" t="s">
        <v>23</v>
      </c>
      <c r="F9" s="7" t="s">
        <v>24</v>
      </c>
      <c r="G9" s="8">
        <v>10</v>
      </c>
      <c r="H9" s="9">
        <v>5740</v>
      </c>
      <c r="I9" s="5"/>
      <c r="J9" s="5"/>
      <c r="K9" s="5"/>
      <c r="L9" s="5"/>
    </row>
    <row r="10" spans="4:12" ht="15.75">
      <c r="D10" s="6">
        <v>39590</v>
      </c>
      <c r="E10" s="7" t="s">
        <v>16</v>
      </c>
      <c r="F10" s="7" t="s">
        <v>22</v>
      </c>
      <c r="G10" s="8">
        <v>8</v>
      </c>
      <c r="H10" s="9">
        <v>5840</v>
      </c>
      <c r="I10" s="5"/>
      <c r="J10" s="5"/>
      <c r="K10" s="5"/>
      <c r="L10" s="5"/>
    </row>
    <row r="11" spans="4:12" ht="15.75">
      <c r="D11" s="7"/>
      <c r="E11" s="7"/>
      <c r="F11" s="7" t="s">
        <v>25</v>
      </c>
      <c r="G11" s="11">
        <f>SUM(G5:G10)</f>
        <v>44</v>
      </c>
      <c r="H11" s="9">
        <f>SUM(H5:H10)</f>
        <v>22420</v>
      </c>
      <c r="I11" s="5"/>
      <c r="J11" s="5"/>
      <c r="K11" s="5"/>
      <c r="L11" s="5"/>
    </row>
    <row r="12" spans="4:12" ht="15.75">
      <c r="D12" s="12"/>
      <c r="E12" s="13"/>
      <c r="F12" s="13"/>
      <c r="G12" s="14"/>
      <c r="H12" s="15"/>
      <c r="I12" s="5"/>
      <c r="J12" s="5"/>
      <c r="K12" s="5"/>
      <c r="L12" s="5"/>
    </row>
    <row r="13" spans="4:12" ht="15.75">
      <c r="D13" s="16" t="s">
        <v>26</v>
      </c>
      <c r="E13" s="13"/>
      <c r="F13" s="13"/>
      <c r="G13" s="14"/>
      <c r="H13" s="15"/>
      <c r="I13" s="5"/>
      <c r="J13" s="5"/>
      <c r="K13" s="5"/>
      <c r="L13" s="5"/>
    </row>
    <row r="14" spans="4:12" ht="15.75">
      <c r="D14" s="17"/>
      <c r="E14" s="13"/>
      <c r="F14" s="13"/>
      <c r="G14" s="18" t="s">
        <v>14</v>
      </c>
      <c r="H14" s="19" t="s">
        <v>15</v>
      </c>
      <c r="I14" s="5"/>
      <c r="J14" s="5"/>
      <c r="K14" s="5"/>
      <c r="L14" s="5"/>
    </row>
    <row r="15" spans="4:12" ht="15.75">
      <c r="D15" s="12">
        <f>SUMIF(F5:F10, F5, G5:G10)</f>
        <v>8</v>
      </c>
      <c r="E15" s="13" t="s">
        <v>25</v>
      </c>
      <c r="F15" s="13" t="s">
        <v>17</v>
      </c>
      <c r="G15" s="25">
        <f>SUMIF(F5:F10,"Doug",G5:G10)</f>
        <v>8</v>
      </c>
      <c r="H15" s="25">
        <f>SUMIF(F5:F10,"Doug",H5:H10)</f>
        <v>3112</v>
      </c>
      <c r="I15" s="5"/>
      <c r="J15" s="20"/>
      <c r="K15" s="5"/>
      <c r="L15" s="5"/>
    </row>
    <row r="16" spans="4:12" ht="15.75">
      <c r="D16" s="12"/>
      <c r="E16" s="13" t="s">
        <v>25</v>
      </c>
      <c r="F16" s="13" t="s">
        <v>19</v>
      </c>
      <c r="G16" s="25">
        <f>SUMIF(F5:F10,"Dave",G5:G10)</f>
        <v>13</v>
      </c>
      <c r="H16" s="25">
        <f>SUMIF(F5:F10,"Dave",H5:H10)</f>
        <v>6163</v>
      </c>
      <c r="I16" s="5"/>
      <c r="J16" s="20"/>
      <c r="K16" s="5"/>
      <c r="L16" s="5"/>
    </row>
    <row r="17" spans="4:12" ht="15.75">
      <c r="D17" s="12"/>
      <c r="E17" s="13" t="s">
        <v>25</v>
      </c>
      <c r="F17" s="13" t="s">
        <v>22</v>
      </c>
      <c r="G17" s="25">
        <f>SUMIF(F5:F10,"Brian",G5:G10)</f>
        <v>13</v>
      </c>
      <c r="H17" s="25">
        <f>SUMIF(F5:F10,"Brian",H5:H10)</f>
        <v>7405</v>
      </c>
      <c r="I17" s="5"/>
      <c r="J17" s="20"/>
      <c r="K17" s="5"/>
      <c r="L17" s="5"/>
    </row>
    <row r="18" spans="4:12" ht="15.75">
      <c r="D18" s="12"/>
      <c r="E18" s="13" t="s">
        <v>25</v>
      </c>
      <c r="F18" s="13" t="s">
        <v>24</v>
      </c>
      <c r="G18" s="25">
        <f>SUMIF(F5:F10,"Larry",G5:G10)</f>
        <v>10</v>
      </c>
      <c r="H18" s="25">
        <f>SUMIF(F5:F10,"Larry",H5:H10)</f>
        <v>5740</v>
      </c>
      <c r="I18" s="5"/>
      <c r="J18" s="20"/>
      <c r="K18" s="5"/>
      <c r="L18" s="5"/>
    </row>
    <row r="19" spans="4:12" ht="15.75">
      <c r="D19" s="12"/>
      <c r="E19" s="13"/>
      <c r="F19" s="26" t="s">
        <v>25</v>
      </c>
      <c r="G19" s="27">
        <f>SUM(G15:G18)</f>
        <v>44</v>
      </c>
      <c r="H19" s="27">
        <f>SUM(H15:H18)</f>
        <v>22420</v>
      </c>
      <c r="I19" s="5"/>
      <c r="J19" s="5"/>
      <c r="K19" s="5"/>
      <c r="L19" s="5"/>
    </row>
    <row r="20" spans="4:12" ht="15.75">
      <c r="D20" s="12"/>
      <c r="E20" s="13"/>
      <c r="F20" s="13"/>
      <c r="G20" s="21"/>
      <c r="H20" s="22"/>
      <c r="I20" s="5"/>
      <c r="J20" s="5"/>
      <c r="K20" s="5"/>
      <c r="L20" s="5"/>
    </row>
    <row r="21" spans="4:12" ht="15.75">
      <c r="D21" s="23" t="s">
        <v>27</v>
      </c>
      <c r="E21" s="13"/>
      <c r="F21" s="13"/>
      <c r="G21" s="24"/>
      <c r="H21" s="15"/>
      <c r="I21" s="5"/>
      <c r="J21" s="5"/>
      <c r="K21" s="5"/>
      <c r="L21" s="5"/>
    </row>
    <row r="22" spans="4:12" ht="15.75">
      <c r="D22" s="17"/>
      <c r="E22" s="17" t="s">
        <v>16</v>
      </c>
      <c r="F22" s="13"/>
      <c r="G22" s="18" t="s">
        <v>14</v>
      </c>
      <c r="H22" s="19" t="s">
        <v>15</v>
      </c>
      <c r="I22" s="5"/>
      <c r="J22" s="5"/>
      <c r="K22" s="5"/>
      <c r="L22" s="5"/>
    </row>
    <row r="23" spans="4:12" ht="15.75">
      <c r="D23" s="12"/>
      <c r="E23" s="13" t="s">
        <v>25</v>
      </c>
      <c r="F23" s="13" t="s">
        <v>17</v>
      </c>
      <c r="G23" s="25">
        <f>SUMIFS(G5:G10,E5:E10,"Central",F5:F10,"Doug")</f>
        <v>8</v>
      </c>
      <c r="H23" s="25">
        <f>SUMIFS(H5:H10,E5:E10,"Central",F5:F10,"Doug")</f>
        <v>3112</v>
      </c>
      <c r="I23" s="5"/>
      <c r="J23" s="5"/>
      <c r="K23" s="5"/>
      <c r="L23" s="5"/>
    </row>
    <row r="24" spans="4:12" ht="15.75">
      <c r="D24" s="12"/>
      <c r="E24" s="13" t="s">
        <v>25</v>
      </c>
      <c r="F24" s="13" t="s">
        <v>19</v>
      </c>
      <c r="G24" s="25">
        <f>SUMIFS(G5:G10,E5:E10,"Central",F5:F10,"Dave")</f>
        <v>0</v>
      </c>
      <c r="H24" s="25">
        <f>SUMIFS(H5:H10,E5:E10,"Central",F5:F10,"Dave")</f>
        <v>0</v>
      </c>
      <c r="I24" s="5"/>
      <c r="J24" s="5"/>
      <c r="K24" s="5"/>
      <c r="L24" s="5"/>
    </row>
    <row r="25" spans="4:12" ht="15.75">
      <c r="D25" s="12"/>
      <c r="E25" s="13" t="s">
        <v>25</v>
      </c>
      <c r="F25" s="13" t="s">
        <v>22</v>
      </c>
      <c r="G25" s="25">
        <f>SUMIFS(G5:G10,E5:E10,"Central",F5:F10,"Brian")</f>
        <v>8</v>
      </c>
      <c r="H25" s="25">
        <f>SUMIFS(H5:H10,E5:E10,"Central",F5:F10,"Brian")</f>
        <v>5840</v>
      </c>
      <c r="I25" s="5"/>
      <c r="J25" s="5"/>
      <c r="K25" s="5"/>
      <c r="L25" s="5"/>
    </row>
    <row r="26" spans="4:12" ht="15.75">
      <c r="D26" s="12"/>
      <c r="E26" s="13" t="s">
        <v>25</v>
      </c>
      <c r="F26" s="13" t="s">
        <v>24</v>
      </c>
      <c r="G26" s="25">
        <f>SUMIFS(G5:G10,E5:E10,"Central",F5:F10,"Larry")</f>
        <v>0</v>
      </c>
      <c r="H26" s="25">
        <f>SUMIFS(H5:H10,E5:E10,"Central",F5:F10,"Larry")</f>
        <v>0</v>
      </c>
      <c r="I26" s="5"/>
      <c r="J26" s="5"/>
      <c r="K26" s="5"/>
      <c r="L26" s="5"/>
    </row>
    <row r="27" spans="4:12" ht="15.75">
      <c r="D27" s="12"/>
      <c r="E27" s="13"/>
      <c r="F27" s="26" t="s">
        <v>25</v>
      </c>
      <c r="G27" s="27">
        <f>SUM(G23:G26)</f>
        <v>16</v>
      </c>
      <c r="H27" s="27">
        <f>SUM(H23:H26)</f>
        <v>8952</v>
      </c>
      <c r="I27" s="5"/>
      <c r="J27" s="5"/>
      <c r="K27" s="5"/>
      <c r="L27"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87"/>
  <sheetViews>
    <sheetView workbookViewId="0">
      <selection activeCell="L2" sqref="L2:L287"/>
    </sheetView>
  </sheetViews>
  <sheetFormatPr defaultRowHeight="15"/>
  <cols>
    <col min="1" max="1" width="16" customWidth="1"/>
    <col min="2" max="2" width="27" customWidth="1"/>
    <col min="3" max="3" width="28.42578125" customWidth="1"/>
    <col min="4" max="4" width="33.5703125" customWidth="1"/>
    <col min="9" max="9" width="19.7109375" customWidth="1"/>
    <col min="10" max="10" width="27" customWidth="1"/>
    <col min="11" max="11" width="25.140625" customWidth="1"/>
    <col min="12" max="12" width="29.140625" customWidth="1"/>
  </cols>
  <sheetData>
    <row r="1" spans="1:12" ht="15.75" thickBot="1">
      <c r="A1" s="28" t="s">
        <v>28</v>
      </c>
      <c r="B1" s="28" t="s">
        <v>29</v>
      </c>
      <c r="C1" s="28" t="s">
        <v>30</v>
      </c>
      <c r="D1" s="28" t="s">
        <v>31</v>
      </c>
      <c r="I1" s="36" t="s">
        <v>28</v>
      </c>
      <c r="J1" s="36" t="s">
        <v>29</v>
      </c>
      <c r="K1" s="36" t="s">
        <v>30</v>
      </c>
      <c r="L1" s="36" t="s">
        <v>31</v>
      </c>
    </row>
    <row r="2" spans="1:12">
      <c r="A2" s="29">
        <v>326452</v>
      </c>
      <c r="B2" s="30" t="s">
        <v>32</v>
      </c>
      <c r="C2" s="31" t="s">
        <v>33</v>
      </c>
      <c r="D2" s="32" t="s">
        <v>34</v>
      </c>
      <c r="I2" s="37">
        <v>591872</v>
      </c>
      <c r="J2" s="38" t="str">
        <f>VLOOKUP(I2,$A$1:$D$144,2,0)</f>
        <v>D, Karthic</v>
      </c>
      <c r="K2" s="38" t="str">
        <f>VLOOKUP(I2,$A$1:$D$144,3,0)</f>
        <v>JOSHI, HEMANTH</v>
      </c>
      <c r="L2" s="38" t="str">
        <f>VLOOKUP(I2,$A$1:$D$144,4,0)</f>
        <v>FERNANDES, VICTOR</v>
      </c>
    </row>
    <row r="3" spans="1:12">
      <c r="A3" s="33">
        <v>326735</v>
      </c>
      <c r="B3" s="34" t="s">
        <v>35</v>
      </c>
      <c r="C3" s="35" t="s">
        <v>36</v>
      </c>
      <c r="D3" s="32" t="s">
        <v>37</v>
      </c>
      <c r="I3" s="37">
        <v>378472</v>
      </c>
      <c r="J3" s="38" t="str">
        <f t="shared" ref="J3:J66" si="0">VLOOKUP(I3,$A$1:$D$144,2,0)</f>
        <v>kannah, M Rakesh</v>
      </c>
      <c r="K3" s="38" t="str">
        <f t="shared" ref="K3:K66" si="1">VLOOKUP(I3,$A$1:$D$144,3,0)</f>
        <v>JOSHI, HEMANTH</v>
      </c>
      <c r="L3" s="38" t="str">
        <f t="shared" ref="L3:L66" si="2">VLOOKUP(I3,$A$1:$D$144,4,0)</f>
        <v>FERNANDES, VICTOR</v>
      </c>
    </row>
    <row r="4" spans="1:12">
      <c r="A4" s="33">
        <v>328837</v>
      </c>
      <c r="B4" s="34" t="s">
        <v>38</v>
      </c>
      <c r="C4" s="35" t="s">
        <v>39</v>
      </c>
      <c r="D4" s="32" t="s">
        <v>34</v>
      </c>
      <c r="I4" s="37">
        <v>378320</v>
      </c>
      <c r="J4" s="38" t="str">
        <f t="shared" si="0"/>
        <v>Puttaiah, Sudhakar</v>
      </c>
      <c r="K4" s="38" t="str">
        <f t="shared" si="1"/>
        <v>JOSHI, HEMANTH</v>
      </c>
      <c r="L4" s="38" t="str">
        <f t="shared" si="2"/>
        <v>FERNANDES, VICTOR</v>
      </c>
    </row>
    <row r="5" spans="1:12">
      <c r="A5" s="33">
        <v>329845</v>
      </c>
      <c r="B5" s="34" t="s">
        <v>40</v>
      </c>
      <c r="C5" s="35" t="s">
        <v>41</v>
      </c>
      <c r="D5" s="32" t="s">
        <v>42</v>
      </c>
      <c r="I5" s="37">
        <v>374195</v>
      </c>
      <c r="J5" s="38" t="str">
        <f t="shared" si="0"/>
        <v>Gurung, Tulsi</v>
      </c>
      <c r="K5" s="38" t="str">
        <f t="shared" si="1"/>
        <v>JOSHI, HEMANTH</v>
      </c>
      <c r="L5" s="38" t="str">
        <f t="shared" si="2"/>
        <v>FERNANDES, VICTOR</v>
      </c>
    </row>
    <row r="6" spans="1:12">
      <c r="A6" s="33">
        <v>372053</v>
      </c>
      <c r="B6" s="34" t="s">
        <v>43</v>
      </c>
      <c r="C6" s="35" t="s">
        <v>33</v>
      </c>
      <c r="D6" s="32" t="s">
        <v>34</v>
      </c>
      <c r="I6" s="37">
        <v>839487</v>
      </c>
      <c r="J6" s="38" t="str">
        <f t="shared" si="0"/>
        <v>S, Mukund</v>
      </c>
      <c r="K6" s="38" t="str">
        <f t="shared" si="1"/>
        <v>JOSHI, HEMANTH</v>
      </c>
      <c r="L6" s="38" t="str">
        <f t="shared" si="2"/>
        <v>FERNANDES, VICTOR</v>
      </c>
    </row>
    <row r="7" spans="1:12">
      <c r="A7" s="33">
        <v>372173</v>
      </c>
      <c r="B7" s="34" t="s">
        <v>44</v>
      </c>
      <c r="C7" s="35" t="s">
        <v>45</v>
      </c>
      <c r="D7" s="32" t="s">
        <v>34</v>
      </c>
      <c r="I7" s="37">
        <v>810938</v>
      </c>
      <c r="J7" s="38" t="str">
        <f t="shared" si="0"/>
        <v>Nath, Shibani</v>
      </c>
      <c r="K7" s="38" t="str">
        <f t="shared" si="1"/>
        <v>JOSHI, HEMANTH</v>
      </c>
      <c r="L7" s="38" t="str">
        <f t="shared" si="2"/>
        <v>FERNANDES, VICTOR</v>
      </c>
    </row>
    <row r="8" spans="1:12">
      <c r="A8" s="33">
        <v>372182</v>
      </c>
      <c r="B8" s="34" t="s">
        <v>46</v>
      </c>
      <c r="C8" s="35" t="s">
        <v>41</v>
      </c>
      <c r="D8" s="32" t="s">
        <v>42</v>
      </c>
      <c r="I8" s="37">
        <v>810829</v>
      </c>
      <c r="J8" s="38" t="str">
        <f t="shared" si="0"/>
        <v>Darshan, MS</v>
      </c>
      <c r="K8" s="38" t="str">
        <f t="shared" si="1"/>
        <v>JOSHI, HEMANTH</v>
      </c>
      <c r="L8" s="38" t="str">
        <f t="shared" si="2"/>
        <v>FERNANDES, VICTOR</v>
      </c>
    </row>
    <row r="9" spans="1:12">
      <c r="A9" s="33">
        <v>372247</v>
      </c>
      <c r="B9" s="34" t="s">
        <v>47</v>
      </c>
      <c r="C9" s="35" t="s">
        <v>33</v>
      </c>
      <c r="D9" s="32" t="s">
        <v>34</v>
      </c>
      <c r="I9" s="37">
        <v>379789</v>
      </c>
      <c r="J9" s="38" t="str">
        <f t="shared" si="0"/>
        <v>Janakiram, Pravin</v>
      </c>
      <c r="K9" s="38" t="str">
        <f t="shared" si="1"/>
        <v>JOSHI, HEMANTH</v>
      </c>
      <c r="L9" s="38" t="str">
        <f t="shared" si="2"/>
        <v>FERNANDES, VICTOR</v>
      </c>
    </row>
    <row r="10" spans="1:12">
      <c r="A10" s="33">
        <v>372273</v>
      </c>
      <c r="B10" s="34" t="s">
        <v>48</v>
      </c>
      <c r="C10" s="35" t="s">
        <v>49</v>
      </c>
      <c r="D10" s="32" t="s">
        <v>42</v>
      </c>
      <c r="I10" s="37">
        <v>373709</v>
      </c>
      <c r="J10" s="38" t="str">
        <f t="shared" si="0"/>
        <v>S V, Raghavan</v>
      </c>
      <c r="K10" s="38" t="str">
        <f t="shared" si="1"/>
        <v>JOSHI, HEMANTH</v>
      </c>
      <c r="L10" s="38" t="str">
        <f t="shared" si="2"/>
        <v>FERNANDES, VICTOR</v>
      </c>
    </row>
    <row r="11" spans="1:12">
      <c r="A11" s="33">
        <v>372292</v>
      </c>
      <c r="B11" s="34" t="s">
        <v>50</v>
      </c>
      <c r="C11" s="35" t="s">
        <v>49</v>
      </c>
      <c r="D11" s="32" t="s">
        <v>42</v>
      </c>
      <c r="I11" s="37">
        <v>372182</v>
      </c>
      <c r="J11" s="38" t="str">
        <f t="shared" si="0"/>
        <v>Singh, Shobhit Kumar</v>
      </c>
      <c r="K11" s="38" t="str">
        <f t="shared" si="1"/>
        <v>JOSHI, HEMANTH</v>
      </c>
      <c r="L11" s="38" t="str">
        <f t="shared" si="2"/>
        <v>FERNANDES, VICTOR</v>
      </c>
    </row>
    <row r="12" spans="1:12">
      <c r="A12" s="33">
        <v>372293</v>
      </c>
      <c r="B12" s="34" t="s">
        <v>51</v>
      </c>
      <c r="C12" s="35" t="s">
        <v>49</v>
      </c>
      <c r="D12" s="32" t="s">
        <v>42</v>
      </c>
      <c r="I12" s="37">
        <v>329845</v>
      </c>
      <c r="J12" s="38" t="str">
        <f t="shared" si="0"/>
        <v>Saravanan, G</v>
      </c>
      <c r="K12" s="38" t="str">
        <f t="shared" si="1"/>
        <v>JOSHI, HEMANTH</v>
      </c>
      <c r="L12" s="38" t="str">
        <f t="shared" si="2"/>
        <v>FERNANDES, VICTOR</v>
      </c>
    </row>
    <row r="13" spans="1:12">
      <c r="A13" s="33">
        <v>372306</v>
      </c>
      <c r="B13" s="34" t="s">
        <v>52</v>
      </c>
      <c r="C13" s="35" t="s">
        <v>33</v>
      </c>
      <c r="D13" s="32" t="s">
        <v>34</v>
      </c>
      <c r="I13" s="37">
        <v>810894</v>
      </c>
      <c r="J13" s="38" t="str">
        <f t="shared" si="0"/>
        <v>Banu, Farzana</v>
      </c>
      <c r="K13" s="38" t="str">
        <f t="shared" si="1"/>
        <v>JOSHI, HEMANTH</v>
      </c>
      <c r="L13" s="38" t="str">
        <f t="shared" si="2"/>
        <v>FERNANDES, VICTOR</v>
      </c>
    </row>
    <row r="14" spans="1:12">
      <c r="A14" s="33">
        <v>372351</v>
      </c>
      <c r="B14" s="34" t="s">
        <v>53</v>
      </c>
      <c r="C14" s="35" t="s">
        <v>54</v>
      </c>
      <c r="D14" s="32" t="s">
        <v>34</v>
      </c>
      <c r="I14" s="37">
        <v>372437</v>
      </c>
      <c r="J14" s="38" t="str">
        <f t="shared" si="0"/>
        <v>Sigamani, Satish Kumar</v>
      </c>
      <c r="K14" s="38" t="str">
        <f t="shared" si="1"/>
        <v>JOSHI, HEMANTH</v>
      </c>
      <c r="L14" s="38" t="str">
        <f t="shared" si="2"/>
        <v>FERNANDES, VICTOR</v>
      </c>
    </row>
    <row r="15" spans="1:12">
      <c r="A15" s="33">
        <v>372437</v>
      </c>
      <c r="B15" s="34" t="s">
        <v>55</v>
      </c>
      <c r="C15" s="35" t="s">
        <v>41</v>
      </c>
      <c r="D15" s="32" t="s">
        <v>42</v>
      </c>
      <c r="I15" s="37">
        <v>839487</v>
      </c>
      <c r="J15" s="38" t="str">
        <f t="shared" si="0"/>
        <v>S, Mukund</v>
      </c>
      <c r="K15" s="38" t="str">
        <f t="shared" si="1"/>
        <v>JOSHI, HEMANTH</v>
      </c>
      <c r="L15" s="38" t="str">
        <f t="shared" si="2"/>
        <v>FERNANDES, VICTOR</v>
      </c>
    </row>
    <row r="16" spans="1:12">
      <c r="A16" s="33">
        <v>372878</v>
      </c>
      <c r="B16" s="34" t="s">
        <v>56</v>
      </c>
      <c r="C16" s="35" t="s">
        <v>39</v>
      </c>
      <c r="D16" s="32" t="s">
        <v>34</v>
      </c>
      <c r="I16" s="37">
        <v>810938</v>
      </c>
      <c r="J16" s="38" t="str">
        <f t="shared" si="0"/>
        <v>Nath, Shibani</v>
      </c>
      <c r="K16" s="38" t="str">
        <f t="shared" si="1"/>
        <v>JOSHI, HEMANTH</v>
      </c>
      <c r="L16" s="38" t="str">
        <f t="shared" si="2"/>
        <v>FERNANDES, VICTOR</v>
      </c>
    </row>
    <row r="17" spans="1:12">
      <c r="A17" s="33">
        <v>373143</v>
      </c>
      <c r="B17" s="34" t="s">
        <v>57</v>
      </c>
      <c r="C17" s="35" t="s">
        <v>58</v>
      </c>
      <c r="D17" s="32" t="s">
        <v>42</v>
      </c>
      <c r="I17" s="37">
        <v>373709</v>
      </c>
      <c r="J17" s="38" t="str">
        <f t="shared" si="0"/>
        <v>S V, Raghavan</v>
      </c>
      <c r="K17" s="38" t="str">
        <f t="shared" si="1"/>
        <v>JOSHI, HEMANTH</v>
      </c>
      <c r="L17" s="38" t="str">
        <f t="shared" si="2"/>
        <v>FERNANDES, VICTOR</v>
      </c>
    </row>
    <row r="18" spans="1:12">
      <c r="A18" s="33">
        <v>373187</v>
      </c>
      <c r="B18" s="34" t="s">
        <v>59</v>
      </c>
      <c r="C18" s="35" t="s">
        <v>54</v>
      </c>
      <c r="D18" s="32" t="s">
        <v>34</v>
      </c>
      <c r="I18" s="37">
        <v>372437</v>
      </c>
      <c r="J18" s="38" t="str">
        <f t="shared" si="0"/>
        <v>Sigamani, Satish Kumar</v>
      </c>
      <c r="K18" s="38" t="str">
        <f t="shared" si="1"/>
        <v>JOSHI, HEMANTH</v>
      </c>
      <c r="L18" s="38" t="str">
        <f t="shared" si="2"/>
        <v>FERNANDES, VICTOR</v>
      </c>
    </row>
    <row r="19" spans="1:12">
      <c r="A19" s="33">
        <v>373200</v>
      </c>
      <c r="B19" s="34" t="s">
        <v>60</v>
      </c>
      <c r="C19" s="35" t="s">
        <v>61</v>
      </c>
      <c r="D19" s="32" t="s">
        <v>42</v>
      </c>
      <c r="I19" s="37">
        <v>372182</v>
      </c>
      <c r="J19" s="38" t="str">
        <f t="shared" si="0"/>
        <v>Singh, Shobhit Kumar</v>
      </c>
      <c r="K19" s="38" t="str">
        <f t="shared" si="1"/>
        <v>JOSHI, HEMANTH</v>
      </c>
      <c r="L19" s="38" t="str">
        <f t="shared" si="2"/>
        <v>FERNANDES, VICTOR</v>
      </c>
    </row>
    <row r="20" spans="1:12">
      <c r="A20" s="33">
        <v>373207</v>
      </c>
      <c r="B20" s="34" t="s">
        <v>62</v>
      </c>
      <c r="C20" s="35" t="s">
        <v>61</v>
      </c>
      <c r="D20" s="32" t="s">
        <v>42</v>
      </c>
      <c r="I20" s="37">
        <v>329845</v>
      </c>
      <c r="J20" s="38" t="str">
        <f t="shared" si="0"/>
        <v>Saravanan, G</v>
      </c>
      <c r="K20" s="38" t="str">
        <f t="shared" si="1"/>
        <v>JOSHI, HEMANTH</v>
      </c>
      <c r="L20" s="38" t="str">
        <f t="shared" si="2"/>
        <v>FERNANDES, VICTOR</v>
      </c>
    </row>
    <row r="21" spans="1:12">
      <c r="A21" s="33">
        <v>373208</v>
      </c>
      <c r="B21" s="34" t="s">
        <v>63</v>
      </c>
      <c r="C21" s="35" t="s">
        <v>61</v>
      </c>
      <c r="D21" s="32" t="s">
        <v>42</v>
      </c>
      <c r="I21" s="37">
        <v>810894</v>
      </c>
      <c r="J21" s="38" t="str">
        <f t="shared" si="0"/>
        <v>Banu, Farzana</v>
      </c>
      <c r="K21" s="38" t="str">
        <f t="shared" si="1"/>
        <v>JOSHI, HEMANTH</v>
      </c>
      <c r="L21" s="38" t="str">
        <f t="shared" si="2"/>
        <v>FERNANDES, VICTOR</v>
      </c>
    </row>
    <row r="22" spans="1:12">
      <c r="A22" s="33">
        <v>373322</v>
      </c>
      <c r="B22" s="34" t="s">
        <v>64</v>
      </c>
      <c r="C22" s="35" t="s">
        <v>58</v>
      </c>
      <c r="D22" s="32" t="s">
        <v>42</v>
      </c>
      <c r="I22" s="37">
        <v>378320</v>
      </c>
      <c r="J22" s="38" t="str">
        <f t="shared" si="0"/>
        <v>Puttaiah, Sudhakar</v>
      </c>
      <c r="K22" s="38" t="str">
        <f t="shared" si="1"/>
        <v>JOSHI, HEMANTH</v>
      </c>
      <c r="L22" s="38" t="str">
        <f t="shared" si="2"/>
        <v>FERNANDES, VICTOR</v>
      </c>
    </row>
    <row r="23" spans="1:12">
      <c r="A23" s="33">
        <v>373326</v>
      </c>
      <c r="B23" s="34" t="s">
        <v>65</v>
      </c>
      <c r="C23" s="35" t="s">
        <v>58</v>
      </c>
      <c r="D23" s="32" t="s">
        <v>42</v>
      </c>
      <c r="I23" s="37">
        <v>374195</v>
      </c>
      <c r="J23" s="38" t="str">
        <f t="shared" si="0"/>
        <v>Gurung, Tulsi</v>
      </c>
      <c r="K23" s="38" t="str">
        <f t="shared" si="1"/>
        <v>JOSHI, HEMANTH</v>
      </c>
      <c r="L23" s="38" t="str">
        <f t="shared" si="2"/>
        <v>FERNANDES, VICTOR</v>
      </c>
    </row>
    <row r="24" spans="1:12">
      <c r="A24" s="33">
        <v>373467</v>
      </c>
      <c r="B24" s="34" t="s">
        <v>66</v>
      </c>
      <c r="C24" s="35" t="s">
        <v>39</v>
      </c>
      <c r="D24" s="32" t="s">
        <v>34</v>
      </c>
      <c r="I24" s="37">
        <v>591872</v>
      </c>
      <c r="J24" s="38" t="str">
        <f t="shared" si="0"/>
        <v>D, Karthic</v>
      </c>
      <c r="K24" s="38" t="str">
        <f t="shared" si="1"/>
        <v>JOSHI, HEMANTH</v>
      </c>
      <c r="L24" s="38" t="str">
        <f t="shared" si="2"/>
        <v>FERNANDES, VICTOR</v>
      </c>
    </row>
    <row r="25" spans="1:12">
      <c r="A25" s="33">
        <v>373534</v>
      </c>
      <c r="B25" s="34" t="s">
        <v>67</v>
      </c>
      <c r="C25" s="35" t="s">
        <v>39</v>
      </c>
      <c r="D25" s="32" t="s">
        <v>34</v>
      </c>
      <c r="I25" s="37">
        <v>378472</v>
      </c>
      <c r="J25" s="38" t="str">
        <f t="shared" si="0"/>
        <v>kannah, M Rakesh</v>
      </c>
      <c r="K25" s="38" t="str">
        <f t="shared" si="1"/>
        <v>JOSHI, HEMANTH</v>
      </c>
      <c r="L25" s="38" t="str">
        <f t="shared" si="2"/>
        <v>FERNANDES, VICTOR</v>
      </c>
    </row>
    <row r="26" spans="1:12">
      <c r="A26" s="33">
        <v>373596</v>
      </c>
      <c r="B26" s="34" t="s">
        <v>68</v>
      </c>
      <c r="C26" s="35" t="s">
        <v>39</v>
      </c>
      <c r="D26" s="32" t="s">
        <v>34</v>
      </c>
      <c r="I26" s="37">
        <v>810829</v>
      </c>
      <c r="J26" s="38" t="str">
        <f t="shared" si="0"/>
        <v>Darshan, MS</v>
      </c>
      <c r="K26" s="38" t="str">
        <f t="shared" si="1"/>
        <v>JOSHI, HEMANTH</v>
      </c>
      <c r="L26" s="38" t="str">
        <f t="shared" si="2"/>
        <v>FERNANDES, VICTOR</v>
      </c>
    </row>
    <row r="27" spans="1:12">
      <c r="A27" s="33">
        <v>373709</v>
      </c>
      <c r="B27" s="34" t="s">
        <v>69</v>
      </c>
      <c r="C27" s="35" t="s">
        <v>41</v>
      </c>
      <c r="D27" s="32" t="s">
        <v>42</v>
      </c>
      <c r="I27" s="37">
        <v>379789</v>
      </c>
      <c r="J27" s="38" t="str">
        <f t="shared" si="0"/>
        <v>Janakiram, Pravin</v>
      </c>
      <c r="K27" s="38" t="str">
        <f t="shared" si="1"/>
        <v>JOSHI, HEMANTH</v>
      </c>
      <c r="L27" s="38" t="str">
        <f t="shared" si="2"/>
        <v>FERNANDES, VICTOR</v>
      </c>
    </row>
    <row r="28" spans="1:12">
      <c r="A28" s="33">
        <v>374121</v>
      </c>
      <c r="B28" s="34" t="s">
        <v>70</v>
      </c>
      <c r="C28" s="35" t="s">
        <v>61</v>
      </c>
      <c r="D28" s="32" t="s">
        <v>42</v>
      </c>
      <c r="I28" s="37">
        <v>818675</v>
      </c>
      <c r="J28" s="38" t="str">
        <f t="shared" si="0"/>
        <v>T D, Dhanajaya</v>
      </c>
      <c r="K28" s="38" t="str">
        <f t="shared" si="1"/>
        <v>KADAM, AMIT</v>
      </c>
      <c r="L28" s="38" t="str">
        <f t="shared" si="2"/>
        <v>FERNANDES, VICTOR</v>
      </c>
    </row>
    <row r="29" spans="1:12">
      <c r="A29" s="33">
        <v>374166</v>
      </c>
      <c r="B29" s="34" t="s">
        <v>71</v>
      </c>
      <c r="C29" s="35" t="s">
        <v>39</v>
      </c>
      <c r="D29" s="32" t="s">
        <v>34</v>
      </c>
      <c r="I29" s="37">
        <v>811113</v>
      </c>
      <c r="J29" s="38" t="str">
        <f t="shared" si="0"/>
        <v>Deepak, KC</v>
      </c>
      <c r="K29" s="38" t="str">
        <f t="shared" si="1"/>
        <v>KADAM, AMIT</v>
      </c>
      <c r="L29" s="38" t="str">
        <f t="shared" si="2"/>
        <v>FERNANDES, VICTOR</v>
      </c>
    </row>
    <row r="30" spans="1:12">
      <c r="A30" s="33">
        <v>374195</v>
      </c>
      <c r="B30" s="34" t="s">
        <v>72</v>
      </c>
      <c r="C30" s="35" t="s">
        <v>41</v>
      </c>
      <c r="D30" s="32" t="s">
        <v>42</v>
      </c>
      <c r="I30" s="37">
        <v>811053</v>
      </c>
      <c r="J30" s="38" t="str">
        <f t="shared" si="0"/>
        <v>Francis, Leslie</v>
      </c>
      <c r="K30" s="38" t="str">
        <f t="shared" si="1"/>
        <v>KADAM, AMIT</v>
      </c>
      <c r="L30" s="38" t="str">
        <f t="shared" si="2"/>
        <v>FERNANDES, VICTOR</v>
      </c>
    </row>
    <row r="31" spans="1:12">
      <c r="A31" s="33">
        <v>374203</v>
      </c>
      <c r="B31" s="34" t="s">
        <v>73</v>
      </c>
      <c r="C31" s="35" t="s">
        <v>61</v>
      </c>
      <c r="D31" s="32" t="s">
        <v>42</v>
      </c>
      <c r="I31" s="37">
        <v>811071</v>
      </c>
      <c r="J31" s="38" t="str">
        <f t="shared" si="0"/>
        <v>Saha, Rudrajit</v>
      </c>
      <c r="K31" s="38" t="str">
        <f t="shared" si="1"/>
        <v>KADAM, AMIT</v>
      </c>
      <c r="L31" s="38" t="str">
        <f t="shared" si="2"/>
        <v>FERNANDES, VICTOR</v>
      </c>
    </row>
    <row r="32" spans="1:12">
      <c r="A32" s="33">
        <v>374388</v>
      </c>
      <c r="B32" s="34" t="s">
        <v>74</v>
      </c>
      <c r="C32" s="35" t="s">
        <v>33</v>
      </c>
      <c r="D32" s="32" t="s">
        <v>34</v>
      </c>
      <c r="I32" s="37">
        <v>818690</v>
      </c>
      <c r="J32" s="38" t="str">
        <f t="shared" si="0"/>
        <v>Bhushan N, Shashi</v>
      </c>
      <c r="K32" s="38" t="str">
        <f t="shared" si="1"/>
        <v>KADAM, AMIT</v>
      </c>
      <c r="L32" s="38" t="str">
        <f t="shared" si="2"/>
        <v>FERNANDES, VICTOR</v>
      </c>
    </row>
    <row r="33" spans="1:12">
      <c r="A33" s="33">
        <v>374500</v>
      </c>
      <c r="B33" s="34" t="s">
        <v>75</v>
      </c>
      <c r="C33" s="35" t="s">
        <v>61</v>
      </c>
      <c r="D33" s="32" t="s">
        <v>42</v>
      </c>
      <c r="I33" s="37">
        <v>811049</v>
      </c>
      <c r="J33" s="38" t="str">
        <f t="shared" si="0"/>
        <v>Garg, Smriti</v>
      </c>
      <c r="K33" s="38" t="str">
        <f t="shared" si="1"/>
        <v>KADAM, AMIT</v>
      </c>
      <c r="L33" s="38" t="str">
        <f t="shared" si="2"/>
        <v>FERNANDES, VICTOR</v>
      </c>
    </row>
    <row r="34" spans="1:12">
      <c r="A34" s="33">
        <v>374638</v>
      </c>
      <c r="B34" s="34" t="s">
        <v>76</v>
      </c>
      <c r="C34" s="35" t="s">
        <v>39</v>
      </c>
      <c r="D34" s="32" t="s">
        <v>34</v>
      </c>
      <c r="I34" s="37">
        <v>810936</v>
      </c>
      <c r="J34" s="38" t="str">
        <f t="shared" si="0"/>
        <v>Majumder, Priyanka</v>
      </c>
      <c r="K34" s="38" t="str">
        <f t="shared" si="1"/>
        <v>KADAM, AMIT</v>
      </c>
      <c r="L34" s="38" t="str">
        <f t="shared" si="2"/>
        <v>FERNANDES, VICTOR</v>
      </c>
    </row>
    <row r="35" spans="1:12">
      <c r="A35" s="33">
        <v>374857</v>
      </c>
      <c r="B35" s="34" t="s">
        <v>77</v>
      </c>
      <c r="C35" s="35" t="s">
        <v>45</v>
      </c>
      <c r="D35" s="32" t="s">
        <v>34</v>
      </c>
      <c r="I35" s="37">
        <v>590833</v>
      </c>
      <c r="J35" s="38" t="str">
        <f t="shared" si="0"/>
        <v>Aneesh, V</v>
      </c>
      <c r="K35" s="38" t="str">
        <f t="shared" si="1"/>
        <v>KADAM, AMIT</v>
      </c>
      <c r="L35" s="38" t="str">
        <f t="shared" si="2"/>
        <v>FERNANDES, VICTOR</v>
      </c>
    </row>
    <row r="36" spans="1:12">
      <c r="A36" s="33">
        <v>374860</v>
      </c>
      <c r="B36" s="34" t="s">
        <v>78</v>
      </c>
      <c r="C36" s="35" t="s">
        <v>33</v>
      </c>
      <c r="D36" s="32" t="s">
        <v>34</v>
      </c>
      <c r="I36" s="37">
        <v>810941</v>
      </c>
      <c r="J36" s="38" t="str">
        <f t="shared" si="0"/>
        <v>Banerjee, Deepjyoti</v>
      </c>
      <c r="K36" s="38" t="str">
        <f t="shared" si="1"/>
        <v>KADAM, AMIT</v>
      </c>
      <c r="L36" s="38" t="str">
        <f t="shared" si="2"/>
        <v>FERNANDES, VICTOR</v>
      </c>
    </row>
    <row r="37" spans="1:12">
      <c r="A37" s="33">
        <v>378057</v>
      </c>
      <c r="B37" s="34" t="s">
        <v>79</v>
      </c>
      <c r="C37" s="35" t="s">
        <v>36</v>
      </c>
      <c r="D37" s="32" t="s">
        <v>37</v>
      </c>
      <c r="I37" s="37">
        <v>591420</v>
      </c>
      <c r="J37" s="38" t="str">
        <f t="shared" si="0"/>
        <v>K P, Adarsh</v>
      </c>
      <c r="K37" s="38" t="str">
        <f t="shared" si="1"/>
        <v>KADAM, AMIT</v>
      </c>
      <c r="L37" s="38" t="str">
        <f t="shared" si="2"/>
        <v>FERNANDES, VICTOR</v>
      </c>
    </row>
    <row r="38" spans="1:12">
      <c r="A38" s="33">
        <v>378320</v>
      </c>
      <c r="B38" s="34" t="s">
        <v>80</v>
      </c>
      <c r="C38" s="35" t="s">
        <v>41</v>
      </c>
      <c r="D38" s="32" t="s">
        <v>42</v>
      </c>
      <c r="I38" s="37">
        <v>591373</v>
      </c>
      <c r="J38" s="38" t="str">
        <f t="shared" si="0"/>
        <v>ROY, ARAKAMITRA</v>
      </c>
      <c r="K38" s="38" t="str">
        <f t="shared" si="1"/>
        <v>KADAM, AMIT</v>
      </c>
      <c r="L38" s="38" t="str">
        <f t="shared" si="2"/>
        <v>FERNANDES, VICTOR</v>
      </c>
    </row>
    <row r="39" spans="1:12">
      <c r="A39" s="33">
        <v>378392</v>
      </c>
      <c r="B39" s="34" t="s">
        <v>81</v>
      </c>
      <c r="C39" s="35" t="s">
        <v>45</v>
      </c>
      <c r="D39" s="32" t="s">
        <v>34</v>
      </c>
      <c r="I39" s="37">
        <v>590415</v>
      </c>
      <c r="J39" s="38" t="str">
        <f t="shared" si="0"/>
        <v>V Peter, Vivian</v>
      </c>
      <c r="K39" s="38" t="str">
        <f t="shared" si="1"/>
        <v>KADAM, AMIT</v>
      </c>
      <c r="L39" s="38" t="str">
        <f t="shared" si="2"/>
        <v>FERNANDES, VICTOR</v>
      </c>
    </row>
    <row r="40" spans="1:12">
      <c r="A40" s="33">
        <v>378436</v>
      </c>
      <c r="B40" s="34" t="s">
        <v>82</v>
      </c>
      <c r="C40" s="35" t="s">
        <v>58</v>
      </c>
      <c r="D40" s="32" t="s">
        <v>42</v>
      </c>
      <c r="I40" s="37">
        <v>811053</v>
      </c>
      <c r="J40" s="38" t="str">
        <f t="shared" si="0"/>
        <v>Francis, Leslie</v>
      </c>
      <c r="K40" s="38" t="str">
        <f t="shared" si="1"/>
        <v>KADAM, AMIT</v>
      </c>
      <c r="L40" s="38" t="str">
        <f t="shared" si="2"/>
        <v>FERNANDES, VICTOR</v>
      </c>
    </row>
    <row r="41" spans="1:12">
      <c r="A41" s="33">
        <v>378461</v>
      </c>
      <c r="B41" s="34" t="s">
        <v>83</v>
      </c>
      <c r="C41" s="35" t="s">
        <v>58</v>
      </c>
      <c r="D41" s="32" t="s">
        <v>42</v>
      </c>
      <c r="I41" s="37">
        <v>591420</v>
      </c>
      <c r="J41" s="38" t="str">
        <f t="shared" si="0"/>
        <v>K P, Adarsh</v>
      </c>
      <c r="K41" s="38" t="str">
        <f t="shared" si="1"/>
        <v>KADAM, AMIT</v>
      </c>
      <c r="L41" s="38" t="str">
        <f t="shared" si="2"/>
        <v>FERNANDES, VICTOR</v>
      </c>
    </row>
    <row r="42" spans="1:12">
      <c r="A42" s="33">
        <v>378464</v>
      </c>
      <c r="B42" s="34" t="s">
        <v>84</v>
      </c>
      <c r="C42" s="35" t="s">
        <v>58</v>
      </c>
      <c r="D42" s="32" t="s">
        <v>42</v>
      </c>
      <c r="I42" s="37">
        <v>591373</v>
      </c>
      <c r="J42" s="38" t="str">
        <f t="shared" si="0"/>
        <v>ROY, ARAKAMITRA</v>
      </c>
      <c r="K42" s="38" t="str">
        <f t="shared" si="1"/>
        <v>KADAM, AMIT</v>
      </c>
      <c r="L42" s="38" t="str">
        <f t="shared" si="2"/>
        <v>FERNANDES, VICTOR</v>
      </c>
    </row>
    <row r="43" spans="1:12">
      <c r="A43" s="33">
        <v>378472</v>
      </c>
      <c r="B43" s="34" t="s">
        <v>85</v>
      </c>
      <c r="C43" s="35" t="s">
        <v>41</v>
      </c>
      <c r="D43" s="32" t="s">
        <v>42</v>
      </c>
      <c r="I43" s="37">
        <v>590833</v>
      </c>
      <c r="J43" s="38" t="str">
        <f t="shared" si="0"/>
        <v>Aneesh, V</v>
      </c>
      <c r="K43" s="38" t="str">
        <f t="shared" si="1"/>
        <v>KADAM, AMIT</v>
      </c>
      <c r="L43" s="38" t="str">
        <f t="shared" si="2"/>
        <v>FERNANDES, VICTOR</v>
      </c>
    </row>
    <row r="44" spans="1:12">
      <c r="A44" s="33">
        <v>378475</v>
      </c>
      <c r="B44" s="34" t="s">
        <v>86</v>
      </c>
      <c r="C44" s="35" t="s">
        <v>87</v>
      </c>
      <c r="D44" s="32" t="s">
        <v>34</v>
      </c>
      <c r="I44" s="37">
        <v>590832</v>
      </c>
      <c r="J44" s="38" t="str">
        <f t="shared" si="0"/>
        <v>Kumar, AS Suresha</v>
      </c>
      <c r="K44" s="38" t="str">
        <f t="shared" si="1"/>
        <v>KADAM, AMIT</v>
      </c>
      <c r="L44" s="38" t="str">
        <f t="shared" si="2"/>
        <v>FERNANDES, VICTOR</v>
      </c>
    </row>
    <row r="45" spans="1:12">
      <c r="A45" s="33">
        <v>378482</v>
      </c>
      <c r="B45" s="34" t="s">
        <v>88</v>
      </c>
      <c r="C45" s="35" t="s">
        <v>39</v>
      </c>
      <c r="D45" s="32" t="s">
        <v>34</v>
      </c>
      <c r="I45" s="37">
        <v>590415</v>
      </c>
      <c r="J45" s="38" t="str">
        <f t="shared" si="0"/>
        <v>V Peter, Vivian</v>
      </c>
      <c r="K45" s="38" t="str">
        <f t="shared" si="1"/>
        <v>KADAM, AMIT</v>
      </c>
      <c r="L45" s="38" t="str">
        <f t="shared" si="2"/>
        <v>FERNANDES, VICTOR</v>
      </c>
    </row>
    <row r="46" spans="1:12">
      <c r="A46" s="33">
        <v>378518</v>
      </c>
      <c r="B46" s="34" t="s">
        <v>89</v>
      </c>
      <c r="C46" s="35" t="s">
        <v>58</v>
      </c>
      <c r="D46" s="32" t="s">
        <v>42</v>
      </c>
      <c r="I46" s="37">
        <v>818675</v>
      </c>
      <c r="J46" s="38" t="str">
        <f t="shared" si="0"/>
        <v>T D, Dhanajaya</v>
      </c>
      <c r="K46" s="38" t="str">
        <f t="shared" si="1"/>
        <v>KADAM, AMIT</v>
      </c>
      <c r="L46" s="38" t="str">
        <f t="shared" si="2"/>
        <v>FERNANDES, VICTOR</v>
      </c>
    </row>
    <row r="47" spans="1:12">
      <c r="A47" s="33">
        <v>378808</v>
      </c>
      <c r="B47" s="34" t="s">
        <v>90</v>
      </c>
      <c r="C47" s="35" t="s">
        <v>33</v>
      </c>
      <c r="D47" s="32" t="s">
        <v>34</v>
      </c>
      <c r="I47" s="37">
        <v>810941</v>
      </c>
      <c r="J47" s="38" t="str">
        <f t="shared" si="0"/>
        <v>Banerjee, Deepjyoti</v>
      </c>
      <c r="K47" s="38" t="str">
        <f t="shared" si="1"/>
        <v>KADAM, AMIT</v>
      </c>
      <c r="L47" s="38" t="str">
        <f t="shared" si="2"/>
        <v>FERNANDES, VICTOR</v>
      </c>
    </row>
    <row r="48" spans="1:12">
      <c r="A48" s="33">
        <v>379531</v>
      </c>
      <c r="B48" s="34" t="s">
        <v>91</v>
      </c>
      <c r="C48" s="35" t="s">
        <v>61</v>
      </c>
      <c r="D48" s="32" t="s">
        <v>42</v>
      </c>
      <c r="I48" s="37">
        <v>811113</v>
      </c>
      <c r="J48" s="38" t="str">
        <f t="shared" si="0"/>
        <v>Deepak, KC</v>
      </c>
      <c r="K48" s="38" t="str">
        <f t="shared" si="1"/>
        <v>KADAM, AMIT</v>
      </c>
      <c r="L48" s="38" t="str">
        <f t="shared" si="2"/>
        <v>FERNANDES, VICTOR</v>
      </c>
    </row>
    <row r="49" spans="1:12">
      <c r="A49" s="33">
        <v>379593</v>
      </c>
      <c r="B49" s="34" t="s">
        <v>92</v>
      </c>
      <c r="C49" s="35" t="s">
        <v>54</v>
      </c>
      <c r="D49" s="32" t="s">
        <v>34</v>
      </c>
      <c r="I49" s="37">
        <v>811071</v>
      </c>
      <c r="J49" s="38" t="str">
        <f t="shared" si="0"/>
        <v>Saha, Rudrajit</v>
      </c>
      <c r="K49" s="38" t="str">
        <f t="shared" si="1"/>
        <v>KADAM, AMIT</v>
      </c>
      <c r="L49" s="38" t="str">
        <f t="shared" si="2"/>
        <v>FERNANDES, VICTOR</v>
      </c>
    </row>
    <row r="50" spans="1:12">
      <c r="A50" s="33">
        <v>379789</v>
      </c>
      <c r="B50" s="34" t="s">
        <v>93</v>
      </c>
      <c r="C50" s="35" t="s">
        <v>41</v>
      </c>
      <c r="D50" s="32" t="s">
        <v>42</v>
      </c>
      <c r="I50" s="37">
        <v>818690</v>
      </c>
      <c r="J50" s="38" t="str">
        <f t="shared" si="0"/>
        <v>Bhushan N, Shashi</v>
      </c>
      <c r="K50" s="38" t="str">
        <f t="shared" si="1"/>
        <v>KADAM, AMIT</v>
      </c>
      <c r="L50" s="38" t="str">
        <f t="shared" si="2"/>
        <v>FERNANDES, VICTOR</v>
      </c>
    </row>
    <row r="51" spans="1:12">
      <c r="A51" s="33">
        <v>379840</v>
      </c>
      <c r="B51" s="34" t="s">
        <v>94</v>
      </c>
      <c r="C51" s="35" t="s">
        <v>54</v>
      </c>
      <c r="D51" s="32" t="s">
        <v>34</v>
      </c>
      <c r="I51" s="37">
        <v>810936</v>
      </c>
      <c r="J51" s="38" t="str">
        <f t="shared" si="0"/>
        <v>Majumder, Priyanka</v>
      </c>
      <c r="K51" s="38" t="str">
        <f t="shared" si="1"/>
        <v>KADAM, AMIT</v>
      </c>
      <c r="L51" s="38" t="str">
        <f t="shared" si="2"/>
        <v>FERNANDES, VICTOR</v>
      </c>
    </row>
    <row r="52" spans="1:12">
      <c r="A52" s="33">
        <v>590415</v>
      </c>
      <c r="B52" s="34" t="s">
        <v>95</v>
      </c>
      <c r="C52" s="35" t="s">
        <v>96</v>
      </c>
      <c r="D52" s="32" t="s">
        <v>42</v>
      </c>
      <c r="I52" s="37">
        <v>592218</v>
      </c>
      <c r="J52" s="38" t="str">
        <f t="shared" si="0"/>
        <v>Parida, Milan Kumar</v>
      </c>
      <c r="K52" s="38" t="str">
        <f t="shared" si="1"/>
        <v>KARAPATTA, ROOPESH</v>
      </c>
      <c r="L52" s="38" t="str">
        <f t="shared" si="2"/>
        <v>MISHRA, DIVYANSHU</v>
      </c>
    </row>
    <row r="53" spans="1:12">
      <c r="A53" s="33">
        <v>590496</v>
      </c>
      <c r="B53" s="34" t="s">
        <v>97</v>
      </c>
      <c r="C53" s="35" t="s">
        <v>98</v>
      </c>
      <c r="D53" s="32" t="s">
        <v>34</v>
      </c>
      <c r="I53" s="37">
        <v>592202</v>
      </c>
      <c r="J53" s="38" t="str">
        <f t="shared" si="0"/>
        <v>Sarkar, Nilanjana</v>
      </c>
      <c r="K53" s="38" t="str">
        <f t="shared" si="1"/>
        <v>KARAPATTA, ROOPESH</v>
      </c>
      <c r="L53" s="38" t="str">
        <f t="shared" si="2"/>
        <v>MISHRA, DIVYANSHU</v>
      </c>
    </row>
    <row r="54" spans="1:12">
      <c r="A54" s="33">
        <v>590498</v>
      </c>
      <c r="B54" s="34" t="s">
        <v>99</v>
      </c>
      <c r="C54" s="35" t="s">
        <v>98</v>
      </c>
      <c r="D54" s="32" t="s">
        <v>34</v>
      </c>
      <c r="I54" s="37">
        <v>590633</v>
      </c>
      <c r="J54" s="38" t="str">
        <f t="shared" si="0"/>
        <v>Vishwanath, C</v>
      </c>
      <c r="K54" s="38" t="str">
        <f t="shared" si="1"/>
        <v>KARAPATTA, ROOPESH</v>
      </c>
      <c r="L54" s="38" t="str">
        <f t="shared" si="2"/>
        <v>MISHRA, DIVYANSHU</v>
      </c>
    </row>
    <row r="55" spans="1:12">
      <c r="A55" s="33">
        <v>590550</v>
      </c>
      <c r="B55" s="34" t="s">
        <v>100</v>
      </c>
      <c r="C55" s="35" t="s">
        <v>61</v>
      </c>
      <c r="D55" s="32" t="s">
        <v>42</v>
      </c>
      <c r="I55" s="37">
        <v>378475</v>
      </c>
      <c r="J55" s="38" t="str">
        <f t="shared" si="0"/>
        <v>Vasu, Vineesh</v>
      </c>
      <c r="K55" s="38" t="str">
        <f t="shared" si="1"/>
        <v>KARAPATTA, ROOPESH</v>
      </c>
      <c r="L55" s="38" t="str">
        <f t="shared" si="2"/>
        <v>MISHRA, DIVYANSHU</v>
      </c>
    </row>
    <row r="56" spans="1:12">
      <c r="A56" s="33">
        <v>590626</v>
      </c>
      <c r="B56" s="34" t="s">
        <v>101</v>
      </c>
      <c r="C56" s="35" t="s">
        <v>87</v>
      </c>
      <c r="D56" s="32" t="s">
        <v>34</v>
      </c>
      <c r="I56" s="37">
        <v>841116</v>
      </c>
      <c r="J56" s="38" t="str">
        <f t="shared" si="0"/>
        <v>Joseph, Ancel</v>
      </c>
      <c r="K56" s="38" t="str">
        <f t="shared" si="1"/>
        <v>KARAPATTA, ROOPESH</v>
      </c>
      <c r="L56" s="38" t="str">
        <f t="shared" si="2"/>
        <v>MISHRA, DIVYANSHU</v>
      </c>
    </row>
    <row r="57" spans="1:12">
      <c r="A57" s="33">
        <v>590633</v>
      </c>
      <c r="B57" s="34" t="s">
        <v>102</v>
      </c>
      <c r="C57" s="35" t="s">
        <v>87</v>
      </c>
      <c r="D57" s="32" t="s">
        <v>34</v>
      </c>
      <c r="I57" s="37">
        <v>590932</v>
      </c>
      <c r="J57" s="38" t="str">
        <f t="shared" si="0"/>
        <v>Zuhaib, Haroon</v>
      </c>
      <c r="K57" s="38" t="str">
        <f t="shared" si="1"/>
        <v>KARAPATTA, ROOPESH</v>
      </c>
      <c r="L57" s="38" t="str">
        <f t="shared" si="2"/>
        <v>MISHRA, DIVYANSHU</v>
      </c>
    </row>
    <row r="58" spans="1:12">
      <c r="A58" s="33">
        <v>590645</v>
      </c>
      <c r="B58" s="34" t="s">
        <v>103</v>
      </c>
      <c r="C58" s="35" t="s">
        <v>61</v>
      </c>
      <c r="D58" s="32" t="s">
        <v>42</v>
      </c>
      <c r="I58" s="37">
        <v>590626</v>
      </c>
      <c r="J58" s="38" t="str">
        <f t="shared" si="0"/>
        <v>Shankar T, Vikram Bala</v>
      </c>
      <c r="K58" s="38" t="str">
        <f t="shared" si="1"/>
        <v>KARAPATTA, ROOPESH</v>
      </c>
      <c r="L58" s="38" t="str">
        <f t="shared" si="2"/>
        <v>MISHRA, DIVYANSHU</v>
      </c>
    </row>
    <row r="59" spans="1:12">
      <c r="A59" s="33">
        <v>590649</v>
      </c>
      <c r="B59" s="34" t="s">
        <v>104</v>
      </c>
      <c r="C59" s="35" t="s">
        <v>33</v>
      </c>
      <c r="D59" s="32" t="s">
        <v>34</v>
      </c>
      <c r="I59" s="37">
        <v>810858</v>
      </c>
      <c r="J59" s="38" t="str">
        <f t="shared" si="0"/>
        <v>Roopa, K</v>
      </c>
      <c r="K59" s="38" t="str">
        <f t="shared" si="1"/>
        <v>KARAPATTA, ROOPESH</v>
      </c>
      <c r="L59" s="38" t="str">
        <f t="shared" si="2"/>
        <v>MISHRA, DIVYANSHU</v>
      </c>
    </row>
    <row r="60" spans="1:12">
      <c r="A60" s="33">
        <v>590653</v>
      </c>
      <c r="B60" s="34" t="s">
        <v>105</v>
      </c>
      <c r="C60" s="35" t="s">
        <v>54</v>
      </c>
      <c r="D60" s="32" t="s">
        <v>34</v>
      </c>
      <c r="I60" s="37">
        <v>810830</v>
      </c>
      <c r="J60" s="38" t="str">
        <f t="shared" si="0"/>
        <v>Gururaja, Arun</v>
      </c>
      <c r="K60" s="38" t="str">
        <f t="shared" si="1"/>
        <v>KARAPATTA, ROOPESH</v>
      </c>
      <c r="L60" s="38" t="str">
        <f t="shared" si="2"/>
        <v>MISHRA, DIVYANSHU</v>
      </c>
    </row>
    <row r="61" spans="1:12">
      <c r="A61" s="33">
        <v>590654</v>
      </c>
      <c r="B61" s="34" t="s">
        <v>106</v>
      </c>
      <c r="C61" s="35" t="s">
        <v>87</v>
      </c>
      <c r="D61" s="32" t="s">
        <v>34</v>
      </c>
      <c r="I61" s="37">
        <v>590654</v>
      </c>
      <c r="J61" s="38" t="str">
        <f t="shared" si="0"/>
        <v>Sajitha, P</v>
      </c>
      <c r="K61" s="38" t="str">
        <f t="shared" si="1"/>
        <v>KARAPATTA, ROOPESH</v>
      </c>
      <c r="L61" s="38" t="str">
        <f t="shared" si="2"/>
        <v>MISHRA, DIVYANSHU</v>
      </c>
    </row>
    <row r="62" spans="1:12">
      <c r="A62" s="33">
        <v>590690</v>
      </c>
      <c r="B62" s="34" t="s">
        <v>107</v>
      </c>
      <c r="C62" s="35" t="s">
        <v>61</v>
      </c>
      <c r="D62" s="32" t="s">
        <v>42</v>
      </c>
      <c r="I62" s="37">
        <v>842292</v>
      </c>
      <c r="J62" s="38" t="str">
        <f t="shared" si="0"/>
        <v>Sharma, Prakash D</v>
      </c>
      <c r="K62" s="38" t="str">
        <f t="shared" si="1"/>
        <v>KARAPATTA, ROOPESH</v>
      </c>
      <c r="L62" s="38" t="str">
        <f t="shared" si="2"/>
        <v>MISHRA, DIVYANSHU</v>
      </c>
    </row>
    <row r="63" spans="1:12">
      <c r="A63" s="33">
        <v>590830</v>
      </c>
      <c r="B63" s="34" t="s">
        <v>108</v>
      </c>
      <c r="C63" s="35" t="s">
        <v>45</v>
      </c>
      <c r="D63" s="32" t="s">
        <v>34</v>
      </c>
      <c r="I63" s="37">
        <v>839178</v>
      </c>
      <c r="J63" s="38" t="str">
        <f t="shared" si="0"/>
        <v>Subbarao, Roshani</v>
      </c>
      <c r="K63" s="38" t="str">
        <f t="shared" si="1"/>
        <v>KARAPATTA, ROOPESH</v>
      </c>
      <c r="L63" s="38" t="str">
        <f t="shared" si="2"/>
        <v>MISHRA, DIVYANSHU</v>
      </c>
    </row>
    <row r="64" spans="1:12">
      <c r="A64" s="33">
        <v>590832</v>
      </c>
      <c r="B64" s="34" t="s">
        <v>109</v>
      </c>
      <c r="C64" s="35" t="s">
        <v>96</v>
      </c>
      <c r="D64" s="32" t="s">
        <v>42</v>
      </c>
      <c r="I64" s="37">
        <v>837893</v>
      </c>
      <c r="J64" s="38" t="str">
        <f t="shared" si="0"/>
        <v>Bali, M Anitha</v>
      </c>
      <c r="K64" s="38" t="str">
        <f t="shared" si="1"/>
        <v>KARAPATTA, ROOPESH</v>
      </c>
      <c r="L64" s="38" t="str">
        <f t="shared" si="2"/>
        <v>MISHRA, DIVYANSHU</v>
      </c>
    </row>
    <row r="65" spans="1:12">
      <c r="A65" s="33">
        <v>590833</v>
      </c>
      <c r="B65" s="34" t="s">
        <v>110</v>
      </c>
      <c r="C65" s="35" t="s">
        <v>96</v>
      </c>
      <c r="D65" s="32" t="s">
        <v>42</v>
      </c>
      <c r="I65" s="37">
        <v>591544</v>
      </c>
      <c r="J65" s="38" t="str">
        <f t="shared" si="0"/>
        <v>Muddaiah, CK Kiran</v>
      </c>
      <c r="K65" s="38" t="str">
        <f t="shared" si="1"/>
        <v>KARAPATTA, ROOPESH</v>
      </c>
      <c r="L65" s="38" t="str">
        <f t="shared" si="2"/>
        <v>MISHRA, DIVYANSHU</v>
      </c>
    </row>
    <row r="66" spans="1:12">
      <c r="A66" s="33">
        <v>590836</v>
      </c>
      <c r="B66" s="34" t="s">
        <v>111</v>
      </c>
      <c r="C66" s="35" t="s">
        <v>45</v>
      </c>
      <c r="D66" s="32" t="s">
        <v>34</v>
      </c>
      <c r="I66" s="37">
        <v>839178</v>
      </c>
      <c r="J66" s="38" t="str">
        <f t="shared" si="0"/>
        <v>Subbarao, Roshani</v>
      </c>
      <c r="K66" s="38" t="str">
        <f t="shared" si="1"/>
        <v>KARAPATTA, ROOPESH</v>
      </c>
      <c r="L66" s="38" t="str">
        <f t="shared" si="2"/>
        <v>MISHRA, DIVYANSHU</v>
      </c>
    </row>
    <row r="67" spans="1:12">
      <c r="A67" s="33">
        <v>590911</v>
      </c>
      <c r="B67" s="34" t="s">
        <v>112</v>
      </c>
      <c r="C67" s="35" t="s">
        <v>49</v>
      </c>
      <c r="D67" s="32" t="s">
        <v>42</v>
      </c>
      <c r="I67" s="37">
        <v>837893</v>
      </c>
      <c r="J67" s="38" t="str">
        <f t="shared" ref="J67:J130" si="3">VLOOKUP(I67,$A$1:$D$144,2,0)</f>
        <v>Bali, M Anitha</v>
      </c>
      <c r="K67" s="38" t="str">
        <f t="shared" ref="K67:K130" si="4">VLOOKUP(I67,$A$1:$D$144,3,0)</f>
        <v>KARAPATTA, ROOPESH</v>
      </c>
      <c r="L67" s="38" t="str">
        <f t="shared" ref="L67:L130" si="5">VLOOKUP(I67,$A$1:$D$144,4,0)</f>
        <v>MISHRA, DIVYANSHU</v>
      </c>
    </row>
    <row r="68" spans="1:12">
      <c r="A68" s="33">
        <v>590912</v>
      </c>
      <c r="B68" s="34" t="s">
        <v>113</v>
      </c>
      <c r="C68" s="35" t="s">
        <v>54</v>
      </c>
      <c r="D68" s="32" t="s">
        <v>34</v>
      </c>
      <c r="I68" s="37">
        <v>810830</v>
      </c>
      <c r="J68" s="38" t="str">
        <f t="shared" si="3"/>
        <v>Gururaja, Arun</v>
      </c>
      <c r="K68" s="38" t="str">
        <f t="shared" si="4"/>
        <v>KARAPATTA, ROOPESH</v>
      </c>
      <c r="L68" s="38" t="str">
        <f t="shared" si="5"/>
        <v>MISHRA, DIVYANSHU</v>
      </c>
    </row>
    <row r="69" spans="1:12">
      <c r="A69" s="33">
        <v>590927</v>
      </c>
      <c r="B69" s="34" t="s">
        <v>114</v>
      </c>
      <c r="C69" s="35" t="s">
        <v>98</v>
      </c>
      <c r="D69" s="32" t="s">
        <v>34</v>
      </c>
      <c r="I69" s="37">
        <v>591544</v>
      </c>
      <c r="J69" s="38" t="str">
        <f t="shared" si="3"/>
        <v>Muddaiah, CK Kiran</v>
      </c>
      <c r="K69" s="38" t="str">
        <f t="shared" si="4"/>
        <v>KARAPATTA, ROOPESH</v>
      </c>
      <c r="L69" s="38" t="str">
        <f t="shared" si="5"/>
        <v>MISHRA, DIVYANSHU</v>
      </c>
    </row>
    <row r="70" spans="1:12">
      <c r="A70" s="33">
        <v>590932</v>
      </c>
      <c r="B70" s="34" t="s">
        <v>115</v>
      </c>
      <c r="C70" s="35" t="s">
        <v>87</v>
      </c>
      <c r="D70" s="32" t="s">
        <v>34</v>
      </c>
      <c r="I70" s="37">
        <v>590654</v>
      </c>
      <c r="J70" s="38" t="str">
        <f t="shared" si="3"/>
        <v>Sajitha, P</v>
      </c>
      <c r="K70" s="38" t="str">
        <f t="shared" si="4"/>
        <v>KARAPATTA, ROOPESH</v>
      </c>
      <c r="L70" s="38" t="str">
        <f t="shared" si="5"/>
        <v>MISHRA, DIVYANSHU</v>
      </c>
    </row>
    <row r="71" spans="1:12">
      <c r="A71" s="33">
        <v>591002</v>
      </c>
      <c r="B71" s="34" t="s">
        <v>116</v>
      </c>
      <c r="C71" s="35" t="s">
        <v>49</v>
      </c>
      <c r="D71" s="32" t="s">
        <v>42</v>
      </c>
      <c r="I71" s="37">
        <v>842292</v>
      </c>
      <c r="J71" s="38" t="str">
        <f t="shared" si="3"/>
        <v>Sharma, Prakash D</v>
      </c>
      <c r="K71" s="38" t="str">
        <f t="shared" si="4"/>
        <v>KARAPATTA, ROOPESH</v>
      </c>
      <c r="L71" s="38" t="str">
        <f t="shared" si="5"/>
        <v>MISHRA, DIVYANSHU</v>
      </c>
    </row>
    <row r="72" spans="1:12">
      <c r="A72" s="33">
        <v>591003</v>
      </c>
      <c r="B72" s="34" t="s">
        <v>117</v>
      </c>
      <c r="C72" s="35" t="s">
        <v>39</v>
      </c>
      <c r="D72" s="32" t="s">
        <v>34</v>
      </c>
      <c r="I72" s="37">
        <v>841116</v>
      </c>
      <c r="J72" s="38" t="str">
        <f t="shared" si="3"/>
        <v>Joseph, Ancel</v>
      </c>
      <c r="K72" s="38" t="str">
        <f t="shared" si="4"/>
        <v>KARAPATTA, ROOPESH</v>
      </c>
      <c r="L72" s="38" t="str">
        <f t="shared" si="5"/>
        <v>MISHRA, DIVYANSHU</v>
      </c>
    </row>
    <row r="73" spans="1:12">
      <c r="A73" s="33">
        <v>591034</v>
      </c>
      <c r="B73" s="34" t="s">
        <v>118</v>
      </c>
      <c r="C73" s="35" t="s">
        <v>33</v>
      </c>
      <c r="D73" s="32" t="s">
        <v>34</v>
      </c>
      <c r="I73" s="37">
        <v>592218</v>
      </c>
      <c r="J73" s="38" t="str">
        <f t="shared" si="3"/>
        <v>Parida, Milan Kumar</v>
      </c>
      <c r="K73" s="38" t="str">
        <f t="shared" si="4"/>
        <v>KARAPATTA, ROOPESH</v>
      </c>
      <c r="L73" s="38" t="str">
        <f t="shared" si="5"/>
        <v>MISHRA, DIVYANSHU</v>
      </c>
    </row>
    <row r="74" spans="1:12">
      <c r="A74" s="33">
        <v>591048</v>
      </c>
      <c r="B74" s="34" t="s">
        <v>119</v>
      </c>
      <c r="C74" s="35" t="s">
        <v>45</v>
      </c>
      <c r="D74" s="32" t="s">
        <v>34</v>
      </c>
      <c r="I74" s="37">
        <v>590932</v>
      </c>
      <c r="J74" s="38" t="str">
        <f t="shared" si="3"/>
        <v>Zuhaib, Haroon</v>
      </c>
      <c r="K74" s="38" t="str">
        <f t="shared" si="4"/>
        <v>KARAPATTA, ROOPESH</v>
      </c>
      <c r="L74" s="38" t="str">
        <f t="shared" si="5"/>
        <v>MISHRA, DIVYANSHU</v>
      </c>
    </row>
    <row r="75" spans="1:12">
      <c r="A75" s="33">
        <v>591123</v>
      </c>
      <c r="B75" s="34" t="s">
        <v>120</v>
      </c>
      <c r="C75" s="35" t="s">
        <v>61</v>
      </c>
      <c r="D75" s="32" t="s">
        <v>42</v>
      </c>
      <c r="I75" s="37">
        <v>810858</v>
      </c>
      <c r="J75" s="38" t="str">
        <f t="shared" si="3"/>
        <v>Roopa, K</v>
      </c>
      <c r="K75" s="38" t="str">
        <f t="shared" si="4"/>
        <v>KARAPATTA, ROOPESH</v>
      </c>
      <c r="L75" s="38" t="str">
        <f t="shared" si="5"/>
        <v>MISHRA, DIVYANSHU</v>
      </c>
    </row>
    <row r="76" spans="1:12">
      <c r="A76" s="33">
        <v>591198</v>
      </c>
      <c r="B76" s="34" t="s">
        <v>121</v>
      </c>
      <c r="C76" s="35" t="s">
        <v>54</v>
      </c>
      <c r="D76" s="32" t="s">
        <v>34</v>
      </c>
      <c r="I76" s="37">
        <v>592202</v>
      </c>
      <c r="J76" s="38" t="str">
        <f t="shared" si="3"/>
        <v>Sarkar, Nilanjana</v>
      </c>
      <c r="K76" s="38" t="str">
        <f t="shared" si="4"/>
        <v>KARAPATTA, ROOPESH</v>
      </c>
      <c r="L76" s="38" t="str">
        <f t="shared" si="5"/>
        <v>MISHRA, DIVYANSHU</v>
      </c>
    </row>
    <row r="77" spans="1:12">
      <c r="A77" s="33">
        <v>591295</v>
      </c>
      <c r="B77" s="34" t="s">
        <v>122</v>
      </c>
      <c r="C77" s="35" t="s">
        <v>33</v>
      </c>
      <c r="D77" s="32" t="s">
        <v>34</v>
      </c>
      <c r="I77" s="37">
        <v>590633</v>
      </c>
      <c r="J77" s="38" t="str">
        <f t="shared" si="3"/>
        <v>Vishwanath, C</v>
      </c>
      <c r="K77" s="38" t="str">
        <f t="shared" si="4"/>
        <v>KARAPATTA, ROOPESH</v>
      </c>
      <c r="L77" s="38" t="str">
        <f t="shared" si="5"/>
        <v>MISHRA, DIVYANSHU</v>
      </c>
    </row>
    <row r="78" spans="1:12">
      <c r="A78" s="33">
        <v>591351</v>
      </c>
      <c r="B78" s="34" t="s">
        <v>123</v>
      </c>
      <c r="C78" s="35" t="s">
        <v>54</v>
      </c>
      <c r="D78" s="32" t="s">
        <v>34</v>
      </c>
      <c r="I78" s="37">
        <v>378475</v>
      </c>
      <c r="J78" s="38" t="str">
        <f t="shared" si="3"/>
        <v>Vasu, Vineesh</v>
      </c>
      <c r="K78" s="38" t="str">
        <f t="shared" si="4"/>
        <v>KARAPATTA, ROOPESH</v>
      </c>
      <c r="L78" s="38" t="str">
        <f t="shared" si="5"/>
        <v>MISHRA, DIVYANSHU</v>
      </c>
    </row>
    <row r="79" spans="1:12">
      <c r="A79" s="33">
        <v>591373</v>
      </c>
      <c r="B79" s="34" t="s">
        <v>124</v>
      </c>
      <c r="C79" s="35" t="s">
        <v>96</v>
      </c>
      <c r="D79" s="32" t="s">
        <v>42</v>
      </c>
      <c r="I79" s="37">
        <v>590626</v>
      </c>
      <c r="J79" s="38" t="str">
        <f t="shared" si="3"/>
        <v>Shankar T, Vikram Bala</v>
      </c>
      <c r="K79" s="38" t="str">
        <f t="shared" si="4"/>
        <v>KARAPATTA, ROOPESH</v>
      </c>
      <c r="L79" s="38" t="str">
        <f t="shared" si="5"/>
        <v>MISHRA, DIVYANSHU</v>
      </c>
    </row>
    <row r="80" spans="1:12">
      <c r="A80" s="33">
        <v>591405</v>
      </c>
      <c r="B80" s="34" t="s">
        <v>125</v>
      </c>
      <c r="C80" s="35" t="s">
        <v>61</v>
      </c>
      <c r="D80" s="32" t="s">
        <v>42</v>
      </c>
      <c r="I80" s="37">
        <v>819246</v>
      </c>
      <c r="J80" s="38" t="str">
        <f t="shared" si="3"/>
        <v>Swaminathan, Rajesh</v>
      </c>
      <c r="K80" s="38" t="str">
        <f t="shared" si="4"/>
        <v>KUMAR, VIMAL</v>
      </c>
      <c r="L80" s="38" t="str">
        <f t="shared" si="5"/>
        <v>FERNANDES, VICTOR</v>
      </c>
    </row>
    <row r="81" spans="1:12">
      <c r="A81" s="33">
        <v>591420</v>
      </c>
      <c r="B81" s="34" t="s">
        <v>126</v>
      </c>
      <c r="C81" s="35" t="s">
        <v>96</v>
      </c>
      <c r="D81" s="32" t="s">
        <v>42</v>
      </c>
      <c r="I81" s="37">
        <v>590911</v>
      </c>
      <c r="J81" s="38" t="str">
        <f t="shared" si="3"/>
        <v>Das, Anirban</v>
      </c>
      <c r="K81" s="38" t="str">
        <f t="shared" si="4"/>
        <v>KUMAR, VIMAL</v>
      </c>
      <c r="L81" s="38" t="str">
        <f t="shared" si="5"/>
        <v>FERNANDES, VICTOR</v>
      </c>
    </row>
    <row r="82" spans="1:12">
      <c r="A82" s="33">
        <v>591544</v>
      </c>
      <c r="B82" s="34" t="s">
        <v>127</v>
      </c>
      <c r="C82" s="35" t="s">
        <v>87</v>
      </c>
      <c r="D82" s="32" t="s">
        <v>34</v>
      </c>
      <c r="I82" s="37">
        <v>824244</v>
      </c>
      <c r="J82" s="38" t="str">
        <f t="shared" si="3"/>
        <v>VM, Sajna</v>
      </c>
      <c r="K82" s="38" t="str">
        <f t="shared" si="4"/>
        <v>KUMAR, VIMAL</v>
      </c>
      <c r="L82" s="38" t="str">
        <f t="shared" si="5"/>
        <v>FERNANDES, VICTOR</v>
      </c>
    </row>
    <row r="83" spans="1:12">
      <c r="A83" s="33">
        <v>591551</v>
      </c>
      <c r="B83" s="34" t="s">
        <v>128</v>
      </c>
      <c r="C83" s="35" t="s">
        <v>98</v>
      </c>
      <c r="D83" s="32" t="s">
        <v>34</v>
      </c>
      <c r="I83" s="37">
        <v>816524</v>
      </c>
      <c r="J83" s="38" t="str">
        <f t="shared" si="3"/>
        <v>Hussain, Irfan</v>
      </c>
      <c r="K83" s="38" t="str">
        <f t="shared" si="4"/>
        <v>KUMAR, VIMAL</v>
      </c>
      <c r="L83" s="38" t="str">
        <f t="shared" si="5"/>
        <v>FERNANDES, VICTOR</v>
      </c>
    </row>
    <row r="84" spans="1:12">
      <c r="A84" s="33">
        <v>591872</v>
      </c>
      <c r="B84" s="34" t="s">
        <v>129</v>
      </c>
      <c r="C84" s="35" t="s">
        <v>41</v>
      </c>
      <c r="D84" s="32" t="s">
        <v>42</v>
      </c>
      <c r="I84" s="37">
        <v>833048</v>
      </c>
      <c r="J84" s="38" t="str">
        <f t="shared" si="3"/>
        <v>TS, Renuka</v>
      </c>
      <c r="K84" s="38" t="str">
        <f t="shared" si="4"/>
        <v>KUMAR, VIMAL</v>
      </c>
      <c r="L84" s="38" t="str">
        <f t="shared" si="5"/>
        <v>FERNANDES, VICTOR</v>
      </c>
    </row>
    <row r="85" spans="1:12">
      <c r="A85" s="33">
        <v>591883</v>
      </c>
      <c r="B85" s="34" t="s">
        <v>130</v>
      </c>
      <c r="C85" s="35" t="s">
        <v>58</v>
      </c>
      <c r="D85" s="32" t="s">
        <v>42</v>
      </c>
      <c r="I85" s="37">
        <v>591002</v>
      </c>
      <c r="J85" s="38" t="str">
        <f t="shared" si="3"/>
        <v>Muthulakshman, R</v>
      </c>
      <c r="K85" s="38" t="str">
        <f t="shared" si="4"/>
        <v>KUMAR, VIMAL</v>
      </c>
      <c r="L85" s="38" t="str">
        <f t="shared" si="5"/>
        <v>FERNANDES, VICTOR</v>
      </c>
    </row>
    <row r="86" spans="1:12">
      <c r="A86" s="33">
        <v>592072</v>
      </c>
      <c r="B86" s="34" t="s">
        <v>131</v>
      </c>
      <c r="C86" s="35" t="s">
        <v>54</v>
      </c>
      <c r="D86" s="32" t="s">
        <v>34</v>
      </c>
      <c r="I86" s="37">
        <v>372292</v>
      </c>
      <c r="J86" s="38" t="str">
        <f t="shared" si="3"/>
        <v>Naseerullah, Zaheer Ahmed</v>
      </c>
      <c r="K86" s="38" t="str">
        <f t="shared" si="4"/>
        <v>KUMAR, VIMAL</v>
      </c>
      <c r="L86" s="38" t="str">
        <f t="shared" si="5"/>
        <v>FERNANDES, VICTOR</v>
      </c>
    </row>
    <row r="87" spans="1:12">
      <c r="A87" s="33">
        <v>592081</v>
      </c>
      <c r="B87" s="34" t="s">
        <v>132</v>
      </c>
      <c r="C87" s="35" t="s">
        <v>58</v>
      </c>
      <c r="D87" s="32" t="s">
        <v>42</v>
      </c>
      <c r="I87" s="37">
        <v>372273</v>
      </c>
      <c r="J87" s="38" t="str">
        <f t="shared" si="3"/>
        <v>Krishnan, Sujith G</v>
      </c>
      <c r="K87" s="38" t="str">
        <f t="shared" si="4"/>
        <v>KUMAR, VIMAL</v>
      </c>
      <c r="L87" s="38" t="str">
        <f t="shared" si="5"/>
        <v>FERNANDES, VICTOR</v>
      </c>
    </row>
    <row r="88" spans="1:12">
      <c r="A88" s="33">
        <v>592202</v>
      </c>
      <c r="B88" s="34" t="s">
        <v>133</v>
      </c>
      <c r="C88" s="35" t="s">
        <v>87</v>
      </c>
      <c r="D88" s="32" t="s">
        <v>34</v>
      </c>
      <c r="I88" s="37">
        <v>819502</v>
      </c>
      <c r="J88" s="38" t="str">
        <f t="shared" si="3"/>
        <v>Swamy, Vinoda</v>
      </c>
      <c r="K88" s="38" t="str">
        <f t="shared" si="4"/>
        <v>KUMAR, VIMAL</v>
      </c>
      <c r="L88" s="38" t="str">
        <f t="shared" si="5"/>
        <v>FERNANDES, VICTOR</v>
      </c>
    </row>
    <row r="89" spans="1:12">
      <c r="A89" s="33">
        <v>592218</v>
      </c>
      <c r="B89" s="34" t="s">
        <v>134</v>
      </c>
      <c r="C89" s="35" t="s">
        <v>87</v>
      </c>
      <c r="D89" s="32" t="s">
        <v>34</v>
      </c>
      <c r="I89" s="37">
        <v>819446</v>
      </c>
      <c r="J89" s="38" t="str">
        <f t="shared" si="3"/>
        <v>Shah E B, Richard</v>
      </c>
      <c r="K89" s="38" t="str">
        <f t="shared" si="4"/>
        <v>KUMAR, VIMAL</v>
      </c>
      <c r="L89" s="38" t="str">
        <f t="shared" si="5"/>
        <v>FERNANDES, VICTOR</v>
      </c>
    </row>
    <row r="90" spans="1:12">
      <c r="A90" s="33">
        <v>592250</v>
      </c>
      <c r="B90" s="34" t="s">
        <v>135</v>
      </c>
      <c r="C90" s="35" t="s">
        <v>98</v>
      </c>
      <c r="D90" s="32" t="s">
        <v>34</v>
      </c>
      <c r="I90" s="37">
        <v>815676</v>
      </c>
      <c r="J90" s="38" t="str">
        <f t="shared" si="3"/>
        <v>Alam, Mohammed</v>
      </c>
      <c r="K90" s="38" t="str">
        <f t="shared" si="4"/>
        <v>KUMAR, VIMAL</v>
      </c>
      <c r="L90" s="38" t="str">
        <f t="shared" si="5"/>
        <v>FERNANDES, VICTOR</v>
      </c>
    </row>
    <row r="91" spans="1:12">
      <c r="A91" s="33">
        <v>592590</v>
      </c>
      <c r="B91" s="34" t="s">
        <v>136</v>
      </c>
      <c r="C91" s="35" t="s">
        <v>58</v>
      </c>
      <c r="D91" s="32" t="s">
        <v>42</v>
      </c>
      <c r="I91" s="37">
        <v>372293</v>
      </c>
      <c r="J91" s="38" t="str">
        <f t="shared" si="3"/>
        <v>Ravi, K</v>
      </c>
      <c r="K91" s="38" t="str">
        <f t="shared" si="4"/>
        <v>KUMAR, VIMAL</v>
      </c>
      <c r="L91" s="38" t="str">
        <f t="shared" si="5"/>
        <v>FERNANDES, VICTOR</v>
      </c>
    </row>
    <row r="92" spans="1:12">
      <c r="A92" s="33">
        <v>592618</v>
      </c>
      <c r="B92" s="34" t="s">
        <v>137</v>
      </c>
      <c r="C92" s="35" t="s">
        <v>58</v>
      </c>
      <c r="D92" s="32" t="s">
        <v>42</v>
      </c>
      <c r="I92" s="37">
        <v>819246</v>
      </c>
      <c r="J92" s="38" t="str">
        <f t="shared" si="3"/>
        <v>Swaminathan, Rajesh</v>
      </c>
      <c r="K92" s="38" t="str">
        <f t="shared" si="4"/>
        <v>KUMAR, VIMAL</v>
      </c>
      <c r="L92" s="38" t="str">
        <f t="shared" si="5"/>
        <v>FERNANDES, VICTOR</v>
      </c>
    </row>
    <row r="93" spans="1:12">
      <c r="A93" s="33">
        <v>592631</v>
      </c>
      <c r="B93" s="34" t="s">
        <v>138</v>
      </c>
      <c r="C93" s="35" t="s">
        <v>45</v>
      </c>
      <c r="D93" s="32" t="s">
        <v>34</v>
      </c>
      <c r="I93" s="37">
        <v>815676</v>
      </c>
      <c r="J93" s="38" t="str">
        <f t="shared" si="3"/>
        <v>Alam, Mohammed</v>
      </c>
      <c r="K93" s="38" t="str">
        <f t="shared" si="4"/>
        <v>KUMAR, VIMAL</v>
      </c>
      <c r="L93" s="38" t="str">
        <f t="shared" si="5"/>
        <v>FERNANDES, VICTOR</v>
      </c>
    </row>
    <row r="94" spans="1:12">
      <c r="A94" s="33">
        <v>592709</v>
      </c>
      <c r="B94" s="34" t="s">
        <v>139</v>
      </c>
      <c r="C94" s="35" t="s">
        <v>33</v>
      </c>
      <c r="D94" s="32" t="s">
        <v>34</v>
      </c>
      <c r="I94" s="37">
        <v>819502</v>
      </c>
      <c r="J94" s="38" t="str">
        <f t="shared" si="3"/>
        <v>Swamy, Vinoda</v>
      </c>
      <c r="K94" s="38" t="str">
        <f t="shared" si="4"/>
        <v>KUMAR, VIMAL</v>
      </c>
      <c r="L94" s="38" t="str">
        <f t="shared" si="5"/>
        <v>FERNANDES, VICTOR</v>
      </c>
    </row>
    <row r="95" spans="1:12">
      <c r="A95" s="33">
        <v>592722</v>
      </c>
      <c r="B95" s="34" t="s">
        <v>140</v>
      </c>
      <c r="C95" s="35" t="s">
        <v>98</v>
      </c>
      <c r="D95" s="32" t="s">
        <v>34</v>
      </c>
      <c r="I95" s="37">
        <v>819446</v>
      </c>
      <c r="J95" s="38" t="str">
        <f t="shared" si="3"/>
        <v>Shah E B, Richard</v>
      </c>
      <c r="K95" s="38" t="str">
        <f t="shared" si="4"/>
        <v>KUMAR, VIMAL</v>
      </c>
      <c r="L95" s="38" t="str">
        <f t="shared" si="5"/>
        <v>FERNANDES, VICTOR</v>
      </c>
    </row>
    <row r="96" spans="1:12">
      <c r="A96" s="33">
        <v>810320</v>
      </c>
      <c r="B96" s="34" t="s">
        <v>141</v>
      </c>
      <c r="C96" s="35" t="s">
        <v>58</v>
      </c>
      <c r="D96" s="32" t="s">
        <v>42</v>
      </c>
      <c r="I96" s="37">
        <v>810326</v>
      </c>
      <c r="J96" s="38" t="str">
        <f t="shared" si="3"/>
        <v>Latha, MP</v>
      </c>
      <c r="K96" s="38" t="str">
        <f t="shared" si="4"/>
        <v>KUMAR, VIMAL</v>
      </c>
      <c r="L96" s="38" t="str">
        <f t="shared" si="5"/>
        <v>FERNANDES, VICTOR</v>
      </c>
    </row>
    <row r="97" spans="1:12">
      <c r="A97" s="33">
        <v>810325</v>
      </c>
      <c r="B97" s="34" t="s">
        <v>142</v>
      </c>
      <c r="C97" s="35" t="s">
        <v>54</v>
      </c>
      <c r="D97" s="32" t="s">
        <v>34</v>
      </c>
      <c r="I97" s="37">
        <v>591002</v>
      </c>
      <c r="J97" s="38" t="str">
        <f t="shared" si="3"/>
        <v>Muthulakshman, R</v>
      </c>
      <c r="K97" s="38" t="str">
        <f t="shared" si="4"/>
        <v>KUMAR, VIMAL</v>
      </c>
      <c r="L97" s="38" t="str">
        <f t="shared" si="5"/>
        <v>FERNANDES, VICTOR</v>
      </c>
    </row>
    <row r="98" spans="1:12">
      <c r="A98" s="33">
        <v>810326</v>
      </c>
      <c r="B98" s="34" t="s">
        <v>143</v>
      </c>
      <c r="C98" s="35" t="s">
        <v>49</v>
      </c>
      <c r="D98" s="32" t="s">
        <v>42</v>
      </c>
      <c r="I98" s="37">
        <v>590911</v>
      </c>
      <c r="J98" s="38" t="str">
        <f t="shared" si="3"/>
        <v>Das, Anirban</v>
      </c>
      <c r="K98" s="38" t="str">
        <f t="shared" si="4"/>
        <v>KUMAR, VIMAL</v>
      </c>
      <c r="L98" s="38" t="str">
        <f t="shared" si="5"/>
        <v>FERNANDES, VICTOR</v>
      </c>
    </row>
    <row r="99" spans="1:12">
      <c r="A99" s="33">
        <v>810829</v>
      </c>
      <c r="B99" s="34" t="s">
        <v>144</v>
      </c>
      <c r="C99" s="35" t="s">
        <v>41</v>
      </c>
      <c r="D99" s="32" t="s">
        <v>42</v>
      </c>
      <c r="I99" s="37">
        <v>833048</v>
      </c>
      <c r="J99" s="38" t="str">
        <f t="shared" si="3"/>
        <v>TS, Renuka</v>
      </c>
      <c r="K99" s="38" t="str">
        <f t="shared" si="4"/>
        <v>KUMAR, VIMAL</v>
      </c>
      <c r="L99" s="38" t="str">
        <f t="shared" si="5"/>
        <v>FERNANDES, VICTOR</v>
      </c>
    </row>
    <row r="100" spans="1:12">
      <c r="A100" s="33">
        <v>810830</v>
      </c>
      <c r="B100" s="34" t="s">
        <v>145</v>
      </c>
      <c r="C100" s="35" t="s">
        <v>87</v>
      </c>
      <c r="D100" s="32" t="s">
        <v>34</v>
      </c>
      <c r="I100" s="37">
        <v>824244</v>
      </c>
      <c r="J100" s="38" t="str">
        <f t="shared" si="3"/>
        <v>VM, Sajna</v>
      </c>
      <c r="K100" s="38" t="str">
        <f t="shared" si="4"/>
        <v>KUMAR, VIMAL</v>
      </c>
      <c r="L100" s="38" t="str">
        <f t="shared" si="5"/>
        <v>FERNANDES, VICTOR</v>
      </c>
    </row>
    <row r="101" spans="1:12">
      <c r="A101" s="33">
        <v>810837</v>
      </c>
      <c r="B101" s="34" t="s">
        <v>146</v>
      </c>
      <c r="C101" s="35" t="s">
        <v>98</v>
      </c>
      <c r="D101" s="32" t="s">
        <v>34</v>
      </c>
      <c r="I101" s="37">
        <v>816524</v>
      </c>
      <c r="J101" s="38" t="str">
        <f t="shared" si="3"/>
        <v>Hussain, Irfan</v>
      </c>
      <c r="K101" s="38" t="str">
        <f t="shared" si="4"/>
        <v>KUMAR, VIMAL</v>
      </c>
      <c r="L101" s="38" t="str">
        <f t="shared" si="5"/>
        <v>FERNANDES, VICTOR</v>
      </c>
    </row>
    <row r="102" spans="1:12">
      <c r="A102" s="33">
        <v>810856</v>
      </c>
      <c r="B102" s="34" t="s">
        <v>147</v>
      </c>
      <c r="C102" s="35" t="s">
        <v>45</v>
      </c>
      <c r="D102" s="32" t="s">
        <v>34</v>
      </c>
      <c r="I102" s="37">
        <v>372293</v>
      </c>
      <c r="J102" s="38" t="str">
        <f t="shared" si="3"/>
        <v>Ravi, K</v>
      </c>
      <c r="K102" s="38" t="str">
        <f t="shared" si="4"/>
        <v>KUMAR, VIMAL</v>
      </c>
      <c r="L102" s="38" t="str">
        <f t="shared" si="5"/>
        <v>FERNANDES, VICTOR</v>
      </c>
    </row>
    <row r="103" spans="1:12">
      <c r="A103" s="33">
        <v>810858</v>
      </c>
      <c r="B103" s="34" t="s">
        <v>148</v>
      </c>
      <c r="C103" s="35" t="s">
        <v>87</v>
      </c>
      <c r="D103" s="32" t="s">
        <v>34</v>
      </c>
      <c r="I103" s="37">
        <v>372273</v>
      </c>
      <c r="J103" s="38" t="str">
        <f t="shared" si="3"/>
        <v>Krishnan, Sujith G</v>
      </c>
      <c r="K103" s="38" t="str">
        <f t="shared" si="4"/>
        <v>KUMAR, VIMAL</v>
      </c>
      <c r="L103" s="38" t="str">
        <f t="shared" si="5"/>
        <v>FERNANDES, VICTOR</v>
      </c>
    </row>
    <row r="104" spans="1:12">
      <c r="A104" s="33">
        <v>810880</v>
      </c>
      <c r="B104" s="34" t="s">
        <v>149</v>
      </c>
      <c r="C104" s="35" t="s">
        <v>33</v>
      </c>
      <c r="D104" s="32" t="s">
        <v>34</v>
      </c>
      <c r="I104" s="37">
        <v>378808</v>
      </c>
      <c r="J104" s="38" t="str">
        <f t="shared" si="3"/>
        <v>R, Tharaa</v>
      </c>
      <c r="K104" s="38" t="str">
        <f t="shared" si="4"/>
        <v>N, ARVIND</v>
      </c>
      <c r="L104" s="38" t="str">
        <f t="shared" si="5"/>
        <v>MISHRA, DIVYANSHU</v>
      </c>
    </row>
    <row r="105" spans="1:12">
      <c r="A105" s="33">
        <v>810894</v>
      </c>
      <c r="B105" s="34" t="s">
        <v>150</v>
      </c>
      <c r="C105" s="35" t="s">
        <v>41</v>
      </c>
      <c r="D105" s="32" t="s">
        <v>42</v>
      </c>
      <c r="I105" s="37">
        <v>372247</v>
      </c>
      <c r="J105" s="38" t="str">
        <f t="shared" si="3"/>
        <v>R R, Kiran</v>
      </c>
      <c r="K105" s="38" t="str">
        <f t="shared" si="4"/>
        <v>N, ARVIND</v>
      </c>
      <c r="L105" s="38" t="str">
        <f t="shared" si="5"/>
        <v>MISHRA, DIVYANSHU</v>
      </c>
    </row>
    <row r="106" spans="1:12">
      <c r="A106" s="33">
        <v>810936</v>
      </c>
      <c r="B106" s="34" t="s">
        <v>151</v>
      </c>
      <c r="C106" s="35" t="s">
        <v>96</v>
      </c>
      <c r="D106" s="32" t="s">
        <v>42</v>
      </c>
      <c r="I106" s="37">
        <v>590649</v>
      </c>
      <c r="J106" s="38" t="str">
        <f t="shared" si="3"/>
        <v>Joseph, Roshan</v>
      </c>
      <c r="K106" s="38" t="str">
        <f t="shared" si="4"/>
        <v>N, ARVIND</v>
      </c>
      <c r="L106" s="38" t="str">
        <f t="shared" si="5"/>
        <v>MISHRA, DIVYANSHU</v>
      </c>
    </row>
    <row r="107" spans="1:12">
      <c r="A107" s="33">
        <v>810938</v>
      </c>
      <c r="B107" s="34" t="s">
        <v>152</v>
      </c>
      <c r="C107" s="35" t="s">
        <v>41</v>
      </c>
      <c r="D107" s="32" t="s">
        <v>42</v>
      </c>
      <c r="I107" s="37">
        <v>374860</v>
      </c>
      <c r="J107" s="38" t="str">
        <f t="shared" si="3"/>
        <v>Krishna, Gopi K</v>
      </c>
      <c r="K107" s="38" t="str">
        <f t="shared" si="4"/>
        <v>N, ARVIND</v>
      </c>
      <c r="L107" s="38" t="str">
        <f t="shared" si="5"/>
        <v>MISHRA, DIVYANSHU</v>
      </c>
    </row>
    <row r="108" spans="1:12">
      <c r="A108" s="33">
        <v>810941</v>
      </c>
      <c r="B108" s="34" t="s">
        <v>153</v>
      </c>
      <c r="C108" s="35" t="s">
        <v>96</v>
      </c>
      <c r="D108" s="32" t="s">
        <v>42</v>
      </c>
      <c r="I108" s="37">
        <v>326452</v>
      </c>
      <c r="J108" s="38" t="str">
        <f t="shared" si="3"/>
        <v>Dsouza, Laveena</v>
      </c>
      <c r="K108" s="38" t="str">
        <f t="shared" si="4"/>
        <v>N, ARVIND</v>
      </c>
      <c r="L108" s="38" t="str">
        <f t="shared" si="5"/>
        <v>MISHRA, DIVYANSHU</v>
      </c>
    </row>
    <row r="109" spans="1:12">
      <c r="A109" s="33">
        <v>811049</v>
      </c>
      <c r="B109" s="34" t="s">
        <v>154</v>
      </c>
      <c r="C109" s="35" t="s">
        <v>96</v>
      </c>
      <c r="D109" s="32" t="s">
        <v>42</v>
      </c>
      <c r="I109" s="37">
        <v>811676</v>
      </c>
      <c r="J109" s="38" t="str">
        <f t="shared" si="3"/>
        <v>Kumar.S, Prince Priya</v>
      </c>
      <c r="K109" s="38" t="str">
        <f t="shared" si="4"/>
        <v>N, ARVIND</v>
      </c>
      <c r="L109" s="38" t="str">
        <f t="shared" si="5"/>
        <v>MISHRA, DIVYANSHU</v>
      </c>
    </row>
    <row r="110" spans="1:12">
      <c r="A110" s="33">
        <v>811053</v>
      </c>
      <c r="B110" s="34" t="s">
        <v>155</v>
      </c>
      <c r="C110" s="35" t="s">
        <v>96</v>
      </c>
      <c r="D110" s="32" t="s">
        <v>42</v>
      </c>
      <c r="I110" s="37">
        <v>592709</v>
      </c>
      <c r="J110" s="38" t="str">
        <f t="shared" si="3"/>
        <v>R Dey, Sandeep</v>
      </c>
      <c r="K110" s="38" t="str">
        <f t="shared" si="4"/>
        <v>N, ARVIND</v>
      </c>
      <c r="L110" s="38" t="str">
        <f t="shared" si="5"/>
        <v>MISHRA, DIVYANSHU</v>
      </c>
    </row>
    <row r="111" spans="1:12">
      <c r="A111" s="33">
        <v>811071</v>
      </c>
      <c r="B111" s="34" t="s">
        <v>156</v>
      </c>
      <c r="C111" s="35" t="s">
        <v>96</v>
      </c>
      <c r="D111" s="32" t="s">
        <v>42</v>
      </c>
      <c r="I111" s="37">
        <v>591295</v>
      </c>
      <c r="J111" s="38" t="str">
        <f t="shared" si="3"/>
        <v>K, SHREELAKSHMI</v>
      </c>
      <c r="K111" s="38" t="str">
        <f t="shared" si="4"/>
        <v>N, ARVIND</v>
      </c>
      <c r="L111" s="38" t="str">
        <f t="shared" si="5"/>
        <v>MISHRA, DIVYANSHU</v>
      </c>
    </row>
    <row r="112" spans="1:12">
      <c r="A112" s="33">
        <v>811113</v>
      </c>
      <c r="B112" s="34" t="s">
        <v>157</v>
      </c>
      <c r="C112" s="35" t="s">
        <v>96</v>
      </c>
      <c r="D112" s="32" t="s">
        <v>42</v>
      </c>
      <c r="I112" s="37">
        <v>372306</v>
      </c>
      <c r="J112" s="38" t="str">
        <f t="shared" si="3"/>
        <v>Rashmi Lobo, Vivette</v>
      </c>
      <c r="K112" s="38" t="str">
        <f t="shared" si="4"/>
        <v>N, ARVIND</v>
      </c>
      <c r="L112" s="38" t="str">
        <f t="shared" si="5"/>
        <v>MISHRA, DIVYANSHU</v>
      </c>
    </row>
    <row r="113" spans="1:12">
      <c r="A113" s="33">
        <v>811676</v>
      </c>
      <c r="B113" s="34" t="s">
        <v>158</v>
      </c>
      <c r="C113" s="35" t="s">
        <v>33</v>
      </c>
      <c r="D113" s="32" t="s">
        <v>34</v>
      </c>
      <c r="I113" s="37">
        <v>372053</v>
      </c>
      <c r="J113" s="38" t="str">
        <f t="shared" si="3"/>
        <v>Choudhury, Deborshi</v>
      </c>
      <c r="K113" s="38" t="str">
        <f t="shared" si="4"/>
        <v>N, ARVIND</v>
      </c>
      <c r="L113" s="38" t="str">
        <f t="shared" si="5"/>
        <v>MISHRA, DIVYANSHU</v>
      </c>
    </row>
    <row r="114" spans="1:12">
      <c r="A114" s="33">
        <v>811713</v>
      </c>
      <c r="B114" s="34" t="s">
        <v>159</v>
      </c>
      <c r="C114" s="35" t="s">
        <v>61</v>
      </c>
      <c r="D114" s="32" t="s">
        <v>42</v>
      </c>
      <c r="I114" s="37">
        <v>810880</v>
      </c>
      <c r="J114" s="38" t="str">
        <f t="shared" si="3"/>
        <v>Ahmed R, Naveed</v>
      </c>
      <c r="K114" s="38" t="str">
        <f t="shared" si="4"/>
        <v>N, ARVIND</v>
      </c>
      <c r="L114" s="38" t="str">
        <f t="shared" si="5"/>
        <v>MISHRA, DIVYANSHU</v>
      </c>
    </row>
    <row r="115" spans="1:12">
      <c r="A115" s="33">
        <v>814602</v>
      </c>
      <c r="B115" s="34" t="s">
        <v>160</v>
      </c>
      <c r="C115" s="35" t="s">
        <v>58</v>
      </c>
      <c r="D115" s="32" t="s">
        <v>42</v>
      </c>
      <c r="I115" s="37">
        <v>591034</v>
      </c>
      <c r="J115" s="38" t="str">
        <f t="shared" si="3"/>
        <v>Aguiar, Romanick Arcenio</v>
      </c>
      <c r="K115" s="38" t="str">
        <f t="shared" si="4"/>
        <v>N, ARVIND</v>
      </c>
      <c r="L115" s="38" t="str">
        <f t="shared" si="5"/>
        <v>MISHRA, DIVYANSHU</v>
      </c>
    </row>
    <row r="116" spans="1:12">
      <c r="A116" s="33">
        <v>814607</v>
      </c>
      <c r="B116" s="34" t="s">
        <v>161</v>
      </c>
      <c r="C116" s="35" t="s">
        <v>98</v>
      </c>
      <c r="D116" s="32" t="s">
        <v>34</v>
      </c>
      <c r="I116" s="37">
        <v>374388</v>
      </c>
      <c r="J116" s="38" t="str">
        <f t="shared" si="3"/>
        <v>Lacerda, Janice Ida</v>
      </c>
      <c r="K116" s="38" t="str">
        <f t="shared" si="4"/>
        <v>N, ARVIND</v>
      </c>
      <c r="L116" s="38" t="str">
        <f t="shared" si="5"/>
        <v>MISHRA, DIVYANSHU</v>
      </c>
    </row>
    <row r="117" spans="1:12">
      <c r="A117" s="33">
        <v>815676</v>
      </c>
      <c r="B117" s="34" t="s">
        <v>162</v>
      </c>
      <c r="C117" s="35" t="s">
        <v>49</v>
      </c>
      <c r="D117" s="32" t="s">
        <v>42</v>
      </c>
      <c r="I117" s="37">
        <v>811676</v>
      </c>
      <c r="J117" s="38" t="str">
        <f t="shared" si="3"/>
        <v>Kumar.S, Prince Priya</v>
      </c>
      <c r="K117" s="38" t="str">
        <f t="shared" si="4"/>
        <v>N, ARVIND</v>
      </c>
      <c r="L117" s="38" t="str">
        <f t="shared" si="5"/>
        <v>MISHRA, DIVYANSHU</v>
      </c>
    </row>
    <row r="118" spans="1:12">
      <c r="A118" s="33">
        <v>816524</v>
      </c>
      <c r="B118" s="34" t="s">
        <v>163</v>
      </c>
      <c r="C118" s="35" t="s">
        <v>49</v>
      </c>
      <c r="D118" s="32" t="s">
        <v>42</v>
      </c>
      <c r="I118" s="37">
        <v>810880</v>
      </c>
      <c r="J118" s="38" t="str">
        <f t="shared" si="3"/>
        <v>Ahmed R, Naveed</v>
      </c>
      <c r="K118" s="38" t="str">
        <f t="shared" si="4"/>
        <v>N, ARVIND</v>
      </c>
      <c r="L118" s="38" t="str">
        <f t="shared" si="5"/>
        <v>MISHRA, DIVYANSHU</v>
      </c>
    </row>
    <row r="119" spans="1:12">
      <c r="A119" s="33">
        <v>817393</v>
      </c>
      <c r="B119" s="34" t="s">
        <v>164</v>
      </c>
      <c r="C119" s="35" t="s">
        <v>61</v>
      </c>
      <c r="D119" s="32" t="s">
        <v>42</v>
      </c>
      <c r="I119" s="37">
        <v>591295</v>
      </c>
      <c r="J119" s="38" t="str">
        <f t="shared" si="3"/>
        <v>K, SHREELAKSHMI</v>
      </c>
      <c r="K119" s="38" t="str">
        <f t="shared" si="4"/>
        <v>N, ARVIND</v>
      </c>
      <c r="L119" s="38" t="str">
        <f t="shared" si="5"/>
        <v>MISHRA, DIVYANSHU</v>
      </c>
    </row>
    <row r="120" spans="1:12">
      <c r="A120" s="33">
        <v>817455</v>
      </c>
      <c r="B120" s="34" t="s">
        <v>165</v>
      </c>
      <c r="C120" s="35" t="s">
        <v>54</v>
      </c>
      <c r="D120" s="32" t="s">
        <v>34</v>
      </c>
      <c r="I120" s="37">
        <v>591034</v>
      </c>
      <c r="J120" s="38" t="str">
        <f t="shared" si="3"/>
        <v>Aguiar, Romanick Arcenio</v>
      </c>
      <c r="K120" s="38" t="str">
        <f t="shared" si="4"/>
        <v>N, ARVIND</v>
      </c>
      <c r="L120" s="38" t="str">
        <f t="shared" si="5"/>
        <v>MISHRA, DIVYANSHU</v>
      </c>
    </row>
    <row r="121" spans="1:12">
      <c r="A121" s="33">
        <v>817509</v>
      </c>
      <c r="B121" s="34" t="s">
        <v>166</v>
      </c>
      <c r="C121" s="35" t="s">
        <v>54</v>
      </c>
      <c r="D121" s="32" t="s">
        <v>34</v>
      </c>
      <c r="I121" s="37">
        <v>372306</v>
      </c>
      <c r="J121" s="38" t="str">
        <f t="shared" si="3"/>
        <v>Rashmi Lobo, Vivette</v>
      </c>
      <c r="K121" s="38" t="str">
        <f t="shared" si="4"/>
        <v>N, ARVIND</v>
      </c>
      <c r="L121" s="38" t="str">
        <f t="shared" si="5"/>
        <v>MISHRA, DIVYANSHU</v>
      </c>
    </row>
    <row r="122" spans="1:12">
      <c r="A122" s="33">
        <v>818291</v>
      </c>
      <c r="B122" s="34" t="s">
        <v>167</v>
      </c>
      <c r="C122" s="35" t="s">
        <v>58</v>
      </c>
      <c r="D122" s="32" t="s">
        <v>42</v>
      </c>
      <c r="I122" s="37">
        <v>590649</v>
      </c>
      <c r="J122" s="38" t="str">
        <f t="shared" si="3"/>
        <v>Joseph, Roshan</v>
      </c>
      <c r="K122" s="38" t="str">
        <f t="shared" si="4"/>
        <v>N, ARVIND</v>
      </c>
      <c r="L122" s="38" t="str">
        <f t="shared" si="5"/>
        <v>MISHRA, DIVYANSHU</v>
      </c>
    </row>
    <row r="123" spans="1:12">
      <c r="A123" s="33">
        <v>818310</v>
      </c>
      <c r="B123" s="34" t="s">
        <v>168</v>
      </c>
      <c r="C123" s="35" t="s">
        <v>54</v>
      </c>
      <c r="D123" s="32" t="s">
        <v>34</v>
      </c>
      <c r="I123" s="37">
        <v>374860</v>
      </c>
      <c r="J123" s="38" t="str">
        <f t="shared" si="3"/>
        <v>Krishna, Gopi K</v>
      </c>
      <c r="K123" s="38" t="str">
        <f t="shared" si="4"/>
        <v>N, ARVIND</v>
      </c>
      <c r="L123" s="38" t="str">
        <f t="shared" si="5"/>
        <v>MISHRA, DIVYANSHU</v>
      </c>
    </row>
    <row r="124" spans="1:12">
      <c r="A124" s="33">
        <v>818675</v>
      </c>
      <c r="B124" s="34" t="s">
        <v>169</v>
      </c>
      <c r="C124" s="35" t="s">
        <v>96</v>
      </c>
      <c r="D124" s="32" t="s">
        <v>42</v>
      </c>
      <c r="I124" s="37">
        <v>326452</v>
      </c>
      <c r="J124" s="38" t="str">
        <f t="shared" si="3"/>
        <v>Dsouza, Laveena</v>
      </c>
      <c r="K124" s="38" t="str">
        <f t="shared" si="4"/>
        <v>N, ARVIND</v>
      </c>
      <c r="L124" s="38" t="str">
        <f t="shared" si="5"/>
        <v>MISHRA, DIVYANSHU</v>
      </c>
    </row>
    <row r="125" spans="1:12">
      <c r="A125" s="33">
        <v>818690</v>
      </c>
      <c r="B125" s="34" t="s">
        <v>170</v>
      </c>
      <c r="C125" s="35" t="s">
        <v>96</v>
      </c>
      <c r="D125" s="32" t="s">
        <v>42</v>
      </c>
      <c r="I125" s="37">
        <v>592709</v>
      </c>
      <c r="J125" s="38" t="str">
        <f t="shared" si="3"/>
        <v>R Dey, Sandeep</v>
      </c>
      <c r="K125" s="38" t="str">
        <f t="shared" si="4"/>
        <v>N, ARVIND</v>
      </c>
      <c r="L125" s="38" t="str">
        <f t="shared" si="5"/>
        <v>MISHRA, DIVYANSHU</v>
      </c>
    </row>
    <row r="126" spans="1:12">
      <c r="A126" s="33">
        <v>819246</v>
      </c>
      <c r="B126" s="34" t="s">
        <v>171</v>
      </c>
      <c r="C126" s="35" t="s">
        <v>49</v>
      </c>
      <c r="D126" s="32" t="s">
        <v>42</v>
      </c>
      <c r="I126" s="37">
        <v>378808</v>
      </c>
      <c r="J126" s="38" t="str">
        <f t="shared" si="3"/>
        <v>R, Tharaa</v>
      </c>
      <c r="K126" s="38" t="str">
        <f t="shared" si="4"/>
        <v>N, ARVIND</v>
      </c>
      <c r="L126" s="38" t="str">
        <f t="shared" si="5"/>
        <v>MISHRA, DIVYANSHU</v>
      </c>
    </row>
    <row r="127" spans="1:12">
      <c r="A127" s="33">
        <v>819446</v>
      </c>
      <c r="B127" s="34" t="s">
        <v>172</v>
      </c>
      <c r="C127" s="35" t="s">
        <v>49</v>
      </c>
      <c r="D127" s="32" t="s">
        <v>42</v>
      </c>
      <c r="I127" s="37">
        <v>374388</v>
      </c>
      <c r="J127" s="38" t="str">
        <f t="shared" si="3"/>
        <v>Lacerda, Janice Ida</v>
      </c>
      <c r="K127" s="38" t="str">
        <f t="shared" si="4"/>
        <v>N, ARVIND</v>
      </c>
      <c r="L127" s="38" t="str">
        <f t="shared" si="5"/>
        <v>MISHRA, DIVYANSHU</v>
      </c>
    </row>
    <row r="128" spans="1:12">
      <c r="A128" s="33">
        <v>819502</v>
      </c>
      <c r="B128" s="34" t="s">
        <v>173</v>
      </c>
      <c r="C128" s="35" t="s">
        <v>49</v>
      </c>
      <c r="D128" s="32" t="s">
        <v>42</v>
      </c>
      <c r="I128" s="37">
        <v>372247</v>
      </c>
      <c r="J128" s="38" t="str">
        <f t="shared" si="3"/>
        <v>R R, Kiran</v>
      </c>
      <c r="K128" s="38" t="str">
        <f t="shared" si="4"/>
        <v>N, ARVIND</v>
      </c>
      <c r="L128" s="38" t="str">
        <f t="shared" si="5"/>
        <v>MISHRA, DIVYANSHU</v>
      </c>
    </row>
    <row r="129" spans="1:12">
      <c r="A129" s="33">
        <v>824244</v>
      </c>
      <c r="B129" s="34" t="s">
        <v>174</v>
      </c>
      <c r="C129" s="35" t="s">
        <v>49</v>
      </c>
      <c r="D129" s="32" t="s">
        <v>42</v>
      </c>
      <c r="I129" s="37">
        <v>372053</v>
      </c>
      <c r="J129" s="38" t="str">
        <f t="shared" si="3"/>
        <v>Choudhury, Deborshi</v>
      </c>
      <c r="K129" s="38" t="str">
        <f t="shared" si="4"/>
        <v>N, ARVIND</v>
      </c>
      <c r="L129" s="38" t="str">
        <f t="shared" si="5"/>
        <v>MISHRA, DIVYANSHU</v>
      </c>
    </row>
    <row r="130" spans="1:12">
      <c r="A130" s="33">
        <v>833048</v>
      </c>
      <c r="B130" s="34" t="s">
        <v>175</v>
      </c>
      <c r="C130" s="35" t="s">
        <v>49</v>
      </c>
      <c r="D130" s="32" t="s">
        <v>42</v>
      </c>
      <c r="I130" s="37">
        <v>591405</v>
      </c>
      <c r="J130" s="38" t="str">
        <f t="shared" si="3"/>
        <v>Varma, Praveen S</v>
      </c>
      <c r="K130" s="38" t="str">
        <f t="shared" si="4"/>
        <v>PEREIRA, ALEX</v>
      </c>
      <c r="L130" s="38" t="str">
        <f t="shared" si="5"/>
        <v>FERNANDES, VICTOR</v>
      </c>
    </row>
    <row r="131" spans="1:12">
      <c r="A131" s="33">
        <v>837893</v>
      </c>
      <c r="B131" s="34" t="s">
        <v>176</v>
      </c>
      <c r="C131" s="35" t="s">
        <v>87</v>
      </c>
      <c r="D131" s="32" t="s">
        <v>34</v>
      </c>
      <c r="I131" s="37">
        <v>591123</v>
      </c>
      <c r="J131" s="38" t="str">
        <f t="shared" ref="J131:J194" si="6">VLOOKUP(I131,$A$1:$D$144,2,0)</f>
        <v>Aul, Suruchi</v>
      </c>
      <c r="K131" s="38" t="str">
        <f t="shared" ref="K131:K194" si="7">VLOOKUP(I131,$A$1:$D$144,3,0)</f>
        <v>PEREIRA, ALEX</v>
      </c>
      <c r="L131" s="38" t="str">
        <f t="shared" ref="L131:L194" si="8">VLOOKUP(I131,$A$1:$D$144,4,0)</f>
        <v>FERNANDES, VICTOR</v>
      </c>
    </row>
    <row r="132" spans="1:12">
      <c r="A132" s="33">
        <v>839178</v>
      </c>
      <c r="B132" s="34" t="s">
        <v>177</v>
      </c>
      <c r="C132" s="35" t="s">
        <v>87</v>
      </c>
      <c r="D132" s="32" t="s">
        <v>34</v>
      </c>
      <c r="I132" s="37">
        <v>590550</v>
      </c>
      <c r="J132" s="38" t="str">
        <f t="shared" si="6"/>
        <v>H S, Hemanth</v>
      </c>
      <c r="K132" s="38" t="str">
        <f t="shared" si="7"/>
        <v>PEREIRA, ALEX</v>
      </c>
      <c r="L132" s="38" t="str">
        <f t="shared" si="8"/>
        <v>FERNANDES, VICTOR</v>
      </c>
    </row>
    <row r="133" spans="1:12">
      <c r="A133" s="33">
        <v>839473</v>
      </c>
      <c r="B133" s="34" t="s">
        <v>178</v>
      </c>
      <c r="C133" s="35" t="s">
        <v>54</v>
      </c>
      <c r="D133" s="32" t="s">
        <v>34</v>
      </c>
      <c r="I133" s="37">
        <v>590550</v>
      </c>
      <c r="J133" s="38" t="str">
        <f t="shared" si="6"/>
        <v>H S, Hemanth</v>
      </c>
      <c r="K133" s="38" t="str">
        <f t="shared" si="7"/>
        <v>PEREIRA, ALEX</v>
      </c>
      <c r="L133" s="38" t="str">
        <f t="shared" si="8"/>
        <v>FERNANDES, VICTOR</v>
      </c>
    </row>
    <row r="134" spans="1:12">
      <c r="A134" s="33">
        <v>839487</v>
      </c>
      <c r="B134" s="34" t="s">
        <v>179</v>
      </c>
      <c r="C134" s="35" t="s">
        <v>41</v>
      </c>
      <c r="D134" s="32" t="s">
        <v>42</v>
      </c>
      <c r="I134" s="37">
        <v>379531</v>
      </c>
      <c r="J134" s="38" t="str">
        <f t="shared" si="6"/>
        <v>Srinivasaiah, Balaji</v>
      </c>
      <c r="K134" s="38" t="str">
        <f t="shared" si="7"/>
        <v>PEREIRA, ALEX</v>
      </c>
      <c r="L134" s="38" t="str">
        <f t="shared" si="8"/>
        <v>FERNANDES, VICTOR</v>
      </c>
    </row>
    <row r="135" spans="1:12">
      <c r="A135" s="33">
        <v>840311</v>
      </c>
      <c r="B135" s="34" t="s">
        <v>180</v>
      </c>
      <c r="C135" s="35" t="s">
        <v>39</v>
      </c>
      <c r="D135" s="32" t="s">
        <v>34</v>
      </c>
      <c r="I135" s="37">
        <v>374500</v>
      </c>
      <c r="J135" s="38" t="str">
        <f t="shared" si="6"/>
        <v>Vaz, Milton</v>
      </c>
      <c r="K135" s="38" t="str">
        <f t="shared" si="7"/>
        <v>PEREIRA, ALEX</v>
      </c>
      <c r="L135" s="38" t="str">
        <f t="shared" si="8"/>
        <v>FERNANDES, VICTOR</v>
      </c>
    </row>
    <row r="136" spans="1:12">
      <c r="A136" s="33">
        <v>840312</v>
      </c>
      <c r="B136" s="34" t="s">
        <v>181</v>
      </c>
      <c r="C136" s="35" t="s">
        <v>45</v>
      </c>
      <c r="D136" s="32" t="s">
        <v>34</v>
      </c>
      <c r="I136" s="37">
        <v>379531</v>
      </c>
      <c r="J136" s="38" t="str">
        <f t="shared" si="6"/>
        <v>Srinivasaiah, Balaji</v>
      </c>
      <c r="K136" s="38" t="str">
        <f t="shared" si="7"/>
        <v>PEREIRA, ALEX</v>
      </c>
      <c r="L136" s="38" t="str">
        <f t="shared" si="8"/>
        <v>FERNANDES, VICTOR</v>
      </c>
    </row>
    <row r="137" spans="1:12">
      <c r="A137" s="33">
        <v>840314</v>
      </c>
      <c r="B137" s="34" t="s">
        <v>182</v>
      </c>
      <c r="C137" s="35" t="s">
        <v>98</v>
      </c>
      <c r="D137" s="32" t="s">
        <v>34</v>
      </c>
      <c r="I137" s="37">
        <v>374203</v>
      </c>
      <c r="J137" s="38" t="str">
        <f t="shared" si="6"/>
        <v>Sekhar, Soumya</v>
      </c>
      <c r="K137" s="38" t="str">
        <f t="shared" si="7"/>
        <v>PEREIRA, ALEX</v>
      </c>
      <c r="L137" s="38" t="str">
        <f t="shared" si="8"/>
        <v>FERNANDES, VICTOR</v>
      </c>
    </row>
    <row r="138" spans="1:12">
      <c r="A138" s="33">
        <v>840316</v>
      </c>
      <c r="B138" s="34" t="s">
        <v>183</v>
      </c>
      <c r="C138" s="35" t="s">
        <v>98</v>
      </c>
      <c r="D138" s="32" t="s">
        <v>34</v>
      </c>
      <c r="I138" s="37">
        <v>374121</v>
      </c>
      <c r="J138" s="38" t="str">
        <f t="shared" si="6"/>
        <v>Varughese, Sovee N</v>
      </c>
      <c r="K138" s="38" t="str">
        <f t="shared" si="7"/>
        <v>PEREIRA, ALEX</v>
      </c>
      <c r="L138" s="38" t="str">
        <f t="shared" si="8"/>
        <v>FERNANDES, VICTOR</v>
      </c>
    </row>
    <row r="139" spans="1:12">
      <c r="A139" s="33">
        <v>841116</v>
      </c>
      <c r="B139" s="34" t="s">
        <v>184</v>
      </c>
      <c r="C139" s="35" t="s">
        <v>87</v>
      </c>
      <c r="D139" s="32" t="s">
        <v>34</v>
      </c>
      <c r="I139" s="37">
        <v>373207</v>
      </c>
      <c r="J139" s="38" t="str">
        <f t="shared" si="6"/>
        <v>VADOR, NIRAV</v>
      </c>
      <c r="K139" s="38" t="str">
        <f t="shared" si="7"/>
        <v>PEREIRA, ALEX</v>
      </c>
      <c r="L139" s="38" t="str">
        <f t="shared" si="8"/>
        <v>FERNANDES, VICTOR</v>
      </c>
    </row>
    <row r="140" spans="1:12">
      <c r="A140" s="33">
        <v>841676</v>
      </c>
      <c r="B140" s="34" t="s">
        <v>185</v>
      </c>
      <c r="C140" s="35" t="s">
        <v>45</v>
      </c>
      <c r="D140" s="32" t="s">
        <v>34</v>
      </c>
      <c r="I140" s="37">
        <v>817393</v>
      </c>
      <c r="J140" s="38" t="str">
        <f t="shared" si="6"/>
        <v>M V, Ajay</v>
      </c>
      <c r="K140" s="38" t="str">
        <f t="shared" si="7"/>
        <v>PEREIRA, ALEX</v>
      </c>
      <c r="L140" s="38" t="str">
        <f t="shared" si="8"/>
        <v>FERNANDES, VICTOR</v>
      </c>
    </row>
    <row r="141" spans="1:12">
      <c r="A141" s="33">
        <v>842055</v>
      </c>
      <c r="B141" s="34" t="s">
        <v>186</v>
      </c>
      <c r="C141" s="35" t="s">
        <v>45</v>
      </c>
      <c r="D141" s="32" t="s">
        <v>34</v>
      </c>
      <c r="I141" s="37">
        <v>590645</v>
      </c>
      <c r="J141" s="38" t="str">
        <f t="shared" si="6"/>
        <v>Menon, Ajit</v>
      </c>
      <c r="K141" s="38" t="str">
        <f t="shared" si="7"/>
        <v>PEREIRA, ALEX</v>
      </c>
      <c r="L141" s="38" t="str">
        <f t="shared" si="8"/>
        <v>FERNANDES, VICTOR</v>
      </c>
    </row>
    <row r="142" spans="1:12">
      <c r="A142" s="33">
        <v>842056</v>
      </c>
      <c r="B142" s="34" t="s">
        <v>187</v>
      </c>
      <c r="C142" s="35" t="s">
        <v>98</v>
      </c>
      <c r="D142" s="32" t="s">
        <v>34</v>
      </c>
      <c r="I142" s="37">
        <v>373208</v>
      </c>
      <c r="J142" s="38" t="str">
        <f t="shared" si="6"/>
        <v>J, LEENA</v>
      </c>
      <c r="K142" s="38" t="str">
        <f t="shared" si="7"/>
        <v>PEREIRA, ALEX</v>
      </c>
      <c r="L142" s="38" t="str">
        <f t="shared" si="8"/>
        <v>FERNANDES, VICTOR</v>
      </c>
    </row>
    <row r="143" spans="1:12">
      <c r="A143" s="33">
        <v>842136</v>
      </c>
      <c r="B143" s="34" t="s">
        <v>188</v>
      </c>
      <c r="C143" s="35" t="s">
        <v>45</v>
      </c>
      <c r="D143" s="32" t="s">
        <v>34</v>
      </c>
      <c r="I143" s="37">
        <v>811713</v>
      </c>
      <c r="J143" s="38" t="str">
        <f t="shared" si="6"/>
        <v>Begum, Mubeena</v>
      </c>
      <c r="K143" s="38" t="str">
        <f t="shared" si="7"/>
        <v>PEREIRA, ALEX</v>
      </c>
      <c r="L143" s="38" t="str">
        <f t="shared" si="8"/>
        <v>FERNANDES, VICTOR</v>
      </c>
    </row>
    <row r="144" spans="1:12">
      <c r="A144" s="33">
        <v>842292</v>
      </c>
      <c r="B144" s="34" t="s">
        <v>189</v>
      </c>
      <c r="C144" s="35" t="s">
        <v>87</v>
      </c>
      <c r="D144" s="32" t="s">
        <v>34</v>
      </c>
      <c r="I144" s="37">
        <v>590690</v>
      </c>
      <c r="J144" s="38" t="str">
        <f t="shared" si="6"/>
        <v>CJ, Deepa</v>
      </c>
      <c r="K144" s="38" t="str">
        <f t="shared" si="7"/>
        <v>PEREIRA, ALEX</v>
      </c>
      <c r="L144" s="38" t="str">
        <f t="shared" si="8"/>
        <v>FERNANDES, VICTOR</v>
      </c>
    </row>
    <row r="145" spans="9:12">
      <c r="I145" s="37">
        <v>373200</v>
      </c>
      <c r="J145" s="38" t="str">
        <f t="shared" si="6"/>
        <v>T M, SHRIDHAR</v>
      </c>
      <c r="K145" s="38" t="str">
        <f t="shared" si="7"/>
        <v>PEREIRA, ALEX</v>
      </c>
      <c r="L145" s="38" t="str">
        <f t="shared" si="8"/>
        <v>FERNANDES, VICTOR</v>
      </c>
    </row>
    <row r="146" spans="9:12">
      <c r="I146" s="37">
        <v>590690</v>
      </c>
      <c r="J146" s="38" t="str">
        <f t="shared" si="6"/>
        <v>CJ, Deepa</v>
      </c>
      <c r="K146" s="38" t="str">
        <f t="shared" si="7"/>
        <v>PEREIRA, ALEX</v>
      </c>
      <c r="L146" s="38" t="str">
        <f t="shared" si="8"/>
        <v>FERNANDES, VICTOR</v>
      </c>
    </row>
    <row r="147" spans="9:12">
      <c r="I147" s="37">
        <v>379531</v>
      </c>
      <c r="J147" s="38" t="str">
        <f t="shared" si="6"/>
        <v>Srinivasaiah, Balaji</v>
      </c>
      <c r="K147" s="38" t="str">
        <f t="shared" si="7"/>
        <v>PEREIRA, ALEX</v>
      </c>
      <c r="L147" s="38" t="str">
        <f t="shared" si="8"/>
        <v>FERNANDES, VICTOR</v>
      </c>
    </row>
    <row r="148" spans="9:12">
      <c r="I148" s="37">
        <v>373208</v>
      </c>
      <c r="J148" s="38" t="str">
        <f t="shared" si="6"/>
        <v>J, LEENA</v>
      </c>
      <c r="K148" s="38" t="str">
        <f t="shared" si="7"/>
        <v>PEREIRA, ALEX</v>
      </c>
      <c r="L148" s="38" t="str">
        <f t="shared" si="8"/>
        <v>FERNANDES, VICTOR</v>
      </c>
    </row>
    <row r="149" spans="9:12">
      <c r="I149" s="37">
        <v>373200</v>
      </c>
      <c r="J149" s="38" t="str">
        <f t="shared" si="6"/>
        <v>T M, SHRIDHAR</v>
      </c>
      <c r="K149" s="38" t="str">
        <f t="shared" si="7"/>
        <v>PEREIRA, ALEX</v>
      </c>
      <c r="L149" s="38" t="str">
        <f t="shared" si="8"/>
        <v>FERNANDES, VICTOR</v>
      </c>
    </row>
    <row r="150" spans="9:12">
      <c r="I150" s="37">
        <v>811713</v>
      </c>
      <c r="J150" s="38" t="str">
        <f t="shared" si="6"/>
        <v>Begum, Mubeena</v>
      </c>
      <c r="K150" s="38" t="str">
        <f t="shared" si="7"/>
        <v>PEREIRA, ALEX</v>
      </c>
      <c r="L150" s="38" t="str">
        <f t="shared" si="8"/>
        <v>FERNANDES, VICTOR</v>
      </c>
    </row>
    <row r="151" spans="9:12">
      <c r="I151" s="37">
        <v>591123</v>
      </c>
      <c r="J151" s="38" t="str">
        <f t="shared" si="6"/>
        <v>Aul, Suruchi</v>
      </c>
      <c r="K151" s="38" t="str">
        <f t="shared" si="7"/>
        <v>PEREIRA, ALEX</v>
      </c>
      <c r="L151" s="38" t="str">
        <f t="shared" si="8"/>
        <v>FERNANDES, VICTOR</v>
      </c>
    </row>
    <row r="152" spans="9:12">
      <c r="I152" s="37">
        <v>590645</v>
      </c>
      <c r="J152" s="38" t="str">
        <f t="shared" si="6"/>
        <v>Menon, Ajit</v>
      </c>
      <c r="K152" s="38" t="str">
        <f t="shared" si="7"/>
        <v>PEREIRA, ALEX</v>
      </c>
      <c r="L152" s="38" t="str">
        <f t="shared" si="8"/>
        <v>FERNANDES, VICTOR</v>
      </c>
    </row>
    <row r="153" spans="9:12">
      <c r="I153" s="37">
        <v>590550</v>
      </c>
      <c r="J153" s="38" t="str">
        <f t="shared" si="6"/>
        <v>H S, Hemanth</v>
      </c>
      <c r="K153" s="38" t="str">
        <f t="shared" si="7"/>
        <v>PEREIRA, ALEX</v>
      </c>
      <c r="L153" s="38" t="str">
        <f t="shared" si="8"/>
        <v>FERNANDES, VICTOR</v>
      </c>
    </row>
    <row r="154" spans="9:12">
      <c r="I154" s="37">
        <v>591405</v>
      </c>
      <c r="J154" s="38" t="str">
        <f t="shared" si="6"/>
        <v>Varma, Praveen S</v>
      </c>
      <c r="K154" s="38" t="str">
        <f t="shared" si="7"/>
        <v>PEREIRA, ALEX</v>
      </c>
      <c r="L154" s="38" t="str">
        <f t="shared" si="8"/>
        <v>FERNANDES, VICTOR</v>
      </c>
    </row>
    <row r="155" spans="9:12">
      <c r="I155" s="37">
        <v>374500</v>
      </c>
      <c r="J155" s="38" t="str">
        <f t="shared" si="6"/>
        <v>Vaz, Milton</v>
      </c>
      <c r="K155" s="38" t="str">
        <f t="shared" si="7"/>
        <v>PEREIRA, ALEX</v>
      </c>
      <c r="L155" s="38" t="str">
        <f t="shared" si="8"/>
        <v>FERNANDES, VICTOR</v>
      </c>
    </row>
    <row r="156" spans="9:12">
      <c r="I156" s="37">
        <v>374203</v>
      </c>
      <c r="J156" s="38" t="str">
        <f t="shared" si="6"/>
        <v>Sekhar, Soumya</v>
      </c>
      <c r="K156" s="38" t="str">
        <f t="shared" si="7"/>
        <v>PEREIRA, ALEX</v>
      </c>
      <c r="L156" s="38" t="str">
        <f t="shared" si="8"/>
        <v>FERNANDES, VICTOR</v>
      </c>
    </row>
    <row r="157" spans="9:12">
      <c r="I157" s="37">
        <v>374121</v>
      </c>
      <c r="J157" s="38" t="str">
        <f t="shared" si="6"/>
        <v>Varughese, Sovee N</v>
      </c>
      <c r="K157" s="38" t="str">
        <f t="shared" si="7"/>
        <v>PEREIRA, ALEX</v>
      </c>
      <c r="L157" s="38" t="str">
        <f t="shared" si="8"/>
        <v>FERNANDES, VICTOR</v>
      </c>
    </row>
    <row r="158" spans="9:12">
      <c r="I158" s="37">
        <v>373207</v>
      </c>
      <c r="J158" s="38" t="str">
        <f t="shared" si="6"/>
        <v>VADOR, NIRAV</v>
      </c>
      <c r="K158" s="38" t="str">
        <f t="shared" si="7"/>
        <v>PEREIRA, ALEX</v>
      </c>
      <c r="L158" s="38" t="str">
        <f t="shared" si="8"/>
        <v>FERNANDES, VICTOR</v>
      </c>
    </row>
    <row r="159" spans="9:12">
      <c r="I159" s="37">
        <v>817393</v>
      </c>
      <c r="J159" s="38" t="str">
        <f t="shared" si="6"/>
        <v>M V, Ajay</v>
      </c>
      <c r="K159" s="38" t="str">
        <f t="shared" si="7"/>
        <v>PEREIRA, ALEX</v>
      </c>
      <c r="L159" s="38" t="str">
        <f t="shared" si="8"/>
        <v>FERNANDES, VICTOR</v>
      </c>
    </row>
    <row r="160" spans="9:12">
      <c r="I160" s="37">
        <v>590645</v>
      </c>
      <c r="J160" s="38" t="str">
        <f t="shared" si="6"/>
        <v>Menon, Ajit</v>
      </c>
      <c r="K160" s="38" t="str">
        <f t="shared" si="7"/>
        <v>PEREIRA, ALEX</v>
      </c>
      <c r="L160" s="38" t="str">
        <f t="shared" si="8"/>
        <v>FERNANDES, VICTOR</v>
      </c>
    </row>
    <row r="161" spans="9:12">
      <c r="I161" s="37">
        <v>374203</v>
      </c>
      <c r="J161" s="38" t="str">
        <f t="shared" si="6"/>
        <v>Sekhar, Soumya</v>
      </c>
      <c r="K161" s="38" t="str">
        <f t="shared" si="7"/>
        <v>PEREIRA, ALEX</v>
      </c>
      <c r="L161" s="38" t="str">
        <f t="shared" si="8"/>
        <v>FERNANDES, VICTOR</v>
      </c>
    </row>
    <row r="162" spans="9:12">
      <c r="I162" s="37">
        <v>810320</v>
      </c>
      <c r="J162" s="38" t="str">
        <f t="shared" si="6"/>
        <v>Lala, Pratush</v>
      </c>
      <c r="K162" s="38" t="str">
        <f t="shared" si="7"/>
        <v>RAO, HEMANTH</v>
      </c>
      <c r="L162" s="38" t="str">
        <f t="shared" si="8"/>
        <v>FERNANDES, VICTOR</v>
      </c>
    </row>
    <row r="163" spans="9:12">
      <c r="I163" s="37">
        <v>592081</v>
      </c>
      <c r="J163" s="38" t="str">
        <f t="shared" si="6"/>
        <v>P, Sharath</v>
      </c>
      <c r="K163" s="38" t="str">
        <f t="shared" si="7"/>
        <v>RAO, HEMANTH</v>
      </c>
      <c r="L163" s="38" t="str">
        <f t="shared" si="8"/>
        <v>FERNANDES, VICTOR</v>
      </c>
    </row>
    <row r="164" spans="9:12">
      <c r="I164" s="37">
        <v>378464</v>
      </c>
      <c r="J164" s="38" t="str">
        <f t="shared" si="6"/>
        <v>Fathima, Seemeen</v>
      </c>
      <c r="K164" s="38" t="str">
        <f t="shared" si="7"/>
        <v>RAO, HEMANTH</v>
      </c>
      <c r="L164" s="38" t="str">
        <f t="shared" si="8"/>
        <v>FERNANDES, VICTOR</v>
      </c>
    </row>
    <row r="165" spans="9:12">
      <c r="I165" s="37">
        <v>378436</v>
      </c>
      <c r="J165" s="38" t="str">
        <f t="shared" si="6"/>
        <v>Rajan, S Soundar</v>
      </c>
      <c r="K165" s="38" t="str">
        <f t="shared" si="7"/>
        <v>RAO, HEMANTH</v>
      </c>
      <c r="L165" s="38" t="str">
        <f t="shared" si="8"/>
        <v>FERNANDES, VICTOR</v>
      </c>
    </row>
    <row r="166" spans="9:12">
      <c r="I166" s="37">
        <v>373322</v>
      </c>
      <c r="J166" s="38" t="str">
        <f t="shared" si="6"/>
        <v>Vishal, Pravin</v>
      </c>
      <c r="K166" s="38" t="str">
        <f t="shared" si="7"/>
        <v>RAO, HEMANTH</v>
      </c>
      <c r="L166" s="38" t="str">
        <f t="shared" si="8"/>
        <v>FERNANDES, VICTOR</v>
      </c>
    </row>
    <row r="167" spans="9:12">
      <c r="I167" s="37">
        <v>592618</v>
      </c>
      <c r="J167" s="38" t="str">
        <f t="shared" si="6"/>
        <v>A, Shalini</v>
      </c>
      <c r="K167" s="38" t="str">
        <f t="shared" si="7"/>
        <v>RAO, HEMANTH</v>
      </c>
      <c r="L167" s="38" t="str">
        <f t="shared" si="8"/>
        <v>FERNANDES, VICTOR</v>
      </c>
    </row>
    <row r="168" spans="9:12">
      <c r="I168" s="37">
        <v>373326</v>
      </c>
      <c r="J168" s="38" t="str">
        <f t="shared" si="6"/>
        <v>Kombettu, Sachin</v>
      </c>
      <c r="K168" s="38" t="str">
        <f t="shared" si="7"/>
        <v>RAO, HEMANTH</v>
      </c>
      <c r="L168" s="38" t="str">
        <f t="shared" si="8"/>
        <v>FERNANDES, VICTOR</v>
      </c>
    </row>
    <row r="169" spans="9:12">
      <c r="I169" s="37">
        <v>373143</v>
      </c>
      <c r="J169" s="38" t="str">
        <f t="shared" si="6"/>
        <v>Vijay, Bhavanishankar</v>
      </c>
      <c r="K169" s="38" t="str">
        <f t="shared" si="7"/>
        <v>RAO, HEMANTH</v>
      </c>
      <c r="L169" s="38" t="str">
        <f t="shared" si="8"/>
        <v>FERNANDES, VICTOR</v>
      </c>
    </row>
    <row r="170" spans="9:12">
      <c r="I170" s="37">
        <v>818291</v>
      </c>
      <c r="J170" s="38" t="str">
        <f t="shared" si="6"/>
        <v>Sreechandra, Prashanth D</v>
      </c>
      <c r="K170" s="38" t="str">
        <f t="shared" si="7"/>
        <v>RAO, HEMANTH</v>
      </c>
      <c r="L170" s="38" t="str">
        <f t="shared" si="8"/>
        <v>FERNANDES, VICTOR</v>
      </c>
    </row>
    <row r="171" spans="9:12">
      <c r="I171" s="37">
        <v>592590</v>
      </c>
      <c r="J171" s="38" t="str">
        <f t="shared" si="6"/>
        <v>V Kumar, Akshatha</v>
      </c>
      <c r="K171" s="38" t="str">
        <f t="shared" si="7"/>
        <v>RAO, HEMANTH</v>
      </c>
      <c r="L171" s="38" t="str">
        <f t="shared" si="8"/>
        <v>FERNANDES, VICTOR</v>
      </c>
    </row>
    <row r="172" spans="9:12">
      <c r="I172" s="37">
        <v>591883</v>
      </c>
      <c r="J172" s="38" t="str">
        <f t="shared" si="6"/>
        <v>Padiyar, M Padmanabh</v>
      </c>
      <c r="K172" s="38" t="str">
        <f t="shared" si="7"/>
        <v>RAO, HEMANTH</v>
      </c>
      <c r="L172" s="38" t="str">
        <f t="shared" si="8"/>
        <v>FERNANDES, VICTOR</v>
      </c>
    </row>
    <row r="173" spans="9:12">
      <c r="I173" s="37">
        <v>378518</v>
      </c>
      <c r="J173" s="38" t="str">
        <f t="shared" si="6"/>
        <v>Mallappa, Shaila BM</v>
      </c>
      <c r="K173" s="38" t="str">
        <f t="shared" si="7"/>
        <v>RAO, HEMANTH</v>
      </c>
      <c r="L173" s="38" t="str">
        <f t="shared" si="8"/>
        <v>FERNANDES, VICTOR</v>
      </c>
    </row>
    <row r="174" spans="9:12">
      <c r="I174" s="37">
        <v>378464</v>
      </c>
      <c r="J174" s="38" t="str">
        <f t="shared" si="6"/>
        <v>Fathima, Seemeen</v>
      </c>
      <c r="K174" s="38" t="str">
        <f t="shared" si="7"/>
        <v>RAO, HEMANTH</v>
      </c>
      <c r="L174" s="38" t="str">
        <f t="shared" si="8"/>
        <v>FERNANDES, VICTOR</v>
      </c>
    </row>
    <row r="175" spans="9:12">
      <c r="I175" s="37">
        <v>378461</v>
      </c>
      <c r="J175" s="38" t="str">
        <f t="shared" si="6"/>
        <v>Kumar S, Sendhil</v>
      </c>
      <c r="K175" s="38" t="str">
        <f t="shared" si="7"/>
        <v>RAO, HEMANTH</v>
      </c>
      <c r="L175" s="38" t="str">
        <f t="shared" si="8"/>
        <v>FERNANDES, VICTOR</v>
      </c>
    </row>
    <row r="176" spans="9:12">
      <c r="I176" s="37">
        <v>818291</v>
      </c>
      <c r="J176" s="38" t="str">
        <f t="shared" si="6"/>
        <v>Sreechandra, Prashanth D</v>
      </c>
      <c r="K176" s="38" t="str">
        <f t="shared" si="7"/>
        <v>RAO, HEMANTH</v>
      </c>
      <c r="L176" s="38" t="str">
        <f t="shared" si="8"/>
        <v>FERNANDES, VICTOR</v>
      </c>
    </row>
    <row r="177" spans="9:12">
      <c r="I177" s="37">
        <v>592081</v>
      </c>
      <c r="J177" s="38" t="str">
        <f t="shared" si="6"/>
        <v>P, Sharath</v>
      </c>
      <c r="K177" s="38" t="str">
        <f t="shared" si="7"/>
        <v>RAO, HEMANTH</v>
      </c>
      <c r="L177" s="38" t="str">
        <f t="shared" si="8"/>
        <v>FERNANDES, VICTOR</v>
      </c>
    </row>
    <row r="178" spans="9:12">
      <c r="I178" s="37">
        <v>591883</v>
      </c>
      <c r="J178" s="38" t="str">
        <f t="shared" si="6"/>
        <v>Padiyar, M Padmanabh</v>
      </c>
      <c r="K178" s="38" t="str">
        <f t="shared" si="7"/>
        <v>RAO, HEMANTH</v>
      </c>
      <c r="L178" s="38" t="str">
        <f t="shared" si="8"/>
        <v>FERNANDES, VICTOR</v>
      </c>
    </row>
    <row r="179" spans="9:12">
      <c r="I179" s="37">
        <v>378461</v>
      </c>
      <c r="J179" s="38" t="str">
        <f t="shared" si="6"/>
        <v>Kumar S, Sendhil</v>
      </c>
      <c r="K179" s="38" t="str">
        <f t="shared" si="7"/>
        <v>RAO, HEMANTH</v>
      </c>
      <c r="L179" s="38" t="str">
        <f t="shared" si="8"/>
        <v>FERNANDES, VICTOR</v>
      </c>
    </row>
    <row r="180" spans="9:12">
      <c r="I180" s="37">
        <v>810320</v>
      </c>
      <c r="J180" s="38" t="str">
        <f t="shared" si="6"/>
        <v>Lala, Pratush</v>
      </c>
      <c r="K180" s="38" t="str">
        <f t="shared" si="7"/>
        <v>RAO, HEMANTH</v>
      </c>
      <c r="L180" s="38" t="str">
        <f t="shared" si="8"/>
        <v>FERNANDES, VICTOR</v>
      </c>
    </row>
    <row r="181" spans="9:12">
      <c r="I181" s="37">
        <v>592590</v>
      </c>
      <c r="J181" s="38" t="str">
        <f t="shared" si="6"/>
        <v>V Kumar, Akshatha</v>
      </c>
      <c r="K181" s="38" t="str">
        <f t="shared" si="7"/>
        <v>RAO, HEMANTH</v>
      </c>
      <c r="L181" s="38" t="str">
        <f t="shared" si="8"/>
        <v>FERNANDES, VICTOR</v>
      </c>
    </row>
    <row r="182" spans="9:12">
      <c r="I182" s="37">
        <v>373322</v>
      </c>
      <c r="J182" s="38" t="str">
        <f t="shared" si="6"/>
        <v>Vishal, Pravin</v>
      </c>
      <c r="K182" s="38" t="str">
        <f t="shared" si="7"/>
        <v>RAO, HEMANTH</v>
      </c>
      <c r="L182" s="38" t="str">
        <f t="shared" si="8"/>
        <v>FERNANDES, VICTOR</v>
      </c>
    </row>
    <row r="183" spans="9:12">
      <c r="I183" s="37">
        <v>378436</v>
      </c>
      <c r="J183" s="38" t="str">
        <f t="shared" si="6"/>
        <v>Rajan, S Soundar</v>
      </c>
      <c r="K183" s="38" t="str">
        <f t="shared" si="7"/>
        <v>RAO, HEMANTH</v>
      </c>
      <c r="L183" s="38" t="str">
        <f t="shared" si="8"/>
        <v>FERNANDES, VICTOR</v>
      </c>
    </row>
    <row r="184" spans="9:12">
      <c r="I184" s="37">
        <v>814602</v>
      </c>
      <c r="J184" s="38" t="str">
        <f t="shared" si="6"/>
        <v>Shetty, Madhusudhan</v>
      </c>
      <c r="K184" s="38" t="str">
        <f t="shared" si="7"/>
        <v>RAO, HEMANTH</v>
      </c>
      <c r="L184" s="38" t="str">
        <f t="shared" si="8"/>
        <v>FERNANDES, VICTOR</v>
      </c>
    </row>
    <row r="185" spans="9:12">
      <c r="I185" s="37">
        <v>592618</v>
      </c>
      <c r="J185" s="38" t="str">
        <f t="shared" si="6"/>
        <v>A, Shalini</v>
      </c>
      <c r="K185" s="38" t="str">
        <f t="shared" si="7"/>
        <v>RAO, HEMANTH</v>
      </c>
      <c r="L185" s="38" t="str">
        <f t="shared" si="8"/>
        <v>FERNANDES, VICTOR</v>
      </c>
    </row>
    <row r="186" spans="9:12">
      <c r="I186" s="37">
        <v>378518</v>
      </c>
      <c r="J186" s="38" t="str">
        <f t="shared" si="6"/>
        <v>Mallappa, Shaila BM</v>
      </c>
      <c r="K186" s="38" t="str">
        <f t="shared" si="7"/>
        <v>RAO, HEMANTH</v>
      </c>
      <c r="L186" s="38" t="str">
        <f t="shared" si="8"/>
        <v>FERNANDES, VICTOR</v>
      </c>
    </row>
    <row r="187" spans="9:12">
      <c r="I187" s="37">
        <v>373326</v>
      </c>
      <c r="J187" s="38" t="str">
        <f t="shared" si="6"/>
        <v>Kombettu, Sachin</v>
      </c>
      <c r="K187" s="38" t="str">
        <f t="shared" si="7"/>
        <v>RAO, HEMANTH</v>
      </c>
      <c r="L187" s="38" t="str">
        <f t="shared" si="8"/>
        <v>FERNANDES, VICTOR</v>
      </c>
    </row>
    <row r="188" spans="9:12">
      <c r="I188" s="37">
        <v>373143</v>
      </c>
      <c r="J188" s="38" t="str">
        <f t="shared" si="6"/>
        <v>Vijay, Bhavanishankar</v>
      </c>
      <c r="K188" s="38" t="str">
        <f t="shared" si="7"/>
        <v>RAO, HEMANTH</v>
      </c>
      <c r="L188" s="38" t="str">
        <f t="shared" si="8"/>
        <v>FERNANDES, VICTOR</v>
      </c>
    </row>
    <row r="189" spans="9:12">
      <c r="I189" s="37">
        <v>840314</v>
      </c>
      <c r="J189" s="38" t="str">
        <f t="shared" si="6"/>
        <v>Chaitanya, Venkatasatya</v>
      </c>
      <c r="K189" s="38" t="str">
        <f t="shared" si="7"/>
        <v>SANKARALINGAM, VIJAY</v>
      </c>
      <c r="L189" s="38" t="str">
        <f t="shared" si="8"/>
        <v>MISHRA, DIVYANSHU</v>
      </c>
    </row>
    <row r="190" spans="9:12">
      <c r="I190" s="37">
        <v>810837</v>
      </c>
      <c r="J190" s="38" t="str">
        <f t="shared" si="6"/>
        <v>Prasad, Keerthana E</v>
      </c>
      <c r="K190" s="38" t="str">
        <f t="shared" si="7"/>
        <v>SANKARALINGAM, VIJAY</v>
      </c>
      <c r="L190" s="38" t="str">
        <f t="shared" si="8"/>
        <v>MISHRA, DIVYANSHU</v>
      </c>
    </row>
    <row r="191" spans="9:12">
      <c r="I191" s="37">
        <v>592250</v>
      </c>
      <c r="J191" s="38" t="str">
        <f t="shared" si="6"/>
        <v>Sreenivas, BR</v>
      </c>
      <c r="K191" s="38" t="str">
        <f t="shared" si="7"/>
        <v>SANKARALINGAM, VIJAY</v>
      </c>
      <c r="L191" s="38" t="str">
        <f t="shared" si="8"/>
        <v>MISHRA, DIVYANSHU</v>
      </c>
    </row>
    <row r="192" spans="9:12">
      <c r="I192" s="37">
        <v>590498</v>
      </c>
      <c r="J192" s="38" t="str">
        <f t="shared" si="6"/>
        <v>Vinita, M</v>
      </c>
      <c r="K192" s="38" t="str">
        <f t="shared" si="7"/>
        <v>SANKARALINGAM, VIJAY</v>
      </c>
      <c r="L192" s="38" t="str">
        <f t="shared" si="8"/>
        <v>MISHRA, DIVYANSHU</v>
      </c>
    </row>
    <row r="193" spans="9:12">
      <c r="I193" s="37">
        <v>842056</v>
      </c>
      <c r="J193" s="38" t="str">
        <f t="shared" si="6"/>
        <v>Kishore, Ram N</v>
      </c>
      <c r="K193" s="38" t="str">
        <f t="shared" si="7"/>
        <v>SANKARALINGAM, VIJAY</v>
      </c>
      <c r="L193" s="38" t="str">
        <f t="shared" si="8"/>
        <v>MISHRA, DIVYANSHU</v>
      </c>
    </row>
    <row r="194" spans="9:12">
      <c r="I194" s="37">
        <v>840316</v>
      </c>
      <c r="J194" s="38" t="str">
        <f t="shared" si="6"/>
        <v>MG, Praveen</v>
      </c>
      <c r="K194" s="38" t="str">
        <f t="shared" si="7"/>
        <v>SANKARALINGAM, VIJAY</v>
      </c>
      <c r="L194" s="38" t="str">
        <f t="shared" si="8"/>
        <v>MISHRA, DIVYANSHU</v>
      </c>
    </row>
    <row r="195" spans="9:12">
      <c r="I195" s="37">
        <v>814607</v>
      </c>
      <c r="J195" s="38" t="str">
        <f t="shared" ref="J195:J258" si="9">VLOOKUP(I195,$A$1:$D$144,2,0)</f>
        <v>G V Raju, Satyanarayana</v>
      </c>
      <c r="K195" s="38" t="str">
        <f t="shared" ref="K195:K258" si="10">VLOOKUP(I195,$A$1:$D$144,3,0)</f>
        <v>SANKARALINGAM, VIJAY</v>
      </c>
      <c r="L195" s="38" t="str">
        <f t="shared" ref="L195:L258" si="11">VLOOKUP(I195,$A$1:$D$144,4,0)</f>
        <v>MISHRA, DIVYANSHU</v>
      </c>
    </row>
    <row r="196" spans="9:12">
      <c r="I196" s="37">
        <v>591551</v>
      </c>
      <c r="J196" s="38" t="str">
        <f t="shared" si="9"/>
        <v>Prasad, P Eshwar</v>
      </c>
      <c r="K196" s="38" t="str">
        <f t="shared" si="10"/>
        <v>SANKARALINGAM, VIJAY</v>
      </c>
      <c r="L196" s="38" t="str">
        <f t="shared" si="11"/>
        <v>MISHRA, DIVYANSHU</v>
      </c>
    </row>
    <row r="197" spans="9:12">
      <c r="I197" s="37">
        <v>592722</v>
      </c>
      <c r="J197" s="38" t="str">
        <f t="shared" si="9"/>
        <v>Prasanna, XD</v>
      </c>
      <c r="K197" s="38" t="str">
        <f t="shared" si="10"/>
        <v>SANKARALINGAM, VIJAY</v>
      </c>
      <c r="L197" s="38" t="str">
        <f t="shared" si="11"/>
        <v>MISHRA, DIVYANSHU</v>
      </c>
    </row>
    <row r="198" spans="9:12">
      <c r="I198" s="37">
        <v>590927</v>
      </c>
      <c r="J198" s="38" t="str">
        <f t="shared" si="9"/>
        <v>Duff, Olivia</v>
      </c>
      <c r="K198" s="38" t="str">
        <f t="shared" si="10"/>
        <v>SANKARALINGAM, VIJAY</v>
      </c>
      <c r="L198" s="38" t="str">
        <f t="shared" si="11"/>
        <v>MISHRA, DIVYANSHU</v>
      </c>
    </row>
    <row r="199" spans="9:12">
      <c r="I199" s="37">
        <v>590496</v>
      </c>
      <c r="J199" s="38" t="str">
        <f t="shared" si="9"/>
        <v>V Pallavi, Anu</v>
      </c>
      <c r="K199" s="38" t="str">
        <f t="shared" si="10"/>
        <v>SANKARALINGAM, VIJAY</v>
      </c>
      <c r="L199" s="38" t="str">
        <f t="shared" si="11"/>
        <v>MISHRA, DIVYANSHU</v>
      </c>
    </row>
    <row r="200" spans="9:12">
      <c r="I200" s="37">
        <v>842056</v>
      </c>
      <c r="J200" s="38" t="str">
        <f t="shared" si="9"/>
        <v>Kishore, Ram N</v>
      </c>
      <c r="K200" s="38" t="str">
        <f t="shared" si="10"/>
        <v>SANKARALINGAM, VIJAY</v>
      </c>
      <c r="L200" s="38" t="str">
        <f t="shared" si="11"/>
        <v>MISHRA, DIVYANSHU</v>
      </c>
    </row>
    <row r="201" spans="9:12">
      <c r="I201" s="37">
        <v>840316</v>
      </c>
      <c r="J201" s="38" t="str">
        <f t="shared" si="9"/>
        <v>MG, Praveen</v>
      </c>
      <c r="K201" s="38" t="str">
        <f t="shared" si="10"/>
        <v>SANKARALINGAM, VIJAY</v>
      </c>
      <c r="L201" s="38" t="str">
        <f t="shared" si="11"/>
        <v>MISHRA, DIVYANSHU</v>
      </c>
    </row>
    <row r="202" spans="9:12">
      <c r="I202" s="37">
        <v>592722</v>
      </c>
      <c r="J202" s="38" t="str">
        <f t="shared" si="9"/>
        <v>Prasanna, XD</v>
      </c>
      <c r="K202" s="38" t="str">
        <f t="shared" si="10"/>
        <v>SANKARALINGAM, VIJAY</v>
      </c>
      <c r="L202" s="38" t="str">
        <f t="shared" si="11"/>
        <v>MISHRA, DIVYANSHU</v>
      </c>
    </row>
    <row r="203" spans="9:12">
      <c r="I203" s="37">
        <v>590496</v>
      </c>
      <c r="J203" s="38" t="str">
        <f t="shared" si="9"/>
        <v>V Pallavi, Anu</v>
      </c>
      <c r="K203" s="38" t="str">
        <f t="shared" si="10"/>
        <v>SANKARALINGAM, VIJAY</v>
      </c>
      <c r="L203" s="38" t="str">
        <f t="shared" si="11"/>
        <v>MISHRA, DIVYANSHU</v>
      </c>
    </row>
    <row r="204" spans="9:12">
      <c r="I204" s="37">
        <v>592250</v>
      </c>
      <c r="J204" s="38" t="str">
        <f t="shared" si="9"/>
        <v>Sreenivas, BR</v>
      </c>
      <c r="K204" s="38" t="str">
        <f t="shared" si="10"/>
        <v>SANKARALINGAM, VIJAY</v>
      </c>
      <c r="L204" s="38" t="str">
        <f t="shared" si="11"/>
        <v>MISHRA, DIVYANSHU</v>
      </c>
    </row>
    <row r="205" spans="9:12">
      <c r="I205" s="37">
        <v>590927</v>
      </c>
      <c r="J205" s="38" t="str">
        <f t="shared" si="9"/>
        <v>Duff, Olivia</v>
      </c>
      <c r="K205" s="38" t="str">
        <f t="shared" si="10"/>
        <v>SANKARALINGAM, VIJAY</v>
      </c>
      <c r="L205" s="38" t="str">
        <f t="shared" si="11"/>
        <v>MISHRA, DIVYANSHU</v>
      </c>
    </row>
    <row r="206" spans="9:12">
      <c r="I206" s="37">
        <v>814607</v>
      </c>
      <c r="J206" s="38" t="str">
        <f t="shared" si="9"/>
        <v>G V Raju, Satyanarayana</v>
      </c>
      <c r="K206" s="38" t="str">
        <f t="shared" si="10"/>
        <v>SANKARALINGAM, VIJAY</v>
      </c>
      <c r="L206" s="38" t="str">
        <f t="shared" si="11"/>
        <v>MISHRA, DIVYANSHU</v>
      </c>
    </row>
    <row r="207" spans="9:12">
      <c r="I207" s="37">
        <v>591551</v>
      </c>
      <c r="J207" s="38" t="str">
        <f t="shared" si="9"/>
        <v>Prasad, P Eshwar</v>
      </c>
      <c r="K207" s="38" t="str">
        <f t="shared" si="10"/>
        <v>SANKARALINGAM, VIJAY</v>
      </c>
      <c r="L207" s="38" t="str">
        <f t="shared" si="11"/>
        <v>MISHRA, DIVYANSHU</v>
      </c>
    </row>
    <row r="208" spans="9:12">
      <c r="I208" s="37">
        <v>840314</v>
      </c>
      <c r="J208" s="38" t="str">
        <f t="shared" si="9"/>
        <v>Chaitanya, Venkatasatya</v>
      </c>
      <c r="K208" s="38" t="str">
        <f t="shared" si="10"/>
        <v>SANKARALINGAM, VIJAY</v>
      </c>
      <c r="L208" s="38" t="str">
        <f t="shared" si="11"/>
        <v>MISHRA, DIVYANSHU</v>
      </c>
    </row>
    <row r="209" spans="9:12">
      <c r="I209" s="37">
        <v>810837</v>
      </c>
      <c r="J209" s="38" t="str">
        <f t="shared" si="9"/>
        <v>Prasad, Keerthana E</v>
      </c>
      <c r="K209" s="38" t="str">
        <f t="shared" si="10"/>
        <v>SANKARALINGAM, VIJAY</v>
      </c>
      <c r="L209" s="38" t="str">
        <f t="shared" si="11"/>
        <v>MISHRA, DIVYANSHU</v>
      </c>
    </row>
    <row r="210" spans="9:12">
      <c r="I210" s="37">
        <v>590498</v>
      </c>
      <c r="J210" s="38" t="str">
        <f t="shared" si="9"/>
        <v>Vinita, M</v>
      </c>
      <c r="K210" s="38" t="str">
        <f t="shared" si="10"/>
        <v>SANKARALINGAM, VIJAY</v>
      </c>
      <c r="L210" s="38" t="str">
        <f t="shared" si="11"/>
        <v>MISHRA, DIVYANSHU</v>
      </c>
    </row>
    <row r="211" spans="9:12">
      <c r="I211" s="37">
        <v>842136</v>
      </c>
      <c r="J211" s="38" t="str">
        <f t="shared" si="9"/>
        <v>Prasad BK, Guru</v>
      </c>
      <c r="K211" s="38" t="str">
        <f t="shared" si="10"/>
        <v>SSSM, RAMESH KV</v>
      </c>
      <c r="L211" s="38" t="str">
        <f t="shared" si="11"/>
        <v>MISHRA, DIVYANSHU</v>
      </c>
    </row>
    <row r="212" spans="9:12">
      <c r="I212" s="37">
        <v>842055</v>
      </c>
      <c r="J212" s="38" t="str">
        <f t="shared" si="9"/>
        <v>Raj, Mohan</v>
      </c>
      <c r="K212" s="38" t="str">
        <f t="shared" si="10"/>
        <v>SSSM, RAMESH KV</v>
      </c>
      <c r="L212" s="38" t="str">
        <f t="shared" si="11"/>
        <v>MISHRA, DIVYANSHU</v>
      </c>
    </row>
    <row r="213" spans="9:12">
      <c r="I213" s="37">
        <v>810856</v>
      </c>
      <c r="J213" s="38" t="str">
        <f t="shared" si="9"/>
        <v>Vinayak, DM</v>
      </c>
      <c r="K213" s="38" t="str">
        <f t="shared" si="10"/>
        <v>SSSM, RAMESH KV</v>
      </c>
      <c r="L213" s="38" t="str">
        <f t="shared" si="11"/>
        <v>MISHRA, DIVYANSHU</v>
      </c>
    </row>
    <row r="214" spans="9:12">
      <c r="I214" s="37">
        <v>592631</v>
      </c>
      <c r="J214" s="38" t="str">
        <f t="shared" si="9"/>
        <v>Khadri, Asadulla</v>
      </c>
      <c r="K214" s="38" t="str">
        <f t="shared" si="10"/>
        <v>SSSM, RAMESH KV</v>
      </c>
      <c r="L214" s="38" t="str">
        <f t="shared" si="11"/>
        <v>MISHRA, DIVYANSHU</v>
      </c>
    </row>
    <row r="215" spans="9:12">
      <c r="I215" s="37">
        <v>378392</v>
      </c>
      <c r="J215" s="38" t="str">
        <f t="shared" si="9"/>
        <v>Alva, Ashwin</v>
      </c>
      <c r="K215" s="38" t="str">
        <f t="shared" si="10"/>
        <v>SSSM, RAMESH KV</v>
      </c>
      <c r="L215" s="38" t="str">
        <f t="shared" si="11"/>
        <v>MISHRA, DIVYANSHU</v>
      </c>
    </row>
    <row r="216" spans="9:12">
      <c r="I216" s="37">
        <v>374857</v>
      </c>
      <c r="J216" s="38" t="str">
        <f t="shared" si="9"/>
        <v>Swaminathan, Vishy</v>
      </c>
      <c r="K216" s="38" t="str">
        <f t="shared" si="10"/>
        <v>SSSM, RAMESH KV</v>
      </c>
      <c r="L216" s="38" t="str">
        <f t="shared" si="11"/>
        <v>MISHRA, DIVYANSHU</v>
      </c>
    </row>
    <row r="217" spans="9:12">
      <c r="I217" s="37">
        <v>591048</v>
      </c>
      <c r="J217" s="38" t="str">
        <f t="shared" si="9"/>
        <v>Anand, Vijay</v>
      </c>
      <c r="K217" s="38" t="str">
        <f t="shared" si="10"/>
        <v>SSSM, RAMESH KV</v>
      </c>
      <c r="L217" s="38" t="str">
        <f t="shared" si="11"/>
        <v>MISHRA, DIVYANSHU</v>
      </c>
    </row>
    <row r="218" spans="9:12">
      <c r="I218" s="37">
        <v>590830</v>
      </c>
      <c r="J218" s="38" t="str">
        <f t="shared" si="9"/>
        <v>Krishna, Gopal PN</v>
      </c>
      <c r="K218" s="38" t="str">
        <f t="shared" si="10"/>
        <v>SSSM, RAMESH KV</v>
      </c>
      <c r="L218" s="38" t="str">
        <f t="shared" si="11"/>
        <v>MISHRA, DIVYANSHU</v>
      </c>
    </row>
    <row r="219" spans="9:12">
      <c r="I219" s="37">
        <v>841676</v>
      </c>
      <c r="J219" s="38" t="str">
        <f t="shared" si="9"/>
        <v>Maben, Emmanual</v>
      </c>
      <c r="K219" s="38" t="str">
        <f t="shared" si="10"/>
        <v>SSSM, RAMESH KV</v>
      </c>
      <c r="L219" s="38" t="str">
        <f t="shared" si="11"/>
        <v>MISHRA, DIVYANSHU</v>
      </c>
    </row>
    <row r="220" spans="9:12">
      <c r="I220" s="37">
        <v>840312</v>
      </c>
      <c r="J220" s="38" t="str">
        <f t="shared" si="9"/>
        <v>Bhat, DivyaShree</v>
      </c>
      <c r="K220" s="38" t="str">
        <f t="shared" si="10"/>
        <v>SSSM, RAMESH KV</v>
      </c>
      <c r="L220" s="38" t="str">
        <f t="shared" si="11"/>
        <v>MISHRA, DIVYANSHU</v>
      </c>
    </row>
    <row r="221" spans="9:12">
      <c r="I221" s="37">
        <v>590836</v>
      </c>
      <c r="J221" s="38" t="str">
        <f t="shared" si="9"/>
        <v>D, Shephen F</v>
      </c>
      <c r="K221" s="38" t="str">
        <f t="shared" si="10"/>
        <v>SSSM, RAMESH KV</v>
      </c>
      <c r="L221" s="38" t="str">
        <f t="shared" si="11"/>
        <v>MISHRA, DIVYANSHU</v>
      </c>
    </row>
    <row r="222" spans="9:12">
      <c r="I222" s="37">
        <v>372173</v>
      </c>
      <c r="J222" s="38" t="str">
        <f t="shared" si="9"/>
        <v>Mahadevaiah, Janaki</v>
      </c>
      <c r="K222" s="38" t="str">
        <f t="shared" si="10"/>
        <v>SSSM, RAMESH KV</v>
      </c>
      <c r="L222" s="38" t="str">
        <f t="shared" si="11"/>
        <v>MISHRA, DIVYANSHU</v>
      </c>
    </row>
    <row r="223" spans="9:12">
      <c r="I223" s="37">
        <v>841676</v>
      </c>
      <c r="J223" s="38" t="str">
        <f t="shared" si="9"/>
        <v>Maben, Emmanual</v>
      </c>
      <c r="K223" s="38" t="str">
        <f t="shared" si="10"/>
        <v>SSSM, RAMESH KV</v>
      </c>
      <c r="L223" s="38" t="str">
        <f t="shared" si="11"/>
        <v>MISHRA, DIVYANSHU</v>
      </c>
    </row>
    <row r="224" spans="9:12">
      <c r="I224" s="37">
        <v>840312</v>
      </c>
      <c r="J224" s="38" t="str">
        <f t="shared" si="9"/>
        <v>Bhat, DivyaShree</v>
      </c>
      <c r="K224" s="38" t="str">
        <f t="shared" si="10"/>
        <v>SSSM, RAMESH KV</v>
      </c>
      <c r="L224" s="38" t="str">
        <f t="shared" si="11"/>
        <v>MISHRA, DIVYANSHU</v>
      </c>
    </row>
    <row r="225" spans="9:12">
      <c r="I225" s="37">
        <v>372173</v>
      </c>
      <c r="J225" s="38" t="str">
        <f t="shared" si="9"/>
        <v>Mahadevaiah, Janaki</v>
      </c>
      <c r="K225" s="38" t="str">
        <f t="shared" si="10"/>
        <v>SSSM, RAMESH KV</v>
      </c>
      <c r="L225" s="38" t="str">
        <f t="shared" si="11"/>
        <v>MISHRA, DIVYANSHU</v>
      </c>
    </row>
    <row r="226" spans="9:12">
      <c r="I226" s="37">
        <v>590836</v>
      </c>
      <c r="J226" s="38" t="str">
        <f t="shared" si="9"/>
        <v>D, Shephen F</v>
      </c>
      <c r="K226" s="38" t="str">
        <f t="shared" si="10"/>
        <v>SSSM, RAMESH KV</v>
      </c>
      <c r="L226" s="38" t="str">
        <f t="shared" si="11"/>
        <v>MISHRA, DIVYANSHU</v>
      </c>
    </row>
    <row r="227" spans="9:12">
      <c r="I227" s="37">
        <v>378392</v>
      </c>
      <c r="J227" s="38" t="str">
        <f t="shared" si="9"/>
        <v>Alva, Ashwin</v>
      </c>
      <c r="K227" s="38" t="str">
        <f t="shared" si="10"/>
        <v>SSSM, RAMESH KV</v>
      </c>
      <c r="L227" s="38" t="str">
        <f t="shared" si="11"/>
        <v>MISHRA, DIVYANSHU</v>
      </c>
    </row>
    <row r="228" spans="9:12">
      <c r="I228" s="37">
        <v>374857</v>
      </c>
      <c r="J228" s="38" t="str">
        <f t="shared" si="9"/>
        <v>Swaminathan, Vishy</v>
      </c>
      <c r="K228" s="38" t="str">
        <f t="shared" si="10"/>
        <v>SSSM, RAMESH KV</v>
      </c>
      <c r="L228" s="38" t="str">
        <f t="shared" si="11"/>
        <v>MISHRA, DIVYANSHU</v>
      </c>
    </row>
    <row r="229" spans="9:12">
      <c r="I229" s="37">
        <v>591048</v>
      </c>
      <c r="J229" s="38" t="str">
        <f t="shared" si="9"/>
        <v>Anand, Vijay</v>
      </c>
      <c r="K229" s="38" t="str">
        <f t="shared" si="10"/>
        <v>SSSM, RAMESH KV</v>
      </c>
      <c r="L229" s="38" t="str">
        <f t="shared" si="11"/>
        <v>MISHRA, DIVYANSHU</v>
      </c>
    </row>
    <row r="230" spans="9:12">
      <c r="I230" s="37">
        <v>590830</v>
      </c>
      <c r="J230" s="38" t="str">
        <f t="shared" si="9"/>
        <v>Krishna, Gopal PN</v>
      </c>
      <c r="K230" s="38" t="str">
        <f t="shared" si="10"/>
        <v>SSSM, RAMESH KV</v>
      </c>
      <c r="L230" s="38" t="str">
        <f t="shared" si="11"/>
        <v>MISHRA, DIVYANSHU</v>
      </c>
    </row>
    <row r="231" spans="9:12">
      <c r="I231" s="37">
        <v>842136</v>
      </c>
      <c r="J231" s="38" t="str">
        <f t="shared" si="9"/>
        <v>Prasad BK, Guru</v>
      </c>
      <c r="K231" s="38" t="str">
        <f t="shared" si="10"/>
        <v>SSSM, RAMESH KV</v>
      </c>
      <c r="L231" s="38" t="str">
        <f t="shared" si="11"/>
        <v>MISHRA, DIVYANSHU</v>
      </c>
    </row>
    <row r="232" spans="9:12">
      <c r="I232" s="37">
        <v>842055</v>
      </c>
      <c r="J232" s="38" t="str">
        <f t="shared" si="9"/>
        <v>Raj, Mohan</v>
      </c>
      <c r="K232" s="38" t="str">
        <f t="shared" si="10"/>
        <v>SSSM, RAMESH KV</v>
      </c>
      <c r="L232" s="38" t="str">
        <f t="shared" si="11"/>
        <v>MISHRA, DIVYANSHU</v>
      </c>
    </row>
    <row r="233" spans="9:12">
      <c r="I233" s="37">
        <v>810856</v>
      </c>
      <c r="J233" s="38" t="str">
        <f t="shared" si="9"/>
        <v>Vinayak, DM</v>
      </c>
      <c r="K233" s="38" t="str">
        <f t="shared" si="10"/>
        <v>SSSM, RAMESH KV</v>
      </c>
      <c r="L233" s="38" t="str">
        <f t="shared" si="11"/>
        <v>MISHRA, DIVYANSHU</v>
      </c>
    </row>
    <row r="234" spans="9:12">
      <c r="I234" s="37">
        <v>592631</v>
      </c>
      <c r="J234" s="38" t="str">
        <f t="shared" si="9"/>
        <v>Khadri, Asadulla</v>
      </c>
      <c r="K234" s="38" t="str">
        <f t="shared" si="10"/>
        <v>SSSM, RAMESH KV</v>
      </c>
      <c r="L234" s="38" t="str">
        <f t="shared" si="11"/>
        <v>MISHRA, DIVYANSHU</v>
      </c>
    </row>
    <row r="235" spans="9:12">
      <c r="I235" s="37">
        <v>378482</v>
      </c>
      <c r="J235" s="38" t="str">
        <f t="shared" si="9"/>
        <v>Babu, N</v>
      </c>
      <c r="K235" s="38" t="str">
        <f t="shared" si="10"/>
        <v>TBD MANAGER 1</v>
      </c>
      <c r="L235" s="38" t="str">
        <f t="shared" si="11"/>
        <v>MISHRA, DIVYANSHU</v>
      </c>
    </row>
    <row r="236" spans="9:12">
      <c r="I236" s="37">
        <v>372878</v>
      </c>
      <c r="J236" s="38" t="str">
        <f t="shared" si="9"/>
        <v>Cherian, Susana</v>
      </c>
      <c r="K236" s="38" t="str">
        <f t="shared" si="10"/>
        <v>TBD MANAGER 1</v>
      </c>
      <c r="L236" s="38" t="str">
        <f t="shared" si="11"/>
        <v>MISHRA, DIVYANSHU</v>
      </c>
    </row>
    <row r="237" spans="9:12">
      <c r="I237" s="37">
        <v>591003</v>
      </c>
      <c r="J237" s="38" t="str">
        <f t="shared" si="9"/>
        <v>Devarajan, Cecil</v>
      </c>
      <c r="K237" s="38" t="str">
        <f t="shared" si="10"/>
        <v>TBD MANAGER 1</v>
      </c>
      <c r="L237" s="38" t="str">
        <f t="shared" si="11"/>
        <v>MISHRA, DIVYANSHU</v>
      </c>
    </row>
    <row r="238" spans="9:12">
      <c r="I238" s="37">
        <v>374638</v>
      </c>
      <c r="J238" s="38" t="str">
        <f t="shared" si="9"/>
        <v>Gopal, Sujith</v>
      </c>
      <c r="K238" s="38" t="str">
        <f t="shared" si="10"/>
        <v>TBD MANAGER 1</v>
      </c>
      <c r="L238" s="38" t="str">
        <f t="shared" si="11"/>
        <v>MISHRA, DIVYANSHU</v>
      </c>
    </row>
    <row r="239" spans="9:12">
      <c r="I239" s="37">
        <v>328837</v>
      </c>
      <c r="J239" s="38" t="str">
        <f t="shared" si="9"/>
        <v>Thomas, Tessith Abraham</v>
      </c>
      <c r="K239" s="38" t="str">
        <f t="shared" si="10"/>
        <v>TBD MANAGER 1</v>
      </c>
      <c r="L239" s="38" t="str">
        <f t="shared" si="11"/>
        <v>MISHRA, DIVYANSHU</v>
      </c>
    </row>
    <row r="240" spans="9:12">
      <c r="I240" s="37">
        <v>840311</v>
      </c>
      <c r="J240" s="38" t="str">
        <f t="shared" si="9"/>
        <v>T Patil, Yuvaraj</v>
      </c>
      <c r="K240" s="38" t="str">
        <f t="shared" si="10"/>
        <v>TBD MANAGER 1</v>
      </c>
      <c r="L240" s="38" t="str">
        <f t="shared" si="11"/>
        <v>MISHRA, DIVYANSHU</v>
      </c>
    </row>
    <row r="241" spans="9:12">
      <c r="I241" s="37">
        <v>373596</v>
      </c>
      <c r="J241" s="38" t="str">
        <f t="shared" si="9"/>
        <v>Kala, R</v>
      </c>
      <c r="K241" s="38" t="str">
        <f t="shared" si="10"/>
        <v>TBD MANAGER 1</v>
      </c>
      <c r="L241" s="38" t="str">
        <f t="shared" si="11"/>
        <v>MISHRA, DIVYANSHU</v>
      </c>
    </row>
    <row r="242" spans="9:12">
      <c r="I242" s="37">
        <v>373534</v>
      </c>
      <c r="J242" s="38" t="str">
        <f t="shared" si="9"/>
        <v>Raghavendra, NJ</v>
      </c>
      <c r="K242" s="38" t="str">
        <f t="shared" si="10"/>
        <v>TBD MANAGER 1</v>
      </c>
      <c r="L242" s="38" t="str">
        <f t="shared" si="11"/>
        <v>MISHRA, DIVYANSHU</v>
      </c>
    </row>
    <row r="243" spans="9:12">
      <c r="I243" s="37">
        <v>373467</v>
      </c>
      <c r="J243" s="38" t="str">
        <f t="shared" si="9"/>
        <v>Jamuna, G</v>
      </c>
      <c r="K243" s="38" t="str">
        <f t="shared" si="10"/>
        <v>TBD MANAGER 1</v>
      </c>
      <c r="L243" s="38" t="str">
        <f t="shared" si="11"/>
        <v>MISHRA, DIVYANSHU</v>
      </c>
    </row>
    <row r="244" spans="9:12">
      <c r="I244" s="37">
        <v>374166</v>
      </c>
      <c r="J244" s="38" t="str">
        <f t="shared" si="9"/>
        <v>Athif, Mohammed</v>
      </c>
      <c r="K244" s="38" t="str">
        <f t="shared" si="10"/>
        <v>TBD MANAGER 1</v>
      </c>
      <c r="L244" s="38" t="str">
        <f t="shared" si="11"/>
        <v>MISHRA, DIVYANSHU</v>
      </c>
    </row>
    <row r="245" spans="9:12">
      <c r="I245" s="37">
        <v>840311</v>
      </c>
      <c r="J245" s="38" t="str">
        <f t="shared" si="9"/>
        <v>T Patil, Yuvaraj</v>
      </c>
      <c r="K245" s="38" t="str">
        <f t="shared" si="10"/>
        <v>TBD MANAGER 1</v>
      </c>
      <c r="L245" s="38" t="str">
        <f t="shared" si="11"/>
        <v>MISHRA, DIVYANSHU</v>
      </c>
    </row>
    <row r="246" spans="9:12">
      <c r="I246" s="37">
        <v>373596</v>
      </c>
      <c r="J246" s="38" t="str">
        <f t="shared" si="9"/>
        <v>Kala, R</v>
      </c>
      <c r="K246" s="38" t="str">
        <f t="shared" si="10"/>
        <v>TBD MANAGER 1</v>
      </c>
      <c r="L246" s="38" t="str">
        <f t="shared" si="11"/>
        <v>MISHRA, DIVYANSHU</v>
      </c>
    </row>
    <row r="247" spans="9:12">
      <c r="I247" s="37">
        <v>373534</v>
      </c>
      <c r="J247" s="38" t="str">
        <f t="shared" si="9"/>
        <v>Raghavendra, NJ</v>
      </c>
      <c r="K247" s="38" t="str">
        <f t="shared" si="10"/>
        <v>TBD MANAGER 1</v>
      </c>
      <c r="L247" s="38" t="str">
        <f t="shared" si="11"/>
        <v>MISHRA, DIVYANSHU</v>
      </c>
    </row>
    <row r="248" spans="9:12">
      <c r="I248" s="37">
        <v>373467</v>
      </c>
      <c r="J248" s="38" t="str">
        <f t="shared" si="9"/>
        <v>Jamuna, G</v>
      </c>
      <c r="K248" s="38" t="str">
        <f t="shared" si="10"/>
        <v>TBD MANAGER 1</v>
      </c>
      <c r="L248" s="38" t="str">
        <f t="shared" si="11"/>
        <v>MISHRA, DIVYANSHU</v>
      </c>
    </row>
    <row r="249" spans="9:12">
      <c r="I249" s="37">
        <v>374638</v>
      </c>
      <c r="J249" s="38" t="str">
        <f t="shared" si="9"/>
        <v>Gopal, Sujith</v>
      </c>
      <c r="K249" s="38" t="str">
        <f t="shared" si="10"/>
        <v>TBD MANAGER 1</v>
      </c>
      <c r="L249" s="38" t="str">
        <f t="shared" si="11"/>
        <v>MISHRA, DIVYANSHU</v>
      </c>
    </row>
    <row r="250" spans="9:12">
      <c r="I250" s="37">
        <v>374166</v>
      </c>
      <c r="J250" s="38" t="str">
        <f t="shared" si="9"/>
        <v>Athif, Mohammed</v>
      </c>
      <c r="K250" s="38" t="str">
        <f t="shared" si="10"/>
        <v>TBD MANAGER 1</v>
      </c>
      <c r="L250" s="38" t="str">
        <f t="shared" si="11"/>
        <v>MISHRA, DIVYANSHU</v>
      </c>
    </row>
    <row r="251" spans="9:12">
      <c r="I251" s="37">
        <v>328837</v>
      </c>
      <c r="J251" s="38" t="str">
        <f t="shared" si="9"/>
        <v>Thomas, Tessith Abraham</v>
      </c>
      <c r="K251" s="38" t="str">
        <f t="shared" si="10"/>
        <v>TBD MANAGER 1</v>
      </c>
      <c r="L251" s="38" t="str">
        <f t="shared" si="11"/>
        <v>MISHRA, DIVYANSHU</v>
      </c>
    </row>
    <row r="252" spans="9:12">
      <c r="I252" s="37">
        <v>591003</v>
      </c>
      <c r="J252" s="38" t="str">
        <f t="shared" si="9"/>
        <v>Devarajan, Cecil</v>
      </c>
      <c r="K252" s="38" t="str">
        <f t="shared" si="10"/>
        <v>TBD MANAGER 1</v>
      </c>
      <c r="L252" s="38" t="str">
        <f t="shared" si="11"/>
        <v>MISHRA, DIVYANSHU</v>
      </c>
    </row>
    <row r="253" spans="9:12">
      <c r="I253" s="37">
        <v>378482</v>
      </c>
      <c r="J253" s="38" t="str">
        <f t="shared" si="9"/>
        <v>Babu, N</v>
      </c>
      <c r="K253" s="38" t="str">
        <f t="shared" si="10"/>
        <v>TBD MANAGER 1</v>
      </c>
      <c r="L253" s="38" t="str">
        <f t="shared" si="11"/>
        <v>MISHRA, DIVYANSHU</v>
      </c>
    </row>
    <row r="254" spans="9:12">
      <c r="I254" s="37">
        <v>372878</v>
      </c>
      <c r="J254" s="38" t="str">
        <f t="shared" si="9"/>
        <v>Cherian, Susana</v>
      </c>
      <c r="K254" s="38" t="str">
        <f t="shared" si="10"/>
        <v>TBD MANAGER 1</v>
      </c>
      <c r="L254" s="38" t="str">
        <f t="shared" si="11"/>
        <v>MISHRA, DIVYANSHU</v>
      </c>
    </row>
    <row r="255" spans="9:12">
      <c r="I255" s="37">
        <v>378057</v>
      </c>
      <c r="J255" s="38" t="str">
        <f t="shared" si="9"/>
        <v>H, ARAVIND</v>
      </c>
      <c r="K255" s="38" t="str">
        <f t="shared" si="10"/>
        <v>VIJAYARAM, JAGADISH</v>
      </c>
      <c r="L255" s="38" t="str">
        <f t="shared" si="11"/>
        <v>B, SRIRAM</v>
      </c>
    </row>
    <row r="256" spans="9:12">
      <c r="I256" s="37">
        <v>326735</v>
      </c>
      <c r="J256" s="38" t="str">
        <f t="shared" si="9"/>
        <v>Gurupur, Gurudatta</v>
      </c>
      <c r="K256" s="38" t="str">
        <f t="shared" si="10"/>
        <v>VIJAYARAM, JAGADISH</v>
      </c>
      <c r="L256" s="38" t="str">
        <f t="shared" si="11"/>
        <v>B, SRIRAM</v>
      </c>
    </row>
    <row r="257" spans="9:12">
      <c r="I257" s="37">
        <v>839473</v>
      </c>
      <c r="J257" s="38" t="str">
        <f t="shared" si="9"/>
        <v>Shetty, Deepak</v>
      </c>
      <c r="K257" s="38" t="str">
        <f t="shared" si="10"/>
        <v>VISWANATHAN, SHIVAKUMAR</v>
      </c>
      <c r="L257" s="38" t="str">
        <f t="shared" si="11"/>
        <v>MISHRA, DIVYANSHU</v>
      </c>
    </row>
    <row r="258" spans="9:12">
      <c r="I258" s="37">
        <v>379593</v>
      </c>
      <c r="J258" s="38" t="str">
        <f t="shared" si="9"/>
        <v>Choudhury, Summit</v>
      </c>
      <c r="K258" s="38" t="str">
        <f t="shared" si="10"/>
        <v>VISWANATHAN, SHIVAKUMAR</v>
      </c>
      <c r="L258" s="38" t="str">
        <f t="shared" si="11"/>
        <v>MISHRA, DIVYANSHU</v>
      </c>
    </row>
    <row r="259" spans="9:12">
      <c r="I259" s="37">
        <v>592072</v>
      </c>
      <c r="J259" s="38" t="str">
        <f t="shared" ref="J259:J287" si="12">VLOOKUP(I259,$A$1:$D$144,2,0)</f>
        <v>N, Rashmi</v>
      </c>
      <c r="K259" s="38" t="str">
        <f t="shared" ref="K259:K287" si="13">VLOOKUP(I259,$A$1:$D$144,3,0)</f>
        <v>VISWANATHAN, SHIVAKUMAR</v>
      </c>
      <c r="L259" s="38" t="str">
        <f t="shared" ref="L259:L287" si="14">VLOOKUP(I259,$A$1:$D$144,4,0)</f>
        <v>MISHRA, DIVYANSHU</v>
      </c>
    </row>
    <row r="260" spans="9:12">
      <c r="I260" s="37">
        <v>591198</v>
      </c>
      <c r="J260" s="38" t="str">
        <f t="shared" si="12"/>
        <v>Faby, Sebastian</v>
      </c>
      <c r="K260" s="38" t="str">
        <f t="shared" si="13"/>
        <v>VISWANATHAN, SHIVAKUMAR</v>
      </c>
      <c r="L260" s="38" t="str">
        <f t="shared" si="14"/>
        <v>MISHRA, DIVYANSHU</v>
      </c>
    </row>
    <row r="261" spans="9:12">
      <c r="I261" s="37">
        <v>590912</v>
      </c>
      <c r="J261" s="38" t="str">
        <f t="shared" si="12"/>
        <v>C, Konika</v>
      </c>
      <c r="K261" s="38" t="str">
        <f t="shared" si="13"/>
        <v>VISWANATHAN, SHIVAKUMAR</v>
      </c>
      <c r="L261" s="38" t="str">
        <f t="shared" si="14"/>
        <v>MISHRA, DIVYANSHU</v>
      </c>
    </row>
    <row r="262" spans="9:12">
      <c r="I262" s="37">
        <v>590653</v>
      </c>
      <c r="J262" s="38" t="str">
        <f t="shared" si="12"/>
        <v>Balakrishnan, Prabha</v>
      </c>
      <c r="K262" s="38" t="str">
        <f t="shared" si="13"/>
        <v>VISWANATHAN, SHIVAKUMAR</v>
      </c>
      <c r="L262" s="38" t="str">
        <f t="shared" si="14"/>
        <v>MISHRA, DIVYANSHU</v>
      </c>
    </row>
    <row r="263" spans="9:12">
      <c r="I263" s="37">
        <v>817509</v>
      </c>
      <c r="J263" s="38" t="str">
        <f t="shared" si="12"/>
        <v>Baskaran, Murugan</v>
      </c>
      <c r="K263" s="38" t="str">
        <f t="shared" si="13"/>
        <v>VISWANATHAN, SHIVAKUMAR</v>
      </c>
      <c r="L263" s="38" t="str">
        <f t="shared" si="14"/>
        <v>MISHRA, DIVYANSHU</v>
      </c>
    </row>
    <row r="264" spans="9:12">
      <c r="I264" s="37">
        <v>817455</v>
      </c>
      <c r="J264" s="38" t="str">
        <f t="shared" si="12"/>
        <v>H, Divya</v>
      </c>
      <c r="K264" s="38" t="str">
        <f t="shared" si="13"/>
        <v>VISWANATHAN, SHIVAKUMAR</v>
      </c>
      <c r="L264" s="38" t="str">
        <f t="shared" si="14"/>
        <v>MISHRA, DIVYANSHU</v>
      </c>
    </row>
    <row r="265" spans="9:12">
      <c r="I265" s="37">
        <v>810325</v>
      </c>
      <c r="J265" s="38" t="str">
        <f t="shared" si="12"/>
        <v>Kashyap A, Prajwal</v>
      </c>
      <c r="K265" s="38" t="str">
        <f t="shared" si="13"/>
        <v>VISWANATHAN, SHIVAKUMAR</v>
      </c>
      <c r="L265" s="38" t="str">
        <f t="shared" si="14"/>
        <v>MISHRA, DIVYANSHU</v>
      </c>
    </row>
    <row r="266" spans="9:12">
      <c r="I266" s="37">
        <v>379840</v>
      </c>
      <c r="J266" s="38" t="str">
        <f t="shared" si="12"/>
        <v>Suresh, Ashwin</v>
      </c>
      <c r="K266" s="38" t="str">
        <f t="shared" si="13"/>
        <v>VISWANATHAN, SHIVAKUMAR</v>
      </c>
      <c r="L266" s="38" t="str">
        <f t="shared" si="14"/>
        <v>MISHRA, DIVYANSHU</v>
      </c>
    </row>
    <row r="267" spans="9:12">
      <c r="I267" s="37">
        <v>372351</v>
      </c>
      <c r="J267" s="38" t="str">
        <f t="shared" si="12"/>
        <v>Krishthuraj Dinesh, Anand</v>
      </c>
      <c r="K267" s="38" t="str">
        <f t="shared" si="13"/>
        <v>VISWANATHAN, SHIVAKUMAR</v>
      </c>
      <c r="L267" s="38" t="str">
        <f t="shared" si="14"/>
        <v>MISHRA, DIVYANSHU</v>
      </c>
    </row>
    <row r="268" spans="9:12">
      <c r="I268" s="37">
        <v>818310</v>
      </c>
      <c r="J268" s="38" t="str">
        <f t="shared" si="12"/>
        <v>Mohan Rao, Jagan</v>
      </c>
      <c r="K268" s="38" t="str">
        <f t="shared" si="13"/>
        <v>VISWANATHAN, SHIVAKUMAR</v>
      </c>
      <c r="L268" s="38" t="str">
        <f t="shared" si="14"/>
        <v>MISHRA, DIVYANSHU</v>
      </c>
    </row>
    <row r="269" spans="9:12">
      <c r="I269" s="37">
        <v>591351</v>
      </c>
      <c r="J269" s="38" t="str">
        <f t="shared" si="12"/>
        <v>VIJAYANATH, NISHA</v>
      </c>
      <c r="K269" s="38" t="str">
        <f t="shared" si="13"/>
        <v>VISWANATHAN, SHIVAKUMAR</v>
      </c>
      <c r="L269" s="38" t="str">
        <f t="shared" si="14"/>
        <v>MISHRA, DIVYANSHU</v>
      </c>
    </row>
    <row r="270" spans="9:12">
      <c r="I270" s="37">
        <v>373187</v>
      </c>
      <c r="J270" s="38" t="str">
        <f t="shared" si="12"/>
        <v>RASHINKAR, GOURI</v>
      </c>
      <c r="K270" s="38" t="str">
        <f t="shared" si="13"/>
        <v>VISWANATHAN, SHIVAKUMAR</v>
      </c>
      <c r="L270" s="38" t="str">
        <f t="shared" si="14"/>
        <v>MISHRA, DIVYANSHU</v>
      </c>
    </row>
    <row r="271" spans="9:12">
      <c r="I271" s="37">
        <v>818310</v>
      </c>
      <c r="J271" s="38" t="str">
        <f t="shared" si="12"/>
        <v>Mohan Rao, Jagan</v>
      </c>
      <c r="K271" s="38" t="str">
        <f t="shared" si="13"/>
        <v>VISWANATHAN, SHIVAKUMAR</v>
      </c>
      <c r="L271" s="38" t="str">
        <f t="shared" si="14"/>
        <v>MISHRA, DIVYANSHU</v>
      </c>
    </row>
    <row r="272" spans="9:12">
      <c r="I272" s="37">
        <v>817509</v>
      </c>
      <c r="J272" s="38" t="str">
        <f t="shared" si="12"/>
        <v>Baskaran, Murugan</v>
      </c>
      <c r="K272" s="38" t="str">
        <f t="shared" si="13"/>
        <v>VISWANATHAN, SHIVAKUMAR</v>
      </c>
      <c r="L272" s="38" t="str">
        <f t="shared" si="14"/>
        <v>MISHRA, DIVYANSHU</v>
      </c>
    </row>
    <row r="273" spans="9:12">
      <c r="I273" s="37">
        <v>591351</v>
      </c>
      <c r="J273" s="38" t="str">
        <f t="shared" si="12"/>
        <v>VIJAYANATH, NISHA</v>
      </c>
      <c r="K273" s="38" t="str">
        <f t="shared" si="13"/>
        <v>VISWANATHAN, SHIVAKUMAR</v>
      </c>
      <c r="L273" s="38" t="str">
        <f t="shared" si="14"/>
        <v>MISHRA, DIVYANSHU</v>
      </c>
    </row>
    <row r="274" spans="9:12">
      <c r="I274" s="37">
        <v>592072</v>
      </c>
      <c r="J274" s="38" t="str">
        <f t="shared" si="12"/>
        <v>N, Rashmi</v>
      </c>
      <c r="K274" s="38" t="str">
        <f t="shared" si="13"/>
        <v>VISWANATHAN, SHIVAKUMAR</v>
      </c>
      <c r="L274" s="38" t="str">
        <f t="shared" si="14"/>
        <v>MISHRA, DIVYANSHU</v>
      </c>
    </row>
    <row r="275" spans="9:12">
      <c r="I275" s="37">
        <v>590653</v>
      </c>
      <c r="J275" s="38" t="str">
        <f t="shared" si="12"/>
        <v>Balakrishnan, Prabha</v>
      </c>
      <c r="K275" s="38" t="str">
        <f t="shared" si="13"/>
        <v>VISWANATHAN, SHIVAKUMAR</v>
      </c>
      <c r="L275" s="38" t="str">
        <f t="shared" si="14"/>
        <v>MISHRA, DIVYANSHU</v>
      </c>
    </row>
    <row r="276" spans="9:12">
      <c r="I276" s="37">
        <v>373187</v>
      </c>
      <c r="J276" s="38" t="str">
        <f t="shared" si="12"/>
        <v>RASHINKAR, GOURI</v>
      </c>
      <c r="K276" s="38" t="str">
        <f t="shared" si="13"/>
        <v>VISWANATHAN, SHIVAKUMAR</v>
      </c>
      <c r="L276" s="38" t="str">
        <f t="shared" si="14"/>
        <v>MISHRA, DIVYANSHU</v>
      </c>
    </row>
    <row r="277" spans="9:12">
      <c r="I277" s="37">
        <v>810325</v>
      </c>
      <c r="J277" s="38" t="str">
        <f t="shared" si="12"/>
        <v>Kashyap A, Prajwal</v>
      </c>
      <c r="K277" s="38" t="str">
        <f t="shared" si="13"/>
        <v>VISWANATHAN, SHIVAKUMAR</v>
      </c>
      <c r="L277" s="38" t="str">
        <f t="shared" si="14"/>
        <v>MISHRA, DIVYANSHU</v>
      </c>
    </row>
    <row r="278" spans="9:12">
      <c r="I278" s="37">
        <v>590653</v>
      </c>
      <c r="J278" s="38" t="str">
        <f t="shared" si="12"/>
        <v>Balakrishnan, Prabha</v>
      </c>
      <c r="K278" s="38" t="str">
        <f t="shared" si="13"/>
        <v>VISWANATHAN, SHIVAKUMAR</v>
      </c>
      <c r="L278" s="38" t="str">
        <f t="shared" si="14"/>
        <v>MISHRA, DIVYANSHU</v>
      </c>
    </row>
    <row r="279" spans="9:12">
      <c r="I279" s="37">
        <v>379840</v>
      </c>
      <c r="J279" s="38" t="str">
        <f t="shared" si="12"/>
        <v>Suresh, Ashwin</v>
      </c>
      <c r="K279" s="38" t="str">
        <f t="shared" si="13"/>
        <v>VISWANATHAN, SHIVAKUMAR</v>
      </c>
      <c r="L279" s="38" t="str">
        <f t="shared" si="14"/>
        <v>MISHRA, DIVYANSHU</v>
      </c>
    </row>
    <row r="280" spans="9:12">
      <c r="I280" s="37">
        <v>372351</v>
      </c>
      <c r="J280" s="38" t="str">
        <f t="shared" si="12"/>
        <v>Krishthuraj Dinesh, Anand</v>
      </c>
      <c r="K280" s="38" t="str">
        <f t="shared" si="13"/>
        <v>VISWANATHAN, SHIVAKUMAR</v>
      </c>
      <c r="L280" s="38" t="str">
        <f t="shared" si="14"/>
        <v>MISHRA, DIVYANSHU</v>
      </c>
    </row>
    <row r="281" spans="9:12">
      <c r="I281" s="37">
        <v>839473</v>
      </c>
      <c r="J281" s="38" t="str">
        <f t="shared" si="12"/>
        <v>Shetty, Deepak</v>
      </c>
      <c r="K281" s="38" t="str">
        <f t="shared" si="13"/>
        <v>VISWANATHAN, SHIVAKUMAR</v>
      </c>
      <c r="L281" s="38" t="str">
        <f t="shared" si="14"/>
        <v>MISHRA, DIVYANSHU</v>
      </c>
    </row>
    <row r="282" spans="9:12">
      <c r="I282" s="37">
        <v>817455</v>
      </c>
      <c r="J282" s="38" t="str">
        <f t="shared" si="12"/>
        <v>H, Divya</v>
      </c>
      <c r="K282" s="38" t="str">
        <f t="shared" si="13"/>
        <v>VISWANATHAN, SHIVAKUMAR</v>
      </c>
      <c r="L282" s="38" t="str">
        <f t="shared" si="14"/>
        <v>MISHRA, DIVYANSHU</v>
      </c>
    </row>
    <row r="283" spans="9:12">
      <c r="I283" s="37">
        <v>592072</v>
      </c>
      <c r="J283" s="38" t="str">
        <f t="shared" si="12"/>
        <v>N, Rashmi</v>
      </c>
      <c r="K283" s="38" t="str">
        <f t="shared" si="13"/>
        <v>VISWANATHAN, SHIVAKUMAR</v>
      </c>
      <c r="L283" s="38" t="str">
        <f t="shared" si="14"/>
        <v>MISHRA, DIVYANSHU</v>
      </c>
    </row>
    <row r="284" spans="9:12">
      <c r="I284" s="37">
        <v>591198</v>
      </c>
      <c r="J284" s="38" t="str">
        <f t="shared" si="12"/>
        <v>Faby, Sebastian</v>
      </c>
      <c r="K284" s="38" t="str">
        <f t="shared" si="13"/>
        <v>VISWANATHAN, SHIVAKUMAR</v>
      </c>
      <c r="L284" s="38" t="str">
        <f t="shared" si="14"/>
        <v>MISHRA, DIVYANSHU</v>
      </c>
    </row>
    <row r="285" spans="9:12">
      <c r="I285" s="37">
        <v>590912</v>
      </c>
      <c r="J285" s="38" t="str">
        <f t="shared" si="12"/>
        <v>C, Konika</v>
      </c>
      <c r="K285" s="38" t="str">
        <f t="shared" si="13"/>
        <v>VISWANATHAN, SHIVAKUMAR</v>
      </c>
      <c r="L285" s="38" t="str">
        <f t="shared" si="14"/>
        <v>MISHRA, DIVYANSHU</v>
      </c>
    </row>
    <row r="286" spans="9:12">
      <c r="I286" s="37">
        <v>379840</v>
      </c>
      <c r="J286" s="38" t="str">
        <f t="shared" si="12"/>
        <v>Suresh, Ashwin</v>
      </c>
      <c r="K286" s="38" t="str">
        <f t="shared" si="13"/>
        <v>VISWANATHAN, SHIVAKUMAR</v>
      </c>
      <c r="L286" s="38" t="str">
        <f t="shared" si="14"/>
        <v>MISHRA, DIVYANSHU</v>
      </c>
    </row>
    <row r="287" spans="9:12">
      <c r="I287" s="37">
        <v>379593</v>
      </c>
      <c r="J287" s="38" t="str">
        <f t="shared" si="12"/>
        <v>Choudhury, Summit</v>
      </c>
      <c r="K287" s="38" t="str">
        <f t="shared" si="13"/>
        <v>VISWANATHAN, SHIVAKUMAR</v>
      </c>
      <c r="L287" s="38" t="str">
        <f t="shared" si="14"/>
        <v>MISHRA, DIVYANSHU</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39"/>
  <sheetViews>
    <sheetView workbookViewId="0">
      <selection activeCell="L24" sqref="L24"/>
    </sheetView>
  </sheetViews>
  <sheetFormatPr defaultRowHeight="15"/>
  <cols>
    <col min="8" max="8" width="13.7109375" customWidth="1"/>
    <col min="14" max="14" width="9.140625" customWidth="1"/>
  </cols>
  <sheetData>
    <row r="1" spans="1:9">
      <c r="A1" s="48" t="s">
        <v>190</v>
      </c>
      <c r="B1" s="49"/>
      <c r="C1" s="49"/>
      <c r="D1" s="49"/>
      <c r="E1" s="49"/>
      <c r="F1" s="49"/>
      <c r="G1" s="49"/>
      <c r="H1" s="49"/>
      <c r="I1" s="50"/>
    </row>
    <row r="2" spans="1:9">
      <c r="A2" s="51"/>
      <c r="B2" s="52"/>
      <c r="C2" s="52"/>
      <c r="D2" s="52"/>
      <c r="E2" s="52"/>
      <c r="F2" s="52"/>
      <c r="G2" s="52"/>
      <c r="H2" s="52"/>
      <c r="I2" s="53"/>
    </row>
    <row r="3" spans="1:9">
      <c r="A3" s="51"/>
      <c r="B3" s="52"/>
      <c r="C3" s="52"/>
      <c r="D3" s="52"/>
      <c r="E3" s="52"/>
      <c r="F3" s="52"/>
      <c r="G3" s="52"/>
      <c r="H3" s="52"/>
      <c r="I3" s="53"/>
    </row>
    <row r="4" spans="1:9">
      <c r="A4" s="51"/>
      <c r="B4" s="52"/>
      <c r="C4" s="52"/>
      <c r="D4" s="52"/>
      <c r="E4" s="52"/>
      <c r="F4" s="52"/>
      <c r="G4" s="52"/>
      <c r="H4" s="52"/>
      <c r="I4" s="53"/>
    </row>
    <row r="5" spans="1:9" ht="15.75" thickBot="1">
      <c r="A5" s="54"/>
      <c r="B5" s="55"/>
      <c r="C5" s="55"/>
      <c r="D5" s="55"/>
      <c r="E5" s="55"/>
      <c r="F5" s="55"/>
      <c r="G5" s="55"/>
      <c r="H5" s="55"/>
      <c r="I5" s="56"/>
    </row>
    <row r="11" spans="1:9">
      <c r="A11" s="39" t="s">
        <v>191</v>
      </c>
      <c r="B11" s="39" t="s">
        <v>192</v>
      </c>
      <c r="C11" s="39" t="s">
        <v>193</v>
      </c>
      <c r="D11" s="39" t="s">
        <v>194</v>
      </c>
      <c r="E11" s="39" t="s">
        <v>195</v>
      </c>
      <c r="F11" s="39" t="s">
        <v>196</v>
      </c>
      <c r="G11" s="39" t="s">
        <v>197</v>
      </c>
      <c r="H11" s="39" t="s">
        <v>198</v>
      </c>
    </row>
    <row r="12" spans="1:9">
      <c r="A12" s="40" t="s">
        <v>199</v>
      </c>
      <c r="B12" s="41">
        <v>2.4168427938808374E-2</v>
      </c>
      <c r="C12" s="41">
        <v>2.9803240740740741E-2</v>
      </c>
      <c r="D12" s="41">
        <v>2.9069855486327449E-2</v>
      </c>
      <c r="E12" s="41">
        <v>3.1534887566137565E-2</v>
      </c>
      <c r="F12" s="41">
        <v>3.3231687752108545E-2</v>
      </c>
      <c r="G12" s="41">
        <v>3.1815843621399172E-2</v>
      </c>
      <c r="H12" s="41">
        <v>3.046342985767083E-2</v>
      </c>
    </row>
    <row r="13" spans="1:9">
      <c r="A13" s="40" t="s">
        <v>200</v>
      </c>
      <c r="B13" s="41">
        <v>2.4550495262704568E-2</v>
      </c>
      <c r="C13" s="41">
        <v>2.9400115740740741E-2</v>
      </c>
      <c r="D13" s="41">
        <v>3.5468399270482606E-2</v>
      </c>
      <c r="E13" s="41">
        <v>2.9046682098765431E-2</v>
      </c>
      <c r="F13" s="41">
        <v>2.9004252214170693E-2</v>
      </c>
      <c r="G13" s="41">
        <v>3.2294308574879221E-2</v>
      </c>
      <c r="H13" s="41">
        <v>3.0207590483858602E-2</v>
      </c>
    </row>
    <row r="14" spans="1:9">
      <c r="A14" s="40" t="s">
        <v>201</v>
      </c>
      <c r="B14" s="41">
        <v>2.4931561996779386E-2</v>
      </c>
      <c r="C14" s="41">
        <v>2.6817611882716048E-2</v>
      </c>
      <c r="D14" s="41">
        <v>3.7552224480578142E-2</v>
      </c>
      <c r="E14" s="41">
        <v>2.8469484269215455E-2</v>
      </c>
      <c r="F14" s="41">
        <v>2.87100035161744E-2</v>
      </c>
      <c r="G14" s="41">
        <v>2.5321703480589021E-2</v>
      </c>
      <c r="H14" s="41">
        <v>2.904529117933723E-2</v>
      </c>
    </row>
    <row r="15" spans="1:9">
      <c r="A15" s="40" t="s">
        <v>202</v>
      </c>
      <c r="B15" s="41">
        <v>2.5467388344226582E-2</v>
      </c>
      <c r="C15" s="41">
        <v>3.2617448391013965E-2</v>
      </c>
      <c r="D15" s="41">
        <v>3.0166245791245792E-2</v>
      </c>
      <c r="E15" s="41">
        <v>2.5069198187549248E-2</v>
      </c>
      <c r="F15" s="41">
        <v>2.9642129629629629E-2</v>
      </c>
      <c r="G15" s="41">
        <v>2.7332746478873238E-2</v>
      </c>
      <c r="H15" s="41">
        <v>2.8484569679126132E-2</v>
      </c>
    </row>
    <row r="16" spans="1:9">
      <c r="A16" s="40" t="s">
        <v>203</v>
      </c>
      <c r="B16" s="41">
        <v>2.4490367383512544E-2</v>
      </c>
      <c r="C16" s="41">
        <v>2.7244300497976968E-2</v>
      </c>
      <c r="D16" s="41">
        <v>2.8568239795918368E-2</v>
      </c>
      <c r="E16" s="41">
        <v>3.1803478157644824E-2</v>
      </c>
      <c r="F16" s="41">
        <v>2.8979226791726792E-2</v>
      </c>
      <c r="G16" s="41">
        <v>2.8072293447293447E-2</v>
      </c>
      <c r="H16" s="41">
        <v>2.8499426242481796E-2</v>
      </c>
    </row>
    <row r="17" spans="1:9">
      <c r="A17" s="40" t="s">
        <v>204</v>
      </c>
      <c r="B17" s="41">
        <v>2.5582373532068655E-2</v>
      </c>
      <c r="C17" s="41">
        <v>2.4073962784900288E-2</v>
      </c>
      <c r="D17" s="41">
        <v>2.628299474847982E-2</v>
      </c>
      <c r="E17" s="41">
        <v>3.0779172602089268E-2</v>
      </c>
      <c r="F17" s="41">
        <v>3.0522762345679012E-2</v>
      </c>
      <c r="G17" s="41">
        <v>2.3462111536824183E-2</v>
      </c>
      <c r="H17" s="41">
        <v>2.6568874885043059E-2</v>
      </c>
    </row>
    <row r="18" spans="1:9">
      <c r="A18" s="40" t="s">
        <v>205</v>
      </c>
      <c r="B18" s="41">
        <v>2.2959401709401708E-2</v>
      </c>
      <c r="C18" s="41">
        <v>2.5457508514261387E-2</v>
      </c>
      <c r="D18" s="41">
        <v>3.0746527777777779E-2</v>
      </c>
      <c r="E18" s="41">
        <v>2.8648879142300191E-2</v>
      </c>
      <c r="F18" s="41">
        <v>2.9496935315597286E-2</v>
      </c>
      <c r="G18" s="41">
        <v>2.5203993055555554E-2</v>
      </c>
      <c r="H18" s="41">
        <v>2.7327485957521502E-2</v>
      </c>
    </row>
    <row r="19" spans="1:9">
      <c r="A19" s="40" t="s">
        <v>206</v>
      </c>
      <c r="B19" s="41">
        <v>2.530545491143317E-2</v>
      </c>
      <c r="C19" s="41">
        <v>3.0196214596949891E-2</v>
      </c>
      <c r="D19" s="41">
        <v>2.7687274948559673E-2</v>
      </c>
      <c r="E19" s="41">
        <v>3.5016953573291605E-2</v>
      </c>
      <c r="F19" s="41">
        <v>2.4404275599128541E-2</v>
      </c>
      <c r="G19" s="41">
        <v>2.9835325832161273E-2</v>
      </c>
      <c r="H19" s="41">
        <v>2.9059627398482821E-2</v>
      </c>
    </row>
    <row r="20" spans="1:9">
      <c r="A20" s="40" t="s">
        <v>207</v>
      </c>
      <c r="B20" s="41">
        <v>1.8955938697318007E-2</v>
      </c>
      <c r="C20" s="41">
        <v>2.2659286762009536E-2</v>
      </c>
      <c r="D20" s="41">
        <v>3.0019907407407405E-2</v>
      </c>
      <c r="E20" s="41">
        <v>2.8648976909007771E-2</v>
      </c>
      <c r="F20" s="41">
        <v>2.8203635620915036E-2</v>
      </c>
      <c r="G20" s="41">
        <v>2.7791770315091214E-2</v>
      </c>
      <c r="H20" s="41">
        <v>2.658020475939122E-2</v>
      </c>
    </row>
    <row r="21" spans="1:9">
      <c r="A21" s="40" t="s">
        <v>208</v>
      </c>
      <c r="B21" s="41">
        <v>2.7745861391694722E-2</v>
      </c>
      <c r="C21" s="41">
        <v>2.7162296642436828E-2</v>
      </c>
      <c r="D21" s="41">
        <v>3.3400046816479401E-2</v>
      </c>
      <c r="E21" s="41">
        <v>3.310347945601852E-2</v>
      </c>
      <c r="F21" s="41">
        <v>2.5282180958132044E-2</v>
      </c>
      <c r="G21" s="41">
        <v>2.9606135986733003E-2</v>
      </c>
      <c r="H21" s="41">
        <v>2.9253933136676499E-2</v>
      </c>
    </row>
    <row r="22" spans="1:9">
      <c r="A22" s="40" t="s">
        <v>209</v>
      </c>
      <c r="B22" s="41">
        <v>2.1674272486772488E-2</v>
      </c>
      <c r="C22" s="41">
        <v>2.5630787037037039E-2</v>
      </c>
      <c r="D22" s="41">
        <v>2.9449279184247539E-2</v>
      </c>
      <c r="E22" s="41">
        <v>3.4265207047325101E-2</v>
      </c>
      <c r="F22" s="41">
        <v>2.8990049302549302E-2</v>
      </c>
      <c r="G22" s="41">
        <v>2.8929477422628105E-2</v>
      </c>
      <c r="H22" s="41">
        <v>2.8590069764464928E-2</v>
      </c>
    </row>
    <row r="23" spans="1:9">
      <c r="A23" s="40" t="s">
        <v>210</v>
      </c>
      <c r="B23" s="41">
        <v>2.7292917917917915E-2</v>
      </c>
      <c r="C23" s="41">
        <v>2.3030835619570186E-2</v>
      </c>
      <c r="D23" s="41">
        <v>2.5450571895424837E-2</v>
      </c>
      <c r="E23" s="41">
        <v>3.1856001048218029E-2</v>
      </c>
      <c r="F23" s="41">
        <v>2.6617890211640211E-2</v>
      </c>
      <c r="G23" s="41">
        <v>3.3234427609427609E-2</v>
      </c>
      <c r="H23" s="41">
        <v>2.7318477496483824E-2</v>
      </c>
    </row>
    <row r="27" spans="1:9">
      <c r="A27" s="39" t="s">
        <v>191</v>
      </c>
      <c r="B27" s="39" t="s">
        <v>192</v>
      </c>
      <c r="C27" s="39" t="s">
        <v>193</v>
      </c>
      <c r="D27" s="39" t="s">
        <v>194</v>
      </c>
      <c r="E27" s="39" t="s">
        <v>195</v>
      </c>
      <c r="F27" s="39" t="s">
        <v>196</v>
      </c>
      <c r="G27" s="39" t="s">
        <v>197</v>
      </c>
      <c r="H27" s="39" t="s">
        <v>198</v>
      </c>
      <c r="I27" s="42" t="s">
        <v>211</v>
      </c>
    </row>
    <row r="28" spans="1:9">
      <c r="A28" s="40" t="s">
        <v>199</v>
      </c>
      <c r="B28" s="41">
        <v>2.4168427938808374E-2</v>
      </c>
      <c r="C28" s="41">
        <v>2.9803240740740741E-2</v>
      </c>
      <c r="D28" s="41">
        <v>2.9069855486327449E-2</v>
      </c>
      <c r="E28" s="41">
        <v>3.1534887566137565E-2</v>
      </c>
      <c r="F28" s="41">
        <v>3.3231687752108545E-2</v>
      </c>
      <c r="G28" s="41">
        <v>3.1815843621399172E-2</v>
      </c>
      <c r="H28" s="41">
        <v>3.046342985767083E-2</v>
      </c>
      <c r="I28" s="43">
        <f>AVERAGE(B28:G28)</f>
        <v>2.9937323850920308E-2</v>
      </c>
    </row>
    <row r="29" spans="1:9">
      <c r="A29" s="40" t="s">
        <v>200</v>
      </c>
      <c r="B29" s="41">
        <v>2.4550495262704568E-2</v>
      </c>
      <c r="C29" s="41">
        <v>2.9400115740740741E-2</v>
      </c>
      <c r="D29" s="41">
        <v>3.5468399270482606E-2</v>
      </c>
      <c r="E29" s="41">
        <v>2.9046682098765431E-2</v>
      </c>
      <c r="F29" s="41">
        <v>2.9004252214170693E-2</v>
      </c>
      <c r="G29" s="41">
        <v>3.2294308574879221E-2</v>
      </c>
      <c r="H29" s="41">
        <v>3.0207590483858602E-2</v>
      </c>
      <c r="I29" s="43">
        <f t="shared" ref="I29:I39" si="0">AVERAGE(B29:G29)</f>
        <v>2.9960708860290546E-2</v>
      </c>
    </row>
    <row r="30" spans="1:9">
      <c r="A30" s="40" t="s">
        <v>201</v>
      </c>
      <c r="B30" s="41">
        <v>2.4931561996779386E-2</v>
      </c>
      <c r="C30" s="41">
        <v>2.6817611882716048E-2</v>
      </c>
      <c r="D30" s="41">
        <v>3.7552224480578142E-2</v>
      </c>
      <c r="E30" s="41">
        <v>2.8469484269215455E-2</v>
      </c>
      <c r="F30" s="41">
        <v>2.87100035161744E-2</v>
      </c>
      <c r="G30" s="41">
        <v>2.5321703480589021E-2</v>
      </c>
      <c r="H30" s="41">
        <v>2.904529117933723E-2</v>
      </c>
      <c r="I30" s="43">
        <f t="shared" si="0"/>
        <v>2.8633764937675405E-2</v>
      </c>
    </row>
    <row r="31" spans="1:9">
      <c r="A31" s="40" t="s">
        <v>202</v>
      </c>
      <c r="B31" s="41">
        <v>2.5467388344226582E-2</v>
      </c>
      <c r="C31" s="41">
        <v>3.2617448391013965E-2</v>
      </c>
      <c r="D31" s="41">
        <v>3.0166245791245792E-2</v>
      </c>
      <c r="E31" s="41">
        <v>2.5069198187549248E-2</v>
      </c>
      <c r="F31" s="41">
        <v>2.9642129629629629E-2</v>
      </c>
      <c r="G31" s="41">
        <v>2.7332746478873238E-2</v>
      </c>
      <c r="H31" s="41">
        <v>2.8484569679126132E-2</v>
      </c>
      <c r="I31" s="43">
        <f t="shared" si="0"/>
        <v>2.8382526137089737E-2</v>
      </c>
    </row>
    <row r="32" spans="1:9">
      <c r="A32" s="40" t="s">
        <v>203</v>
      </c>
      <c r="B32" s="41">
        <v>2.4490367383512544E-2</v>
      </c>
      <c r="C32" s="41">
        <v>2.7244300497976968E-2</v>
      </c>
      <c r="D32" s="41">
        <v>2.8568239795918368E-2</v>
      </c>
      <c r="E32" s="41">
        <v>3.1803478157644824E-2</v>
      </c>
      <c r="F32" s="41">
        <v>2.8979226791726792E-2</v>
      </c>
      <c r="G32" s="41">
        <v>2.8072293447293447E-2</v>
      </c>
      <c r="H32" s="41">
        <v>2.8499426242481796E-2</v>
      </c>
      <c r="I32" s="43">
        <f t="shared" si="0"/>
        <v>2.8192984345678823E-2</v>
      </c>
    </row>
    <row r="33" spans="1:9">
      <c r="A33" s="40" t="s">
        <v>204</v>
      </c>
      <c r="B33" s="41">
        <v>2.5582373532068655E-2</v>
      </c>
      <c r="C33" s="41">
        <v>2.4073962784900288E-2</v>
      </c>
      <c r="D33" s="41">
        <v>2.628299474847982E-2</v>
      </c>
      <c r="E33" s="41">
        <v>3.0779172602089268E-2</v>
      </c>
      <c r="F33" s="41">
        <v>3.0522762345679012E-2</v>
      </c>
      <c r="G33" s="41">
        <v>2.3462111536824183E-2</v>
      </c>
      <c r="H33" s="41">
        <v>2.6568874885043059E-2</v>
      </c>
      <c r="I33" s="43">
        <f t="shared" si="0"/>
        <v>2.6783896258340208E-2</v>
      </c>
    </row>
    <row r="34" spans="1:9">
      <c r="A34" s="40" t="s">
        <v>205</v>
      </c>
      <c r="B34" s="41">
        <v>2.2959401709401708E-2</v>
      </c>
      <c r="C34" s="41">
        <v>2.5457508514261387E-2</v>
      </c>
      <c r="D34" s="41">
        <v>3.0746527777777779E-2</v>
      </c>
      <c r="E34" s="41">
        <v>2.8648879142300191E-2</v>
      </c>
      <c r="F34" s="41">
        <v>2.9496935315597286E-2</v>
      </c>
      <c r="G34" s="41">
        <v>2.5203993055555554E-2</v>
      </c>
      <c r="H34" s="41">
        <v>2.7327485957521502E-2</v>
      </c>
      <c r="I34" s="43">
        <f t="shared" si="0"/>
        <v>2.7085540919148981E-2</v>
      </c>
    </row>
    <row r="35" spans="1:9">
      <c r="A35" s="40" t="s">
        <v>206</v>
      </c>
      <c r="B35" s="41">
        <v>2.530545491143317E-2</v>
      </c>
      <c r="C35" s="41">
        <v>3.0196214596949891E-2</v>
      </c>
      <c r="D35" s="41">
        <v>2.7687274948559673E-2</v>
      </c>
      <c r="E35" s="41">
        <v>3.5016953573291605E-2</v>
      </c>
      <c r="F35" s="41">
        <v>2.4404275599128541E-2</v>
      </c>
      <c r="G35" s="41">
        <v>2.9835325832161273E-2</v>
      </c>
      <c r="H35" s="41">
        <v>2.9059627398482821E-2</v>
      </c>
      <c r="I35" s="43">
        <f t="shared" si="0"/>
        <v>2.8740916576920697E-2</v>
      </c>
    </row>
    <row r="36" spans="1:9">
      <c r="A36" s="40" t="s">
        <v>207</v>
      </c>
      <c r="B36" s="41">
        <v>1.8955938697318007E-2</v>
      </c>
      <c r="C36" s="41">
        <v>2.2659286762009536E-2</v>
      </c>
      <c r="D36" s="41">
        <v>3.0019907407407405E-2</v>
      </c>
      <c r="E36" s="41">
        <v>2.8648976909007771E-2</v>
      </c>
      <c r="F36" s="41">
        <v>2.8203635620915036E-2</v>
      </c>
      <c r="G36" s="41">
        <v>2.7791770315091214E-2</v>
      </c>
      <c r="H36" s="41">
        <v>2.658020475939122E-2</v>
      </c>
      <c r="I36" s="43">
        <f t="shared" si="0"/>
        <v>2.6046585951958166E-2</v>
      </c>
    </row>
    <row r="37" spans="1:9">
      <c r="A37" s="40" t="s">
        <v>208</v>
      </c>
      <c r="B37" s="41">
        <v>2.7745861391694722E-2</v>
      </c>
      <c r="C37" s="41">
        <v>2.7162296642436828E-2</v>
      </c>
      <c r="D37" s="41">
        <v>3.3400046816479401E-2</v>
      </c>
      <c r="E37" s="41">
        <v>3.310347945601852E-2</v>
      </c>
      <c r="F37" s="41">
        <v>2.5282180958132044E-2</v>
      </c>
      <c r="G37" s="41">
        <v>2.9606135986733003E-2</v>
      </c>
      <c r="H37" s="41">
        <v>2.9253933136676499E-2</v>
      </c>
      <c r="I37" s="43">
        <f t="shared" si="0"/>
        <v>2.9383333541915749E-2</v>
      </c>
    </row>
    <row r="38" spans="1:9">
      <c r="A38" s="40" t="s">
        <v>209</v>
      </c>
      <c r="B38" s="41">
        <v>2.1674272486772488E-2</v>
      </c>
      <c r="C38" s="41">
        <v>2.5630787037037039E-2</v>
      </c>
      <c r="D38" s="41">
        <v>2.9449279184247539E-2</v>
      </c>
      <c r="E38" s="41">
        <v>3.4265207047325101E-2</v>
      </c>
      <c r="F38" s="41">
        <v>2.8990049302549302E-2</v>
      </c>
      <c r="G38" s="41">
        <v>2.8929477422628105E-2</v>
      </c>
      <c r="H38" s="41">
        <v>2.8590069764464928E-2</v>
      </c>
      <c r="I38" s="43">
        <f t="shared" si="0"/>
        <v>2.8156512080093263E-2</v>
      </c>
    </row>
    <row r="39" spans="1:9">
      <c r="A39" s="40" t="s">
        <v>210</v>
      </c>
      <c r="B39" s="41">
        <v>2.7292917917917915E-2</v>
      </c>
      <c r="C39" s="41">
        <v>2.3030835619570186E-2</v>
      </c>
      <c r="D39" s="41">
        <v>2.5450571895424837E-2</v>
      </c>
      <c r="E39" s="41">
        <v>3.1856001048218029E-2</v>
      </c>
      <c r="F39" s="41">
        <v>2.6617890211640211E-2</v>
      </c>
      <c r="G39" s="41">
        <v>3.3234427609427609E-2</v>
      </c>
      <c r="H39" s="41">
        <v>2.7318477496483824E-2</v>
      </c>
      <c r="I39" s="43">
        <f t="shared" si="0"/>
        <v>2.7913774050366463E-2</v>
      </c>
    </row>
  </sheetData>
  <mergeCells count="1">
    <mergeCell ref="A1:I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D6:K15"/>
  <sheetViews>
    <sheetView tabSelected="1" workbookViewId="0">
      <selection activeCell="M23" sqref="M23"/>
    </sheetView>
  </sheetViews>
  <sheetFormatPr defaultRowHeight="15"/>
  <cols>
    <col min="4" max="4" width="21" customWidth="1"/>
    <col min="5" max="5" width="23.140625" customWidth="1"/>
    <col min="11" max="11" width="10.42578125" bestFit="1" customWidth="1"/>
  </cols>
  <sheetData>
    <row r="6" spans="4:11">
      <c r="D6" s="44" t="s">
        <v>212</v>
      </c>
      <c r="E6" s="44" t="s">
        <v>213</v>
      </c>
    </row>
    <row r="7" spans="4:11">
      <c r="D7" s="45">
        <v>20070623</v>
      </c>
      <c r="E7" s="46" t="str">
        <f>LEFT(D7,4)</f>
        <v>2007</v>
      </c>
      <c r="G7" t="str">
        <f>MID(D7,5,2)</f>
        <v>06</v>
      </c>
      <c r="I7" t="str">
        <f>RIGHT(D7,2)</f>
        <v>23</v>
      </c>
      <c r="K7" s="57">
        <f>DATE(E7,G7,I7)</f>
        <v>39256</v>
      </c>
    </row>
    <row r="8" spans="4:11">
      <c r="D8" s="47">
        <v>20070624</v>
      </c>
      <c r="E8" s="46" t="str">
        <f t="shared" ref="E8:E15" si="0">LEFT(D8,4)</f>
        <v>2007</v>
      </c>
      <c r="G8" t="str">
        <f t="shared" ref="G8:G15" si="1">MID(D8,5,2)</f>
        <v>06</v>
      </c>
      <c r="I8" t="str">
        <f t="shared" ref="I8:I15" si="2">RIGHT(D8,2)</f>
        <v>24</v>
      </c>
      <c r="K8" s="57">
        <f>DATE(E8,G8,I8)</f>
        <v>39257</v>
      </c>
    </row>
    <row r="9" spans="4:11">
      <c r="D9" s="47">
        <v>20070523</v>
      </c>
      <c r="E9" s="46" t="str">
        <f t="shared" si="0"/>
        <v>2007</v>
      </c>
      <c r="G9" t="str">
        <f t="shared" si="1"/>
        <v>05</v>
      </c>
      <c r="I9" t="str">
        <f t="shared" si="2"/>
        <v>23</v>
      </c>
      <c r="K9" s="57">
        <f>DATE(E9,G9,I9)</f>
        <v>39225</v>
      </c>
    </row>
    <row r="10" spans="4:11">
      <c r="D10" s="47">
        <v>20061202</v>
      </c>
      <c r="E10" s="46" t="str">
        <f t="shared" si="0"/>
        <v>2006</v>
      </c>
      <c r="G10" t="str">
        <f t="shared" si="1"/>
        <v>12</v>
      </c>
      <c r="I10" t="str">
        <f t="shared" si="2"/>
        <v>02</v>
      </c>
      <c r="K10" s="57">
        <f>DATE(E10,G10,I10)</f>
        <v>39053</v>
      </c>
    </row>
    <row r="11" spans="4:11">
      <c r="D11" s="47">
        <v>20070112</v>
      </c>
      <c r="E11" s="46" t="str">
        <f t="shared" si="0"/>
        <v>2007</v>
      </c>
      <c r="G11" t="str">
        <f t="shared" si="1"/>
        <v>01</v>
      </c>
      <c r="I11" t="str">
        <f t="shared" si="2"/>
        <v>12</v>
      </c>
      <c r="K11" s="57">
        <f>DATE(E11,G11,I11)</f>
        <v>39094</v>
      </c>
    </row>
    <row r="12" spans="4:11">
      <c r="D12" s="47">
        <v>20070519</v>
      </c>
      <c r="E12" s="46" t="str">
        <f t="shared" si="0"/>
        <v>2007</v>
      </c>
      <c r="G12" t="str">
        <f t="shared" si="1"/>
        <v>05</v>
      </c>
      <c r="I12" t="str">
        <f t="shared" si="2"/>
        <v>19</v>
      </c>
      <c r="K12" s="57">
        <f>DATE(E12,G12,I12)</f>
        <v>39221</v>
      </c>
    </row>
    <row r="13" spans="4:11">
      <c r="D13" s="47">
        <v>20080419</v>
      </c>
      <c r="E13" s="46" t="str">
        <f t="shared" si="0"/>
        <v>2008</v>
      </c>
      <c r="G13" t="str">
        <f t="shared" si="1"/>
        <v>04</v>
      </c>
      <c r="I13" t="str">
        <f t="shared" si="2"/>
        <v>19</v>
      </c>
      <c r="K13" s="57">
        <f>DATE(E13,G13,I13)</f>
        <v>39557</v>
      </c>
    </row>
    <row r="14" spans="4:11">
      <c r="D14" s="47">
        <v>20071017</v>
      </c>
      <c r="E14" s="46" t="str">
        <f t="shared" si="0"/>
        <v>2007</v>
      </c>
      <c r="G14" t="str">
        <f t="shared" si="1"/>
        <v>10</v>
      </c>
      <c r="I14" t="str">
        <f t="shared" si="2"/>
        <v>17</v>
      </c>
      <c r="K14" s="57">
        <f>DATE(E14,G14,I14)</f>
        <v>39372</v>
      </c>
    </row>
    <row r="15" spans="4:11">
      <c r="D15" s="47">
        <v>20051220</v>
      </c>
      <c r="E15" s="46" t="str">
        <f t="shared" si="0"/>
        <v>2005</v>
      </c>
      <c r="G15" t="str">
        <f t="shared" si="1"/>
        <v>12</v>
      </c>
      <c r="I15" t="str">
        <f t="shared" si="2"/>
        <v>20</v>
      </c>
      <c r="K15" s="57">
        <f>DATE(E15,G15,I15)</f>
        <v>38706</v>
      </c>
    </row>
  </sheetData>
  <sortState ref="K7:K15">
    <sortCondition ref="K7"/>
  </sortSt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Q11</vt:lpstr>
      <vt:lpstr>Q12</vt:lpstr>
      <vt:lpstr>Q13</vt:lpstr>
      <vt:lpstr>Q14</vt:lpstr>
      <vt:lpstr>Q15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2020-08-23T09:10:08Z</dcterms:modified>
</cp:coreProperties>
</file>