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<sst xmlns="http://schemas.openxmlformats.org/spreadsheetml/2006/main" uniqueCount="36">
  <si>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Area:</t>
  </si>
  <si>
    <t>Trapper:</t>
  </si>
  <si>
    <t>Date:</t>
  </si>
  <si>
    <t>Trap Line:</t>
  </si>
  <si>
    <t>Pellifeed traps only</t>
  </si>
  <si>
    <t>A24 traps only</t>
  </si>
  <si>
    <t>Trap Tag</t>
  </si>
  <si>
    <t>Trap Type</t>
  </si>
  <si>
    <t>Bait Added</t>
  </si>
  <si>
    <t>Bait Removed</t>
  </si>
  <si>
    <t>Counter</t>
  </si>
  <si>
    <t>Catch</t>
  </si>
  <si>
    <t>Comment</t>
  </si>
  <si>
    <t>Trap No</t>
  </si>
  <si>
    <t>Still Set with bait ( 1 ) :</t>
  </si>
  <si>
    <t>A12</t>
  </si>
  <si>
    <t>Sprung and Empty ( 2 ) :</t>
  </si>
  <si>
    <t>Possum Master</t>
  </si>
  <si>
    <t>Still Set, bait missing ( 3 ) :</t>
  </si>
  <si>
    <t>Trap gone ( 5 ) :</t>
  </si>
  <si>
    <t>Trap not recorded, missed ( 8 ) :</t>
  </si>
  <si>
    <t>DOC 200 Single</t>
  </si>
  <si>
    <t>POSSUM ( P ) :</t>
  </si>
  <si>
    <t>FERRET ( F ) :</t>
  </si>
  <si>
    <t>WEASEL ( W ) :</t>
  </si>
  <si>
    <t>STOAT ( S ) :</t>
  </si>
  <si>
    <t>RAT ( R ) :</t>
  </si>
  <si>
    <t>SHIP RAT ( SR ) :</t>
  </si>
  <si>
    <t>NORWAY RAT ( NR ) :</t>
  </si>
  <si>
    <t>MOUSE ( M ) :</t>
  </si>
  <si>
    <t>HEDGEHOG ( H ) :</t>
  </si>
  <si>
    <t>RABBIT ( T ) :</t>
  </si>
  <si>
    <t>CAT ( C ) :</t>
  </si>
  <si>
    <t>Timms Cat Trap</t>
  </si>
  <si>
    <t>BIRD ( B ) :</t>
  </si>
  <si>
    <t>OTHER ( O ) :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</si>
</sst>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hair">
        <color indexed="11"/>
      </right>
      <top style="thin">
        <color indexed="10"/>
      </top>
      <bottom style="thin">
        <color indexed="10"/>
      </bottom>
      <diagonal/>
    </border>
    <border>
      <left style="hair">
        <color indexed="11"/>
      </left>
      <right style="thin">
        <color indexed="10"/>
      </right>
      <top style="thin">
        <color indexed="10"/>
      </top>
      <bottom style="hair">
        <color indexed="11"/>
      </bottom>
      <diagonal/>
    </border>
    <border>
      <left style="thin">
        <color indexed="10"/>
      </left>
      <right style="hair">
        <color indexed="11"/>
      </right>
      <top style="thin">
        <color indexed="10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thin">
        <color indexed="10"/>
      </top>
      <bottom style="hair">
        <color indexed="11"/>
      </bottom>
      <diagonal/>
    </border>
    <border>
      <left style="hair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1" fontId="0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1" fontId="0" fillId="2" borderId="12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right" vertical="bottom"/>
    </xf>
    <xf numFmtId="49" fontId="4" fillId="2" borderId="17" applyNumberFormat="1" applyFont="1" applyFill="1" applyBorder="1" applyAlignment="1" applyProtection="0">
      <alignment horizontal="right" vertical="bottom"/>
    </xf>
    <xf numFmtId="49" fontId="4" fillId="2" borderId="14" applyNumberFormat="1" applyFont="1" applyFill="1" applyBorder="1" applyAlignment="1" applyProtection="0">
      <alignment horizontal="right" vertical="bottom"/>
    </xf>
    <xf numFmtId="0" fontId="0" fillId="2" borderId="18" applyNumberFormat="0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80"/>
      <rgbColor rgb="ffffff99"/>
      <rgbColor rgb="ffff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15.3516" style="1" customWidth="1"/>
    <col min="3" max="3" width="12.6719" style="1" customWidth="1"/>
    <col min="4" max="4" width="14" style="1" customWidth="1"/>
    <col min="5" max="5" width="13.5781" style="1" customWidth="1"/>
    <col min="6" max="6" width="12.3516" style="1" customWidth="1"/>
    <col min="7" max="7" width="30.1719" style="1" customWidth="1"/>
    <col min="8" max="8" width="6.5" style="1" customWidth="1"/>
    <col min="9" max="9" width="25.8516" style="1" customWidth="1"/>
    <col min="10" max="10" width="10.1719" style="1" customWidth="1"/>
    <col min="11" max="11" width="8.35156" style="1" customWidth="1"/>
    <col min="12" max="13" hidden="1" width="8.83333" style="1" customWidth="1"/>
    <col min="14" max="15" width="8.35156" style="1" customWidth="1"/>
    <col min="16" max="256" width="8.85156" style="1" customWidth="1"/>
  </cols>
  <sheetData>
    <row r="1" ht="13.6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3.65" customHeight="1">
      <c r="A2" t="s" s="4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3.65" customHeight="1">
      <c r="A3" t="s" s="4">
        <v>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3.65" customHeight="1">
      <c r="A4" t="s" s="4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3.65" customHeight="1">
      <c r="A5" t="s" s="4">
        <v>3</v>
      </c>
      <c r="B5" s="2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</row>
    <row r="6" ht="13.65" customHeight="1">
      <c r="A6" s="2"/>
      <c r="B6" s="6"/>
      <c r="C6" t="s" s="7">
        <v>4</v>
      </c>
      <c r="D6" s="8"/>
      <c r="E6" t="s" s="7">
        <v>5</v>
      </c>
      <c r="F6" s="9"/>
      <c r="G6" s="2"/>
      <c r="H6" s="2"/>
      <c r="I6" s="2"/>
      <c r="J6" s="2"/>
      <c r="K6" s="2"/>
      <c r="L6" s="2"/>
      <c r="M6" s="2"/>
      <c r="N6" s="2"/>
      <c r="O6" s="2"/>
    </row>
    <row r="7" ht="13.65" customHeight="1">
      <c r="A7" t="s" s="10">
        <v>6</v>
      </c>
      <c r="B7" t="s" s="11">
        <v>7</v>
      </c>
      <c r="C7" t="s" s="12">
        <v>8</v>
      </c>
      <c r="D7" t="s" s="13">
        <v>9</v>
      </c>
      <c r="E7" t="s" s="14">
        <v>10</v>
      </c>
      <c r="F7" t="s" s="15">
        <v>11</v>
      </c>
      <c r="G7" t="s" s="10">
        <v>12</v>
      </c>
      <c r="H7" s="2"/>
      <c r="I7" s="16"/>
      <c r="J7" s="2"/>
      <c r="K7" s="2"/>
      <c r="L7" t="s" s="10">
        <v>13</v>
      </c>
      <c r="M7" t="s" s="10">
        <v>7</v>
      </c>
      <c r="N7" s="2"/>
      <c r="O7" s="2"/>
    </row>
    <row r="8" ht="13.65" customHeight="1">
      <c r="A8" s="2"/>
      <c r="B8" s="2"/>
      <c r="C8" s="17"/>
      <c r="D8" s="17"/>
      <c r="E8" s="17"/>
      <c r="F8" s="18"/>
      <c r="G8" s="2"/>
      <c r="H8" s="19"/>
      <c r="I8" t="s" s="20">
        <v>14</v>
      </c>
      <c r="J8" t="s" s="21">
        <f>IF(COUNTIF($F$8:$F$100,"1")=0,"",COUNTIF($F$8:$F$100,"1"))</f>
      </c>
      <c r="K8" s="2"/>
      <c r="L8" s="3">
        <v>1</v>
      </c>
      <c r="M8" t="s" s="4">
        <v>15</v>
      </c>
      <c r="N8" s="2"/>
      <c r="O8" s="2"/>
    </row>
    <row r="9" ht="13.65" customHeight="1">
      <c r="A9" s="2"/>
      <c r="B9" s="2"/>
      <c r="C9" s="18"/>
      <c r="D9" s="18"/>
      <c r="E9" s="18"/>
      <c r="F9" s="18"/>
      <c r="G9" s="2"/>
      <c r="H9" s="19"/>
      <c r="I9" t="s" s="20">
        <v>16</v>
      </c>
      <c r="J9" t="s" s="21">
        <f>IF(COUNTIF($F$8:$F$100,"2")=0,"",COUNTIF($F$8:$F$100,"2"))</f>
      </c>
      <c r="K9" s="2"/>
      <c r="L9" s="3">
        <v>1.1</v>
      </c>
      <c r="M9" t="s" s="4">
        <v>17</v>
      </c>
      <c r="N9" s="2"/>
      <c r="O9" s="2"/>
    </row>
    <row r="10" ht="13.65" customHeight="1">
      <c r="A10" s="2"/>
      <c r="B10" s="2"/>
      <c r="C10" s="18"/>
      <c r="D10" s="18"/>
      <c r="E10" s="18"/>
      <c r="F10" s="18"/>
      <c r="G10" s="2"/>
      <c r="H10" s="19"/>
      <c r="I10" t="s" s="20">
        <v>18</v>
      </c>
      <c r="J10" t="s" s="21">
        <f>IF(COUNTIF($F$8:$F$100,"3")=0,"",COUNTIF($F$8:$F$100,"3"))</f>
      </c>
      <c r="K10" s="2"/>
      <c r="L10" s="3">
        <v>2</v>
      </c>
      <c r="M10" t="s" s="4">
        <v>15</v>
      </c>
      <c r="N10" s="2"/>
      <c r="O10" s="2"/>
    </row>
    <row r="11" ht="13.65" customHeight="1">
      <c r="A11" s="2"/>
      <c r="B11" s="2"/>
      <c r="C11" s="18"/>
      <c r="D11" s="18"/>
      <c r="E11" s="18"/>
      <c r="F11" s="18"/>
      <c r="G11" s="2"/>
      <c r="H11" s="19"/>
      <c r="I11" t="s" s="20">
        <v>19</v>
      </c>
      <c r="J11" t="s" s="21">
        <f>IF(COUNTIF($F$8:$F$100,"5")=0,"",COUNTIF($F$8:$F$100,"5"))</f>
      </c>
      <c r="K11" s="2"/>
      <c r="L11" s="3">
        <v>2.1</v>
      </c>
      <c r="M11" t="s" s="4">
        <v>17</v>
      </c>
      <c r="N11" s="2"/>
      <c r="O11" s="2"/>
    </row>
    <row r="12" ht="13.65" customHeight="1">
      <c r="A12" s="2"/>
      <c r="B12" s="2"/>
      <c r="C12" s="18"/>
      <c r="D12" s="18"/>
      <c r="E12" s="18"/>
      <c r="F12" s="18"/>
      <c r="G12" s="2"/>
      <c r="H12" s="19"/>
      <c r="I12" t="s" s="20">
        <v>20</v>
      </c>
      <c r="J12" t="s" s="21">
        <f>IF(COUNTIF($F$8:$F$100,"8")=0,"",COUNTIF($F$8:$F$100,"8"))</f>
      </c>
      <c r="K12" s="2"/>
      <c r="L12" s="3">
        <v>2.2</v>
      </c>
      <c r="M12" t="s" s="4">
        <v>21</v>
      </c>
      <c r="N12" s="2"/>
      <c r="O12" s="2"/>
    </row>
    <row r="13" ht="13.65" customHeight="1">
      <c r="A13" s="2"/>
      <c r="B13" s="2"/>
      <c r="C13" s="18"/>
      <c r="D13" s="18"/>
      <c r="E13" s="18"/>
      <c r="F13" s="18"/>
      <c r="G13" s="2"/>
      <c r="H13" s="19"/>
      <c r="I13" t="s" s="22">
        <v>22</v>
      </c>
      <c r="J13" t="s" s="21">
        <f>IF(COUNTIF($F$8:$F$100,"P")=0,"",COUNTIF($F$8:$F$100,"P"))</f>
      </c>
      <c r="K13" s="2"/>
      <c r="L13" s="3">
        <v>3</v>
      </c>
      <c r="M13" t="s" s="4">
        <v>15</v>
      </c>
      <c r="N13" s="2"/>
      <c r="O13" s="2"/>
    </row>
    <row r="14" ht="13.65" customHeight="1">
      <c r="A14" s="2"/>
      <c r="B14" s="2"/>
      <c r="C14" s="18"/>
      <c r="D14" s="18"/>
      <c r="E14" s="18"/>
      <c r="F14" s="18"/>
      <c r="G14" s="2"/>
      <c r="H14" s="19"/>
      <c r="I14" t="s" s="23">
        <v>23</v>
      </c>
      <c r="J14" t="s" s="21">
        <f>IF(COUNTIF($F$8:$F$100,"F")=0,"",COUNTIF($F$8:$F$100,"F"))</f>
      </c>
      <c r="K14" s="2"/>
      <c r="L14" s="3">
        <v>3.1</v>
      </c>
      <c r="M14" t="s" s="4">
        <v>17</v>
      </c>
      <c r="N14" s="2"/>
      <c r="O14" s="2"/>
    </row>
    <row r="15" ht="13.65" customHeight="1">
      <c r="A15" s="2"/>
      <c r="B15" s="2"/>
      <c r="C15" s="18"/>
      <c r="D15" s="18"/>
      <c r="E15" s="18"/>
      <c r="F15" s="18"/>
      <c r="G15" s="2"/>
      <c r="H15" s="19"/>
      <c r="I15" t="s" s="24">
        <v>24</v>
      </c>
      <c r="J15" t="s" s="21">
        <f>IF(COUNTIF($F$8:$F$100,"W")=0,"",COUNTIF($F$8:$F$100,"W"))</f>
      </c>
      <c r="K15" s="2"/>
      <c r="L15" s="3">
        <v>4</v>
      </c>
      <c r="M15" t="s" s="4">
        <v>15</v>
      </c>
      <c r="N15" s="2"/>
      <c r="O15" s="2"/>
    </row>
    <row r="16" ht="13.65" customHeight="1">
      <c r="A16" s="2"/>
      <c r="B16" s="2"/>
      <c r="C16" s="18"/>
      <c r="D16" s="18"/>
      <c r="E16" s="18"/>
      <c r="F16" s="18"/>
      <c r="G16" s="2"/>
      <c r="H16" s="19"/>
      <c r="I16" t="s" s="24">
        <v>25</v>
      </c>
      <c r="J16" t="s" s="21">
        <f>IF(COUNTIF($F$8:$F$100,"S")=0,"",COUNTIF($F$8:$F$100,"S"))</f>
      </c>
      <c r="K16" s="2"/>
      <c r="L16" s="3">
        <v>4.1</v>
      </c>
      <c r="M16" t="s" s="4">
        <v>17</v>
      </c>
      <c r="N16" s="2"/>
      <c r="O16" s="2"/>
    </row>
    <row r="17" ht="13.65" customHeight="1">
      <c r="A17" s="2"/>
      <c r="B17" s="2"/>
      <c r="C17" s="18"/>
      <c r="D17" s="18"/>
      <c r="E17" s="18"/>
      <c r="F17" s="18"/>
      <c r="G17" s="2"/>
      <c r="H17" s="19"/>
      <c r="I17" t="s" s="24">
        <v>26</v>
      </c>
      <c r="J17" t="s" s="21">
        <f>IF(COUNTIF($F$8:$F$100,"R")=0,"",COUNTIF($F$8:$F$100,"R"))</f>
      </c>
      <c r="K17" s="2"/>
      <c r="L17" s="3">
        <v>4.2</v>
      </c>
      <c r="M17" t="s" s="4">
        <v>21</v>
      </c>
      <c r="N17" s="2"/>
      <c r="O17" s="2"/>
    </row>
    <row r="18" ht="13.65" customHeight="1">
      <c r="A18" s="2"/>
      <c r="B18" s="2"/>
      <c r="C18" s="18"/>
      <c r="D18" s="18"/>
      <c r="E18" s="18"/>
      <c r="F18" s="18"/>
      <c r="G18" s="2"/>
      <c r="H18" s="19"/>
      <c r="I18" t="s" s="24">
        <v>27</v>
      </c>
      <c r="J18" t="s" s="21">
        <f>IF(COUNTIF($F$8:$F$100,"SR")=0,"",COUNTIF($F$8:$F$100,"SR"))</f>
      </c>
      <c r="K18" s="2"/>
      <c r="L18" s="3">
        <v>5</v>
      </c>
      <c r="M18" t="s" s="4">
        <v>15</v>
      </c>
      <c r="N18" s="2"/>
      <c r="O18" s="2"/>
    </row>
    <row r="19" ht="13.65" customHeight="1">
      <c r="A19" s="2"/>
      <c r="B19" s="2"/>
      <c r="C19" s="18"/>
      <c r="D19" s="18"/>
      <c r="E19" s="18"/>
      <c r="F19" s="18"/>
      <c r="G19" s="2"/>
      <c r="H19" s="19"/>
      <c r="I19" t="s" s="24">
        <v>28</v>
      </c>
      <c r="J19" t="s" s="21">
        <f>IF(COUNTIF($F$8:$F$100,"NR")=0,"",COUNTIF($F$8:$F$100,"NR"))</f>
      </c>
      <c r="K19" s="2"/>
      <c r="L19" s="3">
        <v>5.1</v>
      </c>
      <c r="M19" t="s" s="4">
        <v>17</v>
      </c>
      <c r="N19" s="2"/>
      <c r="O19" s="2"/>
    </row>
    <row r="20" ht="13.65" customHeight="1">
      <c r="A20" s="2"/>
      <c r="B20" s="2"/>
      <c r="C20" s="18"/>
      <c r="D20" s="18"/>
      <c r="E20" s="18"/>
      <c r="F20" s="18"/>
      <c r="G20" s="2"/>
      <c r="H20" s="19"/>
      <c r="I20" t="s" s="24">
        <v>29</v>
      </c>
      <c r="J20" t="s" s="21">
        <f>IF(COUNTIF($F$8:$F$100,"M")=0,"",COUNTIF($F$8:$F$100,"M"))</f>
      </c>
      <c r="K20" s="2"/>
      <c r="L20" s="3">
        <v>6</v>
      </c>
      <c r="M20" t="s" s="4">
        <v>15</v>
      </c>
      <c r="N20" s="2"/>
      <c r="O20" s="2"/>
    </row>
    <row r="21" ht="13.65" customHeight="1">
      <c r="A21" s="2"/>
      <c r="B21" s="2"/>
      <c r="C21" s="18"/>
      <c r="D21" s="18"/>
      <c r="E21" s="18"/>
      <c r="F21" s="18"/>
      <c r="G21" s="2"/>
      <c r="H21" s="19"/>
      <c r="I21" t="s" s="24">
        <v>30</v>
      </c>
      <c r="J21" t="s" s="21">
        <f>IF(COUNTIF($F$8:$F$100,"H")=0,"",COUNTIF($F$8:$F$100,"H"))</f>
      </c>
      <c r="K21" s="2"/>
      <c r="L21" s="3">
        <v>6.1</v>
      </c>
      <c r="M21" t="s" s="4">
        <v>17</v>
      </c>
      <c r="N21" s="2"/>
      <c r="O21" s="2"/>
    </row>
    <row r="22" ht="13.65" customHeight="1">
      <c r="A22" s="2"/>
      <c r="B22" s="2"/>
      <c r="C22" s="18"/>
      <c r="D22" s="18"/>
      <c r="E22" s="18"/>
      <c r="F22" s="18"/>
      <c r="G22" s="2"/>
      <c r="H22" s="19"/>
      <c r="I22" t="s" s="24">
        <v>31</v>
      </c>
      <c r="J22" t="s" s="21">
        <f>IF(COUNTIF($F$8:$F$100,"T")=0,"",COUNTIF($F$8:$F$100,"T"))</f>
      </c>
      <c r="K22" s="2"/>
      <c r="L22" s="3">
        <v>6.2</v>
      </c>
      <c r="M22" t="s" s="4">
        <v>21</v>
      </c>
      <c r="N22" s="2"/>
      <c r="O22" s="2"/>
    </row>
    <row r="23" ht="13.65" customHeight="1">
      <c r="A23" s="2"/>
      <c r="B23" s="2"/>
      <c r="C23" s="18"/>
      <c r="D23" s="18"/>
      <c r="E23" s="18"/>
      <c r="F23" s="18"/>
      <c r="G23" s="2"/>
      <c r="H23" s="19"/>
      <c r="I23" t="s" s="24">
        <v>32</v>
      </c>
      <c r="J23" t="s" s="21">
        <f>IF(COUNTIF($F$8:$F$100,"C")=0,"",COUNTIF($F$8:$F$100,"C"))</f>
      </c>
      <c r="K23" s="2"/>
      <c r="L23" s="3">
        <v>6.5</v>
      </c>
      <c r="M23" t="s" s="4">
        <v>33</v>
      </c>
      <c r="N23" s="2"/>
      <c r="O23" s="2"/>
    </row>
    <row r="24" ht="13.65" customHeight="1">
      <c r="A24" s="2"/>
      <c r="B24" s="2"/>
      <c r="C24" s="18"/>
      <c r="D24" s="18"/>
      <c r="E24" s="18"/>
      <c r="F24" s="18"/>
      <c r="G24" s="2"/>
      <c r="H24" s="19"/>
      <c r="I24" t="s" s="24">
        <v>34</v>
      </c>
      <c r="J24" t="s" s="21">
        <f>IF(COUNTIF($F$8:$F$100,"B")=0,"",COUNTIF($F$8:$F$100,"B"))</f>
      </c>
      <c r="K24" t="s" s="4">
        <f>IF(COUNTIF($B$27:$B$62,"B")=0,"",COUNTIF($B$27:$B$62,"B"))</f>
      </c>
      <c r="L24" s="3">
        <v>7</v>
      </c>
      <c r="M24" t="s" s="4">
        <v>15</v>
      </c>
      <c r="N24" s="2"/>
      <c r="O24" s="2"/>
    </row>
    <row r="25" ht="13.65" customHeight="1">
      <c r="A25" s="2"/>
      <c r="B25" s="2"/>
      <c r="C25" s="18"/>
      <c r="D25" s="18"/>
      <c r="E25" s="18"/>
      <c r="F25" s="18"/>
      <c r="G25" s="2"/>
      <c r="H25" s="19"/>
      <c r="I25" t="s" s="24">
        <v>35</v>
      </c>
      <c r="J25" t="s" s="21">
        <f>IF(COUNTIF($F$8:$F$100,"O")=0,"",COUNTIF($F$8:$F$100,"O"))</f>
      </c>
      <c r="K25" t="s" s="4">
        <f>IF(COUNTIF($B$27:$B$62,"O")=0,"",COUNTIF($B$27:$B$62,"O"))</f>
      </c>
      <c r="L25" s="3">
        <v>7.1</v>
      </c>
      <c r="M25" t="s" s="4">
        <v>17</v>
      </c>
      <c r="N25" s="2"/>
      <c r="O25" s="2"/>
    </row>
    <row r="26" ht="13.65" customHeight="1">
      <c r="A26" s="2"/>
      <c r="B26" s="2"/>
      <c r="C26" s="18"/>
      <c r="D26" s="18"/>
      <c r="E26" s="18"/>
      <c r="F26" s="18"/>
      <c r="G26" s="2"/>
      <c r="H26" s="2"/>
      <c r="I26" s="25"/>
      <c r="J26" s="2"/>
      <c r="K26" s="2"/>
      <c r="L26" s="3">
        <v>8</v>
      </c>
      <c r="M26" t="s" s="4">
        <v>15</v>
      </c>
      <c r="N26" s="2"/>
      <c r="O26" s="2"/>
    </row>
    <row r="27" ht="13.65" customHeight="1">
      <c r="A27" s="2"/>
      <c r="B27" s="2"/>
      <c r="C27" s="18"/>
      <c r="D27" s="18"/>
      <c r="E27" s="18"/>
      <c r="F27" s="18"/>
      <c r="G27" s="2"/>
      <c r="H27" s="2"/>
      <c r="I27" s="2"/>
      <c r="J27" s="2"/>
      <c r="K27" s="26"/>
      <c r="L27" s="3">
        <v>8.1</v>
      </c>
      <c r="M27" t="s" s="4">
        <v>17</v>
      </c>
      <c r="N27" s="2"/>
      <c r="O27" s="2"/>
    </row>
    <row r="28" ht="13.65" customHeight="1">
      <c r="A28" s="2"/>
      <c r="B28" s="2"/>
      <c r="C28" s="18"/>
      <c r="D28" s="18"/>
      <c r="E28" s="18"/>
      <c r="F28" s="18"/>
      <c r="G28" s="2"/>
      <c r="H28" s="2"/>
      <c r="I28" s="2"/>
      <c r="J28" s="2"/>
      <c r="K28" s="2"/>
      <c r="L28" s="3">
        <v>8.199999999999999</v>
      </c>
      <c r="M28" t="s" s="4">
        <v>21</v>
      </c>
      <c r="N28" s="2"/>
      <c r="O28" s="2"/>
    </row>
    <row r="29" ht="13.65" customHeight="1">
      <c r="A29" s="2"/>
      <c r="B29" s="2"/>
      <c r="C29" s="18"/>
      <c r="D29" s="18"/>
      <c r="E29" s="18"/>
      <c r="F29" s="18"/>
      <c r="G29" s="2"/>
      <c r="H29" s="2"/>
      <c r="I29" s="2"/>
      <c r="J29" s="2"/>
      <c r="K29" s="2"/>
      <c r="L29" s="3">
        <v>9</v>
      </c>
      <c r="M29" t="s" s="4">
        <v>15</v>
      </c>
      <c r="N29" s="2"/>
      <c r="O29" s="2"/>
    </row>
    <row r="30" ht="13.65" customHeight="1">
      <c r="A30" s="2"/>
      <c r="B30" s="2"/>
      <c r="C30" s="18"/>
      <c r="D30" s="18"/>
      <c r="E30" s="18"/>
      <c r="F30" s="18"/>
      <c r="G30" s="2"/>
      <c r="H30" s="2"/>
      <c r="I30" s="2"/>
      <c r="J30" s="2"/>
      <c r="K30" s="2"/>
      <c r="L30" s="3">
        <v>9.1</v>
      </c>
      <c r="M30" t="s" s="4">
        <v>17</v>
      </c>
      <c r="N30" s="2"/>
      <c r="O30" s="2"/>
    </row>
    <row r="31" ht="13.65" customHeight="1">
      <c r="A31" s="2"/>
      <c r="B31" s="2"/>
      <c r="C31" s="18"/>
      <c r="D31" s="18"/>
      <c r="E31" s="18"/>
      <c r="F31" s="18"/>
      <c r="G31" s="2"/>
      <c r="H31" s="2"/>
      <c r="I31" s="2"/>
      <c r="J31" s="2"/>
      <c r="K31" s="2"/>
      <c r="L31" s="3">
        <v>10</v>
      </c>
      <c r="M31" t="s" s="4">
        <v>15</v>
      </c>
      <c r="N31" s="2"/>
      <c r="O31" s="2"/>
    </row>
    <row r="32" ht="13.65" customHeight="1">
      <c r="A32" s="2"/>
      <c r="B32" s="2"/>
      <c r="C32" s="18"/>
      <c r="D32" s="18"/>
      <c r="E32" s="18"/>
      <c r="F32" s="18"/>
      <c r="G32" s="2"/>
      <c r="H32" s="2"/>
      <c r="I32" s="2"/>
      <c r="J32" s="2"/>
      <c r="K32" s="2"/>
      <c r="L32" s="3">
        <v>10.1</v>
      </c>
      <c r="M32" t="s" s="4">
        <v>17</v>
      </c>
      <c r="N32" s="2"/>
      <c r="O32" s="2"/>
    </row>
    <row r="33" ht="13.65" customHeight="1">
      <c r="A33" s="2"/>
      <c r="B33" s="2"/>
      <c r="C33" s="18"/>
      <c r="D33" s="18"/>
      <c r="E33" s="18"/>
      <c r="F33" s="18"/>
      <c r="G33" s="2"/>
      <c r="H33" s="2"/>
      <c r="I33" s="2"/>
      <c r="J33" s="2"/>
      <c r="K33" s="2"/>
      <c r="L33" s="3">
        <v>10.2</v>
      </c>
      <c r="M33" t="s" s="4">
        <v>21</v>
      </c>
      <c r="N33" s="2"/>
      <c r="O33" s="2"/>
    </row>
    <row r="34" ht="13.65" customHeight="1">
      <c r="A34" s="2"/>
      <c r="B34" s="2"/>
      <c r="C34" s="18"/>
      <c r="D34" s="18"/>
      <c r="E34" s="18"/>
      <c r="F34" s="18"/>
      <c r="G34" s="2"/>
      <c r="H34" s="2"/>
      <c r="I34" s="2"/>
      <c r="J34" s="2"/>
      <c r="K34" s="2"/>
      <c r="L34" s="3">
        <v>11</v>
      </c>
      <c r="M34" t="s" s="4">
        <v>15</v>
      </c>
      <c r="N34" s="2"/>
      <c r="O34" s="2"/>
    </row>
    <row r="35" ht="13.65" customHeight="1">
      <c r="A35" s="2"/>
      <c r="B35" s="2"/>
      <c r="C35" s="18"/>
      <c r="D35" s="18"/>
      <c r="E35" s="18"/>
      <c r="F35" s="18"/>
      <c r="G35" s="2"/>
      <c r="H35" s="2"/>
      <c r="I35" s="2"/>
      <c r="J35" s="2"/>
      <c r="K35" s="2"/>
      <c r="L35" s="3">
        <v>11.1</v>
      </c>
      <c r="M35" t="s" s="4">
        <v>17</v>
      </c>
      <c r="N35" s="2"/>
      <c r="O35" s="2"/>
    </row>
    <row r="36" ht="13.65" customHeight="1">
      <c r="A36" s="2"/>
      <c r="B36" s="2"/>
      <c r="C36" s="18"/>
      <c r="D36" s="18"/>
      <c r="E36" s="18"/>
      <c r="F36" s="18"/>
      <c r="G36" s="2"/>
      <c r="H36" s="2"/>
      <c r="I36" s="2"/>
      <c r="J36" s="2"/>
      <c r="K36" s="2"/>
      <c r="L36" s="3">
        <v>12</v>
      </c>
      <c r="M36" t="s" s="4">
        <v>15</v>
      </c>
      <c r="N36" s="2"/>
      <c r="O36" s="2"/>
    </row>
    <row r="37" ht="13.65" customHeight="1">
      <c r="A37" s="2"/>
      <c r="B37" s="2"/>
      <c r="C37" s="18"/>
      <c r="D37" s="18"/>
      <c r="E37" s="18"/>
      <c r="F37" s="18"/>
      <c r="G37" s="2"/>
      <c r="H37" s="2"/>
      <c r="I37" s="2"/>
      <c r="J37" s="2"/>
      <c r="K37" s="2"/>
      <c r="L37" s="3">
        <v>12.1</v>
      </c>
      <c r="M37" t="s" s="4">
        <v>17</v>
      </c>
      <c r="N37" s="2"/>
      <c r="O37" s="2"/>
    </row>
    <row r="38" ht="13.65" customHeight="1">
      <c r="A38" s="2"/>
      <c r="B38" s="2"/>
      <c r="C38" s="18"/>
      <c r="D38" s="18"/>
      <c r="E38" s="18"/>
      <c r="F38" s="18"/>
      <c r="G38" s="2"/>
      <c r="H38" s="2"/>
      <c r="I38" s="2"/>
      <c r="J38" s="2"/>
      <c r="K38" s="2"/>
      <c r="L38" s="3">
        <v>12.2</v>
      </c>
      <c r="M38" t="s" s="4">
        <v>21</v>
      </c>
      <c r="N38" s="2"/>
      <c r="O38" s="2"/>
    </row>
    <row r="39" ht="13.65" customHeight="1">
      <c r="A39" s="2"/>
      <c r="B39" s="2"/>
      <c r="C39" s="18"/>
      <c r="D39" s="18"/>
      <c r="E39" s="18"/>
      <c r="F39" s="18"/>
      <c r="G39" s="2"/>
      <c r="H39" s="2"/>
      <c r="I39" s="2"/>
      <c r="J39" s="2"/>
      <c r="K39" s="2"/>
      <c r="L39" s="3">
        <v>12.5</v>
      </c>
      <c r="M39" t="s" s="4">
        <v>33</v>
      </c>
      <c r="N39" s="2"/>
      <c r="O39" s="2"/>
    </row>
    <row r="40" ht="13.65" customHeight="1">
      <c r="A40" s="2"/>
      <c r="B40" s="2"/>
      <c r="C40" s="18"/>
      <c r="D40" s="18"/>
      <c r="E40" s="18"/>
      <c r="F40" s="18"/>
      <c r="G40" s="2"/>
      <c r="H40" s="2"/>
      <c r="I40" s="2"/>
      <c r="J40" s="2"/>
      <c r="K40" s="2"/>
      <c r="L40" s="3">
        <v>13</v>
      </c>
      <c r="M40" t="s" s="4">
        <v>15</v>
      </c>
      <c r="N40" s="2"/>
      <c r="O40" s="2"/>
    </row>
    <row r="41" ht="13.65" customHeight="1">
      <c r="A41" s="2"/>
      <c r="B41" s="2"/>
      <c r="C41" s="18"/>
      <c r="D41" s="18"/>
      <c r="E41" s="18"/>
      <c r="F41" s="18"/>
      <c r="G41" s="2"/>
      <c r="H41" s="2"/>
      <c r="I41" s="2"/>
      <c r="J41" s="2"/>
      <c r="K41" s="2"/>
      <c r="L41" s="3">
        <v>13.1</v>
      </c>
      <c r="M41" t="s" s="4">
        <v>17</v>
      </c>
      <c r="N41" s="2"/>
      <c r="O41" s="2"/>
    </row>
    <row r="42" ht="13.65" customHeight="1">
      <c r="A42" s="2"/>
      <c r="B42" s="2"/>
      <c r="C42" s="18"/>
      <c r="D42" s="18"/>
      <c r="E42" s="18"/>
      <c r="F42" s="18"/>
      <c r="G42" s="2"/>
      <c r="H42" s="2"/>
      <c r="I42" s="2"/>
      <c r="J42" s="2"/>
      <c r="K42" s="2"/>
      <c r="L42" s="3">
        <v>13.2</v>
      </c>
      <c r="M42" t="s" s="4">
        <v>21</v>
      </c>
      <c r="N42" s="2"/>
      <c r="O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>
        <v>14</v>
      </c>
      <c r="M43" t="s" s="4">
        <v>15</v>
      </c>
      <c r="N43" s="2"/>
      <c r="O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>
        <v>14.1</v>
      </c>
      <c r="M44" t="s" s="4">
        <v>17</v>
      </c>
      <c r="N44" s="2"/>
      <c r="O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>
        <v>15</v>
      </c>
      <c r="M45" t="s" s="4">
        <v>15</v>
      </c>
      <c r="N45" s="2"/>
      <c r="O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>
        <v>15.1</v>
      </c>
      <c r="M46" t="s" s="4">
        <v>17</v>
      </c>
      <c r="N46" s="2"/>
      <c r="O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>
        <v>15.2</v>
      </c>
      <c r="M47" t="s" s="4">
        <v>21</v>
      </c>
      <c r="N47" s="2"/>
      <c r="O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>
        <v>16</v>
      </c>
      <c r="M48" t="s" s="4">
        <v>15</v>
      </c>
      <c r="N48" s="2"/>
      <c r="O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>
        <v>16.1</v>
      </c>
      <c r="M49" t="s" s="4">
        <v>17</v>
      </c>
      <c r="N49" s="2"/>
      <c r="O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>
        <v>17</v>
      </c>
      <c r="M50" t="s" s="4">
        <v>15</v>
      </c>
      <c r="N50" s="2"/>
      <c r="O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>
        <v>17.1</v>
      </c>
      <c r="M51" t="s" s="4">
        <v>17</v>
      </c>
      <c r="N51" s="2"/>
      <c r="O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>
        <v>18</v>
      </c>
      <c r="M52" t="s" s="4">
        <v>15</v>
      </c>
      <c r="N52" s="2"/>
      <c r="O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>
        <v>18.1</v>
      </c>
      <c r="M53" t="s" s="4">
        <v>17</v>
      </c>
      <c r="N53" s="2"/>
      <c r="O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>
        <v>19</v>
      </c>
      <c r="M54" t="s" s="4">
        <v>15</v>
      </c>
      <c r="N54" s="2"/>
      <c r="O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>
        <v>19.1</v>
      </c>
      <c r="M55" t="s" s="4">
        <v>17</v>
      </c>
      <c r="N55" s="2"/>
      <c r="O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>
        <v>19.2</v>
      </c>
      <c r="M56" t="s" s="4">
        <v>21</v>
      </c>
      <c r="N56" s="2"/>
      <c r="O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>
        <v>20</v>
      </c>
      <c r="M57" t="s" s="4">
        <v>15</v>
      </c>
      <c r="N57" s="2"/>
      <c r="O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>
        <v>20.1</v>
      </c>
      <c r="M58" t="s" s="4">
        <v>17</v>
      </c>
      <c r="N58" s="2"/>
      <c r="O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>
        <v>21</v>
      </c>
      <c r="M59" t="s" s="4">
        <v>15</v>
      </c>
      <c r="N59" s="2"/>
      <c r="O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>
        <v>21.1</v>
      </c>
      <c r="M60" t="s" s="4">
        <v>17</v>
      </c>
      <c r="N60" s="2"/>
      <c r="O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>
        <v>22</v>
      </c>
      <c r="M61" t="s" s="4">
        <v>15</v>
      </c>
      <c r="N61" s="2"/>
      <c r="O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>
        <v>22.1</v>
      </c>
      <c r="M62" t="s" s="4">
        <v>17</v>
      </c>
      <c r="N62" s="2"/>
      <c r="O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>
        <v>23</v>
      </c>
      <c r="M63" t="s" s="4">
        <v>15</v>
      </c>
      <c r="N63" s="2"/>
      <c r="O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>
        <v>23.1</v>
      </c>
      <c r="M64" t="s" s="4">
        <v>17</v>
      </c>
      <c r="N64" s="2"/>
      <c r="O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>
        <v>23.2</v>
      </c>
      <c r="M65" t="s" s="4">
        <v>21</v>
      </c>
      <c r="N65" s="2"/>
      <c r="O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</sheetData>
  <mergeCells count="1">
    <mergeCell ref="C6:D6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