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68" windowHeight="9360"/>
  </bookViews>
  <sheets>
    <sheet name="covid19_backlog" sheetId="1" r:id="rId1"/>
  </sheets>
  <calcPr calcId="124519"/>
</workbook>
</file>

<file path=xl/calcChain.xml><?xml version="1.0" encoding="utf-8"?>
<calcChain xmlns="http://schemas.openxmlformats.org/spreadsheetml/2006/main">
  <c r="G23" i="1"/>
  <c r="G3"/>
  <c r="G4"/>
  <c r="G5"/>
  <c r="G6"/>
  <c r="G7"/>
  <c r="G8"/>
  <c r="G9"/>
  <c r="G10"/>
  <c r="G11"/>
  <c r="G12"/>
  <c r="G13"/>
  <c r="G2"/>
  <c r="F3"/>
  <c r="F4"/>
  <c r="F5"/>
  <c r="F6"/>
  <c r="F7"/>
  <c r="F8"/>
  <c r="F9"/>
  <c r="F10"/>
  <c r="F11"/>
  <c r="F12"/>
  <c r="F13"/>
  <c r="F2"/>
  <c r="D3"/>
  <c r="D4"/>
  <c r="D5"/>
  <c r="D6"/>
  <c r="D7"/>
  <c r="D8"/>
  <c r="D9"/>
  <c r="D10"/>
  <c r="D11"/>
  <c r="D12"/>
  <c r="D2"/>
  <c r="D23" s="1"/>
  <c r="E13" s="1"/>
  <c r="E12" l="1"/>
  <c r="E5"/>
  <c r="E11"/>
  <c r="E10"/>
  <c r="E9"/>
  <c r="E8"/>
  <c r="E2"/>
  <c r="E7"/>
  <c r="E4"/>
  <c r="E6"/>
  <c r="E3"/>
</calcChain>
</file>

<file path=xl/sharedStrings.xml><?xml version="1.0" encoding="utf-8"?>
<sst xmlns="http://schemas.openxmlformats.org/spreadsheetml/2006/main" count="7" uniqueCount="7">
  <si>
    <t>通報日</t>
  </si>
  <si>
    <t>原始公告</t>
    <phoneticPr fontId="18" type="noConversion"/>
  </si>
  <si>
    <t>Backlog</t>
    <phoneticPr fontId="18" type="noConversion"/>
  </si>
  <si>
    <t>Backlog比率</t>
    <phoneticPr fontId="18" type="noConversion"/>
  </si>
  <si>
    <t>Backlog比率預測</t>
    <phoneticPr fontId="18" type="noConversion"/>
  </si>
  <si>
    <t>Backlog比率預測誤差</t>
    <phoneticPr fontId="18" type="noConversion"/>
  </si>
  <si>
    <t>Backlog比率預測差值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</si>
</sst>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9" fillId="33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covid19_backlog!$B$1</c:f>
              <c:strCache>
                <c:ptCount val="1"/>
                <c:pt idx="0">
                  <c:v>原始公告</c:v>
                </c:pt>
              </c:strCache>
            </c:strRef>
          </c:tx>
          <c:cat>
            <c:numRef>
              <c:f>covid19_backlog!$A$2:$A$23</c:f>
              <c:numCache>
                <c:formatCode>yyyy/m/d</c:formatCode>
                <c:ptCount val="22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  <c:pt idx="5">
                  <c:v>44338</c:v>
                </c:pt>
                <c:pt idx="6">
                  <c:v>44339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44345</c:v>
                </c:pt>
                <c:pt idx="13">
                  <c:v>44346</c:v>
                </c:pt>
                <c:pt idx="14">
                  <c:v>44347</c:v>
                </c:pt>
                <c:pt idx="15">
                  <c:v>44348</c:v>
                </c:pt>
                <c:pt idx="16">
                  <c:v>44349</c:v>
                </c:pt>
                <c:pt idx="17">
                  <c:v>44350</c:v>
                </c:pt>
                <c:pt idx="18">
                  <c:v>44351</c:v>
                </c:pt>
                <c:pt idx="19">
                  <c:v>44352</c:v>
                </c:pt>
                <c:pt idx="20">
                  <c:v>44353</c:v>
                </c:pt>
              </c:numCache>
            </c:numRef>
          </c:cat>
          <c:val>
            <c:numRef>
              <c:f>covid19_backlog!$B$2:$B$23</c:f>
              <c:numCache>
                <c:formatCode>General</c:formatCode>
                <c:ptCount val="22"/>
                <c:pt idx="0">
                  <c:v>333</c:v>
                </c:pt>
                <c:pt idx="1">
                  <c:v>240</c:v>
                </c:pt>
                <c:pt idx="2">
                  <c:v>267</c:v>
                </c:pt>
                <c:pt idx="3">
                  <c:v>286</c:v>
                </c:pt>
                <c:pt idx="4">
                  <c:v>312</c:v>
                </c:pt>
                <c:pt idx="5">
                  <c:v>321</c:v>
                </c:pt>
                <c:pt idx="6">
                  <c:v>287</c:v>
                </c:pt>
                <c:pt idx="7">
                  <c:v>334</c:v>
                </c:pt>
                <c:pt idx="8">
                  <c:v>281</c:v>
                </c:pt>
                <c:pt idx="9">
                  <c:v>302</c:v>
                </c:pt>
                <c:pt idx="10">
                  <c:v>401</c:v>
                </c:pt>
                <c:pt idx="11">
                  <c:v>297</c:v>
                </c:pt>
              </c:numCache>
            </c:numRef>
          </c:val>
        </c:ser>
        <c:ser>
          <c:idx val="1"/>
          <c:order val="1"/>
          <c:tx>
            <c:strRef>
              <c:f>covid19_backlog!$C$1</c:f>
              <c:strCache>
                <c:ptCount val="1"/>
                <c:pt idx="0">
                  <c:v>Backlog</c:v>
                </c:pt>
              </c:strCache>
            </c:strRef>
          </c:tx>
          <c:cat>
            <c:numRef>
              <c:f>covid19_backlog!$A$2:$A$23</c:f>
              <c:numCache>
                <c:formatCode>yyyy/m/d</c:formatCode>
                <c:ptCount val="22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  <c:pt idx="5">
                  <c:v>44338</c:v>
                </c:pt>
                <c:pt idx="6">
                  <c:v>44339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44345</c:v>
                </c:pt>
                <c:pt idx="13">
                  <c:v>44346</c:v>
                </c:pt>
                <c:pt idx="14">
                  <c:v>44347</c:v>
                </c:pt>
                <c:pt idx="15">
                  <c:v>44348</c:v>
                </c:pt>
                <c:pt idx="16">
                  <c:v>44349</c:v>
                </c:pt>
                <c:pt idx="17">
                  <c:v>44350</c:v>
                </c:pt>
                <c:pt idx="18">
                  <c:v>44351</c:v>
                </c:pt>
                <c:pt idx="19">
                  <c:v>44352</c:v>
                </c:pt>
                <c:pt idx="20">
                  <c:v>44353</c:v>
                </c:pt>
              </c:numCache>
            </c:numRef>
          </c:cat>
          <c:val>
            <c:numRef>
              <c:f>covid19_backlog!$C$2:$C$23</c:f>
              <c:numCache>
                <c:formatCode>General</c:formatCode>
                <c:ptCount val="22"/>
                <c:pt idx="0">
                  <c:v>533</c:v>
                </c:pt>
                <c:pt idx="1">
                  <c:v>454</c:v>
                </c:pt>
                <c:pt idx="2">
                  <c:v>525</c:v>
                </c:pt>
                <c:pt idx="3">
                  <c:v>474</c:v>
                </c:pt>
                <c:pt idx="4">
                  <c:v>424</c:v>
                </c:pt>
                <c:pt idx="5">
                  <c:v>464</c:v>
                </c:pt>
                <c:pt idx="6">
                  <c:v>476</c:v>
                </c:pt>
                <c:pt idx="7">
                  <c:v>485</c:v>
                </c:pt>
                <c:pt idx="8">
                  <c:v>463</c:v>
                </c:pt>
                <c:pt idx="9">
                  <c:v>467</c:v>
                </c:pt>
                <c:pt idx="10">
                  <c:v>461</c:v>
                </c:pt>
              </c:numCache>
            </c:numRef>
          </c:val>
        </c:ser>
        <c:ser>
          <c:idx val="2"/>
          <c:order val="2"/>
          <c:tx>
            <c:strRef>
              <c:f>covid19_backlog!$E$1</c:f>
              <c:strCache>
                <c:ptCount val="1"/>
                <c:pt idx="0">
                  <c:v>Backlog比率預測</c:v>
                </c:pt>
              </c:strCache>
            </c:strRef>
          </c:tx>
          <c:cat>
            <c:numRef>
              <c:f>covid19_backlog!$A$2:$A$23</c:f>
              <c:numCache>
                <c:formatCode>yyyy/m/d</c:formatCode>
                <c:ptCount val="22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  <c:pt idx="5">
                  <c:v>44338</c:v>
                </c:pt>
                <c:pt idx="6">
                  <c:v>44339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44345</c:v>
                </c:pt>
                <c:pt idx="13">
                  <c:v>44346</c:v>
                </c:pt>
                <c:pt idx="14">
                  <c:v>44347</c:v>
                </c:pt>
                <c:pt idx="15">
                  <c:v>44348</c:v>
                </c:pt>
                <c:pt idx="16">
                  <c:v>44349</c:v>
                </c:pt>
                <c:pt idx="17">
                  <c:v>44350</c:v>
                </c:pt>
                <c:pt idx="18">
                  <c:v>44351</c:v>
                </c:pt>
                <c:pt idx="19">
                  <c:v>44352</c:v>
                </c:pt>
                <c:pt idx="20">
                  <c:v>44353</c:v>
                </c:pt>
              </c:numCache>
            </c:numRef>
          </c:cat>
          <c:val>
            <c:numRef>
              <c:f>covid19_backlog!$E$2:$E$23</c:f>
              <c:numCache>
                <c:formatCode>0_ </c:formatCode>
                <c:ptCount val="22"/>
                <c:pt idx="0">
                  <c:v>543.11110490510043</c:v>
                </c:pt>
                <c:pt idx="1">
                  <c:v>391.43142695863094</c:v>
                </c:pt>
                <c:pt idx="2">
                  <c:v>435.46746249147691</c:v>
                </c:pt>
                <c:pt idx="3">
                  <c:v>466.45578379236849</c:v>
                </c:pt>
                <c:pt idx="4">
                  <c:v>508.86085504622019</c:v>
                </c:pt>
                <c:pt idx="5">
                  <c:v>523.53953355716885</c:v>
                </c:pt>
                <c:pt idx="6">
                  <c:v>468.08674807136282</c:v>
                </c:pt>
                <c:pt idx="7">
                  <c:v>544.7420691840947</c:v>
                </c:pt>
                <c:pt idx="8">
                  <c:v>458.30096239739703</c:v>
                </c:pt>
                <c:pt idx="9">
                  <c:v>492.55121225627727</c:v>
                </c:pt>
                <c:pt idx="10">
                  <c:v>654.0166758767125</c:v>
                </c:pt>
                <c:pt idx="11">
                  <c:v>484.39639086130575</c:v>
                </c:pt>
              </c:numCache>
            </c:numRef>
          </c:val>
        </c:ser>
        <c:axId val="169704448"/>
        <c:axId val="169710336"/>
      </c:barChart>
      <c:dateAx>
        <c:axId val="169704448"/>
        <c:scaling>
          <c:orientation val="minMax"/>
        </c:scaling>
        <c:axPos val="b"/>
        <c:numFmt formatCode="yyyy/m/d" sourceLinked="1"/>
        <c:tickLblPos val="nextTo"/>
        <c:crossAx val="169710336"/>
        <c:crosses val="autoZero"/>
        <c:auto val="1"/>
        <c:lblOffset val="100"/>
      </c:dateAx>
      <c:valAx>
        <c:axId val="169710336"/>
        <c:scaling>
          <c:orientation val="minMax"/>
        </c:scaling>
        <c:axPos val="l"/>
        <c:majorGridlines/>
        <c:numFmt formatCode="General" sourceLinked="1"/>
        <c:tickLblPos val="nextTo"/>
        <c:crossAx val="16970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15240</xdr:rowOff>
    </xdr:from>
    <xdr:to>
      <xdr:col>17</xdr:col>
      <xdr:colOff>441960</xdr:colOff>
      <xdr:row>18</xdr:row>
      <xdr:rowOff>106680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E19" sqref="E19"/>
    </sheetView>
  </sheetViews>
  <sheetFormatPr defaultRowHeight="16.2"/>
  <cols>
    <col min="2" max="2" width="10.44140625" bestFit="1" customWidth="1"/>
    <col min="4" max="4" width="18.5546875" bestFit="1" customWidth="1"/>
    <col min="5" max="5" width="17.88671875" bestFit="1" customWidth="1"/>
    <col min="6" max="6" width="22.77734375" bestFit="1" customWidth="1"/>
    <col min="7" max="7" width="9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 s="4">
        <v>44333</v>
      </c>
      <c r="B2" s="5">
        <v>333</v>
      </c>
      <c r="C2" s="5">
        <v>533</v>
      </c>
      <c r="D2" s="6">
        <f>C2/B2</f>
        <v>1.6006006006006006</v>
      </c>
      <c r="E2" s="7">
        <f>B2*$D$23</f>
        <v>543.11110490510043</v>
      </c>
      <c r="F2" s="9">
        <f>E2-C2</f>
        <v>10.111104905100433</v>
      </c>
      <c r="G2" s="9">
        <f>ABS(F2:F10)</f>
        <v>10.111104905100433</v>
      </c>
    </row>
    <row r="3" spans="1:7">
      <c r="A3" s="4">
        <v>44334</v>
      </c>
      <c r="B3" s="5">
        <v>240</v>
      </c>
      <c r="C3" s="5">
        <v>454</v>
      </c>
      <c r="D3" s="6">
        <f t="shared" ref="D3:D12" si="0">C3/B3</f>
        <v>1.8916666666666666</v>
      </c>
      <c r="E3" s="7">
        <f t="shared" ref="E3:E13" si="1">B3*$D$23</f>
        <v>391.43142695863094</v>
      </c>
      <c r="F3" s="9">
        <f t="shared" ref="F3:F13" si="2">E3-C3</f>
        <v>-62.568573041369064</v>
      </c>
      <c r="G3" s="9">
        <f t="shared" ref="G3:G13" si="3">ABS(F3:F11)</f>
        <v>62.568573041369064</v>
      </c>
    </row>
    <row r="4" spans="1:7">
      <c r="A4" s="4">
        <v>44335</v>
      </c>
      <c r="B4" s="5">
        <v>267</v>
      </c>
      <c r="C4" s="5">
        <v>525</v>
      </c>
      <c r="D4" s="6">
        <f t="shared" si="0"/>
        <v>1.9662921348314606</v>
      </c>
      <c r="E4" s="7">
        <f t="shared" si="1"/>
        <v>435.46746249147691</v>
      </c>
      <c r="F4" s="9">
        <f t="shared" si="2"/>
        <v>-89.532537508523092</v>
      </c>
      <c r="G4" s="9">
        <f t="shared" si="3"/>
        <v>89.532537508523092</v>
      </c>
    </row>
    <row r="5" spans="1:7">
      <c r="A5" s="4">
        <v>44336</v>
      </c>
      <c r="B5" s="5">
        <v>286</v>
      </c>
      <c r="C5" s="5">
        <v>474</v>
      </c>
      <c r="D5" s="6">
        <f t="shared" si="0"/>
        <v>1.6573426573426573</v>
      </c>
      <c r="E5" s="7">
        <f t="shared" si="1"/>
        <v>466.45578379236849</v>
      </c>
      <c r="F5" s="9">
        <f t="shared" si="2"/>
        <v>-7.5442162076315071</v>
      </c>
      <c r="G5" s="9">
        <f t="shared" si="3"/>
        <v>7.5442162076315071</v>
      </c>
    </row>
    <row r="6" spans="1:7">
      <c r="A6" s="4">
        <v>44337</v>
      </c>
      <c r="B6" s="5">
        <v>312</v>
      </c>
      <c r="C6" s="5">
        <v>424</v>
      </c>
      <c r="D6" s="6">
        <f t="shared" si="0"/>
        <v>1.358974358974359</v>
      </c>
      <c r="E6" s="7">
        <f t="shared" si="1"/>
        <v>508.86085504622019</v>
      </c>
      <c r="F6" s="9">
        <f t="shared" si="2"/>
        <v>84.860855046220195</v>
      </c>
      <c r="G6" s="9">
        <f t="shared" si="3"/>
        <v>84.860855046220195</v>
      </c>
    </row>
    <row r="7" spans="1:7">
      <c r="A7" s="4">
        <v>44338</v>
      </c>
      <c r="B7" s="5">
        <v>321</v>
      </c>
      <c r="C7" s="5">
        <v>464</v>
      </c>
      <c r="D7" s="6">
        <f t="shared" si="0"/>
        <v>1.4454828660436136</v>
      </c>
      <c r="E7" s="7">
        <f t="shared" si="1"/>
        <v>523.53953355716885</v>
      </c>
      <c r="F7" s="9">
        <f t="shared" si="2"/>
        <v>59.539533557168852</v>
      </c>
      <c r="G7" s="9">
        <f t="shared" si="3"/>
        <v>59.539533557168852</v>
      </c>
    </row>
    <row r="8" spans="1:7">
      <c r="A8" s="4">
        <v>44339</v>
      </c>
      <c r="B8" s="5">
        <v>287</v>
      </c>
      <c r="C8" s="5">
        <v>476</v>
      </c>
      <c r="D8" s="6">
        <f t="shared" si="0"/>
        <v>1.6585365853658536</v>
      </c>
      <c r="E8" s="7">
        <f t="shared" si="1"/>
        <v>468.08674807136282</v>
      </c>
      <c r="F8" s="9">
        <f t="shared" si="2"/>
        <v>-7.9132519286371803</v>
      </c>
      <c r="G8" s="9">
        <f t="shared" si="3"/>
        <v>7.9132519286371803</v>
      </c>
    </row>
    <row r="9" spans="1:7">
      <c r="A9" s="4">
        <v>44340</v>
      </c>
      <c r="B9" s="5">
        <v>334</v>
      </c>
      <c r="C9" s="5">
        <v>485</v>
      </c>
      <c r="D9" s="6">
        <f t="shared" si="0"/>
        <v>1.4520958083832336</v>
      </c>
      <c r="E9" s="7">
        <f t="shared" si="1"/>
        <v>544.7420691840947</v>
      </c>
      <c r="F9" s="9">
        <f t="shared" si="2"/>
        <v>59.742069184094703</v>
      </c>
      <c r="G9" s="9">
        <f t="shared" si="3"/>
        <v>59.742069184094703</v>
      </c>
    </row>
    <row r="10" spans="1:7">
      <c r="A10" s="4">
        <v>44341</v>
      </c>
      <c r="B10" s="5">
        <v>281</v>
      </c>
      <c r="C10" s="5">
        <v>463</v>
      </c>
      <c r="D10" s="6">
        <f t="shared" si="0"/>
        <v>1.6476868327402134</v>
      </c>
      <c r="E10" s="7">
        <f t="shared" si="1"/>
        <v>458.30096239739703</v>
      </c>
      <c r="F10" s="9">
        <f t="shared" si="2"/>
        <v>-4.6990376026029708</v>
      </c>
      <c r="G10" s="9">
        <f t="shared" si="3"/>
        <v>4.6990376026029708</v>
      </c>
    </row>
    <row r="11" spans="1:7">
      <c r="A11" s="1">
        <v>44342</v>
      </c>
      <c r="B11">
        <v>302</v>
      </c>
      <c r="C11">
        <v>467</v>
      </c>
      <c r="D11" s="2">
        <f t="shared" si="0"/>
        <v>1.5463576158940397</v>
      </c>
      <c r="E11" s="3">
        <f t="shared" si="1"/>
        <v>492.55121225627727</v>
      </c>
      <c r="F11" s="8">
        <f t="shared" si="2"/>
        <v>25.551212256277267</v>
      </c>
      <c r="G11" s="3">
        <f t="shared" si="3"/>
        <v>25.551212256277267</v>
      </c>
    </row>
    <row r="12" spans="1:7">
      <c r="A12" s="1">
        <v>44343</v>
      </c>
      <c r="B12">
        <v>401</v>
      </c>
      <c r="C12">
        <v>461</v>
      </c>
      <c r="D12" s="2">
        <f t="shared" si="0"/>
        <v>1.1496259351620948</v>
      </c>
      <c r="E12" s="3">
        <f t="shared" si="1"/>
        <v>654.0166758767125</v>
      </c>
      <c r="F12" s="8">
        <f t="shared" si="2"/>
        <v>193.0166758767125</v>
      </c>
      <c r="G12" s="3">
        <f t="shared" si="3"/>
        <v>193.0166758767125</v>
      </c>
    </row>
    <row r="13" spans="1:7">
      <c r="A13" s="1">
        <v>44344</v>
      </c>
      <c r="B13">
        <v>297</v>
      </c>
      <c r="E13" s="3">
        <f t="shared" si="1"/>
        <v>484.39639086130575</v>
      </c>
      <c r="F13" s="8">
        <f t="shared" si="2"/>
        <v>484.39639086130575</v>
      </c>
      <c r="G13" s="3">
        <f t="shared" si="3"/>
        <v>484.39639086130575</v>
      </c>
    </row>
    <row r="14" spans="1:7">
      <c r="A14" s="1">
        <v>44345</v>
      </c>
    </row>
    <row r="15" spans="1:7">
      <c r="A15" s="1">
        <v>44346</v>
      </c>
    </row>
    <row r="16" spans="1:7">
      <c r="A16" s="1">
        <v>44347</v>
      </c>
    </row>
    <row r="17" spans="1:7">
      <c r="A17" s="1">
        <v>44348</v>
      </c>
    </row>
    <row r="18" spans="1:7">
      <c r="A18" s="1">
        <v>44349</v>
      </c>
    </row>
    <row r="19" spans="1:7">
      <c r="A19" s="1">
        <v>44350</v>
      </c>
    </row>
    <row r="20" spans="1:7">
      <c r="A20" s="1">
        <v>44351</v>
      </c>
    </row>
    <row r="21" spans="1:7">
      <c r="A21" s="1">
        <v>44352</v>
      </c>
    </row>
    <row r="22" spans="1:7">
      <c r="A22" s="1">
        <v>44353</v>
      </c>
    </row>
    <row r="23" spans="1:7">
      <c r="A23" s="1"/>
      <c r="D23" s="2">
        <f>AVERAGE(D2:D10)</f>
        <v>1.6309642789942955</v>
      </c>
      <c r="F23" s="3"/>
      <c r="G23" s="3">
        <f>AVERAGE(G2:G10)</f>
        <v>42.945686553483114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covid19_backlog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2021-05-28T22:44:59Z</dcterms:created>
  <dcterms:modified xsi:type="dcterms:W3CDTF">2021-05-28T23:08:11Z</dcterms:modified>
</cp:coreProperties>
</file>