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kwak/Dropbox/CS466/"/>
    </mc:Choice>
  </mc:AlternateContent>
  <bookViews>
    <workbookView xWindow="5340" yWindow="460" windowWidth="23460" windowHeight="17540" tabRatio="500" activeTab="5"/>
  </bookViews>
  <sheets>
    <sheet name="local" sheetId="1" r:id="rId1"/>
    <sheet name="global" sheetId="3" r:id="rId2"/>
    <sheet name="semiglobal" sheetId="4" r:id="rId3"/>
    <sheet name="hirschberg" sheetId="6" r:id="rId4"/>
    <sheet name="mutated" sheetId="2" r:id="rId5"/>
    <sheet name="long short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5" l="1"/>
  <c r="A37" i="5"/>
  <c r="B36" i="5"/>
  <c r="A36" i="5"/>
  <c r="B34" i="5"/>
  <c r="C34" i="5"/>
  <c r="D34" i="5"/>
  <c r="E34" i="5"/>
  <c r="F34" i="5"/>
  <c r="G34" i="5"/>
  <c r="H34" i="5"/>
  <c r="A34" i="5"/>
  <c r="H33" i="2"/>
  <c r="E33" i="2"/>
  <c r="F33" i="2"/>
  <c r="A33" i="2"/>
  <c r="A38" i="2"/>
  <c r="A37" i="2"/>
  <c r="B32" i="2"/>
  <c r="C32" i="2"/>
  <c r="D32" i="2"/>
  <c r="E32" i="2"/>
  <c r="F32" i="2"/>
  <c r="G32" i="2"/>
  <c r="H32" i="2"/>
  <c r="A32" i="2"/>
  <c r="D33" i="5"/>
  <c r="E33" i="5"/>
  <c r="F33" i="5"/>
  <c r="G33" i="5"/>
  <c r="H33" i="5"/>
  <c r="B33" i="5"/>
  <c r="C33" i="5"/>
  <c r="A33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6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6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6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6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6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6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6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6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6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6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6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6" i="5"/>
  <c r="U26" i="2"/>
  <c r="N26" i="2"/>
  <c r="O26" i="2"/>
  <c r="P26" i="2"/>
  <c r="Q26" i="2"/>
  <c r="R26" i="2"/>
  <c r="S26" i="2"/>
  <c r="T26" i="2"/>
  <c r="M26" i="2"/>
  <c r="L26" i="2"/>
  <c r="K26" i="2"/>
  <c r="J26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3" i="2"/>
  <c r="J15" i="2"/>
  <c r="J4" i="2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3" i="2"/>
</calcChain>
</file>

<file path=xl/sharedStrings.xml><?xml version="1.0" encoding="utf-8"?>
<sst xmlns="http://schemas.openxmlformats.org/spreadsheetml/2006/main" count="64" uniqueCount="20">
  <si>
    <t>Mutated dataset</t>
  </si>
  <si>
    <t>Short/long dataset</t>
  </si>
  <si>
    <t>Scores</t>
  </si>
  <si>
    <t>Time (sec)</t>
  </si>
  <si>
    <t>Score</t>
  </si>
  <si>
    <t>Short/Long dataset</t>
  </si>
  <si>
    <t>local</t>
  </si>
  <si>
    <t>global</t>
  </si>
  <si>
    <t>semiglobal</t>
  </si>
  <si>
    <t>Hirschberg</t>
  </si>
  <si>
    <t>local-global</t>
  </si>
  <si>
    <t>local-semiglobal</t>
  </si>
  <si>
    <t>local-hirschberg</t>
  </si>
  <si>
    <t>global-semiglobal</t>
  </si>
  <si>
    <t>global-hirsch</t>
  </si>
  <si>
    <t>semiglobal-hirschberg</t>
  </si>
  <si>
    <t>avgs</t>
  </si>
  <si>
    <t>differences</t>
  </si>
  <si>
    <t>sum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</si>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</sst>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color rgb="FF24292E"/>
      <name val="Consolas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0" xfId="3"/>
    <xf numFmtId="0" fontId="4" fillId="0" borderId="0" xfId="0" applyFont="1"/>
    <xf numFmtId="0" fontId="0" fillId="0" borderId="17" xfId="0" applyFill="1" applyBorder="1"/>
    <xf numFmtId="0" fontId="0" fillId="0" borderId="18" xfId="0" applyFill="1" applyBorder="1"/>
    <xf numFmtId="0" fontId="0" fillId="0" borderId="19" xfId="0" applyBorder="1"/>
    <xf numFmtId="0" fontId="3" fillId="0" borderId="19" xfId="3" applyBorder="1"/>
    <xf numFmtId="0" fontId="4" fillId="0" borderId="19" xfId="0" applyFont="1" applyBorder="1"/>
  </cellXfs>
  <cellStyles count="4">
    <cellStyle name="Followed Hyperlink" xfId="2" builtinId="9" hidden="1"/>
    <cellStyle name="Hyperlink" xfId="1" builtinId="8" hidden="1"/>
    <cellStyle name="Normal" xfId="0" builtinId="0"/>
    <cellStyle name="Normal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2" sqref="A1:D22"/>
    </sheetView>
  </sheetViews>
  <sheetFormatPr baseColWidth="10" defaultRowHeight="16" x14ac:dyDescent="0.2"/>
  <cols>
    <col min="1" max="1" width="14.6640625" bestFit="1" customWidth="1"/>
    <col min="3" max="3" width="16.33203125" bestFit="1" customWidth="1"/>
  </cols>
  <sheetData>
    <row r="1" spans="1:4" ht="17" thickBot="1" x14ac:dyDescent="0.25">
      <c r="A1" s="12" t="s">
        <v>0</v>
      </c>
      <c r="B1" s="16"/>
      <c r="C1" s="1" t="s">
        <v>1</v>
      </c>
      <c r="D1" s="2"/>
    </row>
    <row r="2" spans="1:4" ht="17" thickBot="1" x14ac:dyDescent="0.25">
      <c r="A2" s="14" t="s">
        <v>2</v>
      </c>
      <c r="B2" s="15" t="s">
        <v>3</v>
      </c>
      <c r="C2" s="9" t="s">
        <v>2</v>
      </c>
      <c r="D2" s="10" t="s">
        <v>3</v>
      </c>
    </row>
    <row r="3" spans="1:4" x14ac:dyDescent="0.2">
      <c r="A3" s="7">
        <v>7782</v>
      </c>
      <c r="B3" s="11">
        <v>59.782859999999999</v>
      </c>
      <c r="C3" s="7">
        <v>2884</v>
      </c>
      <c r="D3" s="8">
        <v>59.802043900000001</v>
      </c>
    </row>
    <row r="4" spans="1:4" x14ac:dyDescent="0.2">
      <c r="A4" s="3">
        <v>10716</v>
      </c>
      <c r="B4" s="12">
        <v>110.5763</v>
      </c>
      <c r="C4" s="3">
        <v>3940</v>
      </c>
      <c r="D4" s="4">
        <v>96.79850888</v>
      </c>
    </row>
    <row r="5" spans="1:4" x14ac:dyDescent="0.2">
      <c r="A5" s="3">
        <v>15881</v>
      </c>
      <c r="B5" s="12">
        <v>247.9014</v>
      </c>
      <c r="C5" s="3">
        <v>5770</v>
      </c>
      <c r="D5" s="4">
        <v>188.60724210000001</v>
      </c>
    </row>
    <row r="6" spans="1:4" x14ac:dyDescent="0.2">
      <c r="A6" s="3">
        <v>2452</v>
      </c>
      <c r="B6" s="12">
        <v>5.8320990000000004</v>
      </c>
      <c r="C6" s="3">
        <v>893</v>
      </c>
      <c r="D6" s="4">
        <v>3.8939477999999998</v>
      </c>
    </row>
    <row r="7" spans="1:4" x14ac:dyDescent="0.2">
      <c r="A7" s="3">
        <v>2415</v>
      </c>
      <c r="B7" s="12">
        <v>5.8160850000000002</v>
      </c>
      <c r="C7" s="3">
        <v>884</v>
      </c>
      <c r="D7" s="4">
        <v>3.8699439999999998</v>
      </c>
    </row>
    <row r="8" spans="1:4" x14ac:dyDescent="0.2">
      <c r="A8" s="3">
        <v>616</v>
      </c>
      <c r="B8" s="12">
        <v>0.3605411</v>
      </c>
      <c r="C8" s="3">
        <v>213</v>
      </c>
      <c r="D8" s="4">
        <v>0.2299612</v>
      </c>
    </row>
    <row r="9" spans="1:4" x14ac:dyDescent="0.2">
      <c r="A9" s="3">
        <v>5318</v>
      </c>
      <c r="B9" s="12">
        <v>27.60173</v>
      </c>
      <c r="C9" s="3">
        <v>1956</v>
      </c>
      <c r="D9" s="4">
        <v>18.093267000000001</v>
      </c>
    </row>
    <row r="10" spans="1:4" x14ac:dyDescent="0.2">
      <c r="A10" s="3">
        <v>7817</v>
      </c>
      <c r="B10" s="12">
        <v>58.959699999999998</v>
      </c>
      <c r="C10" s="3">
        <v>2948</v>
      </c>
      <c r="D10" s="4">
        <v>40.865931000000003</v>
      </c>
    </row>
    <row r="11" spans="1:4" x14ac:dyDescent="0.2">
      <c r="A11" s="3">
        <v>14306</v>
      </c>
      <c r="B11" s="12">
        <v>209.76990000000001</v>
      </c>
      <c r="C11" s="3">
        <v>5267</v>
      </c>
      <c r="D11" s="4">
        <v>156.534505</v>
      </c>
    </row>
    <row r="12" spans="1:4" x14ac:dyDescent="0.2">
      <c r="A12" s="3">
        <v>973</v>
      </c>
      <c r="B12" s="12">
        <v>0.95417589999999997</v>
      </c>
      <c r="C12" s="3">
        <v>372</v>
      </c>
      <c r="D12" s="4">
        <v>0.65406609999999998</v>
      </c>
    </row>
    <row r="13" spans="1:4" x14ac:dyDescent="0.2">
      <c r="A13" s="3">
        <v>3183</v>
      </c>
      <c r="B13" s="12">
        <v>10.31493</v>
      </c>
      <c r="C13" s="3">
        <v>1165</v>
      </c>
      <c r="D13" s="4">
        <v>8.1990429999999996</v>
      </c>
    </row>
    <row r="14" spans="1:4" x14ac:dyDescent="0.2">
      <c r="A14" s="3">
        <v>2478</v>
      </c>
      <c r="B14" s="12">
        <v>5.9403990000000002</v>
      </c>
      <c r="C14" s="3">
        <v>899</v>
      </c>
      <c r="D14" s="4">
        <v>5.7767917999999998</v>
      </c>
    </row>
    <row r="15" spans="1:4" x14ac:dyDescent="0.2">
      <c r="A15" s="3">
        <v>6932</v>
      </c>
      <c r="B15" s="12">
        <v>47.621597000000001</v>
      </c>
      <c r="C15" s="3">
        <v>2592</v>
      </c>
      <c r="D15" s="4">
        <v>35.957639999999998</v>
      </c>
    </row>
    <row r="16" spans="1:4" x14ac:dyDescent="0.2">
      <c r="A16" s="3">
        <v>11700</v>
      </c>
      <c r="B16" s="12">
        <v>140.22198900000001</v>
      </c>
      <c r="C16" s="3">
        <v>4371</v>
      </c>
      <c r="D16" s="4">
        <v>106.90209</v>
      </c>
    </row>
    <row r="17" spans="1:4" x14ac:dyDescent="0.2">
      <c r="A17" s="3">
        <v>2466</v>
      </c>
      <c r="B17" s="12">
        <v>6.0840209999999999</v>
      </c>
      <c r="C17" s="3">
        <v>911</v>
      </c>
      <c r="D17" s="4">
        <v>4.6010809999999998</v>
      </c>
    </row>
    <row r="18" spans="1:4" x14ac:dyDescent="0.2">
      <c r="A18" s="3">
        <v>2560</v>
      </c>
      <c r="B18" s="12">
        <v>6.4582680000000003</v>
      </c>
      <c r="C18" s="3">
        <v>981</v>
      </c>
      <c r="D18" s="4">
        <v>4.8509399999999996</v>
      </c>
    </row>
    <row r="19" spans="1:4" x14ac:dyDescent="0.2">
      <c r="A19" s="3">
        <v>9952</v>
      </c>
      <c r="B19" s="12">
        <v>100.3695</v>
      </c>
      <c r="C19" s="3">
        <v>3687</v>
      </c>
      <c r="D19" s="4">
        <v>74.797122000000002</v>
      </c>
    </row>
    <row r="20" spans="1:4" x14ac:dyDescent="0.2">
      <c r="A20" s="3">
        <v>1538</v>
      </c>
      <c r="B20" s="12">
        <v>2.3441610000000002</v>
      </c>
      <c r="C20" s="3">
        <v>581</v>
      </c>
      <c r="D20" s="4">
        <v>1.663815</v>
      </c>
    </row>
    <row r="21" spans="1:4" x14ac:dyDescent="0.2">
      <c r="A21" s="3">
        <v>7836</v>
      </c>
      <c r="B21" s="12">
        <v>60.692163000000001</v>
      </c>
      <c r="C21" s="3">
        <v>2864</v>
      </c>
      <c r="D21" s="4">
        <v>43.681111999999999</v>
      </c>
    </row>
    <row r="22" spans="1:4" ht="17" thickBot="1" x14ac:dyDescent="0.25">
      <c r="A22" s="5">
        <v>16971</v>
      </c>
      <c r="B22" s="13">
        <v>299.11226820000002</v>
      </c>
      <c r="C22" s="5">
        <v>6165</v>
      </c>
      <c r="D22" s="6">
        <v>204.97239999999999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C17"/>
    </sheetView>
  </sheetViews>
  <sheetFormatPr baseColWidth="10" defaultColWidth="8.83203125" defaultRowHeight="13" x14ac:dyDescent="0.15"/>
  <cols>
    <col min="1" max="16384" width="8.83203125" style="17"/>
  </cols>
  <sheetData>
    <row r="1" spans="1:4" x14ac:dyDescent="0.15">
      <c r="A1" s="17" t="s">
        <v>0</v>
      </c>
      <c r="C1" s="17" t="s">
        <v>1</v>
      </c>
    </row>
    <row r="2" spans="1:4" x14ac:dyDescent="0.15">
      <c r="A2" s="17" t="s">
        <v>4</v>
      </c>
      <c r="B2" s="17" t="s">
        <v>3</v>
      </c>
      <c r="C2" s="17" t="s">
        <v>4</v>
      </c>
      <c r="D2" s="17" t="s">
        <v>3</v>
      </c>
    </row>
    <row r="3" spans="1:4" x14ac:dyDescent="0.15">
      <c r="A3" s="17">
        <v>7780</v>
      </c>
      <c r="B3" s="17">
        <v>51.756740000000001</v>
      </c>
      <c r="C3" s="17">
        <v>2884</v>
      </c>
      <c r="D3" s="17">
        <v>39.535719999999998</v>
      </c>
    </row>
    <row r="4" spans="1:4" x14ac:dyDescent="0.15">
      <c r="A4" s="17">
        <v>10716</v>
      </c>
      <c r="B4" s="17">
        <v>91.560360000000003</v>
      </c>
      <c r="C4" s="17">
        <v>3938</v>
      </c>
      <c r="D4" s="17">
        <v>67.338560000000001</v>
      </c>
    </row>
    <row r="5" spans="1:4" x14ac:dyDescent="0.15">
      <c r="A5" s="17">
        <v>15881</v>
      </c>
      <c r="B5" s="17">
        <v>205.09829999999999</v>
      </c>
      <c r="C5" s="17">
        <v>5770</v>
      </c>
      <c r="D5" s="17">
        <v>138.21119999999999</v>
      </c>
    </row>
    <row r="6" spans="1:4" x14ac:dyDescent="0.15">
      <c r="A6" s="17">
        <v>2452</v>
      </c>
      <c r="B6" s="17">
        <v>4.7291270000000001</v>
      </c>
      <c r="C6" s="17">
        <v>893</v>
      </c>
      <c r="D6" s="17">
        <v>3.7643870000000001</v>
      </c>
    </row>
    <row r="7" spans="1:4" x14ac:dyDescent="0.15">
      <c r="A7" s="17">
        <v>2415</v>
      </c>
      <c r="B7" s="17">
        <v>4.6572620000000002</v>
      </c>
      <c r="C7" s="17">
        <v>882</v>
      </c>
      <c r="D7" s="17">
        <v>3.7369150000000002</v>
      </c>
    </row>
    <row r="8" spans="1:4" x14ac:dyDescent="0.15">
      <c r="A8" s="17">
        <v>616</v>
      </c>
      <c r="B8" s="17">
        <v>0.27558519999999997</v>
      </c>
      <c r="C8" s="17">
        <v>210</v>
      </c>
      <c r="D8" s="17">
        <v>0.18390300000000001</v>
      </c>
    </row>
    <row r="9" spans="1:4" x14ac:dyDescent="0.15">
      <c r="A9" s="17">
        <v>5318</v>
      </c>
      <c r="B9" s="17">
        <v>22.506229999999999</v>
      </c>
      <c r="C9" s="17">
        <v>1953</v>
      </c>
      <c r="D9" s="17">
        <v>18.59676</v>
      </c>
    </row>
    <row r="10" spans="1:4" x14ac:dyDescent="0.15">
      <c r="A10" s="17">
        <v>7817</v>
      </c>
      <c r="B10" s="17">
        <v>51.028300000000002</v>
      </c>
      <c r="C10" s="17">
        <v>2927</v>
      </c>
      <c r="D10" s="17">
        <v>32.703290000000003</v>
      </c>
    </row>
    <row r="11" spans="1:4" x14ac:dyDescent="0.15">
      <c r="A11" s="17">
        <v>14306</v>
      </c>
      <c r="B11" s="17">
        <v>166.1343</v>
      </c>
      <c r="C11" s="17">
        <v>5261</v>
      </c>
      <c r="D11" s="17">
        <v>113.9965</v>
      </c>
    </row>
    <row r="12" spans="1:4" x14ac:dyDescent="0.15">
      <c r="A12" s="17">
        <v>973</v>
      </c>
      <c r="B12" s="17">
        <v>0.72893399999999997</v>
      </c>
      <c r="C12" s="17">
        <v>372</v>
      </c>
      <c r="D12" s="17">
        <v>0.51108600000000004</v>
      </c>
    </row>
    <row r="13" spans="1:4" x14ac:dyDescent="0.15">
      <c r="A13" s="17">
        <v>3183</v>
      </c>
      <c r="B13" s="17">
        <v>8.221857</v>
      </c>
      <c r="C13" s="17">
        <v>1160</v>
      </c>
      <c r="D13" s="17">
        <v>5.6821260000000002</v>
      </c>
    </row>
    <row r="14" spans="1:4" x14ac:dyDescent="0.15">
      <c r="A14" s="17">
        <v>2477</v>
      </c>
      <c r="B14" s="17">
        <v>4.979044</v>
      </c>
      <c r="C14" s="17">
        <v>899</v>
      </c>
      <c r="D14" s="17">
        <v>3.1384340000000002</v>
      </c>
    </row>
    <row r="15" spans="1:4" x14ac:dyDescent="0.15">
      <c r="A15" s="17">
        <v>6930</v>
      </c>
      <c r="B15" s="17">
        <v>38.395969999999998</v>
      </c>
      <c r="C15" s="17">
        <v>2582</v>
      </c>
      <c r="D15" s="17">
        <v>26.10153</v>
      </c>
    </row>
    <row r="16" spans="1:4" x14ac:dyDescent="0.15">
      <c r="A16" s="17">
        <v>11700</v>
      </c>
      <c r="B16" s="17">
        <v>110.8228</v>
      </c>
      <c r="C16" s="17">
        <v>4367</v>
      </c>
      <c r="D16" s="17">
        <v>80.467269999999999</v>
      </c>
    </row>
    <row r="17" spans="1:4" x14ac:dyDescent="0.15">
      <c r="A17" s="17">
        <v>2466</v>
      </c>
      <c r="B17" s="17">
        <v>4.7982839999999998</v>
      </c>
      <c r="C17" s="17">
        <v>910</v>
      </c>
      <c r="D17" s="17">
        <v>3.2948650000000002</v>
      </c>
    </row>
    <row r="18" spans="1:4" x14ac:dyDescent="0.15">
      <c r="A18" s="17">
        <v>2560</v>
      </c>
      <c r="B18" s="17">
        <v>5.5819479999999997</v>
      </c>
      <c r="C18" s="17">
        <v>958</v>
      </c>
      <c r="D18" s="17">
        <v>3.8877259999999998</v>
      </c>
    </row>
    <row r="19" spans="1:4" x14ac:dyDescent="0.15">
      <c r="A19" s="17">
        <v>9951</v>
      </c>
      <c r="B19" s="17">
        <v>79.634180000000001</v>
      </c>
      <c r="C19" s="17">
        <v>3686</v>
      </c>
      <c r="D19" s="17">
        <v>55.093589999999999</v>
      </c>
    </row>
    <row r="20" spans="1:4" x14ac:dyDescent="0.15">
      <c r="A20" s="17">
        <v>1538</v>
      </c>
      <c r="B20" s="17">
        <v>1.8892100000000001</v>
      </c>
      <c r="C20" s="17">
        <v>576</v>
      </c>
      <c r="D20" s="17">
        <v>1.2633479999999999</v>
      </c>
    </row>
    <row r="21" spans="1:4" x14ac:dyDescent="0.15">
      <c r="A21" s="17">
        <v>7836</v>
      </c>
      <c r="B21" s="17">
        <v>48.84422</v>
      </c>
      <c r="C21" s="17">
        <v>2863</v>
      </c>
      <c r="D21" s="17">
        <v>37.391150000000003</v>
      </c>
    </row>
    <row r="22" spans="1:4" x14ac:dyDescent="0.15">
      <c r="A22" s="17">
        <v>16971</v>
      </c>
      <c r="B22" s="17">
        <v>234.3374</v>
      </c>
      <c r="C22" s="17">
        <v>6161</v>
      </c>
      <c r="D22" s="17">
        <v>191.06229999999999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" sqref="C2:D22"/>
    </sheetView>
  </sheetViews>
  <sheetFormatPr baseColWidth="10" defaultRowHeight="16" x14ac:dyDescent="0.2"/>
  <cols>
    <col min="1" max="1" width="15.5" customWidth="1"/>
    <col min="2" max="2" width="22.5" customWidth="1"/>
    <col min="3" max="3" width="24.6640625" customWidth="1"/>
    <col min="4" max="4" width="26.83203125" customWidth="1"/>
  </cols>
  <sheetData>
    <row r="1" spans="1:4" x14ac:dyDescent="0.2">
      <c r="A1" t="s">
        <v>0</v>
      </c>
      <c r="C1" t="s">
        <v>5</v>
      </c>
    </row>
    <row r="2" spans="1:4" x14ac:dyDescent="0.2">
      <c r="A2" t="s">
        <v>2</v>
      </c>
      <c r="B2" t="s">
        <v>3</v>
      </c>
      <c r="C2" t="s">
        <v>2</v>
      </c>
      <c r="D2" t="s">
        <v>3</v>
      </c>
    </row>
    <row r="3" spans="1:4" x14ac:dyDescent="0.2">
      <c r="A3">
        <v>7245</v>
      </c>
      <c r="B3">
        <v>50.69379</v>
      </c>
      <c r="C3">
        <v>1101</v>
      </c>
      <c r="D3">
        <v>26.19088</v>
      </c>
    </row>
    <row r="4" spans="1:4" x14ac:dyDescent="0.2">
      <c r="A4">
        <v>9962</v>
      </c>
      <c r="B4" s="18">
        <v>96.012320000000003</v>
      </c>
      <c r="C4">
        <v>1465</v>
      </c>
      <c r="D4" s="18">
        <v>47.999200000000002</v>
      </c>
    </row>
    <row r="5" spans="1:4" x14ac:dyDescent="0.2">
      <c r="A5">
        <v>14856</v>
      </c>
      <c r="B5">
        <v>213.6798</v>
      </c>
      <c r="C5">
        <v>2229</v>
      </c>
      <c r="D5">
        <v>106.8956</v>
      </c>
    </row>
    <row r="6" spans="1:4" x14ac:dyDescent="0.2">
      <c r="A6">
        <v>2254</v>
      </c>
      <c r="B6">
        <v>5.0024280000000001</v>
      </c>
      <c r="C6">
        <v>390</v>
      </c>
      <c r="D6">
        <v>2.4937019999999999</v>
      </c>
    </row>
    <row r="7" spans="1:4" x14ac:dyDescent="0.2">
      <c r="A7">
        <v>2257</v>
      </c>
      <c r="B7">
        <v>5.1830509999999999</v>
      </c>
      <c r="C7">
        <v>390</v>
      </c>
      <c r="D7" s="18">
        <v>2.4855309999999999</v>
      </c>
    </row>
    <row r="8" spans="1:4" x14ac:dyDescent="0.2">
      <c r="A8">
        <v>565</v>
      </c>
      <c r="B8">
        <v>0.287277</v>
      </c>
      <c r="C8">
        <v>96</v>
      </c>
      <c r="D8">
        <v>0.1469829</v>
      </c>
    </row>
    <row r="9" spans="1:4" x14ac:dyDescent="0.2">
      <c r="A9">
        <v>4955</v>
      </c>
      <c r="B9">
        <v>25.168900000000001</v>
      </c>
      <c r="C9">
        <v>760</v>
      </c>
      <c r="D9">
        <v>11.74212</v>
      </c>
    </row>
    <row r="10" spans="1:4" x14ac:dyDescent="0.2">
      <c r="A10">
        <v>7294</v>
      </c>
      <c r="B10">
        <v>46.90851</v>
      </c>
      <c r="C10">
        <v>1180</v>
      </c>
      <c r="D10">
        <v>25.965499999999999</v>
      </c>
    </row>
    <row r="11" spans="1:4" x14ac:dyDescent="0.2">
      <c r="A11">
        <v>13314</v>
      </c>
      <c r="B11">
        <v>158.24969999999999</v>
      </c>
      <c r="C11">
        <v>2029</v>
      </c>
      <c r="D11" s="18">
        <v>88.004350000000002</v>
      </c>
    </row>
    <row r="12" spans="1:4" x14ac:dyDescent="0.2">
      <c r="A12">
        <v>898</v>
      </c>
      <c r="B12">
        <v>0.68706509999999998</v>
      </c>
      <c r="C12">
        <v>176</v>
      </c>
      <c r="D12">
        <v>0.38072780000000001</v>
      </c>
    </row>
    <row r="13" spans="1:4" x14ac:dyDescent="0.2">
      <c r="A13">
        <v>2920</v>
      </c>
      <c r="B13">
        <v>7.8361369999999999</v>
      </c>
      <c r="C13">
        <v>470</v>
      </c>
      <c r="D13">
        <v>4.3166000000000002</v>
      </c>
    </row>
    <row r="14" spans="1:4" x14ac:dyDescent="0.2">
      <c r="A14">
        <v>2287</v>
      </c>
      <c r="B14">
        <v>4.5373700000000001</v>
      </c>
      <c r="C14">
        <v>363</v>
      </c>
      <c r="D14" s="18">
        <v>2.5098530000000001</v>
      </c>
    </row>
    <row r="15" spans="1:4" x14ac:dyDescent="0.2">
      <c r="A15">
        <v>6413</v>
      </c>
      <c r="B15">
        <v>36.577069999999999</v>
      </c>
      <c r="C15">
        <v>978</v>
      </c>
      <c r="D15">
        <v>20.252089999999999</v>
      </c>
    </row>
    <row r="16" spans="1:4" x14ac:dyDescent="0.2">
      <c r="A16">
        <v>10835</v>
      </c>
      <c r="B16">
        <v>106.9029</v>
      </c>
      <c r="C16">
        <v>1768</v>
      </c>
      <c r="D16" s="18">
        <v>58.146149999999999</v>
      </c>
    </row>
    <row r="17" spans="1:4" x14ac:dyDescent="0.2">
      <c r="A17">
        <v>2281</v>
      </c>
      <c r="B17">
        <v>4.5906820000000002</v>
      </c>
      <c r="C17">
        <v>373</v>
      </c>
      <c r="D17">
        <v>2.5185659999999999</v>
      </c>
    </row>
    <row r="18" spans="1:4" x14ac:dyDescent="0.2">
      <c r="A18">
        <v>2370</v>
      </c>
      <c r="B18">
        <v>6.3951289999999998</v>
      </c>
      <c r="C18">
        <v>375</v>
      </c>
      <c r="D18">
        <v>2.7120129999999998</v>
      </c>
    </row>
    <row r="19" spans="1:4" x14ac:dyDescent="0.2">
      <c r="A19">
        <v>9226</v>
      </c>
      <c r="B19">
        <v>80.739990000000006</v>
      </c>
      <c r="C19">
        <v>1516</v>
      </c>
      <c r="D19">
        <v>41.862589999999997</v>
      </c>
    </row>
    <row r="20" spans="1:4" x14ac:dyDescent="0.2">
      <c r="A20">
        <v>1413</v>
      </c>
      <c r="B20">
        <v>1.7895639999999999</v>
      </c>
      <c r="C20">
        <v>225</v>
      </c>
      <c r="D20">
        <v>0.97740879999999997</v>
      </c>
    </row>
    <row r="21" spans="1:4" x14ac:dyDescent="0.2">
      <c r="A21">
        <v>7254</v>
      </c>
      <c r="B21">
        <v>47.140189999999997</v>
      </c>
      <c r="C21">
        <v>1194</v>
      </c>
      <c r="D21" s="18">
        <v>25.88635</v>
      </c>
    </row>
    <row r="22" spans="1:4" x14ac:dyDescent="0.2">
      <c r="A22">
        <v>15630</v>
      </c>
      <c r="B22">
        <v>226.1576</v>
      </c>
      <c r="C22">
        <v>2456</v>
      </c>
      <c r="D22" s="18">
        <v>122.5287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" sqref="C2:D22"/>
    </sheetView>
  </sheetViews>
  <sheetFormatPr baseColWidth="10" defaultRowHeight="16" x14ac:dyDescent="0.2"/>
  <sheetData>
    <row r="1" spans="1:4" ht="17" thickBot="1" x14ac:dyDescent="0.25">
      <c r="A1" s="12" t="s">
        <v>0</v>
      </c>
      <c r="B1" s="16"/>
      <c r="C1" s="1" t="s">
        <v>1</v>
      </c>
      <c r="D1" s="2"/>
    </row>
    <row r="2" spans="1:4" ht="17" thickBot="1" x14ac:dyDescent="0.25">
      <c r="A2" s="14" t="s">
        <v>2</v>
      </c>
      <c r="B2" s="15" t="s">
        <v>3</v>
      </c>
      <c r="C2" s="9" t="s">
        <v>2</v>
      </c>
      <c r="D2" s="10" t="s">
        <v>3</v>
      </c>
    </row>
    <row r="3" spans="1:4" x14ac:dyDescent="0.2">
      <c r="A3" s="7">
        <v>7549</v>
      </c>
      <c r="B3" s="11">
        <v>98.098898000000005</v>
      </c>
      <c r="C3" s="7">
        <v>574</v>
      </c>
      <c r="D3" s="8">
        <v>46.069290000000002</v>
      </c>
    </row>
    <row r="4" spans="1:4" x14ac:dyDescent="0.2">
      <c r="A4" s="3">
        <v>10386</v>
      </c>
      <c r="B4" s="12">
        <v>180.25409999999999</v>
      </c>
      <c r="C4" s="3">
        <v>788</v>
      </c>
      <c r="D4" s="4">
        <v>88.018479999999997</v>
      </c>
    </row>
    <row r="5" spans="1:4" x14ac:dyDescent="0.2">
      <c r="A5" s="3">
        <v>15418</v>
      </c>
      <c r="B5" s="12">
        <v>400.04829999999998</v>
      </c>
      <c r="C5" s="3">
        <v>1071</v>
      </c>
      <c r="D5" s="4">
        <v>200.6849</v>
      </c>
    </row>
    <row r="6" spans="1:4" x14ac:dyDescent="0.2">
      <c r="A6" s="3">
        <v>2387</v>
      </c>
      <c r="B6" s="12">
        <v>9.1714839999999995</v>
      </c>
      <c r="C6" s="3">
        <v>160</v>
      </c>
      <c r="D6" s="4">
        <v>4.8630190000000004</v>
      </c>
    </row>
    <row r="7" spans="1:4" x14ac:dyDescent="0.2">
      <c r="A7" s="19">
        <v>2329</v>
      </c>
      <c r="B7" s="20">
        <v>8.5351440000000007</v>
      </c>
      <c r="C7" s="3">
        <v>155</v>
      </c>
      <c r="D7" s="4">
        <v>4.2303240000000004</v>
      </c>
    </row>
    <row r="8" spans="1:4" x14ac:dyDescent="0.2">
      <c r="A8" s="3">
        <v>596</v>
      </c>
      <c r="B8" s="12">
        <v>0.52390400000000004</v>
      </c>
      <c r="C8" s="3">
        <v>21</v>
      </c>
      <c r="D8" s="4">
        <v>0.2663548</v>
      </c>
    </row>
    <row r="9" spans="1:4" x14ac:dyDescent="0.2">
      <c r="A9" s="3">
        <v>5162</v>
      </c>
      <c r="B9" s="12">
        <v>42.253700000000002</v>
      </c>
      <c r="C9" s="3">
        <v>377</v>
      </c>
      <c r="D9" s="4">
        <v>20.150300000000001</v>
      </c>
    </row>
    <row r="10" spans="1:4" x14ac:dyDescent="0.2">
      <c r="A10" s="3">
        <v>7582</v>
      </c>
      <c r="B10" s="12">
        <v>88.650585000000007</v>
      </c>
      <c r="C10" s="3">
        <v>624</v>
      </c>
      <c r="D10" s="4">
        <v>43.324460000000002</v>
      </c>
    </row>
    <row r="11" spans="1:4" x14ac:dyDescent="0.2">
      <c r="A11" s="3">
        <v>13839</v>
      </c>
      <c r="B11" s="12">
        <v>305.05972000000003</v>
      </c>
      <c r="C11" s="3">
        <v>973</v>
      </c>
      <c r="D11" s="4">
        <v>156.9024</v>
      </c>
    </row>
    <row r="12" spans="1:4" x14ac:dyDescent="0.2">
      <c r="A12" s="3">
        <v>941</v>
      </c>
      <c r="B12" s="12">
        <v>1.28972</v>
      </c>
      <c r="C12" s="3">
        <v>87</v>
      </c>
      <c r="D12" s="4">
        <v>0.66942800000000002</v>
      </c>
    </row>
    <row r="13" spans="1:4" x14ac:dyDescent="0.2">
      <c r="A13" s="3">
        <v>3079</v>
      </c>
      <c r="B13" s="12">
        <v>14.458349999999999</v>
      </c>
      <c r="C13" s="3">
        <v>194</v>
      </c>
      <c r="D13" s="4">
        <v>7.4468420000000002</v>
      </c>
    </row>
    <row r="14" spans="1:4" x14ac:dyDescent="0.2">
      <c r="A14" s="3">
        <v>2390</v>
      </c>
      <c r="B14" s="12">
        <v>8.3104359999999993</v>
      </c>
      <c r="C14" s="3">
        <v>163</v>
      </c>
      <c r="D14" s="4">
        <v>4.3361789999999996</v>
      </c>
    </row>
    <row r="15" spans="1:4" x14ac:dyDescent="0.2">
      <c r="A15" s="3">
        <v>6732</v>
      </c>
      <c r="B15" s="12">
        <v>74.153769999999994</v>
      </c>
      <c r="C15" s="3">
        <v>542</v>
      </c>
      <c r="D15" s="4">
        <v>35.066270000000003</v>
      </c>
    </row>
    <row r="16" spans="1:4" x14ac:dyDescent="0.2">
      <c r="A16" s="3">
        <v>11342</v>
      </c>
      <c r="B16" s="12">
        <v>200.064785</v>
      </c>
      <c r="C16" s="3">
        <v>905</v>
      </c>
      <c r="D16" s="4">
        <v>107.6991</v>
      </c>
    </row>
    <row r="17" spans="1:4" x14ac:dyDescent="0.2">
      <c r="A17" s="3">
        <v>2399</v>
      </c>
      <c r="B17" s="12">
        <v>10.421799999999999</v>
      </c>
      <c r="C17" s="3">
        <v>157</v>
      </c>
      <c r="D17" s="4">
        <v>4.517944</v>
      </c>
    </row>
    <row r="18" spans="1:4" x14ac:dyDescent="0.2">
      <c r="A18" s="3">
        <v>2487</v>
      </c>
      <c r="B18" s="12">
        <v>9.6501999999999999</v>
      </c>
      <c r="C18" s="3">
        <v>208</v>
      </c>
      <c r="D18" s="4">
        <v>4.9277319999999998</v>
      </c>
    </row>
    <row r="19" spans="1:4" x14ac:dyDescent="0.2">
      <c r="A19" s="3">
        <v>9656</v>
      </c>
      <c r="B19" s="12">
        <v>154.8836</v>
      </c>
      <c r="C19" s="3">
        <v>745</v>
      </c>
      <c r="D19" s="4">
        <v>82.301190000000005</v>
      </c>
    </row>
    <row r="20" spans="1:4" x14ac:dyDescent="0.2">
      <c r="A20" s="3">
        <v>1488</v>
      </c>
      <c r="B20" s="12">
        <v>3.89178895</v>
      </c>
      <c r="C20" s="3">
        <v>118</v>
      </c>
      <c r="D20" s="4">
        <v>3.5367989999999998</v>
      </c>
    </row>
    <row r="21" spans="1:4" x14ac:dyDescent="0.2">
      <c r="A21" s="3">
        <v>7569</v>
      </c>
      <c r="B21" s="12">
        <v>89.595500000000001</v>
      </c>
      <c r="C21" s="3">
        <v>534</v>
      </c>
      <c r="D21" s="4">
        <v>5.2515840000000003</v>
      </c>
    </row>
    <row r="22" spans="1:4" ht="17" thickBot="1" x14ac:dyDescent="0.25">
      <c r="A22" s="3">
        <v>16434</v>
      </c>
      <c r="B22" s="13">
        <v>442.54318999999998</v>
      </c>
      <c r="C22" s="5">
        <v>1075</v>
      </c>
      <c r="D22" s="6">
        <v>266.66419999999999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H34" sqref="H34"/>
    </sheetView>
  </sheetViews>
  <sheetFormatPr baseColWidth="10" defaultRowHeight="16" x14ac:dyDescent="0.2"/>
  <sheetData>
    <row r="1" spans="1:21" x14ac:dyDescent="0.2">
      <c r="A1" t="s">
        <v>6</v>
      </c>
      <c r="C1" t="s">
        <v>7</v>
      </c>
      <c r="E1" t="s">
        <v>8</v>
      </c>
      <c r="G1" t="s">
        <v>9</v>
      </c>
      <c r="J1" t="s">
        <v>10</v>
      </c>
      <c r="L1" t="s">
        <v>11</v>
      </c>
      <c r="N1" t="s">
        <v>12</v>
      </c>
      <c r="P1" t="s">
        <v>13</v>
      </c>
      <c r="R1" t="s">
        <v>14</v>
      </c>
      <c r="T1" t="s">
        <v>15</v>
      </c>
    </row>
    <row r="2" spans="1:21" ht="17" thickBot="1" x14ac:dyDescent="0.25">
      <c r="A2" s="14" t="s">
        <v>2</v>
      </c>
      <c r="B2" s="15" t="s">
        <v>3</v>
      </c>
      <c r="C2" s="17" t="s">
        <v>4</v>
      </c>
      <c r="D2" s="17" t="s">
        <v>3</v>
      </c>
      <c r="E2" t="s">
        <v>2</v>
      </c>
      <c r="F2" t="s">
        <v>3</v>
      </c>
      <c r="G2" s="14" t="s">
        <v>2</v>
      </c>
      <c r="H2" s="15" t="s">
        <v>3</v>
      </c>
    </row>
    <row r="3" spans="1:21" x14ac:dyDescent="0.2">
      <c r="A3" s="7">
        <v>7782</v>
      </c>
      <c r="B3" s="11">
        <v>59.782859999999999</v>
      </c>
      <c r="C3" s="17">
        <v>7780</v>
      </c>
      <c r="D3" s="17">
        <v>51.756740000000001</v>
      </c>
      <c r="E3">
        <v>7245</v>
      </c>
      <c r="F3">
        <v>50.69379</v>
      </c>
      <c r="G3" s="7">
        <v>7549</v>
      </c>
      <c r="H3" s="11">
        <v>98.098898000000005</v>
      </c>
      <c r="J3">
        <f>A3-C3</f>
        <v>2</v>
      </c>
      <c r="K3">
        <f>B3-D3</f>
        <v>8.0261199999999988</v>
      </c>
      <c r="L3">
        <f>A3-E3</f>
        <v>537</v>
      </c>
      <c r="M3">
        <f>B3-F3</f>
        <v>9.0890699999999995</v>
      </c>
      <c r="N3">
        <f>A3-G3</f>
        <v>233</v>
      </c>
      <c r="O3">
        <f>B3-H3</f>
        <v>-38.316038000000006</v>
      </c>
      <c r="P3">
        <f>C3-E3</f>
        <v>535</v>
      </c>
      <c r="Q3">
        <f>D3-F3</f>
        <v>1.0629500000000007</v>
      </c>
      <c r="R3">
        <f>C3-G3</f>
        <v>231</v>
      </c>
      <c r="S3">
        <f>D3-H3</f>
        <v>-46.342158000000005</v>
      </c>
      <c r="T3">
        <f>E3-G3</f>
        <v>-304</v>
      </c>
      <c r="U3">
        <f>F3-H3</f>
        <v>-47.405108000000006</v>
      </c>
    </row>
    <row r="4" spans="1:21" x14ac:dyDescent="0.2">
      <c r="A4" s="3">
        <v>10716</v>
      </c>
      <c r="B4" s="12">
        <v>110.5763</v>
      </c>
      <c r="C4" s="17">
        <v>10716</v>
      </c>
      <c r="D4" s="17">
        <v>91.560360000000003</v>
      </c>
      <c r="E4">
        <v>9962</v>
      </c>
      <c r="F4" s="18">
        <v>96.012320000000003</v>
      </c>
      <c r="G4" s="3">
        <v>10386</v>
      </c>
      <c r="H4" s="12">
        <v>180.25409999999999</v>
      </c>
      <c r="J4">
        <f t="shared" ref="J4:J22" si="0">A4-C4</f>
        <v>0</v>
      </c>
      <c r="K4">
        <f t="shared" ref="K4:K22" si="1">B4-D4</f>
        <v>19.015940000000001</v>
      </c>
      <c r="L4">
        <f t="shared" ref="L4:L22" si="2">A4-E4</f>
        <v>754</v>
      </c>
      <c r="M4">
        <f t="shared" ref="M4:M22" si="3">B4-F4</f>
        <v>14.563980000000001</v>
      </c>
      <c r="N4">
        <f t="shared" ref="N4:N22" si="4">A4-G4</f>
        <v>330</v>
      </c>
      <c r="O4">
        <f t="shared" ref="O4:O22" si="5">B4-H4</f>
        <v>-69.677799999999991</v>
      </c>
      <c r="P4">
        <f t="shared" ref="P4:P22" si="6">C4-E4</f>
        <v>754</v>
      </c>
      <c r="Q4">
        <f t="shared" ref="Q4:Q22" si="7">D4-F4</f>
        <v>-4.4519599999999997</v>
      </c>
      <c r="R4">
        <f t="shared" ref="R4:R22" si="8">C4-G4</f>
        <v>330</v>
      </c>
      <c r="S4">
        <f t="shared" ref="S4:S22" si="9">D4-H4</f>
        <v>-88.693739999999991</v>
      </c>
      <c r="T4">
        <f t="shared" ref="T4:T22" si="10">E4-G4</f>
        <v>-424</v>
      </c>
      <c r="U4">
        <f t="shared" ref="U4:U22" si="11">F4-H4</f>
        <v>-84.241779999999991</v>
      </c>
    </row>
    <row r="5" spans="1:21" x14ac:dyDescent="0.2">
      <c r="A5" s="3">
        <v>15881</v>
      </c>
      <c r="B5" s="12">
        <v>247.9014</v>
      </c>
      <c r="C5" s="17">
        <v>15881</v>
      </c>
      <c r="D5" s="17">
        <v>205.09829999999999</v>
      </c>
      <c r="E5">
        <v>14856</v>
      </c>
      <c r="F5">
        <v>213.6798</v>
      </c>
      <c r="G5" s="3">
        <v>15418</v>
      </c>
      <c r="H5" s="12">
        <v>400.04829999999998</v>
      </c>
      <c r="J5">
        <f t="shared" si="0"/>
        <v>0</v>
      </c>
      <c r="K5">
        <f t="shared" si="1"/>
        <v>42.803100000000001</v>
      </c>
      <c r="L5">
        <f t="shared" si="2"/>
        <v>1025</v>
      </c>
      <c r="M5">
        <f t="shared" si="3"/>
        <v>34.221599999999995</v>
      </c>
      <c r="N5">
        <f t="shared" si="4"/>
        <v>463</v>
      </c>
      <c r="O5">
        <f t="shared" si="5"/>
        <v>-152.14689999999999</v>
      </c>
      <c r="P5">
        <f t="shared" si="6"/>
        <v>1025</v>
      </c>
      <c r="Q5">
        <f t="shared" si="7"/>
        <v>-8.5815000000000055</v>
      </c>
      <c r="R5">
        <f t="shared" si="8"/>
        <v>463</v>
      </c>
      <c r="S5">
        <f t="shared" si="9"/>
        <v>-194.95</v>
      </c>
      <c r="T5">
        <f t="shared" si="10"/>
        <v>-562</v>
      </c>
      <c r="U5">
        <f t="shared" si="11"/>
        <v>-186.36849999999998</v>
      </c>
    </row>
    <row r="6" spans="1:21" x14ac:dyDescent="0.2">
      <c r="A6" s="3">
        <v>2452</v>
      </c>
      <c r="B6" s="12">
        <v>5.8320990000000004</v>
      </c>
      <c r="C6" s="17">
        <v>2452</v>
      </c>
      <c r="D6" s="17">
        <v>4.7291270000000001</v>
      </c>
      <c r="E6">
        <v>2254</v>
      </c>
      <c r="F6">
        <v>5.0024280000000001</v>
      </c>
      <c r="G6" s="3">
        <v>2387</v>
      </c>
      <c r="H6" s="12">
        <v>9.1714839999999995</v>
      </c>
      <c r="J6">
        <f t="shared" si="0"/>
        <v>0</v>
      </c>
      <c r="K6">
        <f t="shared" si="1"/>
        <v>1.1029720000000003</v>
      </c>
      <c r="L6">
        <f t="shared" si="2"/>
        <v>198</v>
      </c>
      <c r="M6">
        <f t="shared" si="3"/>
        <v>0.82967100000000027</v>
      </c>
      <c r="N6">
        <f t="shared" si="4"/>
        <v>65</v>
      </c>
      <c r="O6">
        <f t="shared" si="5"/>
        <v>-3.3393849999999992</v>
      </c>
      <c r="P6">
        <f t="shared" si="6"/>
        <v>198</v>
      </c>
      <c r="Q6">
        <f t="shared" si="7"/>
        <v>-0.27330100000000002</v>
      </c>
      <c r="R6">
        <f t="shared" si="8"/>
        <v>65</v>
      </c>
      <c r="S6">
        <f t="shared" si="9"/>
        <v>-4.4423569999999994</v>
      </c>
      <c r="T6">
        <f t="shared" si="10"/>
        <v>-133</v>
      </c>
      <c r="U6">
        <f t="shared" si="11"/>
        <v>-4.1690559999999994</v>
      </c>
    </row>
    <row r="7" spans="1:21" x14ac:dyDescent="0.2">
      <c r="A7" s="3">
        <v>2415</v>
      </c>
      <c r="B7" s="12">
        <v>5.8160850000000002</v>
      </c>
      <c r="C7" s="17">
        <v>2415</v>
      </c>
      <c r="D7" s="17">
        <v>4.6572620000000002</v>
      </c>
      <c r="E7">
        <v>2257</v>
      </c>
      <c r="F7">
        <v>5.1830509999999999</v>
      </c>
      <c r="G7" s="19">
        <v>2329</v>
      </c>
      <c r="H7" s="20">
        <v>8.5351440000000007</v>
      </c>
      <c r="J7">
        <f t="shared" si="0"/>
        <v>0</v>
      </c>
      <c r="K7">
        <f t="shared" si="1"/>
        <v>1.1588229999999999</v>
      </c>
      <c r="L7">
        <f t="shared" si="2"/>
        <v>158</v>
      </c>
      <c r="M7">
        <f t="shared" si="3"/>
        <v>0.63303400000000032</v>
      </c>
      <c r="N7">
        <f t="shared" si="4"/>
        <v>86</v>
      </c>
      <c r="O7">
        <f t="shared" si="5"/>
        <v>-2.7190590000000006</v>
      </c>
      <c r="P7">
        <f t="shared" si="6"/>
        <v>158</v>
      </c>
      <c r="Q7">
        <f t="shared" si="7"/>
        <v>-0.52578899999999962</v>
      </c>
      <c r="R7">
        <f t="shared" si="8"/>
        <v>86</v>
      </c>
      <c r="S7">
        <f t="shared" si="9"/>
        <v>-3.8778820000000005</v>
      </c>
      <c r="T7">
        <f t="shared" si="10"/>
        <v>-72</v>
      </c>
      <c r="U7">
        <f t="shared" si="11"/>
        <v>-3.3520930000000009</v>
      </c>
    </row>
    <row r="8" spans="1:21" x14ac:dyDescent="0.2">
      <c r="A8" s="3">
        <v>616</v>
      </c>
      <c r="B8" s="12">
        <v>0.3605411</v>
      </c>
      <c r="C8" s="17">
        <v>616</v>
      </c>
      <c r="D8" s="17">
        <v>0.27558519999999997</v>
      </c>
      <c r="E8">
        <v>565</v>
      </c>
      <c r="F8">
        <v>0.287277</v>
      </c>
      <c r="G8" s="3">
        <v>596</v>
      </c>
      <c r="H8" s="12">
        <v>0.52390400000000004</v>
      </c>
      <c r="J8">
        <f t="shared" si="0"/>
        <v>0</v>
      </c>
      <c r="K8">
        <f t="shared" si="1"/>
        <v>8.4955900000000029E-2</v>
      </c>
      <c r="L8">
        <f t="shared" si="2"/>
        <v>51</v>
      </c>
      <c r="M8">
        <f t="shared" si="3"/>
        <v>7.3264099999999999E-2</v>
      </c>
      <c r="N8">
        <f t="shared" si="4"/>
        <v>20</v>
      </c>
      <c r="O8">
        <f t="shared" si="5"/>
        <v>-0.16336290000000003</v>
      </c>
      <c r="P8">
        <f t="shared" si="6"/>
        <v>51</v>
      </c>
      <c r="Q8">
        <f t="shared" si="7"/>
        <v>-1.169180000000003E-2</v>
      </c>
      <c r="R8">
        <f t="shared" si="8"/>
        <v>20</v>
      </c>
      <c r="S8">
        <f t="shared" si="9"/>
        <v>-0.24831880000000006</v>
      </c>
      <c r="T8">
        <f t="shared" si="10"/>
        <v>-31</v>
      </c>
      <c r="U8">
        <f t="shared" si="11"/>
        <v>-0.23662700000000003</v>
      </c>
    </row>
    <row r="9" spans="1:21" x14ac:dyDescent="0.2">
      <c r="A9" s="3">
        <v>5318</v>
      </c>
      <c r="B9" s="12">
        <v>27.60173</v>
      </c>
      <c r="C9" s="17">
        <v>5318</v>
      </c>
      <c r="D9" s="17">
        <v>22.506229999999999</v>
      </c>
      <c r="E9">
        <v>4955</v>
      </c>
      <c r="F9">
        <v>25.168900000000001</v>
      </c>
      <c r="G9" s="3">
        <v>5162</v>
      </c>
      <c r="H9" s="12">
        <v>42.253700000000002</v>
      </c>
      <c r="J9">
        <f t="shared" si="0"/>
        <v>0</v>
      </c>
      <c r="K9">
        <f t="shared" si="1"/>
        <v>5.0955000000000013</v>
      </c>
      <c r="L9">
        <f t="shared" si="2"/>
        <v>363</v>
      </c>
      <c r="M9">
        <f t="shared" si="3"/>
        <v>2.4328299999999992</v>
      </c>
      <c r="N9">
        <f t="shared" si="4"/>
        <v>156</v>
      </c>
      <c r="O9">
        <f t="shared" si="5"/>
        <v>-14.651970000000002</v>
      </c>
      <c r="P9">
        <f t="shared" si="6"/>
        <v>363</v>
      </c>
      <c r="Q9">
        <f t="shared" si="7"/>
        <v>-2.6626700000000021</v>
      </c>
      <c r="R9">
        <f t="shared" si="8"/>
        <v>156</v>
      </c>
      <c r="S9">
        <f t="shared" si="9"/>
        <v>-19.747470000000003</v>
      </c>
      <c r="T9">
        <f t="shared" si="10"/>
        <v>-207</v>
      </c>
      <c r="U9">
        <f t="shared" si="11"/>
        <v>-17.084800000000001</v>
      </c>
    </row>
    <row r="10" spans="1:21" x14ac:dyDescent="0.2">
      <c r="A10" s="3">
        <v>7817</v>
      </c>
      <c r="B10" s="12">
        <v>58.959699999999998</v>
      </c>
      <c r="C10" s="17">
        <v>7817</v>
      </c>
      <c r="D10" s="17">
        <v>51.028300000000002</v>
      </c>
      <c r="E10">
        <v>7294</v>
      </c>
      <c r="F10">
        <v>46.90851</v>
      </c>
      <c r="G10" s="3">
        <v>7582</v>
      </c>
      <c r="H10" s="12">
        <v>88.650585000000007</v>
      </c>
      <c r="J10">
        <f t="shared" si="0"/>
        <v>0</v>
      </c>
      <c r="K10">
        <f t="shared" si="1"/>
        <v>7.9313999999999965</v>
      </c>
      <c r="L10">
        <f t="shared" si="2"/>
        <v>523</v>
      </c>
      <c r="M10">
        <f t="shared" si="3"/>
        <v>12.051189999999998</v>
      </c>
      <c r="N10">
        <f t="shared" si="4"/>
        <v>235</v>
      </c>
      <c r="O10">
        <f t="shared" si="5"/>
        <v>-29.690885000000009</v>
      </c>
      <c r="P10">
        <f t="shared" si="6"/>
        <v>523</v>
      </c>
      <c r="Q10">
        <f t="shared" si="7"/>
        <v>4.1197900000000018</v>
      </c>
      <c r="R10">
        <f t="shared" si="8"/>
        <v>235</v>
      </c>
      <c r="S10">
        <f t="shared" si="9"/>
        <v>-37.622285000000005</v>
      </c>
      <c r="T10">
        <f t="shared" si="10"/>
        <v>-288</v>
      </c>
      <c r="U10">
        <f t="shared" si="11"/>
        <v>-41.742075000000007</v>
      </c>
    </row>
    <row r="11" spans="1:21" x14ac:dyDescent="0.2">
      <c r="A11" s="3">
        <v>14306</v>
      </c>
      <c r="B11" s="12">
        <v>209.76990000000001</v>
      </c>
      <c r="C11" s="17">
        <v>14306</v>
      </c>
      <c r="D11" s="17">
        <v>166.1343</v>
      </c>
      <c r="E11">
        <v>13314</v>
      </c>
      <c r="F11">
        <v>158.24969999999999</v>
      </c>
      <c r="G11" s="3">
        <v>13839</v>
      </c>
      <c r="H11" s="12">
        <v>305.05972000000003</v>
      </c>
      <c r="J11">
        <f t="shared" si="0"/>
        <v>0</v>
      </c>
      <c r="K11">
        <f t="shared" si="1"/>
        <v>43.635600000000011</v>
      </c>
      <c r="L11">
        <f t="shared" si="2"/>
        <v>992</v>
      </c>
      <c r="M11">
        <f t="shared" si="3"/>
        <v>51.520200000000017</v>
      </c>
      <c r="N11">
        <f t="shared" si="4"/>
        <v>467</v>
      </c>
      <c r="O11">
        <f t="shared" si="5"/>
        <v>-95.28982000000002</v>
      </c>
      <c r="P11">
        <f t="shared" si="6"/>
        <v>992</v>
      </c>
      <c r="Q11">
        <f t="shared" si="7"/>
        <v>7.884600000000006</v>
      </c>
      <c r="R11">
        <f t="shared" si="8"/>
        <v>467</v>
      </c>
      <c r="S11">
        <f t="shared" si="9"/>
        <v>-138.92542000000003</v>
      </c>
      <c r="T11">
        <f t="shared" si="10"/>
        <v>-525</v>
      </c>
      <c r="U11">
        <f t="shared" si="11"/>
        <v>-146.81002000000004</v>
      </c>
    </row>
    <row r="12" spans="1:21" x14ac:dyDescent="0.2">
      <c r="A12" s="3">
        <v>973</v>
      </c>
      <c r="B12" s="12">
        <v>0.95417589999999997</v>
      </c>
      <c r="C12" s="17">
        <v>973</v>
      </c>
      <c r="D12" s="17">
        <v>0.72893399999999997</v>
      </c>
      <c r="E12">
        <v>898</v>
      </c>
      <c r="F12">
        <v>0.68706509999999998</v>
      </c>
      <c r="G12" s="3">
        <v>941</v>
      </c>
      <c r="H12" s="12">
        <v>1.28972</v>
      </c>
      <c r="J12">
        <f t="shared" si="0"/>
        <v>0</v>
      </c>
      <c r="K12">
        <f t="shared" si="1"/>
        <v>0.22524189999999999</v>
      </c>
      <c r="L12">
        <f t="shared" si="2"/>
        <v>75</v>
      </c>
      <c r="M12">
        <f t="shared" si="3"/>
        <v>0.26711079999999998</v>
      </c>
      <c r="N12">
        <f t="shared" si="4"/>
        <v>32</v>
      </c>
      <c r="O12">
        <f t="shared" si="5"/>
        <v>-0.33554410000000001</v>
      </c>
      <c r="P12">
        <f t="shared" si="6"/>
        <v>75</v>
      </c>
      <c r="Q12">
        <f t="shared" si="7"/>
        <v>4.1868899999999987E-2</v>
      </c>
      <c r="R12">
        <f t="shared" si="8"/>
        <v>32</v>
      </c>
      <c r="S12">
        <f t="shared" si="9"/>
        <v>-0.56078600000000001</v>
      </c>
      <c r="T12">
        <f t="shared" si="10"/>
        <v>-43</v>
      </c>
      <c r="U12">
        <f t="shared" si="11"/>
        <v>-0.60265489999999999</v>
      </c>
    </row>
    <row r="13" spans="1:21" x14ac:dyDescent="0.2">
      <c r="A13" s="3">
        <v>3183</v>
      </c>
      <c r="B13" s="12">
        <v>10.31493</v>
      </c>
      <c r="C13" s="17">
        <v>3183</v>
      </c>
      <c r="D13" s="17">
        <v>8.221857</v>
      </c>
      <c r="E13">
        <v>2920</v>
      </c>
      <c r="F13">
        <v>7.8361369999999999</v>
      </c>
      <c r="G13" s="3">
        <v>3079</v>
      </c>
      <c r="H13" s="12">
        <v>14.458349999999999</v>
      </c>
      <c r="J13">
        <f t="shared" si="0"/>
        <v>0</v>
      </c>
      <c r="K13">
        <f t="shared" si="1"/>
        <v>2.0930730000000004</v>
      </c>
      <c r="L13">
        <f t="shared" si="2"/>
        <v>263</v>
      </c>
      <c r="M13">
        <f t="shared" si="3"/>
        <v>2.4787930000000005</v>
      </c>
      <c r="N13">
        <f t="shared" si="4"/>
        <v>104</v>
      </c>
      <c r="O13">
        <f t="shared" si="5"/>
        <v>-4.143419999999999</v>
      </c>
      <c r="P13">
        <f t="shared" si="6"/>
        <v>263</v>
      </c>
      <c r="Q13">
        <f t="shared" si="7"/>
        <v>0.38572000000000006</v>
      </c>
      <c r="R13">
        <f t="shared" si="8"/>
        <v>104</v>
      </c>
      <c r="S13">
        <f t="shared" si="9"/>
        <v>-6.2364929999999994</v>
      </c>
      <c r="T13">
        <f t="shared" si="10"/>
        <v>-159</v>
      </c>
      <c r="U13">
        <f t="shared" si="11"/>
        <v>-6.6222129999999995</v>
      </c>
    </row>
    <row r="14" spans="1:21" x14ac:dyDescent="0.2">
      <c r="A14" s="3">
        <v>2478</v>
      </c>
      <c r="B14" s="12">
        <v>5.9403990000000002</v>
      </c>
      <c r="C14" s="17">
        <v>2477</v>
      </c>
      <c r="D14" s="17">
        <v>4.979044</v>
      </c>
      <c r="E14">
        <v>2287</v>
      </c>
      <c r="F14">
        <v>4.5373700000000001</v>
      </c>
      <c r="G14" s="3">
        <v>2390</v>
      </c>
      <c r="H14" s="12">
        <v>8.3104359999999993</v>
      </c>
      <c r="J14">
        <f t="shared" si="0"/>
        <v>1</v>
      </c>
      <c r="K14">
        <f t="shared" si="1"/>
        <v>0.96135500000000018</v>
      </c>
      <c r="L14">
        <f t="shared" si="2"/>
        <v>191</v>
      </c>
      <c r="M14">
        <f t="shared" si="3"/>
        <v>1.4030290000000001</v>
      </c>
      <c r="N14">
        <f t="shared" si="4"/>
        <v>88</v>
      </c>
      <c r="O14">
        <f t="shared" si="5"/>
        <v>-2.3700369999999991</v>
      </c>
      <c r="P14">
        <f t="shared" si="6"/>
        <v>190</v>
      </c>
      <c r="Q14">
        <f t="shared" si="7"/>
        <v>0.4416739999999999</v>
      </c>
      <c r="R14">
        <f t="shared" si="8"/>
        <v>87</v>
      </c>
      <c r="S14">
        <f t="shared" si="9"/>
        <v>-3.3313919999999992</v>
      </c>
      <c r="T14">
        <f t="shared" si="10"/>
        <v>-103</v>
      </c>
      <c r="U14">
        <f t="shared" si="11"/>
        <v>-3.7730659999999991</v>
      </c>
    </row>
    <row r="15" spans="1:21" x14ac:dyDescent="0.2">
      <c r="A15" s="3">
        <v>6932</v>
      </c>
      <c r="B15" s="12">
        <v>47.621597000000001</v>
      </c>
      <c r="C15" s="17">
        <v>6930</v>
      </c>
      <c r="D15" s="17">
        <v>38.395969999999998</v>
      </c>
      <c r="E15">
        <v>6413</v>
      </c>
      <c r="F15">
        <v>36.577069999999999</v>
      </c>
      <c r="G15" s="3">
        <v>6732</v>
      </c>
      <c r="H15" s="12">
        <v>74.153769999999994</v>
      </c>
      <c r="J15">
        <f>A15-C15</f>
        <v>2</v>
      </c>
      <c r="K15">
        <f t="shared" si="1"/>
        <v>9.2256270000000029</v>
      </c>
      <c r="L15">
        <f t="shared" si="2"/>
        <v>519</v>
      </c>
      <c r="M15">
        <f t="shared" si="3"/>
        <v>11.044527000000002</v>
      </c>
      <c r="N15">
        <f t="shared" si="4"/>
        <v>200</v>
      </c>
      <c r="O15">
        <f t="shared" si="5"/>
        <v>-26.532172999999993</v>
      </c>
      <c r="P15">
        <f t="shared" si="6"/>
        <v>517</v>
      </c>
      <c r="Q15">
        <f t="shared" si="7"/>
        <v>1.8188999999999993</v>
      </c>
      <c r="R15">
        <f t="shared" si="8"/>
        <v>198</v>
      </c>
      <c r="S15">
        <f t="shared" si="9"/>
        <v>-35.757799999999996</v>
      </c>
      <c r="T15">
        <f t="shared" si="10"/>
        <v>-319</v>
      </c>
      <c r="U15">
        <f t="shared" si="11"/>
        <v>-37.576699999999995</v>
      </c>
    </row>
    <row r="16" spans="1:21" x14ac:dyDescent="0.2">
      <c r="A16" s="3">
        <v>11700</v>
      </c>
      <c r="B16" s="12">
        <v>140.22198900000001</v>
      </c>
      <c r="C16" s="17">
        <v>11700</v>
      </c>
      <c r="D16" s="17">
        <v>110.8228</v>
      </c>
      <c r="E16">
        <v>10835</v>
      </c>
      <c r="F16">
        <v>106.9029</v>
      </c>
      <c r="G16" s="3">
        <v>11342</v>
      </c>
      <c r="H16" s="12">
        <v>200.064785</v>
      </c>
      <c r="J16">
        <f t="shared" si="0"/>
        <v>0</v>
      </c>
      <c r="K16">
        <f t="shared" si="1"/>
        <v>29.399189000000007</v>
      </c>
      <c r="L16">
        <f t="shared" si="2"/>
        <v>865</v>
      </c>
      <c r="M16">
        <f t="shared" si="3"/>
        <v>33.319089000000005</v>
      </c>
      <c r="N16">
        <f t="shared" si="4"/>
        <v>358</v>
      </c>
      <c r="O16">
        <f t="shared" si="5"/>
        <v>-59.842795999999993</v>
      </c>
      <c r="P16">
        <f t="shared" si="6"/>
        <v>865</v>
      </c>
      <c r="Q16">
        <f t="shared" si="7"/>
        <v>3.9198999999999984</v>
      </c>
      <c r="R16">
        <f t="shared" si="8"/>
        <v>358</v>
      </c>
      <c r="S16">
        <f t="shared" si="9"/>
        <v>-89.241985</v>
      </c>
      <c r="T16">
        <f t="shared" si="10"/>
        <v>-507</v>
      </c>
      <c r="U16">
        <f t="shared" si="11"/>
        <v>-93.161884999999998</v>
      </c>
    </row>
    <row r="17" spans="1:21" x14ac:dyDescent="0.2">
      <c r="A17" s="3">
        <v>2466</v>
      </c>
      <c r="B17" s="12">
        <v>6.0840209999999999</v>
      </c>
      <c r="C17" s="17">
        <v>2466</v>
      </c>
      <c r="D17" s="17">
        <v>4.7982839999999998</v>
      </c>
      <c r="E17">
        <v>2281</v>
      </c>
      <c r="F17">
        <v>4.5906820000000002</v>
      </c>
      <c r="G17" s="3">
        <v>2399</v>
      </c>
      <c r="H17" s="12">
        <v>10.421799999999999</v>
      </c>
      <c r="J17">
        <f t="shared" si="0"/>
        <v>0</v>
      </c>
      <c r="K17">
        <f t="shared" si="1"/>
        <v>1.2857370000000001</v>
      </c>
      <c r="L17">
        <f t="shared" si="2"/>
        <v>185</v>
      </c>
      <c r="M17">
        <f t="shared" si="3"/>
        <v>1.4933389999999997</v>
      </c>
      <c r="N17">
        <f t="shared" si="4"/>
        <v>67</v>
      </c>
      <c r="O17">
        <f t="shared" si="5"/>
        <v>-4.3377789999999994</v>
      </c>
      <c r="P17">
        <f t="shared" si="6"/>
        <v>185</v>
      </c>
      <c r="Q17">
        <f t="shared" si="7"/>
        <v>0.20760199999999962</v>
      </c>
      <c r="R17">
        <f t="shared" si="8"/>
        <v>67</v>
      </c>
      <c r="S17">
        <f t="shared" si="9"/>
        <v>-5.6235159999999995</v>
      </c>
      <c r="T17">
        <f t="shared" si="10"/>
        <v>-118</v>
      </c>
      <c r="U17">
        <f t="shared" si="11"/>
        <v>-5.8311179999999991</v>
      </c>
    </row>
    <row r="18" spans="1:21" x14ac:dyDescent="0.2">
      <c r="A18" s="3">
        <v>2560</v>
      </c>
      <c r="B18" s="12">
        <v>6.4582680000000003</v>
      </c>
      <c r="C18" s="17">
        <v>2560</v>
      </c>
      <c r="D18" s="17">
        <v>5.5819479999999997</v>
      </c>
      <c r="E18">
        <v>2370</v>
      </c>
      <c r="F18">
        <v>6.3951289999999998</v>
      </c>
      <c r="G18" s="3">
        <v>2487</v>
      </c>
      <c r="H18" s="12">
        <v>9.6501999999999999</v>
      </c>
      <c r="J18">
        <f t="shared" si="0"/>
        <v>0</v>
      </c>
      <c r="K18">
        <f t="shared" si="1"/>
        <v>0.87632000000000065</v>
      </c>
      <c r="L18">
        <f t="shared" si="2"/>
        <v>190</v>
      </c>
      <c r="M18">
        <f t="shared" si="3"/>
        <v>6.31390000000005E-2</v>
      </c>
      <c r="N18">
        <f t="shared" si="4"/>
        <v>73</v>
      </c>
      <c r="O18">
        <f t="shared" si="5"/>
        <v>-3.1919319999999995</v>
      </c>
      <c r="P18">
        <f t="shared" si="6"/>
        <v>190</v>
      </c>
      <c r="Q18">
        <f t="shared" si="7"/>
        <v>-0.81318100000000015</v>
      </c>
      <c r="R18">
        <f t="shared" si="8"/>
        <v>73</v>
      </c>
      <c r="S18">
        <f t="shared" si="9"/>
        <v>-4.0682520000000002</v>
      </c>
      <c r="T18">
        <f t="shared" si="10"/>
        <v>-117</v>
      </c>
      <c r="U18">
        <f t="shared" si="11"/>
        <v>-3.255071</v>
      </c>
    </row>
    <row r="19" spans="1:21" x14ac:dyDescent="0.2">
      <c r="A19" s="3">
        <v>9952</v>
      </c>
      <c r="B19" s="12">
        <v>100.3695</v>
      </c>
      <c r="C19" s="17">
        <v>9951</v>
      </c>
      <c r="D19" s="17">
        <v>79.634180000000001</v>
      </c>
      <c r="E19">
        <v>9226</v>
      </c>
      <c r="F19">
        <v>80.739990000000006</v>
      </c>
      <c r="G19" s="3">
        <v>9656</v>
      </c>
      <c r="H19" s="12">
        <v>154.8836</v>
      </c>
      <c r="J19">
        <f t="shared" si="0"/>
        <v>1</v>
      </c>
      <c r="K19">
        <f t="shared" si="1"/>
        <v>20.735320000000002</v>
      </c>
      <c r="L19">
        <f t="shared" si="2"/>
        <v>726</v>
      </c>
      <c r="M19">
        <f t="shared" si="3"/>
        <v>19.629509999999996</v>
      </c>
      <c r="N19">
        <f t="shared" si="4"/>
        <v>296</v>
      </c>
      <c r="O19">
        <f t="shared" si="5"/>
        <v>-54.514099999999999</v>
      </c>
      <c r="P19">
        <f t="shared" si="6"/>
        <v>725</v>
      </c>
      <c r="Q19">
        <f t="shared" si="7"/>
        <v>-1.1058100000000053</v>
      </c>
      <c r="R19">
        <f t="shared" si="8"/>
        <v>295</v>
      </c>
      <c r="S19">
        <f t="shared" si="9"/>
        <v>-75.249420000000001</v>
      </c>
      <c r="T19">
        <f t="shared" si="10"/>
        <v>-430</v>
      </c>
      <c r="U19">
        <f t="shared" si="11"/>
        <v>-74.143609999999995</v>
      </c>
    </row>
    <row r="20" spans="1:21" x14ac:dyDescent="0.2">
      <c r="A20" s="3">
        <v>1538</v>
      </c>
      <c r="B20" s="12">
        <v>2.3441610000000002</v>
      </c>
      <c r="C20" s="17">
        <v>1538</v>
      </c>
      <c r="D20" s="17">
        <v>1.8892100000000001</v>
      </c>
      <c r="E20">
        <v>1413</v>
      </c>
      <c r="F20">
        <v>1.7895639999999999</v>
      </c>
      <c r="G20" s="3">
        <v>1488</v>
      </c>
      <c r="H20" s="12">
        <v>3.89178895</v>
      </c>
      <c r="J20">
        <f t="shared" si="0"/>
        <v>0</v>
      </c>
      <c r="K20">
        <f t="shared" si="1"/>
        <v>0.45495100000000011</v>
      </c>
      <c r="L20">
        <f t="shared" si="2"/>
        <v>125</v>
      </c>
      <c r="M20">
        <f t="shared" si="3"/>
        <v>0.55459700000000023</v>
      </c>
      <c r="N20">
        <f t="shared" si="4"/>
        <v>50</v>
      </c>
      <c r="O20">
        <f t="shared" si="5"/>
        <v>-1.5476279499999999</v>
      </c>
      <c r="P20">
        <f t="shared" si="6"/>
        <v>125</v>
      </c>
      <c r="Q20">
        <f t="shared" si="7"/>
        <v>9.9646000000000123E-2</v>
      </c>
      <c r="R20">
        <f t="shared" si="8"/>
        <v>50</v>
      </c>
      <c r="S20">
        <f t="shared" si="9"/>
        <v>-2.0025789500000002</v>
      </c>
      <c r="T20">
        <f t="shared" si="10"/>
        <v>-75</v>
      </c>
      <c r="U20">
        <f t="shared" si="11"/>
        <v>-2.1022249500000001</v>
      </c>
    </row>
    <row r="21" spans="1:21" x14ac:dyDescent="0.2">
      <c r="A21" s="3">
        <v>7836</v>
      </c>
      <c r="B21" s="12">
        <v>60.692163000000001</v>
      </c>
      <c r="C21" s="17">
        <v>7836</v>
      </c>
      <c r="D21" s="17">
        <v>48.84422</v>
      </c>
      <c r="E21">
        <v>7254</v>
      </c>
      <c r="F21">
        <v>47.140189999999997</v>
      </c>
      <c r="G21" s="3">
        <v>7569</v>
      </c>
      <c r="H21" s="12">
        <v>89.595500000000001</v>
      </c>
      <c r="J21">
        <f t="shared" si="0"/>
        <v>0</v>
      </c>
      <c r="K21">
        <f t="shared" si="1"/>
        <v>11.847943000000001</v>
      </c>
      <c r="L21">
        <f t="shared" si="2"/>
        <v>582</v>
      </c>
      <c r="M21">
        <f t="shared" si="3"/>
        <v>13.551973000000004</v>
      </c>
      <c r="N21">
        <f t="shared" si="4"/>
        <v>267</v>
      </c>
      <c r="O21">
        <f t="shared" si="5"/>
        <v>-28.903337000000001</v>
      </c>
      <c r="P21">
        <f t="shared" si="6"/>
        <v>582</v>
      </c>
      <c r="Q21">
        <f t="shared" si="7"/>
        <v>1.704030000000003</v>
      </c>
      <c r="R21">
        <f t="shared" si="8"/>
        <v>267</v>
      </c>
      <c r="S21">
        <f t="shared" si="9"/>
        <v>-40.751280000000001</v>
      </c>
      <c r="T21">
        <f t="shared" si="10"/>
        <v>-315</v>
      </c>
      <c r="U21">
        <f t="shared" si="11"/>
        <v>-42.455310000000004</v>
      </c>
    </row>
    <row r="22" spans="1:21" ht="17" thickBot="1" x14ac:dyDescent="0.25">
      <c r="A22" s="5">
        <v>16971</v>
      </c>
      <c r="B22" s="13">
        <v>299.11226820000002</v>
      </c>
      <c r="C22" s="17">
        <v>16971</v>
      </c>
      <c r="D22" s="17">
        <v>234.3374</v>
      </c>
      <c r="E22">
        <v>15630</v>
      </c>
      <c r="F22">
        <v>226.1576</v>
      </c>
      <c r="G22" s="3">
        <v>16434</v>
      </c>
      <c r="H22" s="13">
        <v>442.54318999999998</v>
      </c>
      <c r="J22">
        <f t="shared" si="0"/>
        <v>0</v>
      </c>
      <c r="K22">
        <f t="shared" si="1"/>
        <v>64.774868200000014</v>
      </c>
      <c r="L22">
        <f t="shared" si="2"/>
        <v>1341</v>
      </c>
      <c r="M22">
        <f t="shared" si="3"/>
        <v>72.954668200000015</v>
      </c>
      <c r="N22">
        <f t="shared" si="4"/>
        <v>537</v>
      </c>
      <c r="O22">
        <f t="shared" si="5"/>
        <v>-143.43092179999996</v>
      </c>
      <c r="P22">
        <f t="shared" si="6"/>
        <v>1341</v>
      </c>
      <c r="Q22">
        <f t="shared" si="7"/>
        <v>8.1798000000000002</v>
      </c>
      <c r="R22">
        <f t="shared" si="8"/>
        <v>537</v>
      </c>
      <c r="S22">
        <f t="shared" si="9"/>
        <v>-208.20578999999998</v>
      </c>
      <c r="T22">
        <f t="shared" si="10"/>
        <v>-804</v>
      </c>
      <c r="U22">
        <f t="shared" si="11"/>
        <v>-216.38558999999998</v>
      </c>
    </row>
    <row r="26" spans="1:21" x14ac:dyDescent="0.2">
      <c r="J26">
        <f>AVERAGE(J3:J25)</f>
        <v>0.3</v>
      </c>
      <c r="K26">
        <f>AVERAGE(K3:K25)</f>
        <v>13.536701799999999</v>
      </c>
      <c r="L26">
        <f>AVERAGE(L3:L25)</f>
        <v>483.15</v>
      </c>
      <c r="M26">
        <f>AVERAGE(M3:M25)</f>
        <v>14.108730705000005</v>
      </c>
      <c r="N26">
        <f t="shared" ref="N26:U26" si="12">AVERAGE(N3:N25)</f>
        <v>206.35</v>
      </c>
      <c r="O26">
        <f t="shared" si="12"/>
        <v>-36.757244387499995</v>
      </c>
      <c r="P26">
        <f t="shared" si="12"/>
        <v>482.85</v>
      </c>
      <c r="Q26">
        <f t="shared" si="12"/>
        <v>0.57202890499999981</v>
      </c>
      <c r="R26">
        <f t="shared" si="12"/>
        <v>206.05</v>
      </c>
      <c r="S26">
        <f t="shared" si="12"/>
        <v>-50.293946187500005</v>
      </c>
      <c r="T26">
        <f t="shared" si="12"/>
        <v>-276.8</v>
      </c>
      <c r="U26">
        <f t="shared" si="12"/>
        <v>-50.865975092499994</v>
      </c>
    </row>
    <row r="32" spans="1:21" x14ac:dyDescent="0.2">
      <c r="A32">
        <f>SUM(A3:A31)</f>
        <v>133892</v>
      </c>
      <c r="B32">
        <f t="shared" ref="B32:H32" si="13">SUM(B3:B31)</f>
        <v>1406.7140871999998</v>
      </c>
      <c r="C32">
        <f t="shared" si="13"/>
        <v>133886</v>
      </c>
      <c r="D32">
        <f t="shared" si="13"/>
        <v>1135.9800512000002</v>
      </c>
      <c r="E32">
        <f t="shared" si="13"/>
        <v>124229</v>
      </c>
      <c r="F32">
        <f t="shared" si="13"/>
        <v>1124.5394731000001</v>
      </c>
      <c r="G32">
        <f t="shared" si="13"/>
        <v>129765</v>
      </c>
      <c r="H32">
        <f t="shared" si="13"/>
        <v>2141.8589749500002</v>
      </c>
    </row>
    <row r="33" spans="1:8" x14ac:dyDescent="0.2">
      <c r="A33">
        <f>A32/20</f>
        <v>6694.6</v>
      </c>
      <c r="E33">
        <f>E32/20</f>
        <v>6211.45</v>
      </c>
      <c r="F33">
        <f>F32/20</f>
        <v>56.226973655000009</v>
      </c>
      <c r="H33">
        <f>H32/20</f>
        <v>107.0929487475</v>
      </c>
    </row>
    <row r="37" spans="1:8" x14ac:dyDescent="0.2">
      <c r="A37">
        <f>MAX(A32, C32, E32, G32)</f>
        <v>133892</v>
      </c>
    </row>
    <row r="38" spans="1:8" x14ac:dyDescent="0.2">
      <c r="A38">
        <f>MAX(B32, D32, F32, H32)</f>
        <v>2141.8589749500002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I35" sqref="I35"/>
    </sheetView>
  </sheetViews>
  <sheetFormatPr baseColWidth="10" defaultRowHeight="16" x14ac:dyDescent="0.2"/>
  <sheetData>
    <row r="1" spans="1:21" x14ac:dyDescent="0.2">
      <c r="A1" t="s">
        <v>6</v>
      </c>
      <c r="C1" t="s">
        <v>7</v>
      </c>
      <c r="E1" t="s">
        <v>8</v>
      </c>
      <c r="G1" t="s">
        <v>9</v>
      </c>
      <c r="J1" t="s">
        <v>10</v>
      </c>
      <c r="L1" t="s">
        <v>11</v>
      </c>
      <c r="N1" t="s">
        <v>12</v>
      </c>
      <c r="P1" t="s">
        <v>13</v>
      </c>
      <c r="R1" t="s">
        <v>14</v>
      </c>
      <c r="T1" t="s">
        <v>15</v>
      </c>
    </row>
    <row r="2" spans="1:21" x14ac:dyDescent="0.2">
      <c r="A2" s="21" t="s">
        <v>2</v>
      </c>
      <c r="B2" s="21" t="s">
        <v>3</v>
      </c>
      <c r="C2" s="22" t="s">
        <v>4</v>
      </c>
      <c r="D2" s="22" t="s">
        <v>3</v>
      </c>
      <c r="E2" s="21" t="s">
        <v>2</v>
      </c>
      <c r="F2" s="21" t="s">
        <v>3</v>
      </c>
      <c r="G2" s="21" t="s">
        <v>2</v>
      </c>
      <c r="H2" s="21" t="s">
        <v>3</v>
      </c>
      <c r="J2" t="s">
        <v>17</v>
      </c>
    </row>
    <row r="3" spans="1:21" x14ac:dyDescent="0.2">
      <c r="A3" s="21">
        <v>2884</v>
      </c>
      <c r="B3" s="21">
        <v>59.802043900000001</v>
      </c>
      <c r="C3" s="22">
        <v>2884</v>
      </c>
      <c r="D3" s="22">
        <v>39.535719999999998</v>
      </c>
      <c r="E3" s="21">
        <v>1101</v>
      </c>
      <c r="F3" s="21">
        <v>26.19088</v>
      </c>
      <c r="G3" s="21">
        <v>574</v>
      </c>
      <c r="H3" s="21">
        <v>46.069290000000002</v>
      </c>
      <c r="J3" s="21">
        <f>A3-C3</f>
        <v>0</v>
      </c>
      <c r="K3" s="21">
        <f>B3-D3</f>
        <v>20.266323900000003</v>
      </c>
      <c r="L3" s="21">
        <f>A3-E3</f>
        <v>1783</v>
      </c>
      <c r="M3" s="21">
        <f>B3-F3</f>
        <v>33.611163900000001</v>
      </c>
      <c r="N3" s="21">
        <f>A3-G3</f>
        <v>2310</v>
      </c>
      <c r="O3" s="21">
        <f>B3-H3</f>
        <v>13.732753899999999</v>
      </c>
      <c r="P3" s="21">
        <f>C3-E3</f>
        <v>1783</v>
      </c>
      <c r="Q3" s="21">
        <f>D3-F3</f>
        <v>13.344839999999998</v>
      </c>
      <c r="R3" s="21">
        <f>C3-G3</f>
        <v>2310</v>
      </c>
      <c r="S3" s="21">
        <f>D3-H3</f>
        <v>-6.5335700000000045</v>
      </c>
      <c r="T3" s="21">
        <f>E3-G3</f>
        <v>527</v>
      </c>
      <c r="U3" s="21">
        <f>F3-H3</f>
        <v>-19.878410000000002</v>
      </c>
    </row>
    <row r="4" spans="1:21" x14ac:dyDescent="0.2">
      <c r="A4" s="21">
        <v>3940</v>
      </c>
      <c r="B4" s="21">
        <v>96.79850888</v>
      </c>
      <c r="C4" s="22">
        <v>3938</v>
      </c>
      <c r="D4" s="22">
        <v>67.338560000000001</v>
      </c>
      <c r="E4" s="21">
        <v>1465</v>
      </c>
      <c r="F4" s="23">
        <v>47.999200000000002</v>
      </c>
      <c r="G4" s="21">
        <v>788</v>
      </c>
      <c r="H4" s="21">
        <v>88.018479999999997</v>
      </c>
      <c r="J4" s="21">
        <f t="shared" ref="J4:K22" si="0">A4-C4</f>
        <v>2</v>
      </c>
      <c r="K4" s="21">
        <f t="shared" si="0"/>
        <v>29.459948879999999</v>
      </c>
      <c r="L4" s="21">
        <f t="shared" ref="L4:M22" si="1">A4-E4</f>
        <v>2475</v>
      </c>
      <c r="M4" s="21">
        <f t="shared" si="1"/>
        <v>48.799308879999998</v>
      </c>
      <c r="N4" s="21">
        <f t="shared" ref="N4:O22" si="2">A4-G4</f>
        <v>3152</v>
      </c>
      <c r="O4" s="21">
        <f t="shared" si="2"/>
        <v>8.7800288800000033</v>
      </c>
      <c r="P4" s="21">
        <f t="shared" ref="P4:Q22" si="3">C4-E4</f>
        <v>2473</v>
      </c>
      <c r="Q4" s="21">
        <f t="shared" si="3"/>
        <v>19.339359999999999</v>
      </c>
      <c r="R4" s="21">
        <f t="shared" ref="R4:S22" si="4">C4-G4</f>
        <v>3150</v>
      </c>
      <c r="S4" s="21">
        <f t="shared" si="4"/>
        <v>-20.679919999999996</v>
      </c>
      <c r="T4" s="21">
        <f t="shared" ref="T4:U22" si="5">E4-G4</f>
        <v>677</v>
      </c>
      <c r="U4" s="21">
        <f t="shared" si="5"/>
        <v>-40.019279999999995</v>
      </c>
    </row>
    <row r="5" spans="1:21" x14ac:dyDescent="0.2">
      <c r="A5" s="21">
        <v>5770</v>
      </c>
      <c r="B5" s="21">
        <v>188.60724210000001</v>
      </c>
      <c r="C5" s="22">
        <v>5770</v>
      </c>
      <c r="D5" s="22">
        <v>138.21119999999999</v>
      </c>
      <c r="E5" s="21">
        <v>2229</v>
      </c>
      <c r="F5" s="21">
        <v>106.8956</v>
      </c>
      <c r="G5" s="21">
        <v>1071</v>
      </c>
      <c r="H5" s="21">
        <v>200.6849</v>
      </c>
      <c r="J5" s="21">
        <f t="shared" si="0"/>
        <v>0</v>
      </c>
      <c r="K5" s="21">
        <f t="shared" si="0"/>
        <v>50.396042100000017</v>
      </c>
      <c r="L5" s="21">
        <f t="shared" si="1"/>
        <v>3541</v>
      </c>
      <c r="M5" s="21">
        <f t="shared" si="1"/>
        <v>81.711642100000006</v>
      </c>
      <c r="N5" s="21">
        <f t="shared" si="2"/>
        <v>4699</v>
      </c>
      <c r="O5" s="21">
        <f t="shared" si="2"/>
        <v>-12.077657899999991</v>
      </c>
      <c r="P5" s="21">
        <f t="shared" si="3"/>
        <v>3541</v>
      </c>
      <c r="Q5" s="21">
        <f t="shared" si="3"/>
        <v>31.315599999999989</v>
      </c>
      <c r="R5" s="21">
        <f t="shared" si="4"/>
        <v>4699</v>
      </c>
      <c r="S5" s="21">
        <f t="shared" si="4"/>
        <v>-62.473700000000008</v>
      </c>
      <c r="T5" s="21">
        <f t="shared" si="5"/>
        <v>1158</v>
      </c>
      <c r="U5" s="21">
        <f t="shared" si="5"/>
        <v>-93.789299999999997</v>
      </c>
    </row>
    <row r="6" spans="1:21" x14ac:dyDescent="0.2">
      <c r="A6" s="21">
        <v>893</v>
      </c>
      <c r="B6" s="21">
        <v>3.8939477999999998</v>
      </c>
      <c r="C6" s="22">
        <v>893</v>
      </c>
      <c r="D6" s="22">
        <v>3.7643870000000001</v>
      </c>
      <c r="E6" s="21">
        <v>390</v>
      </c>
      <c r="F6" s="21">
        <v>2.4937019999999999</v>
      </c>
      <c r="G6" s="21">
        <v>160</v>
      </c>
      <c r="H6" s="21">
        <v>4.8630190000000004</v>
      </c>
      <c r="J6" s="21">
        <f t="shared" si="0"/>
        <v>0</v>
      </c>
      <c r="K6" s="21">
        <f t="shared" si="0"/>
        <v>0.1295607999999997</v>
      </c>
      <c r="L6" s="21">
        <f t="shared" si="1"/>
        <v>503</v>
      </c>
      <c r="M6" s="21">
        <f t="shared" si="1"/>
        <v>1.4002458</v>
      </c>
      <c r="N6" s="21">
        <f t="shared" si="2"/>
        <v>733</v>
      </c>
      <c r="O6" s="21">
        <f t="shared" si="2"/>
        <v>-0.96907120000000058</v>
      </c>
      <c r="P6" s="21">
        <f t="shared" si="3"/>
        <v>503</v>
      </c>
      <c r="Q6" s="21">
        <f t="shared" si="3"/>
        <v>1.2706850000000003</v>
      </c>
      <c r="R6" s="21">
        <f t="shared" si="4"/>
        <v>733</v>
      </c>
      <c r="S6" s="21">
        <f t="shared" si="4"/>
        <v>-1.0986320000000003</v>
      </c>
      <c r="T6" s="21">
        <f t="shared" si="5"/>
        <v>230</v>
      </c>
      <c r="U6" s="21">
        <f t="shared" si="5"/>
        <v>-2.3693170000000006</v>
      </c>
    </row>
    <row r="7" spans="1:21" x14ac:dyDescent="0.2">
      <c r="A7" s="21">
        <v>884</v>
      </c>
      <c r="B7" s="21">
        <v>3.8699439999999998</v>
      </c>
      <c r="C7" s="22">
        <v>882</v>
      </c>
      <c r="D7" s="22">
        <v>3.7369150000000002</v>
      </c>
      <c r="E7" s="21">
        <v>390</v>
      </c>
      <c r="F7" s="23">
        <v>2.4855309999999999</v>
      </c>
      <c r="G7" s="21">
        <v>155</v>
      </c>
      <c r="H7" s="21">
        <v>4.2303240000000004</v>
      </c>
      <c r="J7" s="21">
        <f t="shared" si="0"/>
        <v>2</v>
      </c>
      <c r="K7" s="21">
        <f t="shared" si="0"/>
        <v>0.13302899999999962</v>
      </c>
      <c r="L7" s="21">
        <f t="shared" si="1"/>
        <v>494</v>
      </c>
      <c r="M7" s="21">
        <f t="shared" si="1"/>
        <v>1.3844129999999999</v>
      </c>
      <c r="N7" s="21">
        <f t="shared" si="2"/>
        <v>729</v>
      </c>
      <c r="O7" s="21">
        <f t="shared" si="2"/>
        <v>-0.36038000000000059</v>
      </c>
      <c r="P7" s="21">
        <f t="shared" si="3"/>
        <v>492</v>
      </c>
      <c r="Q7" s="21">
        <f t="shared" si="3"/>
        <v>1.2513840000000003</v>
      </c>
      <c r="R7" s="21">
        <f t="shared" si="4"/>
        <v>727</v>
      </c>
      <c r="S7" s="21">
        <f t="shared" si="4"/>
        <v>-0.49340900000000021</v>
      </c>
      <c r="T7" s="21">
        <f t="shared" si="5"/>
        <v>235</v>
      </c>
      <c r="U7" s="21">
        <f t="shared" si="5"/>
        <v>-1.7447930000000005</v>
      </c>
    </row>
    <row r="8" spans="1:21" x14ac:dyDescent="0.2">
      <c r="A8" s="21">
        <v>213</v>
      </c>
      <c r="B8" s="21">
        <v>0.2299612</v>
      </c>
      <c r="C8" s="22">
        <v>210</v>
      </c>
      <c r="D8" s="22">
        <v>0.18390300000000001</v>
      </c>
      <c r="E8" s="21">
        <v>96</v>
      </c>
      <c r="F8" s="21">
        <v>0.1469829</v>
      </c>
      <c r="G8" s="21">
        <v>21</v>
      </c>
      <c r="H8" s="21">
        <v>0.2663548</v>
      </c>
      <c r="J8" s="21">
        <f t="shared" si="0"/>
        <v>3</v>
      </c>
      <c r="K8" s="21">
        <f t="shared" si="0"/>
        <v>4.6058199999999994E-2</v>
      </c>
      <c r="L8" s="21">
        <f t="shared" si="1"/>
        <v>117</v>
      </c>
      <c r="M8" s="21">
        <f t="shared" si="1"/>
        <v>8.2978300000000005E-2</v>
      </c>
      <c r="N8" s="21">
        <f t="shared" si="2"/>
        <v>192</v>
      </c>
      <c r="O8" s="21">
        <f t="shared" si="2"/>
        <v>-3.6393599999999998E-2</v>
      </c>
      <c r="P8" s="21">
        <f t="shared" si="3"/>
        <v>114</v>
      </c>
      <c r="Q8" s="21">
        <f t="shared" si="3"/>
        <v>3.6920100000000011E-2</v>
      </c>
      <c r="R8" s="21">
        <f t="shared" si="4"/>
        <v>189</v>
      </c>
      <c r="S8" s="21">
        <f t="shared" si="4"/>
        <v>-8.2451799999999992E-2</v>
      </c>
      <c r="T8" s="21">
        <f t="shared" si="5"/>
        <v>75</v>
      </c>
      <c r="U8" s="21">
        <f t="shared" si="5"/>
        <v>-0.1193719</v>
      </c>
    </row>
    <row r="9" spans="1:21" x14ac:dyDescent="0.2">
      <c r="A9" s="21">
        <v>1956</v>
      </c>
      <c r="B9" s="21">
        <v>18.093267000000001</v>
      </c>
      <c r="C9" s="22">
        <v>1953</v>
      </c>
      <c r="D9" s="22">
        <v>18.59676</v>
      </c>
      <c r="E9" s="21">
        <v>760</v>
      </c>
      <c r="F9" s="21">
        <v>11.74212</v>
      </c>
      <c r="G9" s="21">
        <v>377</v>
      </c>
      <c r="H9" s="21">
        <v>20.150300000000001</v>
      </c>
      <c r="J9" s="21">
        <f t="shared" si="0"/>
        <v>3</v>
      </c>
      <c r="K9" s="21">
        <f t="shared" si="0"/>
        <v>-0.50349299999999886</v>
      </c>
      <c r="L9" s="21">
        <f t="shared" si="1"/>
        <v>1196</v>
      </c>
      <c r="M9" s="21">
        <f t="shared" si="1"/>
        <v>6.351147000000001</v>
      </c>
      <c r="N9" s="21">
        <f t="shared" si="2"/>
        <v>1579</v>
      </c>
      <c r="O9" s="21">
        <f t="shared" si="2"/>
        <v>-2.0570330000000006</v>
      </c>
      <c r="P9" s="21">
        <f t="shared" si="3"/>
        <v>1193</v>
      </c>
      <c r="Q9" s="21">
        <f t="shared" si="3"/>
        <v>6.8546399999999998</v>
      </c>
      <c r="R9" s="21">
        <f t="shared" si="4"/>
        <v>1576</v>
      </c>
      <c r="S9" s="21">
        <f t="shared" si="4"/>
        <v>-1.5535400000000017</v>
      </c>
      <c r="T9" s="21">
        <f t="shared" si="5"/>
        <v>383</v>
      </c>
      <c r="U9" s="21">
        <f t="shared" si="5"/>
        <v>-8.4081800000000015</v>
      </c>
    </row>
    <row r="10" spans="1:21" x14ac:dyDescent="0.2">
      <c r="A10" s="21">
        <v>2948</v>
      </c>
      <c r="B10" s="21">
        <v>40.865931000000003</v>
      </c>
      <c r="C10" s="22">
        <v>2927</v>
      </c>
      <c r="D10" s="22">
        <v>32.703290000000003</v>
      </c>
      <c r="E10" s="21">
        <v>1180</v>
      </c>
      <c r="F10" s="21">
        <v>25.965499999999999</v>
      </c>
      <c r="G10" s="21">
        <v>624</v>
      </c>
      <c r="H10" s="21">
        <v>43.324460000000002</v>
      </c>
      <c r="J10" s="21">
        <f t="shared" si="0"/>
        <v>21</v>
      </c>
      <c r="K10" s="21">
        <f t="shared" si="0"/>
        <v>8.1626410000000007</v>
      </c>
      <c r="L10" s="21">
        <f t="shared" si="1"/>
        <v>1768</v>
      </c>
      <c r="M10" s="21">
        <f t="shared" si="1"/>
        <v>14.900431000000005</v>
      </c>
      <c r="N10" s="21">
        <f t="shared" si="2"/>
        <v>2324</v>
      </c>
      <c r="O10" s="21">
        <f t="shared" si="2"/>
        <v>-2.4585289999999986</v>
      </c>
      <c r="P10" s="21">
        <f t="shared" si="3"/>
        <v>1747</v>
      </c>
      <c r="Q10" s="21">
        <f t="shared" si="3"/>
        <v>6.7377900000000039</v>
      </c>
      <c r="R10" s="21">
        <f t="shared" si="4"/>
        <v>2303</v>
      </c>
      <c r="S10" s="21">
        <f t="shared" si="4"/>
        <v>-10.621169999999999</v>
      </c>
      <c r="T10" s="21">
        <f t="shared" si="5"/>
        <v>556</v>
      </c>
      <c r="U10" s="21">
        <f t="shared" si="5"/>
        <v>-17.358960000000003</v>
      </c>
    </row>
    <row r="11" spans="1:21" x14ac:dyDescent="0.2">
      <c r="A11" s="21">
        <v>5267</v>
      </c>
      <c r="B11" s="21">
        <v>156.534505</v>
      </c>
      <c r="C11" s="22">
        <v>5261</v>
      </c>
      <c r="D11" s="22">
        <v>113.9965</v>
      </c>
      <c r="E11" s="21">
        <v>2029</v>
      </c>
      <c r="F11" s="23">
        <v>88.004350000000002</v>
      </c>
      <c r="G11" s="21">
        <v>973</v>
      </c>
      <c r="H11" s="21">
        <v>156.9024</v>
      </c>
      <c r="J11" s="21">
        <f t="shared" si="0"/>
        <v>6</v>
      </c>
      <c r="K11" s="21">
        <f t="shared" si="0"/>
        <v>42.538004999999998</v>
      </c>
      <c r="L11" s="21">
        <f t="shared" si="1"/>
        <v>3238</v>
      </c>
      <c r="M11" s="21">
        <f t="shared" si="1"/>
        <v>68.530154999999993</v>
      </c>
      <c r="N11" s="21">
        <f t="shared" si="2"/>
        <v>4294</v>
      </c>
      <c r="O11" s="21">
        <f t="shared" si="2"/>
        <v>-0.3678950000000043</v>
      </c>
      <c r="P11" s="21">
        <f t="shared" si="3"/>
        <v>3232</v>
      </c>
      <c r="Q11" s="21">
        <f t="shared" si="3"/>
        <v>25.992149999999995</v>
      </c>
      <c r="R11" s="21">
        <f t="shared" si="4"/>
        <v>4288</v>
      </c>
      <c r="S11" s="21">
        <f t="shared" si="4"/>
        <v>-42.905900000000003</v>
      </c>
      <c r="T11" s="21">
        <f t="shared" si="5"/>
        <v>1056</v>
      </c>
      <c r="U11" s="21">
        <f t="shared" si="5"/>
        <v>-68.898049999999998</v>
      </c>
    </row>
    <row r="12" spans="1:21" x14ac:dyDescent="0.2">
      <c r="A12" s="21">
        <v>372</v>
      </c>
      <c r="B12" s="21">
        <v>0.65406609999999998</v>
      </c>
      <c r="C12" s="22">
        <v>372</v>
      </c>
      <c r="D12" s="22">
        <v>0.51108600000000004</v>
      </c>
      <c r="E12" s="21">
        <v>176</v>
      </c>
      <c r="F12" s="21">
        <v>0.38072780000000001</v>
      </c>
      <c r="G12" s="21">
        <v>87</v>
      </c>
      <c r="H12" s="21">
        <v>0.66942800000000002</v>
      </c>
      <c r="J12" s="21">
        <f t="shared" si="0"/>
        <v>0</v>
      </c>
      <c r="K12" s="21">
        <f t="shared" si="0"/>
        <v>0.14298009999999994</v>
      </c>
      <c r="L12" s="21">
        <f t="shared" si="1"/>
        <v>196</v>
      </c>
      <c r="M12" s="21">
        <f t="shared" si="1"/>
        <v>0.27333829999999998</v>
      </c>
      <c r="N12" s="21">
        <f t="shared" si="2"/>
        <v>285</v>
      </c>
      <c r="O12" s="21">
        <f t="shared" si="2"/>
        <v>-1.5361900000000039E-2</v>
      </c>
      <c r="P12" s="21">
        <f t="shared" si="3"/>
        <v>196</v>
      </c>
      <c r="Q12" s="21">
        <f t="shared" si="3"/>
        <v>0.13035820000000004</v>
      </c>
      <c r="R12" s="21">
        <f t="shared" si="4"/>
        <v>285</v>
      </c>
      <c r="S12" s="21">
        <f t="shared" si="4"/>
        <v>-0.15834199999999998</v>
      </c>
      <c r="T12" s="21">
        <f t="shared" si="5"/>
        <v>89</v>
      </c>
      <c r="U12" s="21">
        <f t="shared" si="5"/>
        <v>-0.28870020000000002</v>
      </c>
    </row>
    <row r="13" spans="1:21" x14ac:dyDescent="0.2">
      <c r="A13" s="21">
        <v>1165</v>
      </c>
      <c r="B13" s="21">
        <v>8.1990429999999996</v>
      </c>
      <c r="C13" s="22">
        <v>1160</v>
      </c>
      <c r="D13" s="22">
        <v>5.6821260000000002</v>
      </c>
      <c r="E13" s="21">
        <v>470</v>
      </c>
      <c r="F13" s="21">
        <v>4.3166000000000002</v>
      </c>
      <c r="G13" s="21">
        <v>194</v>
      </c>
      <c r="H13" s="21">
        <v>7.4468420000000002</v>
      </c>
      <c r="J13" s="21">
        <f t="shared" si="0"/>
        <v>5</v>
      </c>
      <c r="K13" s="21">
        <f t="shared" si="0"/>
        <v>2.5169169999999994</v>
      </c>
      <c r="L13" s="21">
        <f t="shared" si="1"/>
        <v>695</v>
      </c>
      <c r="M13" s="21">
        <f t="shared" si="1"/>
        <v>3.8824429999999994</v>
      </c>
      <c r="N13" s="21">
        <f t="shared" si="2"/>
        <v>971</v>
      </c>
      <c r="O13" s="21">
        <f t="shared" si="2"/>
        <v>0.75220099999999945</v>
      </c>
      <c r="P13" s="21">
        <f t="shared" si="3"/>
        <v>690</v>
      </c>
      <c r="Q13" s="21">
        <f t="shared" si="3"/>
        <v>1.365526</v>
      </c>
      <c r="R13" s="21">
        <f t="shared" si="4"/>
        <v>966</v>
      </c>
      <c r="S13" s="21">
        <f t="shared" si="4"/>
        <v>-1.764716</v>
      </c>
      <c r="T13" s="21">
        <f t="shared" si="5"/>
        <v>276</v>
      </c>
      <c r="U13" s="21">
        <f t="shared" si="5"/>
        <v>-3.130242</v>
      </c>
    </row>
    <row r="14" spans="1:21" x14ac:dyDescent="0.2">
      <c r="A14" s="21">
        <v>899</v>
      </c>
      <c r="B14" s="21">
        <v>5.7767917999999998</v>
      </c>
      <c r="C14" s="22">
        <v>899</v>
      </c>
      <c r="D14" s="22">
        <v>3.1384340000000002</v>
      </c>
      <c r="E14" s="21">
        <v>363</v>
      </c>
      <c r="F14" s="23">
        <v>2.5098530000000001</v>
      </c>
      <c r="G14" s="21">
        <v>163</v>
      </c>
      <c r="H14" s="21">
        <v>4.3361789999999996</v>
      </c>
      <c r="J14" s="21">
        <f t="shared" si="0"/>
        <v>0</v>
      </c>
      <c r="K14" s="21">
        <f t="shared" si="0"/>
        <v>2.6383577999999996</v>
      </c>
      <c r="L14" s="21">
        <f t="shared" si="1"/>
        <v>536</v>
      </c>
      <c r="M14" s="21">
        <f t="shared" si="1"/>
        <v>3.2669387999999997</v>
      </c>
      <c r="N14" s="21">
        <f t="shared" si="2"/>
        <v>736</v>
      </c>
      <c r="O14" s="21">
        <f t="shared" si="2"/>
        <v>1.4406128000000002</v>
      </c>
      <c r="P14" s="21">
        <f t="shared" si="3"/>
        <v>536</v>
      </c>
      <c r="Q14" s="21">
        <f t="shared" si="3"/>
        <v>0.62858100000000006</v>
      </c>
      <c r="R14" s="21">
        <f t="shared" si="4"/>
        <v>736</v>
      </c>
      <c r="S14" s="21">
        <f t="shared" si="4"/>
        <v>-1.1977449999999994</v>
      </c>
      <c r="T14" s="21">
        <f t="shared" si="5"/>
        <v>200</v>
      </c>
      <c r="U14" s="21">
        <f t="shared" si="5"/>
        <v>-1.8263259999999994</v>
      </c>
    </row>
    <row r="15" spans="1:21" x14ac:dyDescent="0.2">
      <c r="A15" s="21">
        <v>2592</v>
      </c>
      <c r="B15" s="21">
        <v>35.957639999999998</v>
      </c>
      <c r="C15" s="22">
        <v>2582</v>
      </c>
      <c r="D15" s="22">
        <v>26.10153</v>
      </c>
      <c r="E15" s="21">
        <v>978</v>
      </c>
      <c r="F15" s="21">
        <v>20.252089999999999</v>
      </c>
      <c r="G15" s="21">
        <v>542</v>
      </c>
      <c r="H15" s="21">
        <v>35.066270000000003</v>
      </c>
      <c r="J15" s="21">
        <f>A15-C15</f>
        <v>10</v>
      </c>
      <c r="K15" s="21">
        <f t="shared" si="0"/>
        <v>9.8561099999999975</v>
      </c>
      <c r="L15" s="21">
        <f t="shared" si="1"/>
        <v>1614</v>
      </c>
      <c r="M15" s="21">
        <f t="shared" si="1"/>
        <v>15.705549999999999</v>
      </c>
      <c r="N15" s="21">
        <f t="shared" si="2"/>
        <v>2050</v>
      </c>
      <c r="O15" s="21">
        <f t="shared" si="2"/>
        <v>0.89136999999999489</v>
      </c>
      <c r="P15" s="21">
        <f t="shared" si="3"/>
        <v>1604</v>
      </c>
      <c r="Q15" s="21">
        <f t="shared" si="3"/>
        <v>5.8494400000000013</v>
      </c>
      <c r="R15" s="21">
        <f t="shared" si="4"/>
        <v>2040</v>
      </c>
      <c r="S15" s="21">
        <f t="shared" si="4"/>
        <v>-8.9647400000000026</v>
      </c>
      <c r="T15" s="21">
        <f t="shared" si="5"/>
        <v>436</v>
      </c>
      <c r="U15" s="21">
        <f t="shared" si="5"/>
        <v>-14.814180000000004</v>
      </c>
    </row>
    <row r="16" spans="1:21" x14ac:dyDescent="0.2">
      <c r="A16" s="21">
        <v>4371</v>
      </c>
      <c r="B16" s="21">
        <v>106.90209</v>
      </c>
      <c r="C16" s="22">
        <v>4367</v>
      </c>
      <c r="D16" s="22">
        <v>80.467269999999999</v>
      </c>
      <c r="E16" s="21">
        <v>1768</v>
      </c>
      <c r="F16" s="23">
        <v>58.146149999999999</v>
      </c>
      <c r="G16" s="21">
        <v>905</v>
      </c>
      <c r="H16" s="21">
        <v>107.6991</v>
      </c>
      <c r="J16" s="21">
        <f t="shared" si="0"/>
        <v>4</v>
      </c>
      <c r="K16" s="21">
        <f t="shared" si="0"/>
        <v>26.434820000000002</v>
      </c>
      <c r="L16" s="21">
        <f t="shared" si="1"/>
        <v>2603</v>
      </c>
      <c r="M16" s="21">
        <f t="shared" si="1"/>
        <v>48.755940000000002</v>
      </c>
      <c r="N16" s="21">
        <f t="shared" si="2"/>
        <v>3466</v>
      </c>
      <c r="O16" s="21">
        <f t="shared" si="2"/>
        <v>-0.79701000000000022</v>
      </c>
      <c r="P16" s="21">
        <f t="shared" si="3"/>
        <v>2599</v>
      </c>
      <c r="Q16" s="21">
        <f t="shared" si="3"/>
        <v>22.321120000000001</v>
      </c>
      <c r="R16" s="21">
        <f t="shared" si="4"/>
        <v>3462</v>
      </c>
      <c r="S16" s="21">
        <f t="shared" si="4"/>
        <v>-27.231830000000002</v>
      </c>
      <c r="T16" s="21">
        <f t="shared" si="5"/>
        <v>863</v>
      </c>
      <c r="U16" s="21">
        <f t="shared" si="5"/>
        <v>-49.552950000000003</v>
      </c>
    </row>
    <row r="17" spans="1:21" x14ac:dyDescent="0.2">
      <c r="A17" s="21">
        <v>911</v>
      </c>
      <c r="B17" s="21">
        <v>4.6010809999999998</v>
      </c>
      <c r="C17" s="22">
        <v>910</v>
      </c>
      <c r="D17" s="22">
        <v>3.2948650000000002</v>
      </c>
      <c r="E17" s="21">
        <v>373</v>
      </c>
      <c r="F17" s="21">
        <v>2.5185659999999999</v>
      </c>
      <c r="G17" s="21">
        <v>157</v>
      </c>
      <c r="H17" s="21">
        <v>4.517944</v>
      </c>
      <c r="J17" s="21">
        <f t="shared" si="0"/>
        <v>1</v>
      </c>
      <c r="K17" s="21">
        <f t="shared" si="0"/>
        <v>1.3062159999999996</v>
      </c>
      <c r="L17" s="21">
        <f t="shared" si="1"/>
        <v>538</v>
      </c>
      <c r="M17" s="21">
        <f t="shared" si="1"/>
        <v>2.0825149999999999</v>
      </c>
      <c r="N17" s="21">
        <f t="shared" si="2"/>
        <v>754</v>
      </c>
      <c r="O17" s="21">
        <f t="shared" si="2"/>
        <v>8.3136999999999794E-2</v>
      </c>
      <c r="P17" s="21">
        <f t="shared" si="3"/>
        <v>537</v>
      </c>
      <c r="Q17" s="21">
        <f t="shared" si="3"/>
        <v>0.77629900000000029</v>
      </c>
      <c r="R17" s="21">
        <f t="shared" si="4"/>
        <v>753</v>
      </c>
      <c r="S17" s="21">
        <f t="shared" si="4"/>
        <v>-1.2230789999999998</v>
      </c>
      <c r="T17" s="21">
        <f t="shared" si="5"/>
        <v>216</v>
      </c>
      <c r="U17" s="21">
        <f t="shared" si="5"/>
        <v>-1.9993780000000001</v>
      </c>
    </row>
    <row r="18" spans="1:21" x14ac:dyDescent="0.2">
      <c r="A18" s="21">
        <v>981</v>
      </c>
      <c r="B18" s="21">
        <v>4.8509399999999996</v>
      </c>
      <c r="C18" s="22">
        <v>958</v>
      </c>
      <c r="D18" s="22">
        <v>3.8877259999999998</v>
      </c>
      <c r="E18" s="21">
        <v>375</v>
      </c>
      <c r="F18" s="21">
        <v>2.7120129999999998</v>
      </c>
      <c r="G18" s="21">
        <v>208</v>
      </c>
      <c r="H18" s="21">
        <v>4.9277319999999998</v>
      </c>
      <c r="J18" s="21">
        <f t="shared" si="0"/>
        <v>23</v>
      </c>
      <c r="K18" s="21">
        <f t="shared" si="0"/>
        <v>0.96321399999999979</v>
      </c>
      <c r="L18" s="21">
        <f t="shared" si="1"/>
        <v>606</v>
      </c>
      <c r="M18" s="21">
        <f t="shared" si="1"/>
        <v>2.1389269999999998</v>
      </c>
      <c r="N18" s="21">
        <f t="shared" si="2"/>
        <v>773</v>
      </c>
      <c r="O18" s="21">
        <f t="shared" si="2"/>
        <v>-7.6792000000000193E-2</v>
      </c>
      <c r="P18" s="21">
        <f t="shared" si="3"/>
        <v>583</v>
      </c>
      <c r="Q18" s="21">
        <f t="shared" si="3"/>
        <v>1.175713</v>
      </c>
      <c r="R18" s="21">
        <f t="shared" si="4"/>
        <v>750</v>
      </c>
      <c r="S18" s="21">
        <f t="shared" si="4"/>
        <v>-1.040006</v>
      </c>
      <c r="T18" s="21">
        <f t="shared" si="5"/>
        <v>167</v>
      </c>
      <c r="U18" s="21">
        <f t="shared" si="5"/>
        <v>-2.215719</v>
      </c>
    </row>
    <row r="19" spans="1:21" x14ac:dyDescent="0.2">
      <c r="A19" s="21">
        <v>3687</v>
      </c>
      <c r="B19" s="21">
        <v>74.797122000000002</v>
      </c>
      <c r="C19" s="22">
        <v>3686</v>
      </c>
      <c r="D19" s="22">
        <v>55.093589999999999</v>
      </c>
      <c r="E19" s="21">
        <v>1516</v>
      </c>
      <c r="F19" s="21">
        <v>41.862589999999997</v>
      </c>
      <c r="G19" s="21">
        <v>745</v>
      </c>
      <c r="H19" s="21">
        <v>82.301190000000005</v>
      </c>
      <c r="J19" s="21">
        <f t="shared" si="0"/>
        <v>1</v>
      </c>
      <c r="K19" s="21">
        <f t="shared" si="0"/>
        <v>19.703532000000003</v>
      </c>
      <c r="L19" s="21">
        <f t="shared" si="1"/>
        <v>2171</v>
      </c>
      <c r="M19" s="21">
        <f t="shared" si="1"/>
        <v>32.934532000000004</v>
      </c>
      <c r="N19" s="21">
        <f t="shared" si="2"/>
        <v>2942</v>
      </c>
      <c r="O19" s="21">
        <f t="shared" si="2"/>
        <v>-7.5040680000000037</v>
      </c>
      <c r="P19" s="21">
        <f t="shared" si="3"/>
        <v>2170</v>
      </c>
      <c r="Q19" s="21">
        <f t="shared" si="3"/>
        <v>13.231000000000002</v>
      </c>
      <c r="R19" s="21">
        <f t="shared" si="4"/>
        <v>2941</v>
      </c>
      <c r="S19" s="21">
        <f t="shared" si="4"/>
        <v>-27.207600000000006</v>
      </c>
      <c r="T19" s="21">
        <f t="shared" si="5"/>
        <v>771</v>
      </c>
      <c r="U19" s="21">
        <f t="shared" si="5"/>
        <v>-40.438600000000008</v>
      </c>
    </row>
    <row r="20" spans="1:21" x14ac:dyDescent="0.2">
      <c r="A20" s="21">
        <v>581</v>
      </c>
      <c r="B20" s="21">
        <v>1.663815</v>
      </c>
      <c r="C20" s="22">
        <v>576</v>
      </c>
      <c r="D20" s="22">
        <v>1.2633479999999999</v>
      </c>
      <c r="E20" s="21">
        <v>225</v>
      </c>
      <c r="F20" s="21">
        <v>0.97740879999999997</v>
      </c>
      <c r="G20" s="21">
        <v>118</v>
      </c>
      <c r="H20" s="21">
        <v>3.5367989999999998</v>
      </c>
      <c r="J20" s="21">
        <f t="shared" si="0"/>
        <v>5</v>
      </c>
      <c r="K20" s="21">
        <f t="shared" si="0"/>
        <v>0.40046700000000013</v>
      </c>
      <c r="L20" s="21">
        <f t="shared" si="1"/>
        <v>356</v>
      </c>
      <c r="M20" s="21">
        <f t="shared" si="1"/>
        <v>0.68640620000000008</v>
      </c>
      <c r="N20" s="21">
        <f t="shared" si="2"/>
        <v>463</v>
      </c>
      <c r="O20" s="21">
        <f t="shared" si="2"/>
        <v>-1.8729839999999998</v>
      </c>
      <c r="P20" s="21">
        <f t="shared" si="3"/>
        <v>351</v>
      </c>
      <c r="Q20" s="21">
        <f t="shared" si="3"/>
        <v>0.28593919999999995</v>
      </c>
      <c r="R20" s="21">
        <f t="shared" si="4"/>
        <v>458</v>
      </c>
      <c r="S20" s="21">
        <f t="shared" si="4"/>
        <v>-2.2734509999999997</v>
      </c>
      <c r="T20" s="21">
        <f t="shared" si="5"/>
        <v>107</v>
      </c>
      <c r="U20" s="21">
        <f t="shared" si="5"/>
        <v>-2.5593901999999997</v>
      </c>
    </row>
    <row r="21" spans="1:21" x14ac:dyDescent="0.2">
      <c r="A21" s="21">
        <v>2864</v>
      </c>
      <c r="B21" s="21">
        <v>43.681111999999999</v>
      </c>
      <c r="C21" s="22">
        <v>2863</v>
      </c>
      <c r="D21" s="22">
        <v>37.391150000000003</v>
      </c>
      <c r="E21" s="21">
        <v>1194</v>
      </c>
      <c r="F21" s="23">
        <v>25.88635</v>
      </c>
      <c r="G21" s="21">
        <v>534</v>
      </c>
      <c r="H21" s="21">
        <v>5.2515840000000003</v>
      </c>
      <c r="J21" s="21">
        <f t="shared" si="0"/>
        <v>1</v>
      </c>
      <c r="K21" s="21">
        <f t="shared" si="0"/>
        <v>6.2899619999999956</v>
      </c>
      <c r="L21" s="21">
        <f t="shared" si="1"/>
        <v>1670</v>
      </c>
      <c r="M21" s="21">
        <f t="shared" si="1"/>
        <v>17.794761999999999</v>
      </c>
      <c r="N21" s="21">
        <f t="shared" si="2"/>
        <v>2330</v>
      </c>
      <c r="O21" s="21">
        <f t="shared" si="2"/>
        <v>38.429527999999998</v>
      </c>
      <c r="P21" s="21">
        <f t="shared" si="3"/>
        <v>1669</v>
      </c>
      <c r="Q21" s="21">
        <f t="shared" si="3"/>
        <v>11.504800000000003</v>
      </c>
      <c r="R21" s="21">
        <f t="shared" si="4"/>
        <v>2329</v>
      </c>
      <c r="S21" s="21">
        <f t="shared" si="4"/>
        <v>32.139566000000002</v>
      </c>
      <c r="T21" s="21">
        <f t="shared" si="5"/>
        <v>660</v>
      </c>
      <c r="U21" s="21">
        <f t="shared" si="5"/>
        <v>20.634765999999999</v>
      </c>
    </row>
    <row r="22" spans="1:21" x14ac:dyDescent="0.2">
      <c r="A22" s="21">
        <v>6165</v>
      </c>
      <c r="B22" s="21">
        <v>204.97239999999999</v>
      </c>
      <c r="C22" s="22">
        <v>6161</v>
      </c>
      <c r="D22" s="22">
        <v>191.06229999999999</v>
      </c>
      <c r="E22" s="21">
        <v>2456</v>
      </c>
      <c r="F22" s="23">
        <v>122.5287</v>
      </c>
      <c r="G22" s="21">
        <v>1075</v>
      </c>
      <c r="H22" s="21">
        <v>266.66419999999999</v>
      </c>
      <c r="J22" s="21">
        <f t="shared" si="0"/>
        <v>4</v>
      </c>
      <c r="K22" s="21">
        <f t="shared" si="0"/>
        <v>13.9101</v>
      </c>
      <c r="L22" s="21">
        <f t="shared" si="1"/>
        <v>3709</v>
      </c>
      <c r="M22" s="21">
        <f t="shared" si="1"/>
        <v>82.443699999999993</v>
      </c>
      <c r="N22" s="21">
        <f t="shared" si="2"/>
        <v>5090</v>
      </c>
      <c r="O22" s="21">
        <f t="shared" si="2"/>
        <v>-61.691800000000001</v>
      </c>
      <c r="P22" s="21">
        <f t="shared" si="3"/>
        <v>3705</v>
      </c>
      <c r="Q22" s="21">
        <f t="shared" si="3"/>
        <v>68.533599999999993</v>
      </c>
      <c r="R22" s="21">
        <f t="shared" si="4"/>
        <v>5086</v>
      </c>
      <c r="S22" s="21">
        <f t="shared" si="4"/>
        <v>-75.601900000000001</v>
      </c>
      <c r="T22" s="21">
        <f t="shared" si="5"/>
        <v>1381</v>
      </c>
      <c r="U22" s="21">
        <f t="shared" si="5"/>
        <v>-144.13549999999998</v>
      </c>
    </row>
    <row r="26" spans="1:21" x14ac:dyDescent="0.2">
      <c r="I26" t="s">
        <v>16</v>
      </c>
      <c r="J26">
        <f>AVERAGE(J3:J25)</f>
        <v>4.55</v>
      </c>
      <c r="K26">
        <f>AVERAGE(K3:K25)</f>
        <v>11.739539589</v>
      </c>
      <c r="L26">
        <f>AVERAGE(L3:L25)</f>
        <v>1490.45</v>
      </c>
      <c r="M26">
        <f>AVERAGE(M3:M25)</f>
        <v>23.336826863999999</v>
      </c>
      <c r="N26">
        <f t="shared" ref="N26:U26" si="6">AVERAGE(N3:N25)</f>
        <v>1993.6</v>
      </c>
      <c r="O26">
        <f t="shared" si="6"/>
        <v>-1.3087672010000002</v>
      </c>
      <c r="P26">
        <f t="shared" si="6"/>
        <v>1485.9</v>
      </c>
      <c r="Q26">
        <f t="shared" si="6"/>
        <v>11.597287274999999</v>
      </c>
      <c r="R26">
        <f t="shared" si="6"/>
        <v>1989.05</v>
      </c>
      <c r="S26">
        <f t="shared" si="6"/>
        <v>-13.048306790000003</v>
      </c>
      <c r="T26">
        <f t="shared" si="6"/>
        <v>503.15</v>
      </c>
      <c r="U26">
        <f t="shared" si="6"/>
        <v>-24.645594064999994</v>
      </c>
    </row>
    <row r="33" spans="1:9" x14ac:dyDescent="0.2">
      <c r="A33">
        <f>SUM(A3:A32)</f>
        <v>49343</v>
      </c>
      <c r="B33">
        <f>SUM(B3:B32)</f>
        <v>1060.75145178</v>
      </c>
      <c r="C33">
        <f>SUM(C3:C32)</f>
        <v>49252</v>
      </c>
      <c r="D33">
        <f t="shared" ref="D33:H33" si="7">SUM(D3:D32)</f>
        <v>825.96065999999996</v>
      </c>
      <c r="E33">
        <f t="shared" si="7"/>
        <v>19534</v>
      </c>
      <c r="F33">
        <f t="shared" si="7"/>
        <v>594.01491450000003</v>
      </c>
      <c r="G33">
        <f t="shared" si="7"/>
        <v>9471</v>
      </c>
      <c r="H33">
        <f t="shared" si="7"/>
        <v>1086.9267958</v>
      </c>
      <c r="I33" t="s">
        <v>18</v>
      </c>
    </row>
    <row r="34" spans="1:9" x14ac:dyDescent="0.2">
      <c r="A34">
        <f>A33/20</f>
        <v>2467.15</v>
      </c>
      <c r="B34">
        <f t="shared" ref="B34:H34" si="8">B33/20</f>
        <v>53.037572589</v>
      </c>
      <c r="C34">
        <f t="shared" si="8"/>
        <v>2462.6</v>
      </c>
      <c r="D34">
        <f t="shared" si="8"/>
        <v>41.298032999999997</v>
      </c>
      <c r="E34">
        <f t="shared" si="8"/>
        <v>976.7</v>
      </c>
      <c r="F34">
        <f t="shared" si="8"/>
        <v>29.700745725000001</v>
      </c>
      <c r="G34">
        <f t="shared" si="8"/>
        <v>473.55</v>
      </c>
      <c r="H34">
        <f t="shared" si="8"/>
        <v>54.346339790000002</v>
      </c>
      <c r="I34" t="s">
        <v>19</v>
      </c>
    </row>
    <row r="36" spans="1:9" x14ac:dyDescent="0.2">
      <c r="A36">
        <f>MAX(A33, C33, E33, G33)</f>
        <v>49343</v>
      </c>
      <c r="B36">
        <f>MIN(A33, C33, E33, G33)</f>
        <v>9471</v>
      </c>
    </row>
    <row r="37" spans="1:9" x14ac:dyDescent="0.2">
      <c r="A37">
        <f>MAX(B33, D33, F33, H33)</f>
        <v>1086.9267958</v>
      </c>
      <c r="B37">
        <f>MIN(B33, D33, F33, H33)</f>
        <v>594.01491450000003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local</vt:lpstr>
      <vt:lpstr>global</vt:lpstr>
      <vt:lpstr>semiglobal</vt:lpstr>
      <vt:lpstr>hirschberg</vt:lpstr>
      <vt:lpstr>mutated</vt:lpstr>
      <vt:lpstr>long short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2018-05-04T17:18:00Z</dcterms:created>
  <dcterms:modified xsi:type="dcterms:W3CDTF">2018-05-04T19:07:37Z</dcterms:modified>
</cp:coreProperties>
</file>