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root\main\all\sql.builder.templates\sql.builder\printTemplate\excel\"/>
    </mc:Choice>
  </mc:AlternateContent>
  <bookViews>
    <workbookView xWindow="0" yWindow="0" windowWidth="19200" windowHeight="12180"/>
  </bookViews>
  <sheets>
    <sheet name="Перечень МЭ" sheetId="1" r:id="rId1"/>
    <sheet name="до 2015 с раб. кроме перечня" sheetId="2" r:id="rId2"/>
    <sheet name="Форма ТП 1" sheetId="3" r:id="rId3"/>
    <sheet name="Форма ТП-1 ДЗО" sheetId="7" r:id="rId4"/>
    <sheet name="Прил 2" sheetId="4" r:id="rId5"/>
    <sheet name="Форма ТП 2" sheetId="5" r:id="rId6"/>
    <sheet name="Карта" sheetId="6" r:id="rId7"/>
  </sheet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4" i="7" l="1"/>
  <c r="J23" i="7"/>
  <c r="J22" i="7"/>
  <c r="J21" i="7"/>
  <c r="J12" i="7" s="1"/>
  <c r="J9" i="7" s="1"/>
  <c r="J7" i="7" s="1"/>
  <c r="J20" i="7"/>
  <c r="J19" i="7"/>
  <c r="J18" i="7"/>
  <c r="J17" i="7"/>
  <c r="J16" i="7"/>
  <c r="J15" i="7"/>
  <c r="J14" i="7"/>
  <c r="V13" i="7"/>
  <c r="U13" i="7"/>
  <c r="T13" i="7"/>
  <c r="S13" i="7"/>
  <c r="R13" i="7"/>
  <c r="Q13" i="7"/>
  <c r="P13" i="7"/>
  <c r="O13" i="7"/>
  <c r="N13" i="7"/>
  <c r="M13" i="7"/>
  <c r="L13" i="7"/>
  <c r="K13" i="7"/>
  <c r="J13" i="7"/>
  <c r="I13" i="7"/>
  <c r="H13" i="7"/>
  <c r="G13" i="7"/>
  <c r="F13" i="7"/>
  <c r="V12" i="7"/>
  <c r="U12" i="7"/>
  <c r="T12" i="7"/>
  <c r="S12" i="7"/>
  <c r="S9" i="7" s="1"/>
  <c r="R12" i="7"/>
  <c r="Q12" i="7"/>
  <c r="P12" i="7"/>
  <c r="O12" i="7"/>
  <c r="O9" i="7" s="1"/>
  <c r="N12" i="7"/>
  <c r="M12" i="7"/>
  <c r="L12" i="7"/>
  <c r="K12" i="7"/>
  <c r="K9" i="7" s="1"/>
  <c r="I12" i="7"/>
  <c r="H12" i="7"/>
  <c r="G12" i="7"/>
  <c r="G9" i="7" s="1"/>
  <c r="F12" i="7"/>
  <c r="V11" i="7"/>
  <c r="U11" i="7"/>
  <c r="T11" i="7"/>
  <c r="T9" i="7" s="1"/>
  <c r="T7" i="7" s="1"/>
  <c r="S11" i="7"/>
  <c r="R11" i="7"/>
  <c r="Q11" i="7"/>
  <c r="P11" i="7"/>
  <c r="P9" i="7" s="1"/>
  <c r="P7" i="7" s="1"/>
  <c r="O11" i="7"/>
  <c r="N11" i="7"/>
  <c r="M11" i="7"/>
  <c r="L11" i="7"/>
  <c r="L9" i="7" s="1"/>
  <c r="L7" i="7" s="1"/>
  <c r="K11" i="7"/>
  <c r="J11" i="7"/>
  <c r="I11" i="7"/>
  <c r="H11" i="7"/>
  <c r="H9" i="7" s="1"/>
  <c r="H7" i="7" s="1"/>
  <c r="G11" i="7"/>
  <c r="F11" i="7"/>
  <c r="V10" i="7"/>
  <c r="U10" i="7"/>
  <c r="U9" i="7" s="1"/>
  <c r="U7" i="7" s="1"/>
  <c r="T10" i="7"/>
  <c r="S10" i="7"/>
  <c r="R10" i="7"/>
  <c r="Q10" i="7"/>
  <c r="Q9" i="7" s="1"/>
  <c r="Q7" i="7" s="1"/>
  <c r="P10" i="7"/>
  <c r="O10" i="7"/>
  <c r="N10" i="7"/>
  <c r="M10" i="7"/>
  <c r="M9" i="7" s="1"/>
  <c r="M7" i="7" s="1"/>
  <c r="L10" i="7"/>
  <c r="K10" i="7"/>
  <c r="J10" i="7"/>
  <c r="I10" i="7"/>
  <c r="I9" i="7" s="1"/>
  <c r="I7" i="7" s="1"/>
  <c r="H10" i="7"/>
  <c r="G10" i="7"/>
  <c r="F10" i="7"/>
  <c r="V9" i="7"/>
  <c r="V7" i="7" s="1"/>
  <c r="R9" i="7"/>
  <c r="R7" i="7" s="1"/>
  <c r="N9" i="7"/>
  <c r="N7" i="7" s="1"/>
  <c r="F9" i="7"/>
  <c r="F7" i="7" s="1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G7" i="7" s="1"/>
  <c r="F8" i="7"/>
  <c r="K7" i="7" l="1"/>
  <c r="O7" i="7"/>
  <c r="S7" i="7"/>
  <c r="G71" i="5" l="1"/>
  <c r="G70" i="5"/>
  <c r="G62" i="5"/>
  <c r="G61" i="5"/>
  <c r="G53" i="5"/>
  <c r="G52" i="5"/>
  <c r="J71" i="5" l="1"/>
  <c r="I71" i="5"/>
  <c r="J70" i="5"/>
  <c r="I70" i="5"/>
  <c r="J62" i="5"/>
  <c r="I62" i="5"/>
  <c r="J61" i="5"/>
  <c r="I61" i="5"/>
  <c r="J53" i="5"/>
  <c r="I53" i="5"/>
  <c r="J52" i="5"/>
  <c r="I52" i="5"/>
  <c r="L41" i="6" l="1"/>
  <c r="H41" i="6"/>
  <c r="E41" i="6"/>
  <c r="L40" i="6"/>
  <c r="H40" i="6"/>
  <c r="E40" i="6"/>
  <c r="L39" i="6"/>
  <c r="H39" i="6"/>
  <c r="E39" i="6"/>
  <c r="L38" i="6"/>
  <c r="H38" i="6"/>
  <c r="E38" i="6"/>
  <c r="L37" i="6"/>
  <c r="H37" i="6"/>
  <c r="E37" i="6"/>
  <c r="L36" i="6"/>
  <c r="H36" i="6"/>
  <c r="D35" i="6" s="1"/>
  <c r="E36" i="6"/>
  <c r="L34" i="6"/>
  <c r="H34" i="6"/>
  <c r="E34" i="6"/>
  <c r="L33" i="6"/>
  <c r="H33" i="6"/>
  <c r="E33" i="6"/>
  <c r="L32" i="6"/>
  <c r="H32" i="6"/>
  <c r="E32" i="6"/>
  <c r="H23" i="6" s="1"/>
  <c r="L31" i="6"/>
  <c r="H31" i="6"/>
  <c r="E31" i="6"/>
  <c r="L30" i="6"/>
  <c r="H30" i="6"/>
  <c r="N23" i="6" s="1"/>
  <c r="E30" i="6"/>
  <c r="L29" i="6"/>
  <c r="H29" i="6"/>
  <c r="E29" i="6"/>
  <c r="G27" i="6" s="1"/>
  <c r="R26" i="6"/>
  <c r="P25" i="6" s="1"/>
  <c r="R25" i="6"/>
  <c r="O25" i="6"/>
  <c r="K23" i="6"/>
  <c r="L19" i="6"/>
  <c r="H19" i="6"/>
  <c r="E19" i="6"/>
  <c r="L18" i="6"/>
  <c r="H18" i="6"/>
  <c r="E18" i="6"/>
  <c r="L17" i="6"/>
  <c r="H17" i="6"/>
  <c r="E17" i="6"/>
  <c r="H8" i="6" s="1"/>
  <c r="L16" i="6"/>
  <c r="H16" i="6"/>
  <c r="E16" i="6"/>
  <c r="L15" i="6"/>
  <c r="H15" i="6"/>
  <c r="E15" i="6"/>
  <c r="L14" i="6"/>
  <c r="H14" i="6"/>
  <c r="E14" i="6"/>
  <c r="G12" i="6" s="1"/>
  <c r="F12" i="6"/>
  <c r="R11" i="6"/>
  <c r="P10" i="6" s="1"/>
  <c r="R10" i="6"/>
  <c r="O10" i="6" s="1"/>
  <c r="N8" i="6"/>
  <c r="K8" i="6"/>
  <c r="B8" i="6"/>
  <c r="K44" i="5"/>
  <c r="J44" i="5"/>
  <c r="H44" i="5"/>
  <c r="K43" i="5"/>
  <c r="J43" i="5"/>
  <c r="H43" i="5"/>
  <c r="K36" i="5"/>
  <c r="J36" i="5"/>
  <c r="H36" i="5"/>
  <c r="K35" i="5"/>
  <c r="J35" i="5"/>
  <c r="H35" i="5"/>
  <c r="K28" i="5"/>
  <c r="J28" i="5"/>
  <c r="H28" i="5"/>
  <c r="K27" i="5"/>
  <c r="J27" i="5"/>
  <c r="H27" i="5"/>
  <c r="K18" i="4"/>
  <c r="I18" i="4" s="1"/>
  <c r="J18" i="4"/>
  <c r="H18" i="4"/>
  <c r="G18" i="4"/>
  <c r="K17" i="4"/>
  <c r="I17" i="4" s="1"/>
  <c r="J17" i="4"/>
  <c r="H17" i="4"/>
  <c r="G17" i="4"/>
  <c r="K16" i="4"/>
  <c r="J16" i="4"/>
  <c r="H16" i="4"/>
  <c r="G16" i="4"/>
  <c r="K15" i="4"/>
  <c r="I15" i="4" s="1"/>
  <c r="J15" i="4"/>
  <c r="H15" i="4"/>
  <c r="G15" i="4"/>
  <c r="K14" i="4"/>
  <c r="I14" i="4" s="1"/>
  <c r="J14" i="4"/>
  <c r="H14" i="4"/>
  <c r="G14" i="4"/>
  <c r="K13" i="4"/>
  <c r="I13" i="4" s="1"/>
  <c r="J13" i="4"/>
  <c r="H13" i="4"/>
  <c r="G13" i="4"/>
  <c r="K12" i="4"/>
  <c r="J12" i="4"/>
  <c r="H12" i="4"/>
  <c r="G12" i="4"/>
  <c r="K11" i="4"/>
  <c r="I11" i="4" s="1"/>
  <c r="J11" i="4"/>
  <c r="H11" i="4"/>
  <c r="G11" i="4"/>
  <c r="K10" i="4"/>
  <c r="J10" i="4"/>
  <c r="H10" i="4"/>
  <c r="G10" i="4"/>
  <c r="I10" i="4" s="1"/>
  <c r="K9" i="4"/>
  <c r="I9" i="4" s="1"/>
  <c r="J9" i="4"/>
  <c r="H9" i="4"/>
  <c r="G9" i="4"/>
  <c r="K8" i="4"/>
  <c r="I8" i="4" s="1"/>
  <c r="J8" i="4"/>
  <c r="H8" i="4"/>
  <c r="G8" i="4"/>
  <c r="K7" i="4"/>
  <c r="I7" i="4" s="1"/>
  <c r="J7" i="4"/>
  <c r="H7" i="4"/>
  <c r="G7" i="4"/>
  <c r="J57" i="3"/>
  <c r="J42" i="3" s="1"/>
  <c r="J56" i="3"/>
  <c r="J55" i="3"/>
  <c r="J54" i="3"/>
  <c r="J53" i="3"/>
  <c r="J52" i="3"/>
  <c r="J51" i="3"/>
  <c r="J50" i="3"/>
  <c r="J40" i="3" s="1"/>
  <c r="J49" i="3"/>
  <c r="J48" i="3"/>
  <c r="J47" i="3"/>
  <c r="J46" i="3"/>
  <c r="J45" i="3"/>
  <c r="J44" i="3"/>
  <c r="J37" i="3" s="1"/>
  <c r="J43" i="3"/>
  <c r="V42" i="3"/>
  <c r="U42" i="3"/>
  <c r="T42" i="3"/>
  <c r="S42" i="3"/>
  <c r="R42" i="3"/>
  <c r="Q42" i="3"/>
  <c r="P42" i="3"/>
  <c r="O42" i="3"/>
  <c r="N42" i="3"/>
  <c r="M42" i="3"/>
  <c r="L42" i="3"/>
  <c r="K42" i="3"/>
  <c r="I42" i="3"/>
  <c r="H42" i="3"/>
  <c r="G42" i="3"/>
  <c r="F42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V40" i="3"/>
  <c r="U40" i="3"/>
  <c r="T40" i="3"/>
  <c r="S40" i="3"/>
  <c r="R40" i="3"/>
  <c r="Q40" i="3"/>
  <c r="P40" i="3"/>
  <c r="O40" i="3"/>
  <c r="N40" i="3"/>
  <c r="M40" i="3"/>
  <c r="L40" i="3"/>
  <c r="K40" i="3"/>
  <c r="I40" i="3"/>
  <c r="H40" i="3"/>
  <c r="G40" i="3"/>
  <c r="F40" i="3"/>
  <c r="V39" i="3"/>
  <c r="V38" i="3" s="1"/>
  <c r="U39" i="3"/>
  <c r="T39" i="3"/>
  <c r="S39" i="3"/>
  <c r="S38" i="3" s="1"/>
  <c r="R39" i="3"/>
  <c r="R38" i="3" s="1"/>
  <c r="R36" i="3" s="1"/>
  <c r="Q39" i="3"/>
  <c r="P39" i="3"/>
  <c r="O39" i="3"/>
  <c r="O38" i="3" s="1"/>
  <c r="N39" i="3"/>
  <c r="N38" i="3" s="1"/>
  <c r="N36" i="3" s="1"/>
  <c r="M39" i="3"/>
  <c r="L39" i="3"/>
  <c r="K39" i="3"/>
  <c r="K38" i="3" s="1"/>
  <c r="J39" i="3"/>
  <c r="I39" i="3"/>
  <c r="H39" i="3"/>
  <c r="G39" i="3"/>
  <c r="G38" i="3" s="1"/>
  <c r="F39" i="3"/>
  <c r="V37" i="3"/>
  <c r="U37" i="3"/>
  <c r="T37" i="3"/>
  <c r="S37" i="3"/>
  <c r="R37" i="3"/>
  <c r="Q37" i="3"/>
  <c r="P37" i="3"/>
  <c r="O37" i="3"/>
  <c r="N37" i="3"/>
  <c r="M37" i="3"/>
  <c r="L37" i="3"/>
  <c r="K37" i="3"/>
  <c r="I37" i="3"/>
  <c r="H37" i="3"/>
  <c r="G37" i="3"/>
  <c r="F37" i="3"/>
  <c r="W35" i="3"/>
  <c r="J27" i="3"/>
  <c r="J12" i="3" s="1"/>
  <c r="J26" i="3"/>
  <c r="J25" i="3"/>
  <c r="J24" i="3"/>
  <c r="J23" i="3"/>
  <c r="J22" i="3"/>
  <c r="J21" i="3"/>
  <c r="J20" i="3"/>
  <c r="J10" i="3" s="1"/>
  <c r="J19" i="3"/>
  <c r="J18" i="3"/>
  <c r="J17" i="3"/>
  <c r="J16" i="3"/>
  <c r="J15" i="3"/>
  <c r="J14" i="3"/>
  <c r="J13" i="3"/>
  <c r="V12" i="3"/>
  <c r="U12" i="3"/>
  <c r="T12" i="3"/>
  <c r="S12" i="3"/>
  <c r="R12" i="3"/>
  <c r="Q12" i="3"/>
  <c r="P12" i="3"/>
  <c r="O12" i="3"/>
  <c r="N12" i="3"/>
  <c r="M12" i="3"/>
  <c r="L12" i="3"/>
  <c r="K12" i="3"/>
  <c r="I12" i="3"/>
  <c r="H12" i="3"/>
  <c r="G12" i="3"/>
  <c r="F12" i="3"/>
  <c r="V11" i="3"/>
  <c r="V8" i="3" s="1"/>
  <c r="U11" i="3"/>
  <c r="T11" i="3"/>
  <c r="S11" i="3"/>
  <c r="R11" i="3"/>
  <c r="R8" i="3" s="1"/>
  <c r="Q11" i="3"/>
  <c r="P11" i="3"/>
  <c r="O11" i="3"/>
  <c r="N11" i="3"/>
  <c r="N8" i="3" s="1"/>
  <c r="M11" i="3"/>
  <c r="L11" i="3"/>
  <c r="K11" i="3"/>
  <c r="J11" i="3"/>
  <c r="I11" i="3"/>
  <c r="H11" i="3"/>
  <c r="G11" i="3"/>
  <c r="F11" i="3"/>
  <c r="V10" i="3"/>
  <c r="U10" i="3"/>
  <c r="T10" i="3"/>
  <c r="S10" i="3"/>
  <c r="R10" i="3"/>
  <c r="Q10" i="3"/>
  <c r="P10" i="3"/>
  <c r="O10" i="3"/>
  <c r="N10" i="3"/>
  <c r="M10" i="3"/>
  <c r="L10" i="3"/>
  <c r="K10" i="3"/>
  <c r="I10" i="3"/>
  <c r="H10" i="3"/>
  <c r="G10" i="3"/>
  <c r="F10" i="3"/>
  <c r="V9" i="3"/>
  <c r="U9" i="3"/>
  <c r="T9" i="3"/>
  <c r="T8" i="3" s="1"/>
  <c r="S9" i="3"/>
  <c r="R9" i="3"/>
  <c r="Q9" i="3"/>
  <c r="P9" i="3"/>
  <c r="P8" i="3" s="1"/>
  <c r="O9" i="3"/>
  <c r="O8" i="3" s="1"/>
  <c r="N9" i="3"/>
  <c r="M9" i="3"/>
  <c r="L9" i="3"/>
  <c r="L8" i="3" s="1"/>
  <c r="K9" i="3"/>
  <c r="K8" i="3" s="1"/>
  <c r="I9" i="3"/>
  <c r="H9" i="3"/>
  <c r="H8" i="3" s="1"/>
  <c r="G9" i="3"/>
  <c r="G8" i="3" s="1"/>
  <c r="F9" i="3"/>
  <c r="U8" i="3"/>
  <c r="Q8" i="3"/>
  <c r="M8" i="3"/>
  <c r="I8" i="3"/>
  <c r="V7" i="3"/>
  <c r="U7" i="3"/>
  <c r="T7" i="3"/>
  <c r="S7" i="3"/>
  <c r="R7" i="3"/>
  <c r="Q7" i="3"/>
  <c r="Q6" i="3" s="1"/>
  <c r="P7" i="3"/>
  <c r="O7" i="3"/>
  <c r="N7" i="3"/>
  <c r="M7" i="3"/>
  <c r="M6" i="3" s="1"/>
  <c r="L7" i="3"/>
  <c r="K7" i="3"/>
  <c r="J7" i="3"/>
  <c r="I7" i="3"/>
  <c r="H7" i="3"/>
  <c r="G7" i="3"/>
  <c r="F7" i="3"/>
  <c r="L13" i="2"/>
  <c r="I13" i="2"/>
  <c r="D13" i="2"/>
  <c r="B13" i="2"/>
  <c r="L11" i="2"/>
  <c r="I11" i="2"/>
  <c r="F13" i="1"/>
  <c r="O13" i="1" s="1"/>
  <c r="D13" i="1"/>
  <c r="B13" i="1"/>
  <c r="F11" i="1"/>
  <c r="O11" i="1" s="1"/>
  <c r="K6" i="3" l="1"/>
  <c r="S8" i="3"/>
  <c r="S6" i="3" s="1"/>
  <c r="I12" i="4"/>
  <c r="B23" i="6"/>
  <c r="O6" i="3"/>
  <c r="F8" i="3"/>
  <c r="G6" i="3"/>
  <c r="L6" i="3"/>
  <c r="P6" i="3"/>
  <c r="T6" i="3"/>
  <c r="I6" i="3"/>
  <c r="H6" i="3"/>
  <c r="V36" i="3"/>
  <c r="I16" i="4"/>
  <c r="F27" i="6"/>
  <c r="F6" i="3"/>
  <c r="J6" i="3"/>
  <c r="N6" i="3"/>
  <c r="R6" i="3"/>
  <c r="V6" i="3"/>
  <c r="U6" i="3"/>
  <c r="J9" i="3"/>
  <c r="J8" i="3" s="1"/>
  <c r="F38" i="3"/>
  <c r="F36" i="3" s="1"/>
  <c r="I38" i="3"/>
  <c r="M38" i="3"/>
  <c r="M36" i="3" s="1"/>
  <c r="Q38" i="3"/>
  <c r="Q36" i="3" s="1"/>
  <c r="U38" i="3"/>
  <c r="H38" i="3"/>
  <c r="H36" i="3" s="1"/>
  <c r="G36" i="3"/>
  <c r="K36" i="3"/>
  <c r="O36" i="3"/>
  <c r="S36" i="3"/>
  <c r="I36" i="3"/>
  <c r="U36" i="3"/>
  <c r="L38" i="3"/>
  <c r="L36" i="3" s="1"/>
  <c r="P38" i="3"/>
  <c r="P36" i="3" s="1"/>
  <c r="T38" i="3"/>
  <c r="T36" i="3" s="1"/>
  <c r="J38" i="3"/>
  <c r="J36" i="3" s="1"/>
  <c r="I11" i="1"/>
  <c r="I13" i="1"/>
</calcChain>
</file>

<file path=xl/sharedStrings.xml><?xml version="1.0" encoding="utf-8"?>
<sst xmlns="http://schemas.openxmlformats.org/spreadsheetml/2006/main" count="2065" uniqueCount="1626">
  <si>
    <t>Информация об исполнении договоров на ТП Перечня Минэнерго РФ на [:t.slice_time]</t>
  </si>
  <si>
    <t>begin:t</t>
  </si>
  <si>
    <t>!rowheight:21</t>
  </si>
  <si>
    <t>Финанси-
рование</t>
  </si>
  <si>
    <t>Факт</t>
  </si>
  <si>
    <t>Работы выполнены, уведомление направлено</t>
  </si>
  <si>
    <t>СОУ
не наступил
(текущие)</t>
  </si>
  <si>
    <r>
      <t xml:space="preserve">Остаток
</t>
    </r>
    <r>
      <rPr>
        <sz val="8"/>
        <color theme="1"/>
        <rFont val="Tahoma"/>
        <family val="2"/>
        <charset val="204"/>
      </rPr>
      <t>СОУ наступил,
уведомление
не направлено</t>
    </r>
  </si>
  <si>
    <t>Всего</t>
  </si>
  <si>
    <t>Выдан
постоянный АТП</t>
  </si>
  <si>
    <t>Подписано ДС
о готовности СО</t>
  </si>
  <si>
    <t>Выдан АТП или подписано ДС
о готовности СО</t>
  </si>
  <si>
    <t>Претензионно-исковая работа</t>
  </si>
  <si>
    <t>Расторгнуто</t>
  </si>
  <si>
    <t>!rowheight:16</t>
  </si>
  <si>
    <t>в т.ч. за
[:t.sdate_range]</t>
  </si>
  <si>
    <t>Доля</t>
  </si>
  <si>
    <t>в т.ч.</t>
  </si>
  <si>
    <t>динамика за
[:t.sdate_range]</t>
  </si>
  <si>
    <t xml:space="preserve">текущ. </t>
  </si>
  <si>
    <t>просроч.</t>
  </si>
  <si>
    <t>end:t;</t>
  </si>
  <si>
    <t>!rowheight:33</t>
  </si>
  <si>
    <t>№
п/п</t>
  </si>
  <si>
    <t>Филиал</t>
  </si>
  <si>
    <t>тыс. руб. с НДС</t>
  </si>
  <si>
    <t>шт.</t>
  </si>
  <si>
    <t>%</t>
  </si>
  <si>
    <t>ИТОГО</t>
  </si>
  <si>
    <t>[:p1.all.fin_sum_nds_ofz]</t>
  </si>
  <si>
    <t>[:p1.all.col_f]</t>
  </si>
  <si>
    <t>[:p1.all.col_f_range]</t>
  </si>
  <si>
    <t>[:p1.all.col_i]</t>
  </si>
  <si>
    <t>[:p1.all.col_i_do]</t>
  </si>
  <si>
    <t>[:p1.all.col_i_in]</t>
  </si>
  <si>
    <t>[:p1.all.col_i_ps]</t>
  </si>
  <si>
    <t>[:p1.all.col_i_range]</t>
  </si>
  <si>
    <t>[:p1.all.col_l_2]</t>
  </si>
  <si>
    <t>[:p1.all.col_l_2_tek]</t>
  </si>
  <si>
    <t>[:p1.all.col_l_2_pr]</t>
  </si>
  <si>
    <t>[:p1.all.col_l_2_range]</t>
  </si>
  <si>
    <t>[:p1.all.col_l]</t>
  </si>
  <si>
    <t>[:p1.all.col_l_range]</t>
  </si>
  <si>
    <t>[:p1.all.col_p]</t>
  </si>
  <si>
    <t>[:p1.all.col_p_2]</t>
  </si>
  <si>
    <t>[:p1.all.col_n]</t>
  </si>
  <si>
    <t>[:p1.all.col_n_range]</t>
  </si>
  <si>
    <t>begin:p1.all</t>
  </si>
  <si>
    <t>!rowheight:0</t>
  </si>
  <si>
    <t>[:p1.by_dep.name_podr]</t>
  </si>
  <si>
    <t>[:p1.by_dep.fin_sum_nds_ofz]</t>
  </si>
  <si>
    <t>[:p1.by_dep.col_f]</t>
  </si>
  <si>
    <t>[:p1.by_dep.col_f_range]</t>
  </si>
  <si>
    <t>[:p1.by_dep.col_i]</t>
  </si>
  <si>
    <t>[:p1.by_dep.col_i_do]</t>
  </si>
  <si>
    <t>[:p1.by_dep.col_i_in]</t>
  </si>
  <si>
    <t>[:p1.by_dep.col_i_ps]</t>
  </si>
  <si>
    <t>[:p1.by_dep.col_i_range]</t>
  </si>
  <si>
    <t>[:p1.by_dep.col_l_2]</t>
  </si>
  <si>
    <t>[:p1.by_dep.col_l_2_tek]</t>
  </si>
  <si>
    <t>[:p1.by_dep.col_l_2_pr]</t>
  </si>
  <si>
    <t>[:p1.by_dep.col_l_2_range]</t>
  </si>
  <si>
    <t>[:p1.by_dep.col_l]</t>
  </si>
  <si>
    <t>[:p1.by_dep.col_l_range]</t>
  </si>
  <si>
    <t>[:p1.by_dep.col_p]</t>
  </si>
  <si>
    <t>[:p1.by_dep.col_p_2]</t>
  </si>
  <si>
    <t>[:p1.by_dep.col_n]</t>
  </si>
  <si>
    <t>[:p1.by_dep.col_n_range]</t>
  </si>
  <si>
    <t>p1.all.begin:p1.by_dep end:p1.by_dep;</t>
  </si>
  <si>
    <t>end:p1.all;</t>
  </si>
  <si>
    <t>!rowheight:15</t>
  </si>
  <si>
    <t>!rowheight:1</t>
  </si>
  <si>
    <t>* Данные в соответствии с Перечнем МЭ, без учёта технической корректировки титула 1120 (ООО "Инновационное агентство Ленинградской области" )</t>
  </si>
  <si>
    <t>Информация об исполнении договоров на постоянное ТП с работами ЛЭ, заключенных до 01.01.2015 (кроме Перечня МЭ) на [:t.slice_time]</t>
  </si>
  <si>
    <t>Действующие 
на 01.01.16</t>
  </si>
  <si>
    <t>Действующие 
на 01.01.17</t>
  </si>
  <si>
    <t>Работы выполнены, уведомл. Направлено</t>
  </si>
  <si>
    <t>в т.ч. за 
[:t.sdate_range]</t>
  </si>
  <si>
    <t>[:p2.all.col_itog1]</t>
  </si>
  <si>
    <t>[:p2.all.col_itog2]</t>
  </si>
  <si>
    <t>[:p2.all.col_f]</t>
  </si>
  <si>
    <t>[:p2.all.col_f_range]</t>
  </si>
  <si>
    <t>[:p2.all.col_i]</t>
  </si>
  <si>
    <t>[:p2.all.col_i_range]</t>
  </si>
  <si>
    <t>[:p2.all.col_l_2]</t>
  </si>
  <si>
    <t>[:p2.all.col_l_2_range]</t>
  </si>
  <si>
    <t>[:p2.all.col_l]</t>
  </si>
  <si>
    <t>[:p2.all.col_l_range]</t>
  </si>
  <si>
    <t>[:p2.all.col_p]</t>
  </si>
  <si>
    <t>[:p2.all.col_p_2]</t>
  </si>
  <si>
    <t>[:p2.all.col_n]</t>
  </si>
  <si>
    <t>[:p2.all.col_n_range]</t>
  </si>
  <si>
    <t>begin:p2.all</t>
  </si>
  <si>
    <t>[:p2.by_dep.name_podr]</t>
  </si>
  <si>
    <t>[:p2.by_dep.col_itog1]</t>
  </si>
  <si>
    <t>[:p2.by_dep.col_itog2]</t>
  </si>
  <si>
    <t>[:p2.by_dep.col_f]</t>
  </si>
  <si>
    <t>[:p2.by_dep.col_f_range]</t>
  </si>
  <si>
    <t>[:p2.by_dep.col_i]</t>
  </si>
  <si>
    <t>[:p2.by_dep.col_i_range]</t>
  </si>
  <si>
    <t>[:p2.by_dep.col_l_2]</t>
  </si>
  <si>
    <t>[:p2.by_dep.col_l_2_range]</t>
  </si>
  <si>
    <t>[:p2.by_dep.col_l]</t>
  </si>
  <si>
    <t>[:p2.by_dep.col_l_range]</t>
  </si>
  <si>
    <t>[:p2.by_dep.col_p]</t>
  </si>
  <si>
    <t>[:p2.by_dep.col_p_2]</t>
  </si>
  <si>
    <t>[:p2.by_dep.col_n]</t>
  </si>
  <si>
    <t>[:p2.by_dep.col_n_range]</t>
  </si>
  <si>
    <t>p2.all.begin:p2.by_dep end:p2.by_dep;</t>
  </si>
  <si>
    <t>end:p2.all;</t>
  </si>
  <si>
    <t>Форма ТП 1</t>
  </si>
  <si>
    <t>!rowheight:32,25</t>
  </si>
  <si>
    <t>Информация об исполнении договоров на постоянное ТП
ПАО "Ленэнерго" на [:t.slice_time]</t>
  </si>
  <si>
    <t>Факт на [:t.sdate_begin]</t>
  </si>
  <si>
    <t>Прирост факта [:t.sdate_range_1w]</t>
  </si>
  <si>
    <t>Прирост факта [:t.sdate_range]</t>
  </si>
  <si>
    <t>Факт [:t.slice_date]</t>
  </si>
  <si>
    <t>Остаток [:t.slice_date]</t>
  </si>
  <si>
    <t>!rowheight:20</t>
  </si>
  <si>
    <t>Выдан постоянный АТП</t>
  </si>
  <si>
    <r>
      <t xml:space="preserve">Приостановлен
</t>
    </r>
    <r>
      <rPr>
        <b/>
        <sz val="9"/>
        <color theme="1"/>
        <rFont val="Calibri"/>
        <family val="2"/>
        <charset val="204"/>
        <scheme val="minor"/>
      </rPr>
      <t>(подписано ДС
о готовности СО)</t>
    </r>
  </si>
  <si>
    <t>Снижение 
[:t.sdate_range_1w] (в т.ч. продление)</t>
  </si>
  <si>
    <t>Снижение 
[:t.sdate_range] (в т.ч. продление)</t>
  </si>
  <si>
    <t>!rowheight:30</t>
  </si>
  <si>
    <t>в т.ч. просроченные</t>
  </si>
  <si>
    <t>!rowheight:49</t>
  </si>
  <si>
    <t>!rowheight:18</t>
  </si>
  <si>
    <t>t.begin:p3.all(+)</t>
  </si>
  <si>
    <t>Без работ</t>
  </si>
  <si>
    <t xml:space="preserve">p3.all.begin:p3.all_no_rab(+)  end:p3.all_no_rab; </t>
  </si>
  <si>
    <t>С работами</t>
  </si>
  <si>
    <t>Всего, в т.ч.:</t>
  </si>
  <si>
    <t xml:space="preserve">p3.all.begin:p3.all_rab(+) </t>
  </si>
  <si>
    <t>p3.all_rab.begin:p3.all_rab_ygr3(+)  end:p3.all_rab_ygr3;</t>
  </si>
  <si>
    <t>p3.all_rab.begin:p3.all_rab_ygr2(+)  end:p3.all_rab_ygr2;</t>
  </si>
  <si>
    <t>p3.all_rab.begin:p3.all_rab_ygr1(+)  end:p3.all_rab_ygr1;</t>
  </si>
  <si>
    <t xml:space="preserve">end:p3.all_rab; </t>
  </si>
  <si>
    <t>p3.all_rab.begin:p3.all_rab_ygr0(+)  end:p3.all_rab_ygr0;</t>
  </si>
  <si>
    <t>[:p3.all_do.col_plan]</t>
  </si>
  <si>
    <t>[:p3.all_do.col_any_fact_1w]</t>
  </si>
  <si>
    <t>[:p3.all_do.col_any_fact_2to1w]</t>
  </si>
  <si>
    <t>[:p3.all_do.col_any_fact_1to0w]</t>
  </si>
  <si>
    <t>[:p3.all_do.col_f]</t>
  </si>
  <si>
    <t>[:p3.all_do.col_i]</t>
  </si>
  <si>
    <t>[:p3.all_do.col_l_2]</t>
  </si>
  <si>
    <t>[:p3.all_do.col_l]</t>
  </si>
  <si>
    <t>[:p3.all_do.col_p]</t>
  </si>
  <si>
    <t>[:p3.all_do.ostatok]</t>
  </si>
  <si>
    <t>[:p3.all_do.ostatok_posle]</t>
  </si>
  <si>
    <t>[:p3.all_do.ostatok_do]</t>
  </si>
  <si>
    <t>[:p3.all_do.ostatok_late]</t>
  </si>
  <si>
    <t>[:p3.all_do.ostatok_2to1w]</t>
  </si>
  <si>
    <t>[:p3.all_do.ostatok_range]</t>
  </si>
  <si>
    <t>[:p3.all_do.ostatok_do_1w]</t>
  </si>
  <si>
    <t xml:space="preserve">p3.all.begin:p3.all_do(+) </t>
  </si>
  <si>
    <t>[:p3.do_no_rab.col_plan]</t>
  </si>
  <si>
    <t>[:p3.do_no_rab.col_any_fact_1w]</t>
  </si>
  <si>
    <t>[:p3.do_no_rab.col_any_fact_2to1w]</t>
  </si>
  <si>
    <t>[:p3.do_no_rab.col_any_fact_1to0w]</t>
  </si>
  <si>
    <t>[:p3.do_no_rab.col_f]</t>
  </si>
  <si>
    <t>[:p3.do_no_rab.col_i]</t>
  </si>
  <si>
    <t>[:p3.do_no_rab.col_l_2]</t>
  </si>
  <si>
    <t>[:p3.do_no_rab.col_l]</t>
  </si>
  <si>
    <t>[:p3.do_no_rab.col_p]</t>
  </si>
  <si>
    <t>[:p3.do_no_rab.ostatok]</t>
  </si>
  <si>
    <t>[:p3.do_no_rab.ostatok_posle]</t>
  </si>
  <si>
    <t>[:p3.do_no_rab.ostatok_do]</t>
  </si>
  <si>
    <t>[:p3.do_no_rab.ostatok_late]</t>
  </si>
  <si>
    <t>[:p3.do_no_rab.ostatok_2to1w]</t>
  </si>
  <si>
    <t>[:p3.do_no_rab.ostatok_range]</t>
  </si>
  <si>
    <t>[:p3.do_no_rab.ostatok_do_1w]</t>
  </si>
  <si>
    <t xml:space="preserve">p3.all_do.begin:p3.do_no_rab(+) </t>
  </si>
  <si>
    <t>[:p3.do_no_rab_do.col_plan]</t>
  </si>
  <si>
    <t>[:p3.do_no_rab_do.col_any_fact_1w]</t>
  </si>
  <si>
    <t>[:p3.do_no_rab_do.col_any_fact_2to1w]</t>
  </si>
  <si>
    <t>[:p3.do_no_rab_do.col_any_fact_1to0w]</t>
  </si>
  <si>
    <t>[:p3.do_no_rab_do.col_f]</t>
  </si>
  <si>
    <t>[:p3.do_no_rab_do.col_i]</t>
  </si>
  <si>
    <t>[:p3.do_no_rab_do.col_l_2]</t>
  </si>
  <si>
    <t>[:p3.do_no_rab_do.col_l]</t>
  </si>
  <si>
    <t>[:p3.do_no_rab_do.col_p]</t>
  </si>
  <si>
    <t>[:p3.do_no_rab_do.ostatok]</t>
  </si>
  <si>
    <t>[:p3.do_no_rab_do.ostatok_posle]</t>
  </si>
  <si>
    <t>[:p3.do_no_rab_do.ostatok_do]</t>
  </si>
  <si>
    <t>[:p3.do_no_rab_do.ostatok_late]</t>
  </si>
  <si>
    <t>[:p3.do_no_rab_do.ostatok_2to1w]</t>
  </si>
  <si>
    <t>[:p3.do_no_rab_do.ostatok_range]</t>
  </si>
  <si>
    <t>[:p3.do_no_rab_do.ostatok_do_1w]</t>
  </si>
  <si>
    <t>p3.do_no_rab.begin:p3.do_no_rab_do(+)  end:p3.do_no_rab_do;</t>
  </si>
  <si>
    <t>[:p3.do_no_rab_pos.col_plan]</t>
  </si>
  <si>
    <t>[:p3.do_no_rab_pos.col_any_fact_1w]</t>
  </si>
  <si>
    <t>[:p3.do_no_rab_pos.col_any_fact_2to1w]</t>
  </si>
  <si>
    <t>[:p3.do_no_rab_pos.col_any_fact_1to0w]</t>
  </si>
  <si>
    <t>[:p3.do_no_rab_pos.col_f]</t>
  </si>
  <si>
    <t>[:p3.do_no_rab_pos.col_i]</t>
  </si>
  <si>
    <t>[:p3.do_no_rab_pos.col_l_2]</t>
  </si>
  <si>
    <t>[:p3.do_no_rab_pos.col_l]</t>
  </si>
  <si>
    <t>[:p3.do_no_rab_pos.col_p]</t>
  </si>
  <si>
    <t>[:p3.do_no_rab_pos.ostatok]</t>
  </si>
  <si>
    <t>[:p3.do_no_rab_pos.ostatok_posle]</t>
  </si>
  <si>
    <t>[:p3.do_no_rab_pos.ostatok_do]</t>
  </si>
  <si>
    <t>[:p3.do_no_rab_pos.ostatok_late]</t>
  </si>
  <si>
    <t>[:p3.do_no_rab_pos.ostatok_2to1w]</t>
  </si>
  <si>
    <t>[:p3.do_no_rab_pos.ostatok_range]</t>
  </si>
  <si>
    <t>[:p3.do_no_rab_pos.ostatok_do_1w]</t>
  </si>
  <si>
    <t>end:p3.do_no_rab;</t>
  </si>
  <si>
    <t>p3.do_no_rab.begin:p3.do_no_rab_pos(+)  end:p3.do_no_rab_pos;</t>
  </si>
  <si>
    <t>[:p3.do_rab.col_plan]</t>
  </si>
  <si>
    <t>[:p3.do_rab.col_any_fact_1w]</t>
  </si>
  <si>
    <t>[:p3.do_rab.col_any_fact_2to1w]</t>
  </si>
  <si>
    <t>[:p3.do_rab.col_any_fact_1to0w]</t>
  </si>
  <si>
    <t>[:p3.do_rab.col_f]</t>
  </si>
  <si>
    <t>[:p3.do_rab.col_i]</t>
  </si>
  <si>
    <t>[:p3.do_rab.col_l_2]</t>
  </si>
  <si>
    <t>[:p3.do_rab.col_l]</t>
  </si>
  <si>
    <t>[:p3.do_rab.col_p]</t>
  </si>
  <si>
    <t>[:p3.do_rab.ostatok]</t>
  </si>
  <si>
    <t>[:p3.do_rab.ostatok_posle]</t>
  </si>
  <si>
    <t>[:p3.do_rab.ostatok_do]</t>
  </si>
  <si>
    <t>[:p3.do_rab.ostatok_late]</t>
  </si>
  <si>
    <t>[:p3.do_rab.ostatok_2to1w]</t>
  </si>
  <si>
    <t>[:p3.do_rab.ostatok_range]</t>
  </si>
  <si>
    <t>[:p3.do_rab.ostatok_do_1w]</t>
  </si>
  <si>
    <t xml:space="preserve">p3.all_do.begin:p3.do_rab(+) </t>
  </si>
  <si>
    <t>не включено в Перечень МЭ, из них:</t>
  </si>
  <si>
    <t>[:p3.do_rab_not_mn.col_plan]</t>
  </si>
  <si>
    <t>[:p3.do_rab_not_mn.col_any_fact_1w]</t>
  </si>
  <si>
    <t>[:p3.do_rab_not_mn.col_any_fact_2to1w]</t>
  </si>
  <si>
    <t>[:p3.do_rab_not_mn.col_any_fact_1to0w]</t>
  </si>
  <si>
    <t>[:p3.do_rab_not_mn.col_f]</t>
  </si>
  <si>
    <t>[:p3.do_rab_not_mn.col_i]</t>
  </si>
  <si>
    <t>[:p3.do_rab_not_mn.col_l_2]</t>
  </si>
  <si>
    <t>[:p3.do_rab_not_mn.col_l]</t>
  </si>
  <si>
    <t>[:p3.do_rab_not_mn.col_p]</t>
  </si>
  <si>
    <t>[:p3.do_rab_not_mn.ostatok]</t>
  </si>
  <si>
    <t>[:p3.do_rab_not_mn.ostatok_posle]</t>
  </si>
  <si>
    <t>[:p3.do_rab_not_mn.ostatok_do]</t>
  </si>
  <si>
    <t>[:p3.do_rab_not_mn.ostatok_late]</t>
  </si>
  <si>
    <t>[:p3.do_rab_not_mn.ostatok_2to1w]</t>
  </si>
  <si>
    <t>[:p3.do_rab_not_mn.ostatok_range]</t>
  </si>
  <si>
    <t>[:p3.do_rab_not_mn.ostatok_do_1w]</t>
  </si>
  <si>
    <t xml:space="preserve">p3.do_rab.begin:p3.do_rab_not_mn(+) </t>
  </si>
  <si>
    <t>[:p3.do_rab_not_mn_ygr3.col_plan]</t>
  </si>
  <si>
    <t>[:p3.do_rab_not_mn_ygr3.col_any_fact_1w]</t>
  </si>
  <si>
    <t>[:p3.do_rab_not_mn_ygr3.col_any_fact_2to1w]</t>
  </si>
  <si>
    <t>[:p3.do_rab_not_mn_ygr3.col_any_fact_1to0w]</t>
  </si>
  <si>
    <t>[:p3.do_rab_not_mn_ygr3.col_f]</t>
  </si>
  <si>
    <t>[:p3.do_rab_not_mn_ygr3.col_i]</t>
  </si>
  <si>
    <t>[:p3.do_rab_not_mn_ygr3.col_l_2]</t>
  </si>
  <si>
    <t>[:p3.do_rab_not_mn_ygr3.col_l]</t>
  </si>
  <si>
    <t>[:p3.do_rab_not_mn_ygr3.col_p]</t>
  </si>
  <si>
    <t>[:p3.do_rab_not_mn_ygr3.ostatok]</t>
  </si>
  <si>
    <t>[:p3.do_rab_not_mn_ygr3.ostatok_posle]</t>
  </si>
  <si>
    <t>[:p3.do_rab_not_mn_ygr3.ostatok_do]</t>
  </si>
  <si>
    <t>[:p3.do_rab_not_mn_ygr3.ostatok_late]</t>
  </si>
  <si>
    <t>[:p3.do_rab_not_mn_ygr3.ostatok_2to1w]</t>
  </si>
  <si>
    <t>[:p3.do_rab_not_mn_ygr3.ostatok_range]</t>
  </si>
  <si>
    <t>[:p3.do_rab_not_mn_ygr3.ostatok_do_1w]</t>
  </si>
  <si>
    <t>p3.do_rab_not_mn.begin:p3.do_rab_not_mn_ygr3(+)  end:p3.do_rab_not_mn_ygr3;</t>
  </si>
  <si>
    <t>[:p3.do_rab_not_mn_ygr2.col_plan]</t>
  </si>
  <si>
    <t>[:p3.do_rab_not_mn_ygr2.col_any_fact_1w]</t>
  </si>
  <si>
    <t>[:p3.do_rab_not_mn_ygr2.col_any_fact_2to1w]</t>
  </si>
  <si>
    <t>[:p3.do_rab_not_mn_ygr2.col_any_fact_1to0w]</t>
  </si>
  <si>
    <t>[:p3.do_rab_not_mn_ygr2.col_f]</t>
  </si>
  <si>
    <t>[:p3.do_rab_not_mn_ygr2.col_i]</t>
  </si>
  <si>
    <t>[:p3.do_rab_not_mn_ygr2.col_l_2]</t>
  </si>
  <si>
    <t>[:p3.do_rab_not_mn_ygr2.col_l]</t>
  </si>
  <si>
    <t>[:p3.do_rab_not_mn_ygr2.col_p]</t>
  </si>
  <si>
    <t>[:p3.do_rab_not_mn_ygr2.ostatok]</t>
  </si>
  <si>
    <t>[:p3.do_rab_not_mn_ygr2.ostatok_posle]</t>
  </si>
  <si>
    <t>[:p3.do_rab_not_mn_ygr2.ostatok_do]</t>
  </si>
  <si>
    <t>[:p3.do_rab_not_mn_ygr2.ostatok_late]</t>
  </si>
  <si>
    <t>[:p3.do_rab_not_mn_ygr2.ostatok_2to1w]</t>
  </si>
  <si>
    <t>[:p3.do_rab_not_mn_ygr2.ostatok_range]</t>
  </si>
  <si>
    <t>[:p3.do_rab_not_mn_ygr2.ostatok_do_1w]</t>
  </si>
  <si>
    <t>p3.do_rab_not_mn.begin:p3.do_rab_not_mn_ygr2(+)  end:p3.do_rab_not_mn_ygr2;</t>
  </si>
  <si>
    <t>[:p3.do_rab_not_mn_ygr1.col_plan]</t>
  </si>
  <si>
    <t>[:p3.do_rab_not_mn_ygr1.col_any_fact_1w]</t>
  </si>
  <si>
    <t>[:p3.do_rab_not_mn_ygr1.col_any_fact_2to1w]</t>
  </si>
  <si>
    <t>[:p3.do_rab_not_mn_ygr1.col_any_fact_1to0w]</t>
  </si>
  <si>
    <t>[:p3.do_rab_not_mn_ygr1.col_f]</t>
  </si>
  <si>
    <t>[:p3.do_rab_not_mn_ygr1.col_i]</t>
  </si>
  <si>
    <t>[:p3.do_rab_not_mn_ygr1.col_l_2]</t>
  </si>
  <si>
    <t>[:p3.do_rab_not_mn_ygr1.col_l]</t>
  </si>
  <si>
    <t>[:p3.do_rab_not_mn_ygr1.col_p]</t>
  </si>
  <si>
    <t>[:p3.do_rab_not_mn_ygr1.ostatok]</t>
  </si>
  <si>
    <t>[:p3.do_rab_not_mn_ygr1.ostatok_posle]</t>
  </si>
  <si>
    <t>[:p3.do_rab_not_mn_ygr1.ostatok_do]</t>
  </si>
  <si>
    <t>[:p3.do_rab_not_mn_ygr1.ostatok_late]</t>
  </si>
  <si>
    <t>[:p3.do_rab_not_mn_ygr1.ostatok_2to1w]</t>
  </si>
  <si>
    <t>[:p3.do_rab_not_mn_ygr1.ostatok_range]</t>
  </si>
  <si>
    <t>[:p3.do_rab_not_mn_ygr1.ostatok_do_1w]</t>
  </si>
  <si>
    <t>end:p3.do_rab_not_mn;</t>
  </si>
  <si>
    <t>p3.do_rab_not_mn.begin:p3.do_rab_not_mn_ygr1(+)  end:p3.do_rab_not_mn_ygr1;</t>
  </si>
  <si>
    <t>Перечень МЭ</t>
  </si>
  <si>
    <t>[:p3.do_rab_mn.col_plan]</t>
  </si>
  <si>
    <t>[:p3.do_rab_mn.col_any_fact_1w]</t>
  </si>
  <si>
    <t>[:p3.do_rab_mn.col_any_fact_2to1w]</t>
  </si>
  <si>
    <t>[:p3.do_rab_mn.col_any_fact_1to0w]</t>
  </si>
  <si>
    <t>[:p3.do_rab_mn.col_f]</t>
  </si>
  <si>
    <t>[:p3.do_rab_mn.col_i]</t>
  </si>
  <si>
    <t>[:p3.do_rab_mn.col_l_2]</t>
  </si>
  <si>
    <t>[:p3.do_rab_mn.col_l]</t>
  </si>
  <si>
    <t>[:p3.do_rab_mn.col_p]</t>
  </si>
  <si>
    <t>[:p3.do_rab_mn.ostatok]</t>
  </si>
  <si>
    <t>[:p3.do_rab_mn.ostatok_posle]</t>
  </si>
  <si>
    <t>[:p3.do_rab_mn.ostatok_do]</t>
  </si>
  <si>
    <t>[:p3.do_rab_mn.ostatok_late]</t>
  </si>
  <si>
    <t>[:p3.do_rab_mn.ostatok_2to1w]</t>
  </si>
  <si>
    <t>[:p3.do_rab_mn.ostatok_range]</t>
  </si>
  <si>
    <t>[:p3.do_rab_mn.ostatok_do_1w]</t>
  </si>
  <si>
    <t xml:space="preserve">p3.do_rab.begin:p3.do_rab_mn(+) </t>
  </si>
  <si>
    <t>Филиалы (РС)</t>
  </si>
  <si>
    <t>[:p3.do_rab_mn_fil.col_plan]</t>
  </si>
  <si>
    <t>[:p3.do_rab_mn_fil.col_any_fact_1w]</t>
  </si>
  <si>
    <t>[:p3.do_rab_mn_fil.col_any_fact_2to1w]</t>
  </si>
  <si>
    <t>[:p3.do_rab_mn_fil.col_any_fact_1to0w]</t>
  </si>
  <si>
    <t>[:p3.do_rab_mn_fil.col_f]</t>
  </si>
  <si>
    <t>[:p3.do_rab_mn_fil.col_i]</t>
  </si>
  <si>
    <t>[:p3.do_rab_mn_fil.col_l_2]</t>
  </si>
  <si>
    <t>[:p3.do_rab_mn_fil.col_l]</t>
  </si>
  <si>
    <t>[:p3.do_rab_mn_fil.col_p]</t>
  </si>
  <si>
    <t>[:p3.do_rab_mn_fil.ostatok]</t>
  </si>
  <si>
    <t>[:p3.do_rab_mn_fil.ostatok_posle]</t>
  </si>
  <si>
    <t>[:p3.do_rab_mn_fil.ostatok_do]</t>
  </si>
  <si>
    <t>[:p3.do_rab_mn_fil.ostatok_late]</t>
  </si>
  <si>
    <t>[:p3.do_rab_mn_fil.ostatok_2to1w]</t>
  </si>
  <si>
    <t>[:p3.do_rab_mn_fil.ostatok_range]</t>
  </si>
  <si>
    <t>[:p3.do_rab_mn_fil.ostatok_do_1w]</t>
  </si>
  <si>
    <t>p3.do_rab_mn.begin:p3.do_rab_mn_fil(+)  end:p3.do_rab_mn_fil;</t>
  </si>
  <si>
    <t>ДСО (ЦП)</t>
  </si>
  <si>
    <t>[:p3.do_rab_mn_dso.col_plan]</t>
  </si>
  <si>
    <t>[:p3.do_rab_mn_dso.col_any_fact_1w]</t>
  </si>
  <si>
    <t>[:p3.do_rab_mn_dso.col_any_fact_2to1w]</t>
  </si>
  <si>
    <t>[:p3.do_rab_mn_dso.col_any_fact_1to0w]</t>
  </si>
  <si>
    <t>[:p3.do_rab_mn_dso.col_f]</t>
  </si>
  <si>
    <t>[:p3.do_rab_mn_dso.col_i]</t>
  </si>
  <si>
    <t>[:p3.do_rab_mn_dso.col_l_2]</t>
  </si>
  <si>
    <t>[:p3.do_rab_mn_dso.col_l]</t>
  </si>
  <si>
    <t>[:p3.do_rab_mn_dso.col_p]</t>
  </si>
  <si>
    <t>[:p3.do_rab_mn_dso.ostatok]</t>
  </si>
  <si>
    <t>[:p3.do_rab_mn_dso.ostatok_posle]</t>
  </si>
  <si>
    <t>[:p3.do_rab_mn_dso.ostatok_do]</t>
  </si>
  <si>
    <t>[:p3.do_rab_mn_dso.ostatok_late]</t>
  </si>
  <si>
    <t>[:p3.do_rab_mn_dso.ostatok_2to1w]</t>
  </si>
  <si>
    <t>[:p3.do_rab_mn_dso.ostatok_range]</t>
  </si>
  <si>
    <t>[:p3.do_rab_mn_dso.ostatok_do_1w]</t>
  </si>
  <si>
    <t>end:p3.all_do;</t>
  </si>
  <si>
    <t>end:p3.do_rab;</t>
  </si>
  <si>
    <t>end:p3.do_rab_mn;</t>
  </si>
  <si>
    <t>p3.do_rab_mn.begin:p3.do_rab_mn_dso(+) end:p3.do_rab_mn_dso;</t>
  </si>
  <si>
    <t>[:p3.all_tek.col_plan]</t>
  </si>
  <si>
    <t>[:p3.all_tek.col_any_fact_1w]</t>
  </si>
  <si>
    <t>[:p3.all_tek.col_any_fact_2to1w]</t>
  </si>
  <si>
    <t>[:p3.all_tek.col_any_fact_1to0w]</t>
  </si>
  <si>
    <t>[:p3.all_tek.col_f]</t>
  </si>
  <si>
    <t>[:p3.all_tek.col_i]</t>
  </si>
  <si>
    <t>[:p3.all_tek.col_l_2]</t>
  </si>
  <si>
    <t>[:p3.all_tek.col_l]</t>
  </si>
  <si>
    <t>[:p3.all_tek.col_p]</t>
  </si>
  <si>
    <t>[:p3.all_tek.ostatok]</t>
  </si>
  <si>
    <t>[:p3.all_tek.ostatok_posle]</t>
  </si>
  <si>
    <t>[:p3.all_tek.ostatok_do]</t>
  </si>
  <si>
    <t>[:p3.all_tek.ostatok_late]</t>
  </si>
  <si>
    <t>[:p3.all_tek.ostatok_2to1w]</t>
  </si>
  <si>
    <t>[:p3.all_tek.ostatok_range]</t>
  </si>
  <si>
    <t>[:p3.all_tek.ostatok_do_1w]</t>
  </si>
  <si>
    <t xml:space="preserve">p3.all.begin:p3.all_tek(+) </t>
  </si>
  <si>
    <t>[:p3.tek_no_rab.col_plan]</t>
  </si>
  <si>
    <t>[:p3.tek_no_rab.col_any_fact_1w]</t>
  </si>
  <si>
    <t>[:p3.tek_no_rab.col_any_fact_2to1w]</t>
  </si>
  <si>
    <t>[:p3.tek_no_rab.col_any_fact_1to0w]</t>
  </si>
  <si>
    <t>[:p3.tek_no_rab.col_f]</t>
  </si>
  <si>
    <t>[:p3.tek_no_rab.col_i]</t>
  </si>
  <si>
    <t>[:p3.tek_no_rab.col_l_2]</t>
  </si>
  <si>
    <t>[:p3.tek_no_rab.col_l]</t>
  </si>
  <si>
    <t>[:p3.tek_no_rab.col_p]</t>
  </si>
  <si>
    <t>[:p3.tek_no_rab.ostatok]</t>
  </si>
  <si>
    <t>[:p3.tek_no_rab.ostatok_posle]</t>
  </si>
  <si>
    <t>[:p3.tek_no_rab.ostatok_do]</t>
  </si>
  <si>
    <t>[:p3.tek_no_rab.ostatok_late]</t>
  </si>
  <si>
    <t>[:p3.tek_no_rab.ostatok_2to1w]</t>
  </si>
  <si>
    <t>[:p3.tek_no_rab.ostatok_range]</t>
  </si>
  <si>
    <t>[:p3.tek_no_rab.ostatok_do_1w]</t>
  </si>
  <si>
    <t xml:space="preserve">p3.all_tek.begin:p3.tek_no_rab(+)  end:p3.tek_no_rab; </t>
  </si>
  <si>
    <t>[:p3.tek_rab.col_plan]</t>
  </si>
  <si>
    <t>[:p3.tek_rab.col_any_fact_1w]</t>
  </si>
  <si>
    <t>[:p3.tek_rab.col_any_fact_2to1w]</t>
  </si>
  <si>
    <t>[:p3.tek_rab.col_any_fact_1to0w]</t>
  </si>
  <si>
    <t>[:p3.tek_rab.col_f]</t>
  </si>
  <si>
    <t>[:p3.tek_rab.col_i]</t>
  </si>
  <si>
    <t>[:p3.tek_rab.col_l_2]</t>
  </si>
  <si>
    <t>[:p3.tek_rab.col_l]</t>
  </si>
  <si>
    <t>[:p3.tek_rab.col_p]</t>
  </si>
  <si>
    <t>[:p3.tek_rab.ostatok]</t>
  </si>
  <si>
    <t>[:p3.tek_rab.ostatok_posle]</t>
  </si>
  <si>
    <t>[:p3.tek_rab.ostatok_do]</t>
  </si>
  <si>
    <t>[:p3.tek_rab.ostatok_late]</t>
  </si>
  <si>
    <t>[:p3.tek_rab.ostatok_2to1w]</t>
  </si>
  <si>
    <t>[:p3.tek_rab.ostatok_range]</t>
  </si>
  <si>
    <t>[:p3.tek_rab.ostatok_do_1w]</t>
  </si>
  <si>
    <t>end:p3.all_tek;</t>
  </si>
  <si>
    <t xml:space="preserve">p3.all_tek.begin:p3.tek_rab(+)  end:p3.tek_rab; </t>
  </si>
  <si>
    <t>без учета договоров ПЭС и СПбЭС</t>
  </si>
  <si>
    <t xml:space="preserve"> end:p3.all;</t>
  </si>
  <si>
    <t>Информация об исполнении договоров на постоянное ТП
филиала "[:p3.p_all.name_podr]" на [:t.slice_time]</t>
  </si>
  <si>
    <t>t.begin:p3.p_all(+)</t>
  </si>
  <si>
    <t xml:space="preserve">p3.p_all.begin:p3.p_all_no_rab(+)  end:p3.p_all_no_rab; </t>
  </si>
  <si>
    <t xml:space="preserve">p3.p_all.begin:p3.p_all_rab(+) </t>
  </si>
  <si>
    <t>p3.p_all_rab.begin:p3.p_all_rab_ygr3(+)  end:p3.p_all_rab_ygr3;</t>
  </si>
  <si>
    <t>p3.p_all_rab.begin:p3.p_all_rab_ygr2(+)  end:p3.p_all_rab_ygr2;</t>
  </si>
  <si>
    <t>p3.p_all_rab.begin:p3.p_all_rab_ygr1(+)  end:p3.p_all_rab_ygr1;</t>
  </si>
  <si>
    <t xml:space="preserve">end:p3.p_all_rab; </t>
  </si>
  <si>
    <t>p3.p_all_rab.begin:p3.p_all_rab_ygr0(+)  end:p3.p_all_rab_ygr0;</t>
  </si>
  <si>
    <t>[:p3.p_all_do.col_plan]</t>
  </si>
  <si>
    <t>[:p3.p_all_do.col_any_fact_1w]</t>
  </si>
  <si>
    <t>[:p3.p_all_do.col_any_fact_2to1w]</t>
  </si>
  <si>
    <t>[:p3.p_all_do.col_any_fact_1to0w]</t>
  </si>
  <si>
    <t>[:p3.p_all_do.col_f]</t>
  </si>
  <si>
    <t>[:p3.p_all_do.col_i]</t>
  </si>
  <si>
    <t>[:p3.p_all_do.col_l_2]</t>
  </si>
  <si>
    <t>[:p3.p_all_do.col_l]</t>
  </si>
  <si>
    <t>[:p3.p_all_do.col_p]</t>
  </si>
  <si>
    <t>[:p3.p_all_do.ostatok]</t>
  </si>
  <si>
    <t>[:p3.p_all_do.ostatok_posle]</t>
  </si>
  <si>
    <t>[:p3.p_all_do.ostatok_do]</t>
  </si>
  <si>
    <t>[:p3.p_all_do.ostatok_late]</t>
  </si>
  <si>
    <t>[:p3.p_all_do.ostatok_2to1w]</t>
  </si>
  <si>
    <t>[:p3.p_all_do.ostatok_range]</t>
  </si>
  <si>
    <t>[:p3.p_all_do.ostatok_do_1w]</t>
  </si>
  <si>
    <t xml:space="preserve">p3.p_all.begin:p3.p_all_do(+) </t>
  </si>
  <si>
    <t>[:p3.p_do_no_rab.col_plan]</t>
  </si>
  <si>
    <t>[:p3.p_do_no_rab.col_any_fact_1w]</t>
  </si>
  <si>
    <t>[:p3.p_do_no_rab.col_any_fact_2to1w]</t>
  </si>
  <si>
    <t>[:p3.p_do_no_rab.col_any_fact_1to0w]</t>
  </si>
  <si>
    <t>[:p3.p_do_no_rab.col_f]</t>
  </si>
  <si>
    <t>[:p3.p_do_no_rab.col_i]</t>
  </si>
  <si>
    <t>[:p3.p_do_no_rab.col_l_2]</t>
  </si>
  <si>
    <t>[:p3.p_do_no_rab.col_l]</t>
  </si>
  <si>
    <t>[:p3.p_do_no_rab.col_p]</t>
  </si>
  <si>
    <t>[:p3.p_do_no_rab.ostatok]</t>
  </si>
  <si>
    <t>[:p3.p_do_no_rab.ostatok_posle]</t>
  </si>
  <si>
    <t>[:p3.p_do_no_rab.ostatok_do]</t>
  </si>
  <si>
    <t>[:p3.p_do_no_rab.ostatok_late]</t>
  </si>
  <si>
    <t>[:p3.p_do_no_rab.ostatok_2to1w]</t>
  </si>
  <si>
    <t>[:p3.p_do_no_rab.ostatok_range]</t>
  </si>
  <si>
    <t>[:p3.p_do_no_rab.ostatok_do_1w]</t>
  </si>
  <si>
    <t xml:space="preserve">p3.p_all_do.begin:p3.p_do_no_rab(+) </t>
  </si>
  <si>
    <t>[:p3.p_do_no_rab_do.col_plan]</t>
  </si>
  <si>
    <t>[:p3.p_do_no_rab_do.col_any_fact_1w]</t>
  </si>
  <si>
    <t>[:p3.p_do_no_rab_do.col_any_fact_2to1w]</t>
  </si>
  <si>
    <t>[:p3.p_do_no_rab_do.col_any_fact_1to0w]</t>
  </si>
  <si>
    <t>[:p3.p_do_no_rab_do.col_f]</t>
  </si>
  <si>
    <t>[:p3.p_do_no_rab_do.col_i]</t>
  </si>
  <si>
    <t>[:p3.p_do_no_rab_do.col_l_2]</t>
  </si>
  <si>
    <t>[:p3.p_do_no_rab_do.col_l]</t>
  </si>
  <si>
    <t>[:p3.p_do_no_rab_do.col_p]</t>
  </si>
  <si>
    <t>[:p3.p_do_no_rab_do.ostatok]</t>
  </si>
  <si>
    <t>[:p3.p_do_no_rab_do.ostatok_posle]</t>
  </si>
  <si>
    <t>[:p3.p_do_no_rab_do.ostatok_do]</t>
  </si>
  <si>
    <t>[:p3.p_do_no_rab_do.ostatok_late]</t>
  </si>
  <si>
    <t>[:p3.p_do_no_rab_do.ostatok_2to1w]</t>
  </si>
  <si>
    <t>[:p3.p_do_no_rab_do.ostatok_range]</t>
  </si>
  <si>
    <t>[:p3.p_do_no_rab_do.ostatok_do_1w]</t>
  </si>
  <si>
    <t>p3.p_do_no_rab.begin:p3.p_do_no_rab_do(+)  end:p3.p_do_no_rab_do;</t>
  </si>
  <si>
    <t>[:p3.p_do_no_rab_pos.col_plan]</t>
  </si>
  <si>
    <t>[:p3.p_do_no_rab_pos.col_any_fact_1w]</t>
  </si>
  <si>
    <t>[:p3.p_do_no_rab_pos.col_any_fact_2to1w]</t>
  </si>
  <si>
    <t>[:p3.p_do_no_rab_pos.col_any_fact_1to0w]</t>
  </si>
  <si>
    <t>[:p3.p_do_no_rab_pos.col_f]</t>
  </si>
  <si>
    <t>[:p3.p_do_no_rab_pos.col_i]</t>
  </si>
  <si>
    <t>[:p3.p_do_no_rab_pos.col_l_2]</t>
  </si>
  <si>
    <t>[:p3.p_do_no_rab_pos.col_l]</t>
  </si>
  <si>
    <t>[:p3.p_do_no_rab_pos.col_p]</t>
  </si>
  <si>
    <t>[:p3.p_do_no_rab_pos.ostatok]</t>
  </si>
  <si>
    <t>[:p3.p_do_no_rab_pos.ostatok_posle]</t>
  </si>
  <si>
    <t>[:p3.p_do_no_rab_pos.ostatok_do]</t>
  </si>
  <si>
    <t>[:p3.p_do_no_rab_pos.ostatok_late]</t>
  </si>
  <si>
    <t>[:p3.p_do_no_rab_pos.ostatok_2to1w]</t>
  </si>
  <si>
    <t>[:p3.p_do_no_rab_pos.ostatok_range]</t>
  </si>
  <si>
    <t>[:p3.p_do_no_rab_pos.ostatok_do_1w]</t>
  </si>
  <si>
    <t>end:p3.p_do_no_rab;</t>
  </si>
  <si>
    <t>p3.p_do_no_rab.begin:p3.p_do_no_rab_pos(+)  end:p3.p_do_no_rab_pos;</t>
  </si>
  <si>
    <t>[:p3.p_do_rab.col_plan]</t>
  </si>
  <si>
    <t>[:p3.p_do_rab.col_any_fact_1w]</t>
  </si>
  <si>
    <t>[:p3.p_do_rab.col_any_fact_2to1w]</t>
  </si>
  <si>
    <t>[:p3.p_do_rab.col_any_fact_1to0w]</t>
  </si>
  <si>
    <t>[:p3.p_do_rab.col_f]</t>
  </si>
  <si>
    <t>[:p3.p_do_rab.col_i]</t>
  </si>
  <si>
    <t>[:p3.p_do_rab.col_l_2]</t>
  </si>
  <si>
    <t>[:p3.p_do_rab.col_l]</t>
  </si>
  <si>
    <t>[:p3.p_do_rab.col_p]</t>
  </si>
  <si>
    <t>[:p3.p_do_rab.ostatok]</t>
  </si>
  <si>
    <t>[:p3.p_do_rab.ostatok_posle]</t>
  </si>
  <si>
    <t>[:p3.p_do_rab.ostatok_do]</t>
  </si>
  <si>
    <t>[:p3.p_do_rab.ostatok_late]</t>
  </si>
  <si>
    <t>[:p3.p_do_rab.ostatok_2to1w]</t>
  </si>
  <si>
    <t>[:p3.p_do_rab.ostatok_range]</t>
  </si>
  <si>
    <t>[:p3.p_do_rab.ostatok_do_1w]</t>
  </si>
  <si>
    <t xml:space="preserve">p3.p_all_do.begin:p3.p_do_rab(+) </t>
  </si>
  <si>
    <t>[:p3.p_do_rab_not_mn.col_plan]</t>
  </si>
  <si>
    <t>[:p3.p_do_rab_not_mn.col_any_fact_1w]</t>
  </si>
  <si>
    <t>[:p3.p_do_rab_not_mn.col_any_fact_2to1w]</t>
  </si>
  <si>
    <t>[:p3.p_do_rab_not_mn.col_any_fact_1to0w]</t>
  </si>
  <si>
    <t>[:p3.p_do_rab_not_mn.col_f]</t>
  </si>
  <si>
    <t>[:p3.p_do_rab_not_mn.col_i]</t>
  </si>
  <si>
    <t>[:p3.p_do_rab_not_mn.col_l_2]</t>
  </si>
  <si>
    <t>[:p3.p_do_rab_not_mn.col_l]</t>
  </si>
  <si>
    <t>[:p3.p_do_rab_not_mn.col_p]</t>
  </si>
  <si>
    <t>[:p3.p_do_rab_not_mn.ostatok]</t>
  </si>
  <si>
    <t>[:p3.p_do_rab_not_mn.ostatok_posle]</t>
  </si>
  <si>
    <t>[:p3.p_do_rab_not_mn.ostatok_do]</t>
  </si>
  <si>
    <t>[:p3.p_do_rab_not_mn.ostatok_late]</t>
  </si>
  <si>
    <t>[:p3.p_do_rab_not_mn.ostatok_2to1w]</t>
  </si>
  <si>
    <t>[:p3.p_do_rab_not_mn.ostatok_range]</t>
  </si>
  <si>
    <t>[:p3.p_do_rab_not_mn.ostatok_do_1w]</t>
  </si>
  <si>
    <t xml:space="preserve">p3.p_do_rab.begin:p3.p_do_rab_not_mn(+) </t>
  </si>
  <si>
    <t>[:p3.p_do_rab_not_mn_ygr3.col_plan]</t>
  </si>
  <si>
    <t>[:p3.p_do_rab_not_mn_ygr3.col_any_fact_1w]</t>
  </si>
  <si>
    <t>[:p3.p_do_rab_not_mn_ygr3.col_any_fact_2to1w]</t>
  </si>
  <si>
    <t>[:p3.p_do_rab_not_mn_ygr3.col_any_fact_1to0w]</t>
  </si>
  <si>
    <t>[:p3.p_do_rab_not_mn_ygr3.col_f]</t>
  </si>
  <si>
    <t>[:p3.p_do_rab_not_mn_ygr3.col_i]</t>
  </si>
  <si>
    <t>[:p3.p_do_rab_not_mn_ygr3.col_l_2]</t>
  </si>
  <si>
    <t>[:p3.p_do_rab_not_mn_ygr3.col_l]</t>
  </si>
  <si>
    <t>[:p3.p_do_rab_not_mn_ygr3.col_p]</t>
  </si>
  <si>
    <t>[:p3.p_do_rab_not_mn_ygr3.ostatok]</t>
  </si>
  <si>
    <t>[:p3.p_do_rab_not_mn_ygr3.ostatok_posle]</t>
  </si>
  <si>
    <t>[:p3.p_do_rab_not_mn_ygr3.ostatok_do]</t>
  </si>
  <si>
    <t>[:p3.p_do_rab_not_mn_ygr3.ostatok_late]</t>
  </si>
  <si>
    <t>[:p3.p_do_rab_not_mn_ygr3.ostatok_2to1w]</t>
  </si>
  <si>
    <t>[:p3.p_do_rab_not_mn_ygr3.ostatok_range]</t>
  </si>
  <si>
    <t>[:p3.p_do_rab_not_mn_ygr3.ostatok_do_1w]</t>
  </si>
  <si>
    <t>p3.p_do_rab_not_mn.begin:p3.p_do_rab_not_mn_ygr3(+)  end:p3.p_do_rab_not_mn_ygr3;</t>
  </si>
  <si>
    <t>[:p3.p_do_rab_not_mn_ygr2.col_plan]</t>
  </si>
  <si>
    <t>[:p3.p_do_rab_not_mn_ygr2.col_any_fact_1w]</t>
  </si>
  <si>
    <t>[:p3.p_do_rab_not_mn_ygr2.col_any_fact_2to1w]</t>
  </si>
  <si>
    <t>[:p3.p_do_rab_not_mn_ygr2.col_any_fact_1to0w]</t>
  </si>
  <si>
    <t>[:p3.p_do_rab_not_mn_ygr2.col_f]</t>
  </si>
  <si>
    <t>[:p3.p_do_rab_not_mn_ygr2.col_i]</t>
  </si>
  <si>
    <t>[:p3.p_do_rab_not_mn_ygr2.col_l_2]</t>
  </si>
  <si>
    <t>[:p3.p_do_rab_not_mn_ygr2.col_l]</t>
  </si>
  <si>
    <t>[:p3.p_do_rab_not_mn_ygr2.col_p]</t>
  </si>
  <si>
    <t>[:p3.p_do_rab_not_mn_ygr2.ostatok]</t>
  </si>
  <si>
    <t>[:p3.p_do_rab_not_mn_ygr2.ostatok_posle]</t>
  </si>
  <si>
    <t>[:p3.p_do_rab_not_mn_ygr2.ostatok_do]</t>
  </si>
  <si>
    <t>[:p3.p_do_rab_not_mn_ygr2.ostatok_late]</t>
  </si>
  <si>
    <t>[:p3.p_do_rab_not_mn_ygr2.ostatok_2to1w]</t>
  </si>
  <si>
    <t>[:p3.p_do_rab_not_mn_ygr2.ostatok_range]</t>
  </si>
  <si>
    <t>[:p3.p_do_rab_not_mn_ygr2.ostatok_do_1w]</t>
  </si>
  <si>
    <t>p3.p_do_rab_not_mn.begin:p3.p_do_rab_not_mn_ygr2(+)  end:p3.p_do_rab_not_mn_ygr2;</t>
  </si>
  <si>
    <t>[:p3.p_do_rab_not_mn_ygr1.col_plan]</t>
  </si>
  <si>
    <t>[:p3.p_do_rab_not_mn_ygr1.col_any_fact_1w]</t>
  </si>
  <si>
    <t>[:p3.p_do_rab_not_mn_ygr1.col_any_fact_2to1w]</t>
  </si>
  <si>
    <t>[:p3.p_do_rab_not_mn_ygr1.col_any_fact_1to0w]</t>
  </si>
  <si>
    <t>[:p3.p_do_rab_not_mn_ygr1.col_f]</t>
  </si>
  <si>
    <t>[:p3.p_do_rab_not_mn_ygr1.col_i]</t>
  </si>
  <si>
    <t>[:p3.p_do_rab_not_mn_ygr1.col_l_2]</t>
  </si>
  <si>
    <t>[:p3.p_do_rab_not_mn_ygr1.col_l]</t>
  </si>
  <si>
    <t>[:p3.p_do_rab_not_mn_ygr1.col_p]</t>
  </si>
  <si>
    <t>[:p3.p_do_rab_not_mn_ygr1.ostatok]</t>
  </si>
  <si>
    <t>[:p3.p_do_rab_not_mn_ygr1.ostatok_posle]</t>
  </si>
  <si>
    <t>[:p3.p_do_rab_not_mn_ygr1.ostatok_do]</t>
  </si>
  <si>
    <t>[:p3.p_do_rab_not_mn_ygr1.ostatok_late]</t>
  </si>
  <si>
    <t>[:p3.p_do_rab_not_mn_ygr1.ostatok_2to1w]</t>
  </si>
  <si>
    <t>[:p3.p_do_rab_not_mn_ygr1.ostatok_range]</t>
  </si>
  <si>
    <t>[:p3.p_do_rab_not_mn_ygr1.ostatok_do_1w]</t>
  </si>
  <si>
    <t>end:p3.p_do_rab_not_mn;</t>
  </si>
  <si>
    <t>p3.p_do_rab_not_mn.begin:p3.p_do_rab_not_mn_ygr1(+)  end:p3.p_do_rab_not_mn_ygr1;</t>
  </si>
  <si>
    <t>[:p3.p_do_rab_mn.col_plan]</t>
  </si>
  <si>
    <t>[:p3.p_do_rab_mn.col_any_fact_1w]</t>
  </si>
  <si>
    <t>[:p3.p_do_rab_mn.col_any_fact_2to1w]</t>
  </si>
  <si>
    <t>[:p3.p_do_rab_mn.col_any_fact_1to0w]</t>
  </si>
  <si>
    <t>[:p3.p_do_rab_mn.col_f]</t>
  </si>
  <si>
    <t>[:p3.p_do_rab_mn.col_i]</t>
  </si>
  <si>
    <t>[:p3.p_do_rab_mn.col_l_2]</t>
  </si>
  <si>
    <t>[:p3.p_do_rab_mn.col_l]</t>
  </si>
  <si>
    <t>[:p3.p_do_rab_mn.col_p]</t>
  </si>
  <si>
    <t>[:p3.p_do_rab_mn.ostatok]</t>
  </si>
  <si>
    <t>[:p3.p_do_rab_mn.ostatok_posle]</t>
  </si>
  <si>
    <t>[:p3.p_do_rab_mn.ostatok_do]</t>
  </si>
  <si>
    <t>[:p3.p_do_rab_mn.ostatok_late]</t>
  </si>
  <si>
    <t>[:p3.p_do_rab_mn.ostatok_2to1w]</t>
  </si>
  <si>
    <t>[:p3.p_do_rab_mn.ostatok_range]</t>
  </si>
  <si>
    <t>[:p3.p_do_rab_mn.ostatok_do_1w]</t>
  </si>
  <si>
    <t xml:space="preserve">p3.p_do_rab.begin:p3.p_do_rab_mn(+) </t>
  </si>
  <si>
    <t>[:p3.p_do_rab_mn_fil.col_plan]</t>
  </si>
  <si>
    <t>[:p3.p_do_rab_mn_fil.col_any_fact_1w]</t>
  </si>
  <si>
    <t>[:p3.p_do_rab_mn_fil.col_any_fact_2to1w]</t>
  </si>
  <si>
    <t>[:p3.p_do_rab_mn_fil.col_any_fact_1to0w]</t>
  </si>
  <si>
    <t>[:p3.p_do_rab_mn_fil.col_f]</t>
  </si>
  <si>
    <t>[:p3.p_do_rab_mn_fil.col_i]</t>
  </si>
  <si>
    <t>[:p3.p_do_rab_mn_fil.col_l_2]</t>
  </si>
  <si>
    <t>[:p3.p_do_rab_mn_fil.col_l]</t>
  </si>
  <si>
    <t>[:p3.p_do_rab_mn_fil.col_p]</t>
  </si>
  <si>
    <t>[:p3.p_do_rab_mn_fil.ostatok]</t>
  </si>
  <si>
    <t>[:p3.p_do_rab_mn_fil.ostatok_posle]</t>
  </si>
  <si>
    <t>[:p3.p_do_rab_mn_fil.ostatok_do]</t>
  </si>
  <si>
    <t>[:p3.p_do_rab_mn_fil.ostatok_late]</t>
  </si>
  <si>
    <t>[:p3.p_do_rab_mn_fil.ostatok_2to1w]</t>
  </si>
  <si>
    <t>[:p3.p_do_rab_mn_fil.ostatok_range]</t>
  </si>
  <si>
    <t>[:p3.p_do_rab_mn_fil.ostatok_do_1w]</t>
  </si>
  <si>
    <t>p3.p_do_rab_mn.begin:p3.p_do_rab_mn_fil(+)  end:p3.p_do_rab_mn_fil;</t>
  </si>
  <si>
    <t>[:p3.p_do_rab_mn_dso.col_plan]</t>
  </si>
  <si>
    <t>[:p3.p_do_rab_mn_dso.col_any_fact_1w]</t>
  </si>
  <si>
    <t>[:p3.p_do_rab_mn_dso.col_any_fact_2to1w]</t>
  </si>
  <si>
    <t>[:p3.p_do_rab_mn_dso.col_any_fact_1to0w]</t>
  </si>
  <si>
    <t>[:p3.p_do_rab_mn_dso.col_f]</t>
  </si>
  <si>
    <t>[:p3.p_do_rab_mn_dso.col_i]</t>
  </si>
  <si>
    <t>[:p3.p_do_rab_mn_dso.col_l_2]</t>
  </si>
  <si>
    <t>[:p3.p_do_rab_mn_dso.col_l]</t>
  </si>
  <si>
    <t>[:p3.p_do_rab_mn_dso.col_p]</t>
  </si>
  <si>
    <t>[:p3.p_do_rab_mn_dso.ostatok]</t>
  </si>
  <si>
    <t>[:p3.p_do_rab_mn_dso.ostatok_posle]</t>
  </si>
  <si>
    <t>[:p3.p_do_rab_mn_dso.ostatok_do]</t>
  </si>
  <si>
    <t>[:p3.p_do_rab_mn_dso.ostatok_late]</t>
  </si>
  <si>
    <t>[:p3.p_do_rab_mn_dso.ostatok_2to1w]</t>
  </si>
  <si>
    <t>[:p3.p_do_rab_mn_dso.ostatok_range]</t>
  </si>
  <si>
    <t>[:p3.p_do_rab_mn_dso.ostatok_do_1w]</t>
  </si>
  <si>
    <t>end:p3.p_all_do;</t>
  </si>
  <si>
    <t>end:p3.p_do_rab;</t>
  </si>
  <si>
    <t>end:p3.p_do_rab_mn;</t>
  </si>
  <si>
    <t>p3.p_do_rab_mn.begin:p3.p_do_rab_mn_dso(+) end:p3.p_do_rab_mn_dso;</t>
  </si>
  <si>
    <t>[:p3.p_all_tek.col_plan]</t>
  </si>
  <si>
    <t>[:p3.p_all_tek.col_any_fact_1w]</t>
  </si>
  <si>
    <t>[:p3.p_all_tek.col_any_fact_2to1w]</t>
  </si>
  <si>
    <t>[:p3.p_all_tek.col_any_fact_1to0w]</t>
  </si>
  <si>
    <t>[:p3.p_all_tek.col_f]</t>
  </si>
  <si>
    <t>[:p3.p_all_tek.col_i]</t>
  </si>
  <si>
    <t>[:p3.p_all_tek.col_l_2]</t>
  </si>
  <si>
    <t>[:p3.p_all_tek.col_l]</t>
  </si>
  <si>
    <t>[:p3.p_all_tek.col_p]</t>
  </si>
  <si>
    <t>[:p3.p_all_tek.ostatok]</t>
  </si>
  <si>
    <t>[:p3.p_all_tek.ostatok_posle]</t>
  </si>
  <si>
    <t>[:p3.p_all_tek.ostatok_do]</t>
  </si>
  <si>
    <t>[:p3.p_all_tek.ostatok_late]</t>
  </si>
  <si>
    <t>[:p3.p_all_tek.ostatok_2to1w]</t>
  </si>
  <si>
    <t>[:p3.p_all_tek.ostatok_range]</t>
  </si>
  <si>
    <t>[:p3.p_all_tek.ostatok_do_1w]</t>
  </si>
  <si>
    <t xml:space="preserve">p3.p_all.begin:p3.p_all_tek(+) </t>
  </si>
  <si>
    <t>[:p3.p_tek_no_rab.col_plan]</t>
  </si>
  <si>
    <t>[:p3.p_tek_no_rab.col_any_fact_1w]</t>
  </si>
  <si>
    <t>[:p3.p_tek_no_rab.col_any_fact_2to1w]</t>
  </si>
  <si>
    <t>[:p3.p_tek_no_rab.col_any_fact_1to0w]</t>
  </si>
  <si>
    <t>[:p3.p_tek_no_rab.col_f]</t>
  </si>
  <si>
    <t>[:p3.p_tek_no_rab.col_i]</t>
  </si>
  <si>
    <t>[:p3.p_tek_no_rab.col_l_2]</t>
  </si>
  <si>
    <t>[:p3.p_tek_no_rab.col_l]</t>
  </si>
  <si>
    <t>[:p3.p_tek_no_rab.col_p]</t>
  </si>
  <si>
    <t>[:p3.p_tek_no_rab.ostatok]</t>
  </si>
  <si>
    <t>[:p3.p_tek_no_rab.ostatok_posle]</t>
  </si>
  <si>
    <t>[:p3.p_tek_no_rab.ostatok_do]</t>
  </si>
  <si>
    <t>[:p3.p_tek_no_rab.ostatok_late]</t>
  </si>
  <si>
    <t>[:p3.p_tek_no_rab.ostatok_2to1w]</t>
  </si>
  <si>
    <t>[:p3.p_tek_no_rab.ostatok_range]</t>
  </si>
  <si>
    <t>[:p3.p_tek_no_rab.ostatok_do_1w]</t>
  </si>
  <si>
    <t xml:space="preserve">p3.p_all_tek.begin:p3.p_tek_no_rab(+)  end:p3.p_tek_no_rab; </t>
  </si>
  <si>
    <t>[:p3.p_tek_rab.col_plan]</t>
  </si>
  <si>
    <t>[:p3.p_tek_rab.col_any_fact_1w]</t>
  </si>
  <si>
    <t>[:p3.p_tek_rab.col_any_fact_2to1w]</t>
  </si>
  <si>
    <t>[:p3.p_tek_rab.col_any_fact_1to0w]</t>
  </si>
  <si>
    <t>[:p3.p_tek_rab.col_f]</t>
  </si>
  <si>
    <t>[:p3.p_tek_rab.col_i]</t>
  </si>
  <si>
    <t>[:p3.p_tek_rab.col_l_2]</t>
  </si>
  <si>
    <t>[:p3.p_tek_rab.col_l]</t>
  </si>
  <si>
    <t>[:p3.p_tek_rab.col_p]</t>
  </si>
  <si>
    <t>[:p3.p_tek_rab.ostatok]</t>
  </si>
  <si>
    <t>[:p3.p_tek_rab.ostatok_posle]</t>
  </si>
  <si>
    <t>[:p3.p_tek_rab.ostatok_do]</t>
  </si>
  <si>
    <t>[:p3.p_tek_rab.ostatok_late]</t>
  </si>
  <si>
    <t>[:p3.p_tek_rab.ostatok_2to1w]</t>
  </si>
  <si>
    <t>[:p3.p_tek_rab.ostatok_range]</t>
  </si>
  <si>
    <t>[:p3.p_tek_rab.ostatok_do_1w]</t>
  </si>
  <si>
    <t>end:p3.p_all_tek;</t>
  </si>
  <si>
    <t xml:space="preserve">p3.p_all_tek.begin:p3.p_tek_rab(+)  end:p3.p_tek_rab; </t>
  </si>
  <si>
    <t xml:space="preserve"> end:p3.p_all;</t>
  </si>
  <si>
    <t>Информация об исполнении договоров на постоянное ТП 
на [:t.slice_time]</t>
  </si>
  <si>
    <t>Динамика остатка
за неделю</t>
  </si>
  <si>
    <r>
      <t xml:space="preserve">Исполнение
за неделю
</t>
    </r>
    <r>
      <rPr>
        <b/>
        <sz val="11"/>
        <color theme="1"/>
        <rFont val="Calibri"/>
        <family val="2"/>
        <charset val="204"/>
        <scheme val="minor"/>
      </rPr>
      <t>(% к плану)</t>
    </r>
  </si>
  <si>
    <t>Факт (исполнение)</t>
  </si>
  <si>
    <t>В стройке, уведомления
не направлены
на [:t.sdate_begin]</t>
  </si>
  <si>
    <t>Остаток</t>
  </si>
  <si>
    <t>Справочно: остаток на [:t.sdate_begin]</t>
  </si>
  <si>
    <t>в т.ч.
за период
[:t.sdate_range]</t>
  </si>
  <si>
    <r>
      <t xml:space="preserve">Приостановлен
</t>
    </r>
    <r>
      <rPr>
        <b/>
        <sz val="9"/>
        <color theme="1"/>
        <rFont val="Calibri"/>
        <family val="2"/>
        <charset val="204"/>
        <scheme val="minor"/>
      </rPr>
      <t>(подписано ДС о готовности СО)</t>
    </r>
  </si>
  <si>
    <t>СОУ наступил
уведомление
не направлено</t>
  </si>
  <si>
    <t>по году заключения договора</t>
  </si>
  <si>
    <t>!rowheight:42</t>
  </si>
  <si>
    <t>Год</t>
  </si>
  <si>
    <t>Неделя</t>
  </si>
  <si>
    <t>всего</t>
  </si>
  <si>
    <t>1.1</t>
  </si>
  <si>
    <t>1.2</t>
  </si>
  <si>
    <t>4.1</t>
  </si>
  <si>
    <t>4.2</t>
  </si>
  <si>
    <t>5.1</t>
  </si>
  <si>
    <t>5.2</t>
  </si>
  <si>
    <t>6.1</t>
  </si>
  <si>
    <t>6.2</t>
  </si>
  <si>
    <t>7.1</t>
  </si>
  <si>
    <t>7.2</t>
  </si>
  <si>
    <t>8.1</t>
  </si>
  <si>
    <t>8.2</t>
  </si>
  <si>
    <t>9.1</t>
  </si>
  <si>
    <t>9.2</t>
  </si>
  <si>
    <t>13.1</t>
  </si>
  <si>
    <t>13.2</t>
  </si>
  <si>
    <t>13.3</t>
  </si>
  <si>
    <t>13.4</t>
  </si>
  <si>
    <t>ПАО "Ленэнерго"</t>
  </si>
  <si>
    <t>Всего договоров, из них:</t>
  </si>
  <si>
    <t>[:p4.all.col_plan]</t>
  </si>
  <si>
    <t>[:p4.all.col_f]</t>
  </si>
  <si>
    <t>[:p4.all.col_f_range]</t>
  </si>
  <si>
    <t>[:p4.all.col_i]</t>
  </si>
  <si>
    <t>[:p4.all.col_i_range]</t>
  </si>
  <si>
    <t>[:p4.all.col_l_2]</t>
  </si>
  <si>
    <t>[:p4.all.col_l_2_range]</t>
  </si>
  <si>
    <t>[:p4.all.col_l]</t>
  </si>
  <si>
    <t>[:p4.all.col_l_range]</t>
  </si>
  <si>
    <t>[:p4.all.col_p]</t>
  </si>
  <si>
    <t>[:p4.all.col_p_range]</t>
  </si>
  <si>
    <t>[:p4.all.col_m2]</t>
  </si>
  <si>
    <t>[:p4.all.col_o]</t>
  </si>
  <si>
    <t>[:p4.all.col_p_2]</t>
  </si>
  <si>
    <t>[:p4.all.col_n]</t>
  </si>
  <si>
    <t>[:p4.all.col_n_range]</t>
  </si>
  <si>
    <t>[:p4.all.col_y3]</t>
  </si>
  <si>
    <t>[:p4.all.col_y2]</t>
  </si>
  <si>
    <t>[:p4.all.col_y1]</t>
  </si>
  <si>
    <t>[:p4.all.col_y]</t>
  </si>
  <si>
    <t>[:p4.all.col_o_week]</t>
  </si>
  <si>
    <t>begin:p4.all(+)</t>
  </si>
  <si>
    <t>[:p4.all_no_rab.col_plan]</t>
  </si>
  <si>
    <t>[:p4.all_no_rab.col_f]</t>
  </si>
  <si>
    <t>[:p4.all_no_rab.col_f_range]</t>
  </si>
  <si>
    <t>[:p4.all_no_rab.col_i]</t>
  </si>
  <si>
    <t>[:p4.all_no_rab.col_i_range]</t>
  </si>
  <si>
    <t>[:p4.all_no_rab.col_l_2]</t>
  </si>
  <si>
    <t>[:p4.all_no_rab.col_l_2_range]</t>
  </si>
  <si>
    <t>[:p4.all_no_rab.col_l]</t>
  </si>
  <si>
    <t>[:p4.all_no_rab.col_l_range]</t>
  </si>
  <si>
    <t>[:p4.all_no_rab.col_p]</t>
  </si>
  <si>
    <t>[:p4.all_no_rab.col_p_range]</t>
  </si>
  <si>
    <t>[:p4.all_no_rab.col_m2]</t>
  </si>
  <si>
    <t>[:p4.all_no_rab.col_o]</t>
  </si>
  <si>
    <t>[:p4.all_no_rab.col_p_2]</t>
  </si>
  <si>
    <t>[:p4.all_no_rab.col_n]</t>
  </si>
  <si>
    <t>[:p4.all_no_rab.col_n_range]</t>
  </si>
  <si>
    <t>[:p4.all_no_rab.col_y3]</t>
  </si>
  <si>
    <t>[:p4.all_no_rab.col_y2]</t>
  </si>
  <si>
    <t>[:p4.all_no_rab.col_y1]</t>
  </si>
  <si>
    <t>[:p4.all_no_rab.col_y]</t>
  </si>
  <si>
    <t>[:p4.all_no_rab.col_o_week]</t>
  </si>
  <si>
    <t xml:space="preserve">begin:p4.all_no_rab(+)  end:p4.all_no_rab; </t>
  </si>
  <si>
    <t>[:p4.all_rab.col_plan]</t>
  </si>
  <si>
    <t>[:p4.all_rab.col_f]</t>
  </si>
  <si>
    <t>[:p4.all_rab.col_f_range]</t>
  </si>
  <si>
    <t>[:p4.all_rab.col_i]</t>
  </si>
  <si>
    <t>[:p4.all_rab.col_i_range]</t>
  </si>
  <si>
    <t>[:p4.all_rab.col_l_2]</t>
  </si>
  <si>
    <t>[:p4.all_rab.col_l_2_range]</t>
  </si>
  <si>
    <t>[:p4.all_rab.col_l]</t>
  </si>
  <si>
    <t>[:p4.all_rab.col_l_range]</t>
  </si>
  <si>
    <t>[:p4.all_rab.col_p]</t>
  </si>
  <si>
    <t>[:p4.all_rab.col_p_range]</t>
  </si>
  <si>
    <t>[:p4.all_rab.col_m2]</t>
  </si>
  <si>
    <t>[:p4.all_rab.col_o]</t>
  </si>
  <si>
    <t>[:p4.all_rab.col_p_2]</t>
  </si>
  <si>
    <t>[:p4.all_rab.col_n]</t>
  </si>
  <si>
    <t>[:p4.all_rab.col_n_range]</t>
  </si>
  <si>
    <t>[:p4.all_rab.col_y3]</t>
  </si>
  <si>
    <t>[:p4.all_rab.col_y2]</t>
  </si>
  <si>
    <t>[:p4.all_rab.col_y1]</t>
  </si>
  <si>
    <t>[:p4.all_rab.col_y]</t>
  </si>
  <si>
    <t>[:p4.all_rab.col_o_week]</t>
  </si>
  <si>
    <t xml:space="preserve">begin:p4.all_rab(+) </t>
  </si>
  <si>
    <t>подрядный способ</t>
  </si>
  <si>
    <t>[:p4.all_rab_pod.col_plan]</t>
  </si>
  <si>
    <t>[:p4.all_rab_pod.col_f]</t>
  </si>
  <si>
    <t>[:p4.all_rab_pod.col_f_range]</t>
  </si>
  <si>
    <t>[:p4.all_rab_pod.col_i]</t>
  </si>
  <si>
    <t>[:p4.all_rab_pod.col_i_range]</t>
  </si>
  <si>
    <t>[:p4.all_rab_pod.col_l_2]</t>
  </si>
  <si>
    <t>[:p4.all_rab_pod.col_l_2_range]</t>
  </si>
  <si>
    <t>[:p4.all_rab_pod.col_l]</t>
  </si>
  <si>
    <t>[:p4.all_rab_pod.col_l_range]</t>
  </si>
  <si>
    <t>[:p4.all_rab_pod.col_p]</t>
  </si>
  <si>
    <t>[:p4.all_rab_pod.col_p_range]</t>
  </si>
  <si>
    <t>[:p4.all_rab_pod.col_m2]</t>
  </si>
  <si>
    <t>[:p4.all_rab_pod.col_o]</t>
  </si>
  <si>
    <t>[:p4.all_rab_pod.col_p_2]</t>
  </si>
  <si>
    <t>[:p4.all_rab_pod.col_n]</t>
  </si>
  <si>
    <t>[:p4.all_rab_pod.col_n_range]</t>
  </si>
  <si>
    <t>[:p4.all_rab_pod.col_y3]</t>
  </si>
  <si>
    <t>[:p4.all_rab_pod.col_y2]</t>
  </si>
  <si>
    <t>[:p4.all_rab_pod.col_y1]</t>
  </si>
  <si>
    <t>[:p4.all_rab_pod.col_y]</t>
  </si>
  <si>
    <t>[:p4.all_rab_pod.col_o_week]</t>
  </si>
  <si>
    <t>begin:p4.all_rab_pod(+)  end:p4.all_rab_pod;</t>
  </si>
  <si>
    <t>хозяйственный способ</t>
  </si>
  <si>
    <t>[:p4.all_rab_hoz.col_plan]</t>
  </si>
  <si>
    <t>[:p4.all_rab_hoz.col_f]</t>
  </si>
  <si>
    <t>[:p4.all_rab_hoz.col_f_range]</t>
  </si>
  <si>
    <t>[:p4.all_rab_hoz.col_i]</t>
  </si>
  <si>
    <t>[:p4.all_rab_hoz.col_i_range]</t>
  </si>
  <si>
    <t>[:p4.all_rab_hoz.col_l_2]</t>
  </si>
  <si>
    <t>[:p4.all_rab_hoz.col_l_2_range]</t>
  </si>
  <si>
    <t>[:p4.all_rab_hoz.col_l]</t>
  </si>
  <si>
    <t>[:p4.all_rab_hoz.col_l_range]</t>
  </si>
  <si>
    <t>[:p4.all_rab_hoz.col_p]</t>
  </si>
  <si>
    <t>[:p4.all_rab_hoz.col_p_range]</t>
  </si>
  <si>
    <t>[:p4.all_rab_hoz.col_m2]</t>
  </si>
  <si>
    <t>[:p4.all_rab_hoz.col_o]</t>
  </si>
  <si>
    <t>[:p4.all_rab_hoz.col_p_2]</t>
  </si>
  <si>
    <t>[:p4.all_rab_hoz.col_n]</t>
  </si>
  <si>
    <t>[:p4.all_rab_hoz.col_n_range]</t>
  </si>
  <si>
    <t>[:p4.all_rab_hoz.col_y3]</t>
  </si>
  <si>
    <t>[:p4.all_rab_hoz.col_y2]</t>
  </si>
  <si>
    <t>[:p4.all_rab_hoz.col_y1]</t>
  </si>
  <si>
    <t>[:p4.all_rab_hoz.col_y]</t>
  </si>
  <si>
    <t>[:p4.all_rab_hoz.col_o_week]</t>
  </si>
  <si>
    <t>begin:p4.all_rab_hoz(+)  end:p4.all_rab_hoz;</t>
  </si>
  <si>
    <t>не заполнено</t>
  </si>
  <si>
    <t>[:p4.all_rab_empt.col_plan]</t>
  </si>
  <si>
    <t>[:p4.all_rab_empt.col_f]</t>
  </si>
  <si>
    <t>[:p4.all_rab_empt.col_f_range]</t>
  </si>
  <si>
    <t>[:p4.all_rab_empt.col_i]</t>
  </si>
  <si>
    <t>[:p4.all_rab_empt.col_i_range]</t>
  </si>
  <si>
    <t>[:p4.all_rab_empt.col_l_2]</t>
  </si>
  <si>
    <t>[:p4.all_rab_empt.col_l_2_range]</t>
  </si>
  <si>
    <t>[:p4.all_rab_empt.col_l]</t>
  </si>
  <si>
    <t>[:p4.all_rab_empt.col_l_range]</t>
  </si>
  <si>
    <t>[:p4.all_rab_empt.col_p]</t>
  </si>
  <si>
    <t>[:p4.all_rab_empt.col_p_range]</t>
  </si>
  <si>
    <t>[:p4.all_rab_empt.col_m2]</t>
  </si>
  <si>
    <t>[:p4.all_rab_empt.col_o]</t>
  </si>
  <si>
    <t>[:p4.all_rab_empt.col_p_2]</t>
  </si>
  <si>
    <t>[:p4.all_rab_empt.col_n]</t>
  </si>
  <si>
    <t>[:p4.all_rab_empt.col_n_range]</t>
  </si>
  <si>
    <t>[:p4.all_rab_empt.col_y3]</t>
  </si>
  <si>
    <t>[:p4.all_rab_empt.col_y2]</t>
  </si>
  <si>
    <t>[:p4.all_rab_empt.col_y1]</t>
  </si>
  <si>
    <t>[:p4.all_rab_empt.col_y]</t>
  </si>
  <si>
    <t>[:p4.all_rab_empt.col_o_week]</t>
  </si>
  <si>
    <t>begin:p4.all_rab_empt(+)  end:p4.all_rab_empt;</t>
  </si>
  <si>
    <t xml:space="preserve">end:p4.all_rab; </t>
  </si>
  <si>
    <t xml:space="preserve"> end:p4.all;</t>
  </si>
  <si>
    <t>[:p4.p_all.name_podr]</t>
  </si>
  <si>
    <t>[:p4.p_all.col_plan]</t>
  </si>
  <si>
    <t>[:p4.p_all.col_f]</t>
  </si>
  <si>
    <t>[:p4.p_all.col_f_range]</t>
  </si>
  <si>
    <t>[:p4.p_all.col_i]</t>
  </si>
  <si>
    <t>[:p4.p_all.col_i_range]</t>
  </si>
  <si>
    <t>[:p4.p_all.col_l_2]</t>
  </si>
  <si>
    <t>[:p4.p_all.col_l_2_range]</t>
  </si>
  <si>
    <t>[:p4.p_all.col_l]</t>
  </si>
  <si>
    <t>[:p4.p_all.col_l_range]</t>
  </si>
  <si>
    <t>[:p4.p_all.col_p]</t>
  </si>
  <si>
    <t>[:p4.p_all.col_p_range]</t>
  </si>
  <si>
    <t>[:p4.p_all.col_m2]</t>
  </si>
  <si>
    <t>[:p4.p_all.col_o]</t>
  </si>
  <si>
    <t>[:p4.p_all.col_p_2]</t>
  </si>
  <si>
    <t>[:p4.p_all.col_n]</t>
  </si>
  <si>
    <t>[:p4.p_all.col_n_range]</t>
  </si>
  <si>
    <t>[:p4.p_all.col_y3]</t>
  </si>
  <si>
    <t>[:p4.p_all.col_y2]</t>
  </si>
  <si>
    <t>[:p4.p_all.col_y1]</t>
  </si>
  <si>
    <t>[:p4.p_all.col_y]</t>
  </si>
  <si>
    <t>[:p4.p_all.col_o_week]</t>
  </si>
  <si>
    <t>begin:p4.p_all(+)</t>
  </si>
  <si>
    <t>[:p4.p_all_no_rab.col_plan]</t>
  </si>
  <si>
    <t>[:p4.p_all_no_rab.col_f]</t>
  </si>
  <si>
    <t>[:p4.p_all_no_rab.col_f_range]</t>
  </si>
  <si>
    <t>[:p4.p_all_no_rab.col_i]</t>
  </si>
  <si>
    <t>[:p4.p_all_no_rab.col_i_range]</t>
  </si>
  <si>
    <t>[:p4.p_all_no_rab.col_l_2]</t>
  </si>
  <si>
    <t>[:p4.p_all_no_rab.col_l_2_range]</t>
  </si>
  <si>
    <t>[:p4.p_all_no_rab.col_l]</t>
  </si>
  <si>
    <t>[:p4.p_all_no_rab.col_l_range]</t>
  </si>
  <si>
    <t>[:p4.p_all_no_rab.col_p]</t>
  </si>
  <si>
    <t>[:p4.p_all_no_rab.col_p_range]</t>
  </si>
  <si>
    <t>[:p4.p_all_no_rab.col_m2]</t>
  </si>
  <si>
    <t>[:p4.p_all_no_rab.col_o]</t>
  </si>
  <si>
    <t>[:p4.p_all_no_rab.col_p_2]</t>
  </si>
  <si>
    <t>[:p4.p_all_no_rab.col_n]</t>
  </si>
  <si>
    <t>[:p4.p_all_no_rab.col_n_range]</t>
  </si>
  <si>
    <t>[:p4.p_all_no_rab.col_y3]</t>
  </si>
  <si>
    <t>[:p4.p_all_no_rab.col_y2]</t>
  </si>
  <si>
    <t>[:p4.p_all_no_rab.col_y1]</t>
  </si>
  <si>
    <t>[:p4.p_all_no_rab.col_y]</t>
  </si>
  <si>
    <t>[:p4.p_all_no_rab.col_o_week]</t>
  </si>
  <si>
    <t xml:space="preserve">begin:p4.p_all_no_rab(+)  end:p4.p_all_no_rab; </t>
  </si>
  <si>
    <t>[:p4.p_all_rab.col_plan]</t>
  </si>
  <si>
    <t>[:p4.p_all_rab.col_f]</t>
  </si>
  <si>
    <t>[:p4.p_all_rab.col_f_range]</t>
  </si>
  <si>
    <t>[:p4.p_all_rab.col_i]</t>
  </si>
  <si>
    <t>[:p4.p_all_rab.col_i_range]</t>
  </si>
  <si>
    <t>[:p4.p_all_rab.col_l_2]</t>
  </si>
  <si>
    <t>[:p4.p_all_rab.col_l_2_range]</t>
  </si>
  <si>
    <t>[:p4.p_all_rab.col_l]</t>
  </si>
  <si>
    <t>[:p4.p_all_rab.col_l_range]</t>
  </si>
  <si>
    <t>[:p4.p_all_rab.col_p]</t>
  </si>
  <si>
    <t>[:p4.p_all_rab.col_p_range]</t>
  </si>
  <si>
    <t>[:p4.p_all_rab.col_m2]</t>
  </si>
  <si>
    <t>[:p4.p_all_rab.col_o]</t>
  </si>
  <si>
    <t>[:p4.p_all_rab.col_p_2]</t>
  </si>
  <si>
    <t>[:p4.p_all_rab.col_n]</t>
  </si>
  <si>
    <t>[:p4.p_all_rab.col_n_range]</t>
  </si>
  <si>
    <t>[:p4.p_all_rab.col_y3]</t>
  </si>
  <si>
    <t>[:p4.p_all_rab.col_y2]</t>
  </si>
  <si>
    <t>[:p4.p_all_rab.col_y1]</t>
  </si>
  <si>
    <t>[:p4.p_all_rab.col_y]</t>
  </si>
  <si>
    <t>[:p4.p_all_rab.col_o_week]</t>
  </si>
  <si>
    <t>begin:p4.p_all_rab(+)</t>
  </si>
  <si>
    <t>[:p4.p_all_rab_pod.col_plan]</t>
  </si>
  <si>
    <t>[:p4.p_all_rab_pod.col_f]</t>
  </si>
  <si>
    <t>[:p4.p_all_rab_pod.col_f_range]</t>
  </si>
  <si>
    <t>[:p4.p_all_rab_pod.col_i]</t>
  </si>
  <si>
    <t>[:p4.p_all_rab_pod.col_i_range]</t>
  </si>
  <si>
    <t>[:p4.p_all_rab_pod.col_l_2]</t>
  </si>
  <si>
    <t>[:p4.p_all_rab_pod.col_l_2_range]</t>
  </si>
  <si>
    <t>[:p4.p_all_rab_pod.col_l]</t>
  </si>
  <si>
    <t>[:p4.p_all_rab_pod.col_l_range]</t>
  </si>
  <si>
    <t>[:p4.p_all_rab_pod.col_p]</t>
  </si>
  <si>
    <t>[:p4.p_all_rab_pod.col_p_range]</t>
  </si>
  <si>
    <t>[:p4.p_all_rab_pod.col_m2]</t>
  </si>
  <si>
    <t>[:p4.p_all_rab_pod.col_o]</t>
  </si>
  <si>
    <t>[:p4.p_all_rab_pod.col_p_2]</t>
  </si>
  <si>
    <t>[:p4.p_all_rab_pod.col_n]</t>
  </si>
  <si>
    <t>[:p4.p_all_rab_pod.col_n_range]</t>
  </si>
  <si>
    <t>[:p4.p_all_rab_pod.col_y3]</t>
  </si>
  <si>
    <t>[:p4.p_all_rab_pod.col_y2]</t>
  </si>
  <si>
    <t>[:p4.p_all_rab_pod.col_y1]</t>
  </si>
  <si>
    <t>[:p4.p_all_rab_pod.col_y]</t>
  </si>
  <si>
    <t>[:p4.p_all_rab_pod.col_o_week]</t>
  </si>
  <si>
    <t>begin:p4.p_all_rab_pod(+)  end:p4.p_all_rab_pod;</t>
  </si>
  <si>
    <t>[:p4.p_all_rab_hoz.col_plan]</t>
  </si>
  <si>
    <t>[:p4.p_all_rab_hoz.col_f]</t>
  </si>
  <si>
    <t>[:p4.p_all_rab_hoz.col_f_range]</t>
  </si>
  <si>
    <t>[:p4.p_all_rab_hoz.col_i]</t>
  </si>
  <si>
    <t>[:p4.p_all_rab_hoz.col_i_range]</t>
  </si>
  <si>
    <t>[:p4.p_all_rab_hoz.col_l_2]</t>
  </si>
  <si>
    <t>[:p4.p_all_rab_hoz.col_l_2_range]</t>
  </si>
  <si>
    <t>[:p4.p_all_rab_hoz.col_l]</t>
  </si>
  <si>
    <t>[:p4.p_all_rab_hoz.col_l_range]</t>
  </si>
  <si>
    <t>[:p4.p_all_rab_hoz.col_p]</t>
  </si>
  <si>
    <t>[:p4.p_all_rab_hoz.col_p_range]</t>
  </si>
  <si>
    <t>[:p4.p_all_rab_hoz.col_m2]</t>
  </si>
  <si>
    <t>[:p4.p_all_rab_hoz.col_o]</t>
  </si>
  <si>
    <t>[:p4.p_all_rab_hoz.col_p_2]</t>
  </si>
  <si>
    <t>[:p4.p_all_rab_hoz.col_n]</t>
  </si>
  <si>
    <t>[:p4.p_all_rab_hoz.col_n_range]</t>
  </si>
  <si>
    <t>[:p4.p_all_rab_hoz.col_y3]</t>
  </si>
  <si>
    <t>[:p4.p_all_rab_hoz.col_y2]</t>
  </si>
  <si>
    <t>[:p4.p_all_rab_hoz.col_y1]</t>
  </si>
  <si>
    <t>[:p4.p_all_rab_hoz.col_y]</t>
  </si>
  <si>
    <t>[:p4.p_all_rab_hoz.col_o_week]</t>
  </si>
  <si>
    <t>begin:p4.p_all_rab_hoz(+)  end:p4.p_all_rab_hoz;</t>
  </si>
  <si>
    <t>[:p4.p_all_rab_empt.col_plan]</t>
  </si>
  <si>
    <t>[:p4.p_all_rab_empt.col_f]</t>
  </si>
  <si>
    <t>[:p4.p_all_rab_empt.col_f_range]</t>
  </si>
  <si>
    <t>[:p4.p_all_rab_empt.col_i]</t>
  </si>
  <si>
    <t>[:p4.p_all_rab_empt.col_i_range]</t>
  </si>
  <si>
    <t>[:p4.p_all_rab_empt.col_l_2]</t>
  </si>
  <si>
    <t>[:p4.p_all_rab_empt.col_l_2_range]</t>
  </si>
  <si>
    <t>[:p4.p_all_rab_empt.col_l]</t>
  </si>
  <si>
    <t>[:p4.p_all_rab_empt.col_l_range]</t>
  </si>
  <si>
    <t>[:p4.p_all_rab_empt.col_p]</t>
  </si>
  <si>
    <t>[:p4.p_all_rab_empt.col_p_range]</t>
  </si>
  <si>
    <t>[:p4.p_all_rab_empt.col_m2]</t>
  </si>
  <si>
    <t>[:p4.p_all_rab_empt.col_o]</t>
  </si>
  <si>
    <t>[:p4.p_all_rab_empt.col_p_2]</t>
  </si>
  <si>
    <t>[:p4.p_all_rab_empt.col_n]</t>
  </si>
  <si>
    <t>[:p4.p_all_rab_empt.col_n_range]</t>
  </si>
  <si>
    <t>[:p4.p_all_rab_empt.col_y3]</t>
  </si>
  <si>
    <t>[:p4.p_all_rab_empt.col_y2]</t>
  </si>
  <si>
    <t>[:p4.p_all_rab_empt.col_y1]</t>
  </si>
  <si>
    <t>[:p4.p_all_rab_empt.col_y]</t>
  </si>
  <si>
    <t>[:p4.p_all_rab_empt.col_o_week]</t>
  </si>
  <si>
    <t>begin:p4.p_all_rab_empt(+)  end:p4.p_all_rab_empt;</t>
  </si>
  <si>
    <t xml:space="preserve">end:p4.p_all_rab; </t>
  </si>
  <si>
    <t xml:space="preserve"> end:p4.p_all;</t>
  </si>
  <si>
    <t xml:space="preserve"> </t>
  </si>
  <si>
    <t>Форма ТП 2</t>
  </si>
  <si>
    <t>Информация по факту исполнения договоров с работами</t>
  </si>
  <si>
    <t>таблица 1.1</t>
  </si>
  <si>
    <t>Факт исполнения на [:t.slice_date]</t>
  </si>
  <si>
    <t>Действующие на [:t.slice_date]</t>
  </si>
  <si>
    <t>Всего исполнено</t>
  </si>
  <si>
    <t>в т.ч. АТП</t>
  </si>
  <si>
    <t>в т.ч. ДС о готовности СО</t>
  </si>
  <si>
    <t>в т.ч. расторгнуто</t>
  </si>
  <si>
    <t>в т.ч.
прет.-иск.
работа</t>
  </si>
  <si>
    <t>в т.ч.
работы вып.,
увед. напр.</t>
  </si>
  <si>
    <t>хоз.
способ</t>
  </si>
  <si>
    <t>подряд</t>
  </si>
  <si>
    <t>не заполнен
способ исп.</t>
  </si>
  <si>
    <t>[:p5.all.col_plan]</t>
  </si>
  <si>
    <t>[:p5.all.col_any_fact]</t>
  </si>
  <si>
    <t>[:p5.all.col_any_fact_hoz]</t>
  </si>
  <si>
    <t>[:p5.all.col_any_fact_pd]</t>
  </si>
  <si>
    <t>[:p5.all.col_any_fact_not_hs_pd]</t>
  </si>
  <si>
    <t>[:p5.all.col_f]</t>
  </si>
  <si>
    <t>[:p5.all.col_i]</t>
  </si>
  <si>
    <t>[:p5.all.col_l]</t>
  </si>
  <si>
    <t>[:p5.all.col_l_2]</t>
  </si>
  <si>
    <t>[:p5.all.col_p]</t>
  </si>
  <si>
    <t>[:p5.all.col_no_fact]</t>
  </si>
  <si>
    <t>begin:p5.all</t>
  </si>
  <si>
    <t>[:p5.by_dep.name_podr]</t>
  </si>
  <si>
    <t>[:p5.by_dep.col_plan]</t>
  </si>
  <si>
    <t>[:p5.by_dep.col_any_fact]</t>
  </si>
  <si>
    <t>[:p5.by_dep.col_any_fact_hoz]</t>
  </si>
  <si>
    <t>[:p5.by_dep.col_any_fact_pd]</t>
  </si>
  <si>
    <t>[:p5.by_dep.col_any_fact_not_hs_pd]</t>
  </si>
  <si>
    <t>[:p5.by_dep.col_f]</t>
  </si>
  <si>
    <t>[:p5.by_dep.col_i]</t>
  </si>
  <si>
    <t>[:p5.by_dep.col_l]</t>
  </si>
  <si>
    <t>[:p5.by_dep.col_l_2]</t>
  </si>
  <si>
    <t>[:p5.by_dep.col_p]</t>
  </si>
  <si>
    <t>[:p5.by_dep.col_no_fact]</t>
  </si>
  <si>
    <t>end:p5.all;</t>
  </si>
  <si>
    <t>begin:p5.by_dep  end:p5.by_dep;</t>
  </si>
  <si>
    <t>Структура действующих договоров с работами к исполнению</t>
  </si>
  <si>
    <t>таблица 1.2</t>
  </si>
  <si>
    <t>в т.ч. просроченные на [:t.slice_date]</t>
  </si>
  <si>
    <t>продлено
за период 
[:t.sdate_range]</t>
  </si>
  <si>
    <t>!rowheight:34</t>
  </si>
  <si>
    <t>[:p5.all.col_no_fact_nxt1_1]</t>
  </si>
  <si>
    <t>[:p5.all.sou_changed1_1]</t>
  </si>
  <si>
    <t>[:p5.all.col_no_fact_nxt1_2]</t>
  </si>
  <si>
    <t>[:p5.all.sou_changed1_2]</t>
  </si>
  <si>
    <t>[:p5.all.col_no_fact_nxt2]</t>
  </si>
  <si>
    <t>[:p5.all.sou_changed2]</t>
  </si>
  <si>
    <t>[:p5.all.col_no_fact_cur]</t>
  </si>
  <si>
    <t>[:p5.all.col_no_fact_cur_hoz]</t>
  </si>
  <si>
    <t>[:p5.all.col_no_fact_cur_pd]</t>
  </si>
  <si>
    <t>[:p5.all.col_no_fact_cur_not_hs_pd]</t>
  </si>
  <si>
    <t>[:p5.all.col_no_fact_pr]</t>
  </si>
  <si>
    <t>[:p5.all.col_no_fact_pr_hoz]</t>
  </si>
  <si>
    <t>[:p5.all.col_no_fact_pr_pd]</t>
  </si>
  <si>
    <t>[:p5.all.col_no_fact_pr_not_hs_pd]</t>
  </si>
  <si>
    <t>[:p5.by_dep.col_no_fact_nxt1_1]</t>
  </si>
  <si>
    <t>[:p5.by_dep.sou_changed1_1]</t>
  </si>
  <si>
    <t>[:p5.by_dep.col_no_fact_nxt1_2]</t>
  </si>
  <si>
    <t>[:p5.by_dep.sou_changed1_2]</t>
  </si>
  <si>
    <t>[:p5.by_dep.col_no_fact_nxt2]</t>
  </si>
  <si>
    <t>[:p5.by_dep.sou_changed2]</t>
  </si>
  <si>
    <t>[:p5.by_dep.col_no_fact_cur]</t>
  </si>
  <si>
    <t>[:p5.by_dep.col_no_fact_cur_hoz]</t>
  </si>
  <si>
    <t>[:p5.by_dep.col_no_fact_cur_pd]</t>
  </si>
  <si>
    <t>[:p5.by_dep.col_no_fact_cur_not_hs_pd]</t>
  </si>
  <si>
    <t>[:p5.by_dep.col_no_fact_pr]</t>
  </si>
  <si>
    <t>[:p5.by_dep.col_no_fact_pr_hoz]</t>
  </si>
  <si>
    <t>[:p5.by_dep.col_no_fact_pr_pd]</t>
  </si>
  <si>
    <t>[:p5.by_dep.col_no_fact_pr_not_hs_pd]</t>
  </si>
  <si>
    <t>Анализ снижения остатка на 2017 год за неделю и прогноз на 31.12.2017</t>
  </si>
  <si>
    <t>таблица 2</t>
  </si>
  <si>
    <t>Факт за неделю</t>
  </si>
  <si>
    <t>Прогноз на 31.12.2017 ([:p5.all.weeks_to_end] недель)</t>
  </si>
  <si>
    <t>за [:t.sdate_range_1w]</t>
  </si>
  <si>
    <t xml:space="preserve"> за [:t.sdate_range]</t>
  </si>
  <si>
    <t>в т.ч. 
без продления</t>
  </si>
  <si>
    <t>Среднее
за 3 недели</t>
  </si>
  <si>
    <t>Отклонение
от среднего</t>
  </si>
  <si>
    <t>Расчетное ожидаемое</t>
  </si>
  <si>
    <t>По сравнению с планом</t>
  </si>
  <si>
    <t>!rowheight:29</t>
  </si>
  <si>
    <t>[:p5.all.col_any_fact_2to1w]</t>
  </si>
  <si>
    <t>[:p5.all.col_any_fact_week]</t>
  </si>
  <si>
    <t>[:p5.all.sou_unchanged_week]</t>
  </si>
  <si>
    <t>[:p5.all.col_any_fact_3w_avg]</t>
  </si>
  <si>
    <t>[:p5.all.wait_end]</t>
  </si>
  <si>
    <t>[:p5.by_dep.col_any_fact_2to1w]</t>
  </si>
  <si>
    <t>[:p5.by_dep.col_any_fact_week]</t>
  </si>
  <si>
    <t>[:p5.by_dep.sou_unchanged_week]</t>
  </si>
  <si>
    <t>[:p5.by_dep.col_any_fact_3w_avg]</t>
  </si>
  <si>
    <t>[:p5.by_dep.wait_end]</t>
  </si>
  <si>
    <t>Анализ снижения остатка по работам, выполняемым подрядным способом, на 2017 год за неделю и прогноз на 31.12.2017</t>
  </si>
  <si>
    <t>таблица 2.1</t>
  </si>
  <si>
    <t>Прогноз на 31.12.2017 ([:p5.all_p.weeks_to_end] недель)</t>
  </si>
  <si>
    <t>begin:p5.all_p</t>
  </si>
  <si>
    <t>[:p5.all_p.col_no_fact_cur]</t>
  </si>
  <si>
    <t>[:p5.all_p.col_any_fact_2to1w]</t>
  </si>
  <si>
    <t>[:p5.all_p.col_any_fact_week]</t>
  </si>
  <si>
    <t>[:p5.all_p.sou_unchanged_week]</t>
  </si>
  <si>
    <t>[:p5.all_p.col_any_fact_3w_avg]</t>
  </si>
  <si>
    <t>[:p5.all_p.wait_end]</t>
  </si>
  <si>
    <t>[:p5.by_dep_p.name_podr]</t>
  </si>
  <si>
    <t>[:p5.by_dep_p.col_no_fact_cur]</t>
  </si>
  <si>
    <t>[:p5.by_dep_p.col_any_fact_2to1w]</t>
  </si>
  <si>
    <t>[:p5.by_dep_p.col_any_fact_week]</t>
  </si>
  <si>
    <t>[:p5.by_dep_p.sou_unchanged_week]</t>
  </si>
  <si>
    <t>[:p5.by_dep_p.col_any_fact_3w_avg]</t>
  </si>
  <si>
    <t>[:p5.by_dep_p.wait_end]</t>
  </si>
  <si>
    <t>end:p5.all_p;</t>
  </si>
  <si>
    <t>begin:p5.by_dep_p  end:p5.by_dep_p;</t>
  </si>
  <si>
    <t>Анализ снижения остатка по работам, выполняемым хоз. способом, на 2017 год за неделю и прогноз на 31.12.2017</t>
  </si>
  <si>
    <t>таблица 2.2</t>
  </si>
  <si>
    <t>Прогноз на 31.12.2017 ([:p5.all_h.weeks_to_end] недель)</t>
  </si>
  <si>
    <t>begin:p5.all_h</t>
  </si>
  <si>
    <t>[:p5.all_h.col_no_fact_cur]</t>
  </si>
  <si>
    <t>[:p5.all_h.col_any_fact_2to1w]</t>
  </si>
  <si>
    <t>[:p5.all_h.col_any_fact_week]</t>
  </si>
  <si>
    <t>[:p5.all_h.sou_unchanged_week]</t>
  </si>
  <si>
    <t>[:p5.all_h.col_any_fact_3w_avg]</t>
  </si>
  <si>
    <t>[:p5.all_h.wait_end]</t>
  </si>
  <si>
    <t>[:p5.by_dep_h.name_podr]</t>
  </si>
  <si>
    <t>[:p5.by_dep_h.col_no_fact_cur]</t>
  </si>
  <si>
    <t>[:p5.by_dep_h.col_any_fact_2to1w]</t>
  </si>
  <si>
    <t>[:p5.by_dep_h.col_any_fact_week]</t>
  </si>
  <si>
    <t>[:p5.by_dep_h.sou_unchanged_week]</t>
  </si>
  <si>
    <t>[:p5.by_dep_h.col_any_fact_3w_avg]</t>
  </si>
  <si>
    <t>[:p5.by_dep_h.wait_end]</t>
  </si>
  <si>
    <t>end:p5.all_h;</t>
  </si>
  <si>
    <t>begin:p5.by_dep_h  end:p5.by_dep_h;</t>
  </si>
  <si>
    <t>Анализ снижения остатка договоров с работами на 1 кв. 2018 за неделю</t>
  </si>
  <si>
    <t>таблица 3</t>
  </si>
  <si>
    <t>Остаток плана на 1 кв. 2018</t>
  </si>
  <si>
    <t>Снижение
(увеличение)
за период 
[:t.sdate_range]</t>
  </si>
  <si>
    <t>Необходимое недельное снижение
([:p5.all.weeks_to_2018kv1] недель)</t>
  </si>
  <si>
    <t>на [:t.sdate_begin_full]</t>
  </si>
  <si>
    <t>за период [:t.sdate_range]</t>
  </si>
  <si>
    <t>на [:t.slice_date]</t>
  </si>
  <si>
    <t>Продлено 
на 1 кв. 2018</t>
  </si>
  <si>
    <t>Исполнено
со стороны СО</t>
  </si>
  <si>
    <t>[:p5.all.col_no_fact_nxt1_1_week]</t>
  </si>
  <si>
    <t>[:p5.all.col_no_fact_nxt1_1_zakl]</t>
  </si>
  <si>
    <t>[:p5.all.weeks_to_2018kv1]</t>
  </si>
  <si>
    <t>[:p5.by_dep.col_no_fact_nxt1_1_week]</t>
  </si>
  <si>
    <t>[:p5.by_dep.col_no_fact_nxt1_1_zakl]</t>
  </si>
  <si>
    <t>Анализ снижения остатка договоров с работами, выполняемыми подрядным способом, на 1 кв. 2018 за неделю</t>
  </si>
  <si>
    <t>таблица 3.1</t>
  </si>
  <si>
    <t>Необходимое недельное снижение
([:p5.all_p.weeks_to_2018kv1] недель)</t>
  </si>
  <si>
    <t>[:p5.all_p.col_no_fact_nxt1_1_week]</t>
  </si>
  <si>
    <t>[:p5.all_p.sou_changed1_1]</t>
  </si>
  <si>
    <t>[:p5.all_p.col_no_fact_nxt1_1_zakl]</t>
  </si>
  <si>
    <t>[:p5.all_p.col_no_fact_nxt1_1]</t>
  </si>
  <si>
    <t>[:p5.all_p.weeks_to_2018kv1]</t>
  </si>
  <si>
    <t>[:p5.by_dep_p.col_no_fact_nxt1_1_week]</t>
  </si>
  <si>
    <t>[:p5.by_dep_p.sou_changed1_1]</t>
  </si>
  <si>
    <t>[:p5.by_dep_p.col_no_fact_nxt1_1_zakl]</t>
  </si>
  <si>
    <t>[:p5.by_dep_p.col_no_fact_nxt1_1]</t>
  </si>
  <si>
    <t>Анализ снижения остатка договоров с работами, выполняемым хоз. способом, на 1 кв. 2018 за неделю</t>
  </si>
  <si>
    <t>таблица 3.2</t>
  </si>
  <si>
    <t>Необходимое недельное снижение
([:p5.all_h.weeks_to_2018kv1] недель)</t>
  </si>
  <si>
    <t>[:p5.all_h.col_no_fact_nxt1_1_week]</t>
  </si>
  <si>
    <t>[:p5.all_h.sou_changed1_1]</t>
  </si>
  <si>
    <t>[:p5.all_h.col_no_fact_nxt1_1_zakl]</t>
  </si>
  <si>
    <t>[:p5.all_h.col_no_fact_nxt1_1]</t>
  </si>
  <si>
    <t>[:p5.all_h.weeks_to_2018kv1]</t>
  </si>
  <si>
    <t>[:p5.by_dep_h.col_no_fact_nxt1_1_week]</t>
  </si>
  <si>
    <t>[:p5.by_dep_h.sou_changed1_1]</t>
  </si>
  <si>
    <t>[:p5.by_dep_h.col_no_fact_nxt1_1_zakl]</t>
  </si>
  <si>
    <t>[:p5.by_dep_h.col_no_fact_nxt1_1]</t>
  </si>
  <si>
    <t>Договоров без указания способа выполенния работ: [:p5.all.col_no_fact_cur_not_hs_pd]</t>
  </si>
  <si>
    <t>begin:p5.all end:p5.all;</t>
  </si>
  <si>
    <t>Информация об исполнении договоров на постоянное ТП ПАО "Ленэнерго" на [:t.slice_date]</t>
  </si>
  <si>
    <t>Форма ТП 3</t>
  </si>
  <si>
    <t>[blocks-rules[columns-count:2]]</t>
  </si>
  <si>
    <t>[block:top-left]</t>
  </si>
  <si>
    <t>хоз. способ</t>
  </si>
  <si>
    <t>без работ</t>
  </si>
  <si>
    <t>ЛЭ</t>
  </si>
  <si>
    <t>Факт на [:t.slice_date]</t>
  </si>
  <si>
    <t>Исполнено со стороны СО</t>
  </si>
  <si>
    <t>Прироста факта
за период</t>
  </si>
  <si>
    <t>вып.</t>
  </si>
  <si>
    <t>раст.</t>
  </si>
  <si>
    <t>[:t.sdate_range_1w]</t>
  </si>
  <si>
    <t>Закл. ДС
о гот. СО</t>
  </si>
  <si>
    <t>Прет-иск. работа</t>
  </si>
  <si>
    <t>Напр. увед.
о гот. СО</t>
  </si>
  <si>
    <t>СОУ 
2018+</t>
  </si>
  <si>
    <t>СОУ 
2017-</t>
  </si>
  <si>
    <t>[:t.sdate_range]</t>
  </si>
  <si>
    <t>СОУ 2018+</t>
  </si>
  <si>
    <t>№ п/п</t>
  </si>
  <si>
    <t>[:p6.all.col_1]</t>
  </si>
  <si>
    <t>[:p6.all.col_3]</t>
  </si>
  <si>
    <t>[:p6.all.col_4]</t>
  </si>
  <si>
    <t>[:p6.all.col_6]</t>
  </si>
  <si>
    <t>[:p6.all.col_7]</t>
  </si>
  <si>
    <t>[:p6.all.col_8]</t>
  </si>
  <si>
    <t>[:p6.all.col_10]</t>
  </si>
  <si>
    <t>[:p6.all.col_11]</t>
  </si>
  <si>
    <t>[:p6.all.col_any_fact_2to1w]</t>
  </si>
  <si>
    <t>[:p6.all.col_any_fact_1to0w]</t>
  </si>
  <si>
    <t>begin:p6.all(+)</t>
  </si>
  <si>
    <t>[:p6.all_no_rab.col_1]</t>
  </si>
  <si>
    <t>[:p6.all_no_rab.col_3]</t>
  </si>
  <si>
    <t>[:p6.all_no_rab.col_4]</t>
  </si>
  <si>
    <t>[:p6.all_no_rab.col_6]</t>
  </si>
  <si>
    <t>[:p6.all_no_rab.col_7]</t>
  </si>
  <si>
    <t>[:p6.all_no_rab.col_8]</t>
  </si>
  <si>
    <t>[:p6.all_no_rab.col_10]</t>
  </si>
  <si>
    <t>[:p6.all_no_rab.col_11]</t>
  </si>
  <si>
    <t>[:p6.all_no_rab.col_any_fact_2to1w]</t>
  </si>
  <si>
    <t>[:p6.all_no_rab.col_any_fact_1to0w]</t>
  </si>
  <si>
    <t xml:space="preserve">begin:p6.all_no_rab(+)  end:p6.all_no_rab; </t>
  </si>
  <si>
    <t>с работами</t>
  </si>
  <si>
    <t>[:p6.all_rab.col_1]</t>
  </si>
  <si>
    <t>[:p6.all_rab.col_3]</t>
  </si>
  <si>
    <t>[:p6.all_rab.col_4]</t>
  </si>
  <si>
    <t>[:p6.all_rab.col_6]</t>
  </si>
  <si>
    <t>[:p6.all_rab.col_7]</t>
  </si>
  <si>
    <t>[:p6.all_rab.col_8]</t>
  </si>
  <si>
    <t>[:p6.all_rab.col_10]</t>
  </si>
  <si>
    <t>[:p6.all_rab.col_11]</t>
  </si>
  <si>
    <t>[:p6.all_rab.col_any_fact_2to1w]</t>
  </si>
  <si>
    <t>[:p6.all_rab.col_any_fact_1to0w]</t>
  </si>
  <si>
    <t xml:space="preserve">begin:p6.all_rab(+) </t>
  </si>
  <si>
    <t>[:p6.all_rab_pod.col_1]</t>
  </si>
  <si>
    <t>[:p6.all_rab_pod.col_3]</t>
  </si>
  <si>
    <t>[:p6.all_rab_pod.col_4]</t>
  </si>
  <si>
    <t>[:p6.all_rab_pod.col_6]</t>
  </si>
  <si>
    <t>[:p6.all_rab_pod.col_7]</t>
  </si>
  <si>
    <t>[:p6.all_rab_pod.col_8]</t>
  </si>
  <si>
    <t>[:p6.all_rab_pod.col_10]</t>
  </si>
  <si>
    <t>[:p6.all_rab_pod.col_11]</t>
  </si>
  <si>
    <t>[:p6.all_rab_pod.col_any_fact_2to1w]</t>
  </si>
  <si>
    <t>[:p6.all_rab_pod.col_any_fact_1to0w]</t>
  </si>
  <si>
    <t>begin:p6.all_rab_pod(+)  end:p6.all_rab_pod;</t>
  </si>
  <si>
    <t>[:p6.all_rab_hoz.col_1]</t>
  </si>
  <si>
    <t>[:p6.all_rab_hoz.col_3]</t>
  </si>
  <si>
    <t>[:p6.all_rab_hoz.col_4]</t>
  </si>
  <si>
    <t>[:p6.all_rab_hoz.col_6]</t>
  </si>
  <si>
    <t>[:p6.all_rab_hoz.col_7]</t>
  </si>
  <si>
    <t>[:p6.all_rab_hoz.col_8]</t>
  </si>
  <si>
    <t>[:p6.all_rab_hoz.col_10]</t>
  </si>
  <si>
    <t>[:p6.all_rab_hoz.col_11]</t>
  </si>
  <si>
    <t>[:p6.all_rab_hoz.col_any_fact_2to1w]</t>
  </si>
  <si>
    <t>[:p6.all_rab_hoz.col_any_fact_1to0w]</t>
  </si>
  <si>
    <t>begin:p6.all_rab_hoz(+)  end:p6.all_rab_hoz;</t>
  </si>
  <si>
    <t>[:p6.all_rab_empt.col_1]</t>
  </si>
  <si>
    <t>[:p6.all_rab_empt.col_3]</t>
  </si>
  <si>
    <t>[:p6.all_rab_empt.col_4]</t>
  </si>
  <si>
    <t>[:p6.all_rab_empt.col_6]</t>
  </si>
  <si>
    <t>[:p6.all_rab_empt.col_7]</t>
  </si>
  <si>
    <t>[:p6.all_rab_empt.col_8]</t>
  </si>
  <si>
    <t>[:p6.all_rab_empt.col_10]</t>
  </si>
  <si>
    <t>[:p6.all_rab_empt.col_11]</t>
  </si>
  <si>
    <t>[:p6.all_rab_empt.col_any_fact_2to1w]</t>
  </si>
  <si>
    <t>[:p6.all_rab_empt.col_any_fact_1to0w]</t>
  </si>
  <si>
    <t>begin:p6.all_rab_empt(+)  end:p6.all_rab_empt;</t>
  </si>
  <si>
    <t xml:space="preserve">end:p6.all_rab; </t>
  </si>
  <si>
    <t>[block:bottom-right]</t>
  </si>
  <si>
    <t>begin:p6.dep(+)</t>
  </si>
  <si>
    <t>[:p6.dep.name_dep]</t>
  </si>
  <si>
    <t>[:p6.dep.col_1]</t>
  </si>
  <si>
    <t>[:p6.dep.col_3]</t>
  </si>
  <si>
    <t>[:p6.dep.col_4]</t>
  </si>
  <si>
    <t>[:p6.dep.col_6]</t>
  </si>
  <si>
    <t>[:p6.dep.col_7]</t>
  </si>
  <si>
    <t>[:p6.dep.col_8]</t>
  </si>
  <si>
    <t>[:p6.dep.col_10]</t>
  </si>
  <si>
    <t>[:p6.dep.col_11]</t>
  </si>
  <si>
    <t>[:p6.dep.col_any_fact_2to1w]</t>
  </si>
  <si>
    <t>[:p6.dep.col_any_fact_1to0w]</t>
  </si>
  <si>
    <t>[:p6.dep_all_no_rab.col_1]</t>
  </si>
  <si>
    <t>[:p6.dep_all_no_rab.col_3]</t>
  </si>
  <si>
    <t>[:p6.dep_all_no_rab.col_4]</t>
  </si>
  <si>
    <t>[:p6.dep_all_no_rab.col_6]</t>
  </si>
  <si>
    <t>[:p6.dep_all_no_rab.col_7]</t>
  </si>
  <si>
    <t>[:p6.dep_all_no_rab.col_8]</t>
  </si>
  <si>
    <t>[:p6.dep_all_no_rab.col_10]</t>
  </si>
  <si>
    <t>[:p6.dep_all_no_rab.col_11]</t>
  </si>
  <si>
    <t>[:p6.dep_all_no_rab.col_any_fact_2to1w]</t>
  </si>
  <si>
    <t>[:p6.dep_all_no_rab.col_any_fact_1to0w]</t>
  </si>
  <si>
    <t xml:space="preserve">begin:p6.dep_all_no_rab(+)  end:p6.dep_all_no_rab; </t>
  </si>
  <si>
    <t>[:p6.dep_all_rab.col_1]</t>
  </si>
  <si>
    <t>[:p6.dep_all_rab.col_3]</t>
  </si>
  <si>
    <t>[:p6.dep_all_rab.col_4]</t>
  </si>
  <si>
    <t>[:p6.dep_all_rab.col_6]</t>
  </si>
  <si>
    <t>[:p6.dep_all_rab.col_7]</t>
  </si>
  <si>
    <t>[:p6.dep_all_rab.col_8]</t>
  </si>
  <si>
    <t>[:p6.dep_all_rab.col_10]</t>
  </si>
  <si>
    <t>[:p6.dep_all_rab.col_11]</t>
  </si>
  <si>
    <t>[:p6.dep_all_rab.col_any_fact_2to1w]</t>
  </si>
  <si>
    <t>[:p6.dep_all_rab.col_any_fact_1to0w]</t>
  </si>
  <si>
    <t xml:space="preserve">begin:p6.dep_all_rab(+) </t>
  </si>
  <si>
    <t>[:p6.dep_all_rab_pod.col_1]</t>
  </si>
  <si>
    <t>[:p6.dep_all_rab_pod.col_3]</t>
  </si>
  <si>
    <t>[:p6.dep_all_rab_pod.col_4]</t>
  </si>
  <si>
    <t>[:p6.dep_all_rab_pod.col_6]</t>
  </si>
  <si>
    <t>[:p6.dep_all_rab_pod.col_7]</t>
  </si>
  <si>
    <t>[:p6.dep_all_rab_pod.col_8]</t>
  </si>
  <si>
    <t>[:p6.dep_all_rab_pod.col_10]</t>
  </si>
  <si>
    <t>[:p6.dep_all_rab_pod.col_11]</t>
  </si>
  <si>
    <t>[:p6.dep_all_rab_pod.col_any_fact_2to1w]</t>
  </si>
  <si>
    <t>[:p6.dep_all_rab_pod.col_any_fact_1to0w]</t>
  </si>
  <si>
    <t>begin:p6.dep_all_rab_pod(+)  end:p6.dep_all_rab_pod;</t>
  </si>
  <si>
    <t>[:p6.dep_all_rab_hoz.col_1]</t>
  </si>
  <si>
    <t>[:p6.dep_all_rab_hoz.col_3]</t>
  </si>
  <si>
    <t>[:p6.dep_all_rab_hoz.col_4]</t>
  </si>
  <si>
    <t>[:p6.dep_all_rab_hoz.col_6]</t>
  </si>
  <si>
    <t>[:p6.dep_all_rab_hoz.col_7]</t>
  </si>
  <si>
    <t>[:p6.dep_all_rab_hoz.col_8]</t>
  </si>
  <si>
    <t>[:p6.dep_all_rab_hoz.col_10]</t>
  </si>
  <si>
    <t>[:p6.dep_all_rab_hoz.col_11]</t>
  </si>
  <si>
    <t>[:p6.dep_all_rab_hoz.col_any_fact_2to1w]</t>
  </si>
  <si>
    <t>[:p6.dep_all_rab_hoz.col_any_fact_1to0w]</t>
  </si>
  <si>
    <t>begin:p6.dep_all_rab_hoz(+)  end:p6.dep_all_rab_hoz;</t>
  </si>
  <si>
    <t>[:p6.dep_all_rab_empt.col_1]</t>
  </si>
  <si>
    <t>[:p6.dep_all_rab_empt.col_3]</t>
  </si>
  <si>
    <t>[:p6.dep_all_rab_empt.col_4]</t>
  </si>
  <si>
    <t>[:p6.dep_all_rab_empt.col_6]</t>
  </si>
  <si>
    <t>[:p6.dep_all_rab_empt.col_7]</t>
  </si>
  <si>
    <t>[:p6.dep_all_rab_empt.col_8]</t>
  </si>
  <si>
    <t>[:p6.dep_all_rab_empt.col_10]</t>
  </si>
  <si>
    <t>[:p6.dep_all_rab_empt.col_11]</t>
  </si>
  <si>
    <t>[:p6.dep_all_rab_empt.col_any_fact_2to1w]</t>
  </si>
  <si>
    <t>[:p6.dep_all_rab_empt.col_any_fact_1to0w]</t>
  </si>
  <si>
    <t>begin:p6.dep_all_rab_empt(+)  end:p6.dep_all_rab_empt;</t>
  </si>
  <si>
    <t xml:space="preserve">end:p6.dep_all_rab; </t>
  </si>
  <si>
    <t>[:p6.res.name_res]</t>
  </si>
  <si>
    <t>begin:p6.res</t>
  </si>
  <si>
    <t>[:p6.res.col_1]</t>
  </si>
  <si>
    <t>[:p6.res.col_3]</t>
  </si>
  <si>
    <t>[:p6.res.col_4]</t>
  </si>
  <si>
    <t>[:p6.res.col_6]</t>
  </si>
  <si>
    <t>[:p6.res.col_7]</t>
  </si>
  <si>
    <t>[:p6.res.col_8]</t>
  </si>
  <si>
    <t>[:p6.res.col_10]</t>
  </si>
  <si>
    <t>[:p6.res.col_11]</t>
  </si>
  <si>
    <t>[:p6.res.col_any_fact_2to1w]</t>
  </si>
  <si>
    <t>[:p6.res.col_any_fact_1to0w]</t>
  </si>
  <si>
    <t>[:p6.res_all_no_rab.col_1]</t>
  </si>
  <si>
    <t>[:p6.res_all_no_rab.col_3]</t>
  </si>
  <si>
    <t>[:p6.res_all_no_rab.col_4]</t>
  </si>
  <si>
    <t>[:p6.res_all_no_rab.col_6]</t>
  </si>
  <si>
    <t>[:p6.res_all_no_rab.col_7]</t>
  </si>
  <si>
    <t>[:p6.res_all_no_rab.col_8]</t>
  </si>
  <si>
    <t>[:p6.res_all_no_rab.col_10]</t>
  </si>
  <si>
    <t>[:p6.res_all_no_rab.col_11]</t>
  </si>
  <si>
    <t>[:p6.res_all_no_rab.col_any_fact_2to1w]</t>
  </si>
  <si>
    <t>[:p6.res_all_no_rab.col_any_fact_1to0w]</t>
  </si>
  <si>
    <t xml:space="preserve">begin:p6.res_all_no_rab(+)  end:p6.res_all_no_rab; </t>
  </si>
  <si>
    <t>[:p6.res_all_rab.col_1]</t>
  </si>
  <si>
    <t>[:p6.res_all_rab.col_3]</t>
  </si>
  <si>
    <t>[:p6.res_all_rab.col_4]</t>
  </si>
  <si>
    <t>[:p6.res_all_rab.col_6]</t>
  </si>
  <si>
    <t>[:p6.res_all_rab.col_7]</t>
  </si>
  <si>
    <t>[:p6.res_all_rab.col_8]</t>
  </si>
  <si>
    <t>[:p6.res_all_rab.col_10]</t>
  </si>
  <si>
    <t>[:p6.res_all_rab.col_11]</t>
  </si>
  <si>
    <t>[:p6.res_all_rab.col_any_fact_2to1w]</t>
  </si>
  <si>
    <t>[:p6.res_all_rab.col_any_fact_1to0w]</t>
  </si>
  <si>
    <t xml:space="preserve">begin:p6.res_all_rab(+) </t>
  </si>
  <si>
    <t>[:p6.res_all_rab_pod.col_1]</t>
  </si>
  <si>
    <t>[:p6.res_all_rab_pod.col_3]</t>
  </si>
  <si>
    <t>[:p6.res_all_rab_pod.col_4]</t>
  </si>
  <si>
    <t>[:p6.res_all_rab_pod.col_6]</t>
  </si>
  <si>
    <t>[:p6.res_all_rab_pod.col_7]</t>
  </si>
  <si>
    <t>[:p6.res_all_rab_pod.col_8]</t>
  </si>
  <si>
    <t>[:p6.res_all_rab_pod.col_10]</t>
  </si>
  <si>
    <t>[:p6.res_all_rab_pod.col_11]</t>
  </si>
  <si>
    <t>[:p6.res_all_rab_pod.col_any_fact_2to1w]</t>
  </si>
  <si>
    <t>[:p6.res_all_rab_pod.col_any_fact_1to0w]</t>
  </si>
  <si>
    <t>begin:p6.res_all_rab_pod(+)  end:p6.res_all_rab_pod;</t>
  </si>
  <si>
    <t>[:p6.res_all_rab_hoz.col_1]</t>
  </si>
  <si>
    <t>[:p6.res_all_rab_hoz.col_3]</t>
  </si>
  <si>
    <t>[:p6.res_all_rab_hoz.col_4]</t>
  </si>
  <si>
    <t>[:p6.res_all_rab_hoz.col_6]</t>
  </si>
  <si>
    <t>[:p6.res_all_rab_hoz.col_7]</t>
  </si>
  <si>
    <t>[:p6.res_all_rab_hoz.col_8]</t>
  </si>
  <si>
    <t>[:p6.res_all_rab_hoz.col_10]</t>
  </si>
  <si>
    <t>[:p6.res_all_rab_hoz.col_11]</t>
  </si>
  <si>
    <t>[:p6.res_all_rab_hoz.col_any_fact_2to1w]</t>
  </si>
  <si>
    <t>[:p6.res_all_rab_hoz.col_any_fact_1to0w]</t>
  </si>
  <si>
    <t>begin:p6.res_all_rab_hoz(+)  end:p6.res_all_rab_hoz;</t>
  </si>
  <si>
    <t>[:p6.res_all_rab_empt.col_1]</t>
  </si>
  <si>
    <t>[:p6.res_all_rab_empt.col_3]</t>
  </si>
  <si>
    <t>[:p6.res_all_rab_empt.col_4]</t>
  </si>
  <si>
    <t>[:p6.res_all_rab_empt.col_6]</t>
  </si>
  <si>
    <t>[:p6.res_all_rab_empt.col_7]</t>
  </si>
  <si>
    <t>[:p6.res_all_rab_empt.col_8]</t>
  </si>
  <si>
    <t>[:p6.res_all_rab_empt.col_10]</t>
  </si>
  <si>
    <t>[:p6.res_all_rab_empt.col_11]</t>
  </si>
  <si>
    <t>[:p6.res_all_rab_empt.col_any_fact_2to1w]</t>
  </si>
  <si>
    <t>[:p6.res_all_rab_empt.col_any_fact_1to0w]</t>
  </si>
  <si>
    <t>begin:p6.res_all_rab_empt(+)  end:p6.res_all_rab_empt;</t>
  </si>
  <si>
    <t xml:space="preserve">end:p6.res_all_rab; </t>
  </si>
  <si>
    <t xml:space="preserve"> end:p6.res;</t>
  </si>
  <si>
    <t xml:space="preserve"> end:p6.dep;</t>
  </si>
  <si>
    <t xml:space="preserve"> end:p6.all;</t>
  </si>
  <si>
    <t>[:p5.all.col_no_fact_nxt1_1_to_kv24]</t>
  </si>
  <si>
    <t>[:p5.by_dep.col_no_fact_nxt1_1_to_kv24]</t>
  </si>
  <si>
    <t>[:p5.all_p.col_no_fact_nxt1_1_to_kv24]</t>
  </si>
  <si>
    <t>[:p5.by_dep_p.col_no_fact_nxt1_1_to_kv24]</t>
  </si>
  <si>
    <t>[:p5.all_h.col_no_fact_nxt1_1_to_kv24]</t>
  </si>
  <si>
    <t>[:p5.by_dep_h.col_no_fact_nxt1_1_to_kv24]</t>
  </si>
  <si>
    <t>Продлено 
на 2 кв. 2018+</t>
  </si>
  <si>
    <t>снижение
(увеличение)
[:t.sdate_range]</t>
  </si>
  <si>
    <t>СОУ до 01.10.2017</t>
  </si>
  <si>
    <t>СОУ
с 01.10.2017 по 31.12.2017</t>
  </si>
  <si>
    <t>Заключенные до 2015</t>
  </si>
  <si>
    <t>Заключенные в 2015</t>
  </si>
  <si>
    <t>Заключенные в 2016</t>
  </si>
  <si>
    <t>Заключенные до 01.01.2015 г.</t>
  </si>
  <si>
    <t>Заключенные после 01.01.2015 г.</t>
  </si>
  <si>
    <t>Всего договоров (закл. на 01.01.2017)*, из них:</t>
  </si>
  <si>
    <t>заключенные
до 2017</t>
  </si>
  <si>
    <r>
      <t xml:space="preserve">Действующие
</t>
    </r>
    <r>
      <rPr>
        <b/>
        <sz val="12"/>
        <color theme="1"/>
        <rFont val="Calibri"/>
        <family val="2"/>
        <charset val="204"/>
        <scheme val="minor"/>
      </rPr>
      <t>на 01.01.2017
и заключ. в 2017</t>
    </r>
  </si>
  <si>
    <r>
      <t xml:space="preserve">ПЛАН
</t>
    </r>
    <r>
      <rPr>
        <b/>
        <sz val="11"/>
        <color theme="1"/>
        <rFont val="Calibri"/>
        <family val="2"/>
        <charset val="204"/>
        <scheme val="minor"/>
      </rPr>
      <t>(действующие на 01.01.2017
+заключенные в 2017)</t>
    </r>
  </si>
  <si>
    <t>Всего
исполнено
за 2017</t>
  </si>
  <si>
    <t>до 2015</t>
  </si>
  <si>
    <t>Действующие
на 01.01.2017
и заключ. в 2017</t>
  </si>
  <si>
    <t>в т.ч.
СОУ 1 кв. 2018</t>
  </si>
  <si>
    <t>в т.ч.
СОУ 2-4 кв. 2018</t>
  </si>
  <si>
    <t>в т.ч.
СОУ 2019+</t>
  </si>
  <si>
    <t>в т.ч. СОУ 2017 и ранее</t>
  </si>
  <si>
    <t>Остаток плана до конца 2017</t>
  </si>
  <si>
    <t>Срок оказания услуги
 2017 и ранее</t>
  </si>
  <si>
    <t>СПРАВОЧНО:
Остаток СОУ
2017 и ранее
на [:t.sdate_begin]</t>
  </si>
  <si>
    <t>Срок
оказания услуги
 2018 и позднее</t>
  </si>
  <si>
    <t>перевод в б/р
(перевод в с/р)
(заключ.+восст.)</t>
  </si>
  <si>
    <t>Заключенные в 2017 и 2018</t>
  </si>
  <si>
    <t>заключенные
в 2017 и 2018</t>
  </si>
  <si>
    <t>Всего договоров (закл. в 2017-2018 гг.)**, из них:</t>
  </si>
  <si>
    <t>Дей  на 01.01.2017
+ закл.
в 2017-2018</t>
  </si>
  <si>
    <t>Дей  на 01.01.2017
+ закл.
в 2017 и 2018</t>
  </si>
  <si>
    <t>*Расчитывается как доля факта и исполнения со стороны СО в общем плане за вычетом договоров со сроком оказания услуги в 2018 году и позднее: (ст.2 + ст.5)/(ст.1-ст.10)*100%</t>
  </si>
  <si>
    <t>[:p7.all.list7_name1] в [:p7.all.list7_name2]</t>
  </si>
  <si>
    <t>t.begin:p7.all(+)</t>
  </si>
  <si>
    <t>Информация об исполнении договоров на постоянное ТП,
заключенных в [:p7.all.list7_name1]
и планирующихся к закрытию в [:p7.all.list7_name2]
на [:t.slice_time]</t>
  </si>
  <si>
    <t>Действующие
на 01.04.2017</t>
  </si>
  <si>
    <t>Факт
на [:t.sdate_begin]</t>
  </si>
  <si>
    <t>Заключенные в 2017</t>
  </si>
  <si>
    <t>Всего договоров (закл. на 01.01.2017), из них:</t>
  </si>
  <si>
    <t>[:p7.all_do.col_plan]</t>
  </si>
  <si>
    <t>[:p7.all_do.col_any_fact_1w]</t>
  </si>
  <si>
    <t>[:p7.all_do.col_any_fact_2to1w]</t>
  </si>
  <si>
    <t>[:p7.all_do.col_any_fact_1to0w]</t>
  </si>
  <si>
    <t>[:p7.all_do.col_f]</t>
  </si>
  <si>
    <t>[:p7.all_do.col_i]</t>
  </si>
  <si>
    <t>[:p7.all_do.col_l_2]</t>
  </si>
  <si>
    <t>[:p7.all_do.col_l]</t>
  </si>
  <si>
    <t>[:p7.all_do.col_p]</t>
  </si>
  <si>
    <t>[:p7.all_do.ostatok]</t>
  </si>
  <si>
    <t>[:p7.all_do.ostatok_posle]</t>
  </si>
  <si>
    <t>[:p7.all_do.ostatok_do]</t>
  </si>
  <si>
    <t>[:p7.all_do.ostatok_late]</t>
  </si>
  <si>
    <t>[:p7.all_do.ostatok_2to1w]</t>
  </si>
  <si>
    <t>[:p7.all_do.ostatok_range]</t>
  </si>
  <si>
    <t>[:p7.all_do.ostatok_do_1w]</t>
  </si>
  <si>
    <t xml:space="preserve">begin:p7.all_do(+) </t>
  </si>
  <si>
    <t>[:p7.do_no_rab.col_plan]</t>
  </si>
  <si>
    <t>[:p7.do_no_rab.col_any_fact_1w]</t>
  </si>
  <si>
    <t>[:p7.do_no_rab.col_any_fact_2to1w]</t>
  </si>
  <si>
    <t>[:p7.do_no_rab.col_any_fact_1to0w]</t>
  </si>
  <si>
    <t>[:p7.do_no_rab.col_f]</t>
  </si>
  <si>
    <t>[:p7.do_no_rab.col_i]</t>
  </si>
  <si>
    <t>[:p7.do_no_rab.col_l_2]</t>
  </si>
  <si>
    <t>[:p7.do_no_rab.col_l]</t>
  </si>
  <si>
    <t>[:p7.do_no_rab.col_p]</t>
  </si>
  <si>
    <t>[:p7.do_no_rab.ostatok]</t>
  </si>
  <si>
    <t>[:p7.do_no_rab.ostatok_posle]</t>
  </si>
  <si>
    <t>[:p7.do_no_rab.ostatok_do]</t>
  </si>
  <si>
    <t>[:p7.do_no_rab.ostatok_late]</t>
  </si>
  <si>
    <t>[:p7.do_no_rab.ostatok_2to1w]</t>
  </si>
  <si>
    <t>[:p7.do_no_rab.ostatok_range]</t>
  </si>
  <si>
    <t>[:p7.do_no_rab.ostatok_do_1w]</t>
  </si>
  <si>
    <t xml:space="preserve">begin:p7.do_no_rab(+) </t>
  </si>
  <si>
    <t>[:p7.do_no_rab_do.col_plan]</t>
  </si>
  <si>
    <t>[:p7.do_no_rab_do.col_any_fact_1w]</t>
  </si>
  <si>
    <t>[:p7.do_no_rab_do.col_any_fact_2to1w]</t>
  </si>
  <si>
    <t>[:p7.do_no_rab_do.col_any_fact_1to0w]</t>
  </si>
  <si>
    <t>[:p7.do_no_rab_do.col_f]</t>
  </si>
  <si>
    <t>[:p7.do_no_rab_do.col_i]</t>
  </si>
  <si>
    <t>[:p7.do_no_rab_do.col_l_2]</t>
  </si>
  <si>
    <t>[:p7.do_no_rab_do.col_l]</t>
  </si>
  <si>
    <t>[:p7.do_no_rab_do.col_p]</t>
  </si>
  <si>
    <t>[:p7.do_no_rab_do.ostatok]</t>
  </si>
  <si>
    <t>[:p7.do_no_rab_do.ostatok_posle]</t>
  </si>
  <si>
    <t>[:p7.do_no_rab_do.ostatok_do]</t>
  </si>
  <si>
    <t>[:p7.do_no_rab_do.ostatok_late]</t>
  </si>
  <si>
    <t>[:p7.do_no_rab_do.ostatok_2to1w]</t>
  </si>
  <si>
    <t>[:p7.do_no_rab_do.ostatok_range]</t>
  </si>
  <si>
    <t>[:p7.do_no_rab_do.ostatok_do_1w]</t>
  </si>
  <si>
    <t>begin:p7.do_no_rab_do(+)  end:p7.do_no_rab_do;</t>
  </si>
  <si>
    <t xml:space="preserve">Заключенные в 2015 - 2016 </t>
  </si>
  <si>
    <t>[:p7.do_no_rab_pos.col_plan]</t>
  </si>
  <si>
    <t>[:p7.do_no_rab_pos.col_any_fact_1w]</t>
  </si>
  <si>
    <t>[:p7.do_no_rab_pos.col_any_fact_2to1w]</t>
  </si>
  <si>
    <t>[:p7.do_no_rab_pos.col_any_fact_1to0w]</t>
  </si>
  <si>
    <t>[:p7.do_no_rab_pos.col_f]</t>
  </si>
  <si>
    <t>[:p7.do_no_rab_pos.col_i]</t>
  </si>
  <si>
    <t>[:p7.do_no_rab_pos.col_l_2]</t>
  </si>
  <si>
    <t>[:p7.do_no_rab_pos.col_l]</t>
  </si>
  <si>
    <t>[:p7.do_no_rab_pos.col_p]</t>
  </si>
  <si>
    <t>[:p7.do_no_rab_pos.ostatok]</t>
  </si>
  <si>
    <t>[:p7.do_no_rab_pos.ostatok_posle]</t>
  </si>
  <si>
    <t>[:p7.do_no_rab_pos.ostatok_do]</t>
  </si>
  <si>
    <t>[:p7.do_no_rab_pos.ostatok_late]</t>
  </si>
  <si>
    <t>[:p7.do_no_rab_pos.ostatok_2to1w]</t>
  </si>
  <si>
    <t>[:p7.do_no_rab_pos.ostatok_range]</t>
  </si>
  <si>
    <t>[:p7.do_no_rab_pos.ostatok_do_1w]</t>
  </si>
  <si>
    <t>begin:p7.do_no_rab_pos(+)  end:p7.do_no_rab_pos;</t>
  </si>
  <si>
    <t>end:p7.do_no_rab;</t>
  </si>
  <si>
    <t>[:p7.do_rab.col_plan]</t>
  </si>
  <si>
    <t>[:p7.do_rab.col_any_fact_1w]</t>
  </si>
  <si>
    <t>[:p7.do_rab.col_any_fact_2to1w]</t>
  </si>
  <si>
    <t>[:p7.do_rab.col_any_fact_1to0w]</t>
  </si>
  <si>
    <t>[:p7.do_rab.col_f]</t>
  </si>
  <si>
    <t>[:p7.do_rab.col_i]</t>
  </si>
  <si>
    <t>[:p7.do_rab.col_l_2]</t>
  </si>
  <si>
    <t>[:p7.do_rab.col_l]</t>
  </si>
  <si>
    <t>[:p7.do_rab.col_p]</t>
  </si>
  <si>
    <t>[:p7.do_rab.ostatok]</t>
  </si>
  <si>
    <t>[:p7.do_rab.ostatok_posle]</t>
  </si>
  <si>
    <t>[:p7.do_rab.ostatok_do]</t>
  </si>
  <si>
    <t>[:p7.do_rab.ostatok_late]</t>
  </si>
  <si>
    <t>[:p7.do_rab.ostatok_2to1w]</t>
  </si>
  <si>
    <t>[:p7.do_rab.ostatok_range]</t>
  </si>
  <si>
    <t>[:p7.do_rab.ostatok_do_1w]</t>
  </si>
  <si>
    <t xml:space="preserve">begin:p7.do_rab(+) </t>
  </si>
  <si>
    <t>[:p7.do_rab_ygr3.col_plan]</t>
  </si>
  <si>
    <t>[:p7.do_rab_ygr3.col_any_fact_1w]</t>
  </si>
  <si>
    <t>[:p7.do_rab_ygr3.col_any_fact_2to1w]</t>
  </si>
  <si>
    <t>[:p7.do_rab_ygr3.col_any_fact_1to0w]</t>
  </si>
  <si>
    <t>[:p7.do_rab_ygr3.col_f]</t>
  </si>
  <si>
    <t>[:p7.do_rab_ygr3.col_i]</t>
  </si>
  <si>
    <t>[:p7.do_rab_ygr3.col_l_2]</t>
  </si>
  <si>
    <t>[:p7.do_rab_ygr3.col_l]</t>
  </si>
  <si>
    <t>[:p7.do_rab_ygr3.col_p]</t>
  </si>
  <si>
    <t>[:p7.do_rab_ygr3.ostatok]</t>
  </si>
  <si>
    <t>[:p7.do_rab_ygr3.ostatok_posle]</t>
  </si>
  <si>
    <t>[:p7.do_rab_ygr3.ostatok_do]</t>
  </si>
  <si>
    <t>[:p7.do_rab_ygr3.ostatok_late]</t>
  </si>
  <si>
    <t>[:p7.do_rab_ygr3.ostatok_2to1w]</t>
  </si>
  <si>
    <t>[:p7.do_rab_ygr3.ostatok_range]</t>
  </si>
  <si>
    <t>[:p7.do_rab_ygr3.ostatok_do_1w]</t>
  </si>
  <si>
    <t>begin:p7.do_rab_ygr3(+)  end:p7.do_rab_ygr3;</t>
  </si>
  <si>
    <t>[:p7.do_rab_ygr2.col_plan]</t>
  </si>
  <si>
    <t>[:p7.do_rab_ygr2.col_any_fact_1w]</t>
  </si>
  <si>
    <t>[:p7.do_rab_ygr2.col_any_fact_2to1w]</t>
  </si>
  <si>
    <t>[:p7.do_rab_ygr2.col_any_fact_1to0w]</t>
  </si>
  <si>
    <t>[:p7.do_rab_ygr2.col_f]</t>
  </si>
  <si>
    <t>[:p7.do_rab_ygr2.col_i]</t>
  </si>
  <si>
    <t>[:p7.do_rab_ygr2.col_l_2]</t>
  </si>
  <si>
    <t>[:p7.do_rab_ygr2.col_l]</t>
  </si>
  <si>
    <t>[:p7.do_rab_ygr2.col_p]</t>
  </si>
  <si>
    <t>[:p7.do_rab_ygr2.ostatok]</t>
  </si>
  <si>
    <t>[:p7.do_rab_ygr2.ostatok_posle]</t>
  </si>
  <si>
    <t>[:p7.do_rab_ygr2.ostatok_do]</t>
  </si>
  <si>
    <t>[:p7.do_rab_ygr2.ostatok_late]</t>
  </si>
  <si>
    <t>[:p7.do_rab_ygr2.ostatok_2to1w]</t>
  </si>
  <si>
    <t>[:p7.do_rab_ygr2.ostatok_range]</t>
  </si>
  <si>
    <t>[:p7.do_rab_ygr2.ostatok_do_1w]</t>
  </si>
  <si>
    <t>begin:p7.do_rab_ygr2(+)  end:p7.do_rab_ygr2;</t>
  </si>
  <si>
    <t>[:p7.do_rab_ygr1.col_plan]</t>
  </si>
  <si>
    <t>[:p7.do_rab_ygr1.col_any_fact_1w]</t>
  </si>
  <si>
    <t>[:p7.do_rab_ygr1.col_any_fact_2to1w]</t>
  </si>
  <si>
    <t>[:p7.do_rab_ygr1.col_any_fact_1to0w]</t>
  </si>
  <si>
    <t>[:p7.do_rab_ygr1.col_f]</t>
  </si>
  <si>
    <t>[:p7.do_rab_ygr1.col_i]</t>
  </si>
  <si>
    <t>[:p7.do_rab_ygr1.col_l_2]</t>
  </si>
  <si>
    <t>[:p7.do_rab_ygr1.col_l]</t>
  </si>
  <si>
    <t>[:p7.do_rab_ygr1.col_p]</t>
  </si>
  <si>
    <t>[:p7.do_rab_ygr1.ostatok]</t>
  </si>
  <si>
    <t>[:p7.do_rab_ygr1.ostatok_posle]</t>
  </si>
  <si>
    <t>[:p7.do_rab_ygr1.ostatok_do]</t>
  </si>
  <si>
    <t>[:p7.do_rab_ygr1.ostatok_late]</t>
  </si>
  <si>
    <t>[:p7.do_rab_ygr1.ostatok_2to1w]</t>
  </si>
  <si>
    <t>[:p7.do_rab_ygr1.ostatok_range]</t>
  </si>
  <si>
    <t>[:p7.do_rab_ygr1.ostatok_do_1w]</t>
  </si>
  <si>
    <t>begin:p7.do_rab_ygr1(+)  end:p7.do_rab_ygr1;</t>
  </si>
  <si>
    <t>end:p7.all_do;</t>
  </si>
  <si>
    <t>end:p7.do_rab;</t>
  </si>
  <si>
    <t>заключенные
в 2017</t>
  </si>
  <si>
    <t>Всего договоров (закл. в 2017 г.), из них:</t>
  </si>
  <si>
    <t>[:p7.all_tek.col_plan]</t>
  </si>
  <si>
    <t>[:p7.all_tek.col_any_fact_1w]</t>
  </si>
  <si>
    <t>[:p7.all_tek.col_any_fact_2to1w]</t>
  </si>
  <si>
    <t>[:p7.all_tek.col_any_fact_1to0w]</t>
  </si>
  <si>
    <t>[:p7.all_tek.col_f]</t>
  </si>
  <si>
    <t>[:p7.all_tek.col_i]</t>
  </si>
  <si>
    <t>[:p7.all_tek.col_l_2]</t>
  </si>
  <si>
    <t>[:p7.all_tek.col_l]</t>
  </si>
  <si>
    <t>[:p7.all_tek.col_p]</t>
  </si>
  <si>
    <t>[:p7.all_tek.ostatok]</t>
  </si>
  <si>
    <t>[:p7.all_tek.ostatok_posle]</t>
  </si>
  <si>
    <t>[:p7.all_tek.ostatok_do]</t>
  </si>
  <si>
    <t>[:p7.all_tek.ostatok_late]</t>
  </si>
  <si>
    <t>[:p7.all_tek.ostatok_2to1w]</t>
  </si>
  <si>
    <t>[:p7.all_tek.ostatok_range]</t>
  </si>
  <si>
    <t>[:p7.all_tek.ostatok_do_1w]</t>
  </si>
  <si>
    <t xml:space="preserve">begin:p7.all_tek(+) </t>
  </si>
  <si>
    <t>[:p7.tek_no_rab.col_plan]</t>
  </si>
  <si>
    <t>[:p7.tek_no_rab.col_any_fact_1w]</t>
  </si>
  <si>
    <t>[:p7.tek_no_rab.col_any_fact_2to1w]</t>
  </si>
  <si>
    <t>[:p7.tek_no_rab.col_any_fact_1to0w]</t>
  </si>
  <si>
    <t>[:p7.tek_no_rab.col_f]</t>
  </si>
  <si>
    <t>[:p7.tek_no_rab.col_i]</t>
  </si>
  <si>
    <t>[:p7.tek_no_rab.col_l_2]</t>
  </si>
  <si>
    <t>[:p7.tek_no_rab.col_l]</t>
  </si>
  <si>
    <t>[:p7.tek_no_rab.col_p]</t>
  </si>
  <si>
    <t>[:p7.tek_no_rab.ostatok]</t>
  </si>
  <si>
    <t>[:p7.tek_no_rab.ostatok_posle]</t>
  </si>
  <si>
    <t>[:p7.tek_no_rab.ostatok_do]</t>
  </si>
  <si>
    <t>[:p7.tek_no_rab.ostatok_late]</t>
  </si>
  <si>
    <t>[:p7.tek_no_rab.ostatok_2to1w]</t>
  </si>
  <si>
    <t>[:p7.tek_no_rab.ostatok_range]</t>
  </si>
  <si>
    <t>[:p7.tek_no_rab.ostatok_do_1w]</t>
  </si>
  <si>
    <t xml:space="preserve">begin:p7.tek_no_rab(+)  end:p7.tek_no_rab; </t>
  </si>
  <si>
    <t>[:p7.tek_rab.col_plan]</t>
  </si>
  <si>
    <t>[:p7.tek_rab.col_any_fact_1w]</t>
  </si>
  <si>
    <t>[:p7.tek_rab.col_any_fact_2to1w]</t>
  </si>
  <si>
    <t>[:p7.tek_rab.col_any_fact_1to0w]</t>
  </si>
  <si>
    <t>[:p7.tek_rab.col_f]</t>
  </si>
  <si>
    <t>[:p7.tek_rab.col_i]</t>
  </si>
  <si>
    <t>[:p7.tek_rab.col_l_2]</t>
  </si>
  <si>
    <t>[:p7.tek_rab.col_l]</t>
  </si>
  <si>
    <t>[:p7.tek_rab.col_p]</t>
  </si>
  <si>
    <t>[:p7.tek_rab.ostatok]</t>
  </si>
  <si>
    <t>[:p7.tek_rab.ostatok_posle]</t>
  </si>
  <si>
    <t>[:p7.tek_rab.ostatok_do]</t>
  </si>
  <si>
    <t>[:p7.tek_rab.ostatok_late]</t>
  </si>
  <si>
    <t>[:p7.tek_rab.ostatok_2to1w]</t>
  </si>
  <si>
    <t>[:p7.tek_rab.ostatok_range]</t>
  </si>
  <si>
    <t>[:p7.tek_rab.ostatok_do_1w]</t>
  </si>
  <si>
    <t xml:space="preserve">begin:p7.tek_rab(+)  end:p7.tek_rab; </t>
  </si>
  <si>
    <t>end:p7.all_tek;</t>
  </si>
  <si>
    <t xml:space="preserve"> end:p7.all;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</si>
</sst>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\+#,##0;\-#,##0"/>
    <numFmt numFmtId="165" formatCode="\+0%;\-0%"/>
    <numFmt numFmtId="166" formatCode="#,##0;\(#,##0\)"/>
  </numFmts>
  <fonts count="6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8"/>
      <color theme="1"/>
      <name val="Tahoma"/>
      <family val="2"/>
      <charset val="204"/>
    </font>
    <font>
      <b/>
      <sz val="10"/>
      <color theme="1"/>
      <name val="Tahoma"/>
      <family val="2"/>
      <charset val="204"/>
    </font>
    <font>
      <b/>
      <sz val="8"/>
      <color theme="1"/>
      <name val="Tahoma"/>
      <family val="2"/>
      <charset val="204"/>
    </font>
    <font>
      <sz val="10"/>
      <color theme="1"/>
      <name val="Tahoma"/>
      <family val="2"/>
      <charset val="204"/>
    </font>
    <font>
      <i/>
      <sz val="8"/>
      <color theme="1"/>
      <name val="Tahoma"/>
      <family val="2"/>
      <charset val="204"/>
    </font>
    <font>
      <sz val="8"/>
      <color theme="0"/>
      <name val="Tahoma"/>
      <family val="2"/>
      <charset val="204"/>
    </font>
    <font>
      <b/>
      <sz val="20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9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charset val="204"/>
      <scheme val="minor"/>
    </font>
    <font>
      <i/>
      <sz val="1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i/>
      <sz val="10.5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i/>
      <sz val="11"/>
      <name val="Calibri"/>
      <family val="2"/>
      <charset val="204"/>
      <scheme val="minor"/>
    </font>
    <font>
      <b/>
      <sz val="14"/>
      <name val="Calibri"/>
      <family val="2"/>
      <charset val="204"/>
      <scheme val="minor"/>
    </font>
    <font>
      <b/>
      <sz val="11"/>
      <color theme="0" tint="-0.499984740745262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2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b/>
      <sz val="8"/>
      <color theme="1"/>
      <name val="Arial"/>
      <family val="2"/>
      <charset val="204"/>
    </font>
    <font>
      <sz val="8"/>
      <color theme="1"/>
      <name val="Arial"/>
      <family val="2"/>
      <charset val="204"/>
    </font>
    <font>
      <sz val="9"/>
      <color theme="1"/>
      <name val="Calibri"/>
      <family val="2"/>
      <charset val="204"/>
      <scheme val="minor"/>
    </font>
    <font>
      <b/>
      <i/>
      <sz val="8"/>
      <color theme="1"/>
      <name val="Arial"/>
      <family val="2"/>
      <charset val="204"/>
    </font>
    <font>
      <b/>
      <sz val="9"/>
      <color theme="1"/>
      <name val="Arial"/>
      <family val="2"/>
      <charset val="204"/>
    </font>
    <font>
      <b/>
      <i/>
      <sz val="9"/>
      <color theme="1"/>
      <name val="Arial"/>
      <family val="2"/>
      <charset val="204"/>
    </font>
    <font>
      <i/>
      <sz val="9"/>
      <color theme="1"/>
      <name val="Arial"/>
      <family val="2"/>
      <charset val="204"/>
    </font>
    <font>
      <sz val="8"/>
      <color theme="1"/>
      <name val="Calibri"/>
      <family val="2"/>
      <charset val="204"/>
      <scheme val="minor"/>
    </font>
    <font>
      <sz val="9"/>
      <name val="Arial Cyr"/>
      <charset val="204"/>
    </font>
    <font>
      <b/>
      <sz val="11.5"/>
      <color theme="1"/>
      <name val="Arial"/>
      <family val="2"/>
      <charset val="204"/>
    </font>
    <font>
      <sz val="9"/>
      <color theme="0"/>
      <name val="Arial"/>
      <family val="2"/>
      <charset val="204"/>
    </font>
    <font>
      <b/>
      <sz val="9"/>
      <name val="Arial"/>
      <family val="2"/>
      <charset val="204"/>
    </font>
    <font>
      <sz val="9"/>
      <color theme="0"/>
      <name val="Arial Cyr"/>
      <charset val="204"/>
    </font>
    <font>
      <i/>
      <sz val="9"/>
      <name val="Arial"/>
      <family val="2"/>
      <charset val="204"/>
    </font>
    <font>
      <sz val="16"/>
      <color theme="1"/>
      <name val="Calibri"/>
      <family val="2"/>
      <charset val="204"/>
      <scheme val="minor"/>
    </font>
    <font>
      <b/>
      <sz val="36"/>
      <color theme="3"/>
      <name val="Calibri"/>
      <family val="2"/>
      <charset val="204"/>
      <scheme val="minor"/>
    </font>
    <font>
      <b/>
      <sz val="24"/>
      <color theme="1"/>
      <name val="Calibri"/>
      <family val="2"/>
      <charset val="204"/>
      <scheme val="minor"/>
    </font>
    <font>
      <b/>
      <sz val="26"/>
      <color theme="3"/>
      <name val="Calibri"/>
      <family val="2"/>
      <charset val="204"/>
      <scheme val="minor"/>
    </font>
    <font>
      <sz val="11"/>
      <color rgb="FFFF0000"/>
      <name val="Calibri"/>
      <family val="2"/>
      <scheme val="minor"/>
    </font>
    <font>
      <sz val="18"/>
      <color theme="1"/>
      <name val="Calibri"/>
      <family val="2"/>
      <charset val="204"/>
      <scheme val="minor"/>
    </font>
    <font>
      <b/>
      <sz val="22"/>
      <color rgb="FF008000"/>
      <name val="Calibri"/>
      <family val="2"/>
      <charset val="204"/>
      <scheme val="minor"/>
    </font>
    <font>
      <sz val="22"/>
      <color theme="1"/>
      <name val="Calibri"/>
      <family val="2"/>
      <charset val="204"/>
      <scheme val="minor"/>
    </font>
    <font>
      <b/>
      <sz val="22"/>
      <color theme="3"/>
      <name val="Calibri"/>
      <family val="2"/>
      <charset val="204"/>
      <scheme val="minor"/>
    </font>
    <font>
      <sz val="22"/>
      <color theme="3"/>
      <name val="Calibri"/>
      <family val="2"/>
      <charset val="204"/>
      <scheme val="minor"/>
    </font>
    <font>
      <b/>
      <sz val="12"/>
      <name val="Calibri"/>
      <family val="2"/>
      <charset val="204"/>
      <scheme val="minor"/>
    </font>
    <font>
      <sz val="11"/>
      <color theme="0"/>
      <name val="Calibri"/>
      <family val="2"/>
      <scheme val="minor"/>
    </font>
    <font>
      <sz val="14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b/>
      <sz val="16"/>
      <name val="Calibri"/>
      <family val="2"/>
      <charset val="204"/>
      <scheme val="minor"/>
    </font>
    <font>
      <sz val="16"/>
      <name val="Calibri"/>
      <family val="2"/>
      <charset val="204"/>
      <scheme val="minor"/>
    </font>
    <font>
      <i/>
      <sz val="14"/>
      <color theme="1"/>
      <name val="Calibri"/>
      <family val="2"/>
      <charset val="204"/>
      <scheme val="minor"/>
    </font>
    <font>
      <i/>
      <sz val="16"/>
      <name val="Calibri"/>
      <family val="2"/>
      <charset val="204"/>
      <scheme val="minor"/>
    </font>
    <font>
      <i/>
      <sz val="12"/>
      <color theme="1"/>
      <name val="Calibri"/>
      <family val="2"/>
      <charset val="204"/>
      <scheme val="minor"/>
    </font>
    <font>
      <b/>
      <sz val="20"/>
      <color rgb="FF008000"/>
      <name val="Calibri"/>
      <family val="2"/>
      <charset val="204"/>
      <scheme val="minor"/>
    </font>
    <font>
      <i/>
      <sz val="14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EBFAFF"/>
        <bgColor indexed="64"/>
      </patternFill>
    </fill>
  </fills>
  <borders count="15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dashed">
        <color indexed="64"/>
      </right>
      <top style="thin">
        <color auto="1"/>
      </top>
      <bottom style="thin">
        <color auto="1"/>
      </bottom>
      <diagonal/>
    </border>
    <border>
      <left style="dashed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ashed">
        <color auto="1"/>
      </right>
      <top style="thin">
        <color auto="1"/>
      </top>
      <bottom style="thin">
        <color auto="1"/>
      </bottom>
      <diagonal/>
    </border>
    <border>
      <left style="dashed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dotted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dashed">
        <color indexed="64"/>
      </right>
      <top style="thin">
        <color auto="1"/>
      </top>
      <bottom style="medium">
        <color indexed="64"/>
      </bottom>
      <diagonal/>
    </border>
    <border>
      <left style="dashed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dashed">
        <color auto="1"/>
      </right>
      <top style="thin">
        <color auto="1"/>
      </top>
      <bottom style="medium">
        <color indexed="64"/>
      </bottom>
      <diagonal/>
    </border>
    <border>
      <left style="dashed">
        <color auto="1"/>
      </left>
      <right/>
      <top style="thin">
        <color auto="1"/>
      </top>
      <bottom style="medium">
        <color indexed="64"/>
      </bottom>
      <diagonal/>
    </border>
    <border>
      <left style="thin">
        <color auto="1"/>
      </left>
      <right style="dotted">
        <color indexed="64"/>
      </right>
      <top style="thin">
        <color auto="1"/>
      </top>
      <bottom style="medium">
        <color indexed="64"/>
      </bottom>
      <diagonal/>
    </border>
    <border>
      <left/>
      <right style="dashed">
        <color indexed="64"/>
      </right>
      <top style="medium">
        <color indexed="64"/>
      </top>
      <bottom style="thin">
        <color auto="1"/>
      </bottom>
      <diagonal/>
    </border>
    <border>
      <left style="dashed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dashed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dashed">
        <color auto="1"/>
      </right>
      <top style="medium">
        <color indexed="64"/>
      </top>
      <bottom style="thin">
        <color auto="1"/>
      </bottom>
      <diagonal/>
    </border>
    <border>
      <left/>
      <right style="dotted">
        <color indexed="64"/>
      </right>
      <top style="medium">
        <color indexed="64"/>
      </top>
      <bottom style="thin">
        <color auto="1"/>
      </bottom>
      <diagonal/>
    </border>
    <border>
      <left/>
      <right style="dashed">
        <color indexed="64"/>
      </right>
      <top style="thin">
        <color auto="1"/>
      </top>
      <bottom style="thin">
        <color auto="1"/>
      </bottom>
      <diagonal/>
    </border>
    <border>
      <left style="dashed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dotted">
        <color indexed="64"/>
      </right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auto="1"/>
      </top>
      <bottom/>
      <diagonal/>
    </border>
    <border>
      <left style="dashed">
        <color auto="1"/>
      </left>
      <right style="medium">
        <color indexed="64"/>
      </right>
      <top style="thin">
        <color auto="1"/>
      </top>
      <bottom/>
      <diagonal/>
    </border>
    <border>
      <left style="dashed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dashed">
        <color auto="1"/>
      </right>
      <top style="thin">
        <color auto="1"/>
      </top>
      <bottom/>
      <diagonal/>
    </border>
    <border>
      <left/>
      <right style="dotted">
        <color indexed="64"/>
      </right>
      <top style="thin">
        <color auto="1"/>
      </top>
      <bottom/>
      <diagonal/>
    </border>
    <border>
      <left style="dashed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dashed">
        <color auto="1"/>
      </right>
      <top style="medium">
        <color indexed="64"/>
      </top>
      <bottom style="thin">
        <color indexed="64"/>
      </bottom>
      <diagonal/>
    </border>
    <border>
      <left style="dashed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dashed">
        <color indexed="64"/>
      </right>
      <top style="thin">
        <color auto="1"/>
      </top>
      <bottom/>
      <diagonal/>
    </border>
    <border>
      <left/>
      <right style="dashed">
        <color indexed="64"/>
      </right>
      <top style="thin">
        <color auto="1"/>
      </top>
      <bottom style="medium">
        <color indexed="64"/>
      </bottom>
      <diagonal/>
    </border>
    <border>
      <left/>
      <right style="dotted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theme="4"/>
      </left>
      <right style="hair">
        <color indexed="64"/>
      </right>
      <top style="medium">
        <color theme="4"/>
      </top>
      <bottom style="hair">
        <color indexed="64"/>
      </bottom>
      <diagonal/>
    </border>
    <border>
      <left style="hair">
        <color indexed="64"/>
      </left>
      <right/>
      <top style="medium">
        <color theme="4"/>
      </top>
      <bottom style="hair">
        <color indexed="64"/>
      </bottom>
      <diagonal/>
    </border>
    <border>
      <left style="medium">
        <color theme="4"/>
      </left>
      <right style="medium">
        <color theme="4"/>
      </right>
      <top style="medium">
        <color theme="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theme="4"/>
      </top>
      <bottom style="hair">
        <color indexed="64"/>
      </bottom>
      <diagonal/>
    </border>
    <border>
      <left style="hair">
        <color indexed="64"/>
      </left>
      <right style="medium">
        <color theme="4"/>
      </right>
      <top style="medium">
        <color theme="4"/>
      </top>
      <bottom style="hair">
        <color indexed="64"/>
      </bottom>
      <diagonal/>
    </border>
    <border>
      <left style="medium">
        <color theme="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theme="4"/>
      </left>
      <right style="medium">
        <color theme="4"/>
      </right>
      <top style="hair">
        <color indexed="64"/>
      </top>
      <bottom style="hair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indexed="64"/>
      </left>
      <right style="medium">
        <color theme="4"/>
      </right>
      <top style="hair">
        <color indexed="64"/>
      </top>
      <bottom style="hair">
        <color indexed="64"/>
      </bottom>
      <diagonal/>
    </border>
    <border>
      <left style="medium">
        <color theme="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theme="4"/>
      </right>
      <top style="hair">
        <color indexed="64"/>
      </top>
      <bottom/>
      <diagonal/>
    </border>
    <border>
      <left style="medium">
        <color theme="4"/>
      </left>
      <right style="hair">
        <color indexed="64"/>
      </right>
      <top/>
      <bottom/>
      <diagonal/>
    </border>
    <border>
      <left style="hair">
        <color indexed="64"/>
      </left>
      <right style="medium">
        <color theme="4"/>
      </right>
      <top/>
      <bottom/>
      <diagonal/>
    </border>
    <border>
      <left style="medium">
        <color theme="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theme="4"/>
      </right>
      <top/>
      <bottom style="hair">
        <color indexed="64"/>
      </bottom>
      <diagonal/>
    </border>
    <border>
      <left style="medium">
        <color theme="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medium">
        <color theme="4"/>
      </left>
      <right style="medium">
        <color theme="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medium">
        <color theme="4"/>
      </left>
      <right/>
      <top style="hair">
        <color indexed="64"/>
      </top>
      <bottom style="medium">
        <color theme="4"/>
      </bottom>
      <diagonal/>
    </border>
    <border>
      <left/>
      <right style="medium">
        <color theme="4"/>
      </right>
      <top style="hair">
        <color indexed="64"/>
      </top>
      <bottom style="medium">
        <color theme="4"/>
      </bottom>
      <diagonal/>
    </border>
    <border>
      <left style="medium">
        <color theme="4"/>
      </left>
      <right style="hair">
        <color indexed="64"/>
      </right>
      <top style="medium">
        <color theme="4"/>
      </top>
      <bottom/>
      <diagonal/>
    </border>
    <border>
      <left style="medium">
        <color theme="4"/>
      </left>
      <right style="hair">
        <color indexed="64"/>
      </right>
      <top/>
      <bottom style="medium">
        <color theme="4"/>
      </bottom>
      <diagonal/>
    </border>
    <border>
      <left style="hair">
        <color indexed="64"/>
      </left>
      <right/>
      <top style="hair">
        <color indexed="64"/>
      </top>
      <bottom style="medium">
        <color theme="4"/>
      </bottom>
      <diagonal/>
    </border>
    <border>
      <left style="medium">
        <color theme="4"/>
      </left>
      <right style="medium">
        <color theme="4"/>
      </right>
      <top style="hair">
        <color indexed="64"/>
      </top>
      <bottom style="medium">
        <color theme="4"/>
      </bottom>
      <diagonal/>
    </border>
    <border>
      <left style="medium">
        <color theme="4"/>
      </left>
      <right style="hair">
        <color indexed="64"/>
      </right>
      <top style="hair">
        <color indexed="64"/>
      </top>
      <bottom style="medium">
        <color theme="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theme="4"/>
      </bottom>
      <diagonal/>
    </border>
    <border>
      <left style="hair">
        <color indexed="64"/>
      </left>
      <right style="medium">
        <color theme="4"/>
      </right>
      <top style="hair">
        <color indexed="64"/>
      </top>
      <bottom style="medium">
        <color theme="4"/>
      </bottom>
      <diagonal/>
    </border>
    <border>
      <left style="medium">
        <color theme="4"/>
      </left>
      <right style="medium">
        <color theme="4"/>
      </right>
      <top style="medium">
        <color theme="4"/>
      </top>
      <bottom/>
      <diagonal/>
    </border>
    <border>
      <left style="medium">
        <color theme="4"/>
      </left>
      <right style="medium">
        <color theme="4"/>
      </right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theme="4"/>
      </left>
      <right style="medium">
        <color theme="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medium">
        <color theme="4"/>
      </left>
      <right/>
      <top/>
      <bottom/>
      <diagonal/>
    </border>
    <border>
      <left style="hair">
        <color indexed="64"/>
      </left>
      <right style="hair">
        <color indexed="64"/>
      </right>
      <top/>
      <bottom style="medium">
        <color theme="4"/>
      </bottom>
      <diagonal/>
    </border>
    <border>
      <left style="hair">
        <color indexed="64"/>
      </left>
      <right style="medium">
        <color theme="4"/>
      </right>
      <top/>
      <bottom style="medium">
        <color theme="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6">
    <xf numFmtId="0" fontId="0" fillId="0" borderId="0"/>
    <xf numFmtId="0" fontId="1" fillId="0" borderId="0"/>
    <xf numFmtId="0" fontId="13" fillId="0" borderId="0"/>
    <xf numFmtId="0" fontId="1" fillId="0" borderId="0"/>
    <xf numFmtId="0" fontId="33" fillId="0" borderId="0">
      <alignment vertical="center" wrapText="1"/>
    </xf>
    <xf numFmtId="0" fontId="1" fillId="0" borderId="0"/>
  </cellStyleXfs>
  <cellXfs count="1098">
    <xf numFmtId="0" fontId="0" fillId="0" borderId="0" xfId="0"/>
    <xf numFmtId="0" fontId="3" fillId="0" borderId="0" xfId="0" applyFont="1"/>
    <xf numFmtId="0" fontId="3" fillId="0" borderId="38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5" fillId="0" borderId="44" xfId="0" applyFont="1" applyBorder="1" applyAlignment="1">
      <alignment horizontal="center" vertical="center" wrapText="1"/>
    </xf>
    <xf numFmtId="0" fontId="5" fillId="0" borderId="45" xfId="0" applyFont="1" applyBorder="1" applyAlignment="1">
      <alignment horizontal="centerContinuous" vertical="center" wrapText="1"/>
    </xf>
    <xf numFmtId="0" fontId="5" fillId="0" borderId="42" xfId="0" applyFont="1" applyBorder="1" applyAlignment="1">
      <alignment horizontal="centerContinuous" vertical="center"/>
    </xf>
    <xf numFmtId="0" fontId="5" fillId="0" borderId="39" xfId="0" applyFont="1" applyBorder="1" applyAlignment="1">
      <alignment horizontal="centerContinuous" vertical="center"/>
    </xf>
    <xf numFmtId="0" fontId="5" fillId="0" borderId="47" xfId="0" applyFont="1" applyBorder="1" applyAlignment="1">
      <alignment horizontal="centerContinuous" vertical="center"/>
    </xf>
    <xf numFmtId="0" fontId="5" fillId="0" borderId="48" xfId="0" applyFont="1" applyBorder="1" applyAlignment="1">
      <alignment horizontal="centerContinuous" vertical="center"/>
    </xf>
    <xf numFmtId="0" fontId="3" fillId="0" borderId="49" xfId="0" applyFont="1" applyBorder="1" applyAlignment="1">
      <alignment horizontal="centerContinuous"/>
    </xf>
    <xf numFmtId="3" fontId="4" fillId="0" borderId="46" xfId="0" applyNumberFormat="1" applyFont="1" applyBorder="1" applyAlignment="1">
      <alignment horizontal="center" vertical="center"/>
    </xf>
    <xf numFmtId="3" fontId="4" fillId="0" borderId="47" xfId="0" applyNumberFormat="1" applyFont="1" applyBorder="1" applyAlignment="1">
      <alignment horizontal="center" vertical="center"/>
    </xf>
    <xf numFmtId="3" fontId="4" fillId="0" borderId="49" xfId="0" applyNumberFormat="1" applyFont="1" applyBorder="1" applyAlignment="1">
      <alignment horizontal="center" vertical="center"/>
    </xf>
    <xf numFmtId="9" fontId="4" fillId="0" borderId="49" xfId="0" applyNumberFormat="1" applyFont="1" applyBorder="1" applyAlignment="1">
      <alignment horizontal="center" vertical="center"/>
    </xf>
    <xf numFmtId="3" fontId="4" fillId="0" borderId="50" xfId="0" applyNumberFormat="1" applyFont="1" applyBorder="1" applyAlignment="1">
      <alignment horizontal="center" vertical="center"/>
    </xf>
    <xf numFmtId="3" fontId="4" fillId="0" borderId="48" xfId="0" applyNumberFormat="1" applyFont="1" applyBorder="1" applyAlignment="1">
      <alignment horizontal="center" vertical="center"/>
    </xf>
    <xf numFmtId="0" fontId="5" fillId="0" borderId="51" xfId="0" applyFont="1" applyBorder="1" applyAlignment="1">
      <alignment horizontal="centerContinuous" vertical="center"/>
    </xf>
    <xf numFmtId="0" fontId="5" fillId="0" borderId="52" xfId="0" applyFont="1" applyBorder="1" applyAlignment="1">
      <alignment horizontal="centerContinuous" vertical="center"/>
    </xf>
    <xf numFmtId="0" fontId="3" fillId="0" borderId="53" xfId="0" applyFont="1" applyBorder="1" applyAlignment="1">
      <alignment horizontal="centerContinuous"/>
    </xf>
    <xf numFmtId="3" fontId="4" fillId="0" borderId="7" xfId="0" applyNumberFormat="1" applyFont="1" applyBorder="1" applyAlignment="1">
      <alignment horizontal="center" vertical="center"/>
    </xf>
    <xf numFmtId="3" fontId="4" fillId="0" borderId="51" xfId="0" applyNumberFormat="1" applyFont="1" applyBorder="1" applyAlignment="1">
      <alignment horizontal="center" vertical="center"/>
    </xf>
    <xf numFmtId="3" fontId="4" fillId="0" borderId="53" xfId="0" applyNumberFormat="1" applyFont="1" applyBorder="1" applyAlignment="1">
      <alignment horizontal="center" vertical="center"/>
    </xf>
    <xf numFmtId="9" fontId="4" fillId="0" borderId="53" xfId="0" applyNumberFormat="1" applyFont="1" applyBorder="1" applyAlignment="1">
      <alignment horizontal="center" vertical="center"/>
    </xf>
    <xf numFmtId="3" fontId="4" fillId="0" borderId="52" xfId="0" applyNumberFormat="1" applyFont="1" applyBorder="1" applyAlignment="1">
      <alignment horizontal="center" vertical="center"/>
    </xf>
    <xf numFmtId="3" fontId="4" fillId="0" borderId="54" xfId="0" applyNumberFormat="1" applyFont="1" applyBorder="1" applyAlignment="1">
      <alignment horizontal="center" vertical="center"/>
    </xf>
    <xf numFmtId="3" fontId="4" fillId="0" borderId="9" xfId="0" applyNumberFormat="1" applyFont="1" applyBorder="1" applyAlignment="1">
      <alignment horizontal="center" vertical="center"/>
    </xf>
    <xf numFmtId="0" fontId="3" fillId="0" borderId="55" xfId="0" applyFont="1" applyBorder="1" applyAlignment="1">
      <alignment vertical="center"/>
    </xf>
    <xf numFmtId="0" fontId="3" fillId="0" borderId="56" xfId="0" applyFont="1" applyBorder="1" applyAlignment="1">
      <alignment horizontal="left" vertical="center" wrapText="1"/>
    </xf>
    <xf numFmtId="3" fontId="6" fillId="0" borderId="15" xfId="0" applyNumberFormat="1" applyFont="1" applyBorder="1" applyAlignment="1">
      <alignment horizontal="center" vertical="center"/>
    </xf>
    <xf numFmtId="3" fontId="6" fillId="0" borderId="55" xfId="0" applyNumberFormat="1" applyFont="1" applyBorder="1" applyAlignment="1">
      <alignment horizontal="center" vertical="center"/>
    </xf>
    <xf numFmtId="3" fontId="6" fillId="0" borderId="56" xfId="0" applyNumberFormat="1" applyFont="1" applyBorder="1" applyAlignment="1">
      <alignment horizontal="center" vertical="center"/>
    </xf>
    <xf numFmtId="9" fontId="6" fillId="0" borderId="56" xfId="0" applyNumberFormat="1" applyFont="1" applyBorder="1" applyAlignment="1">
      <alignment horizontal="center" vertical="center"/>
    </xf>
    <xf numFmtId="3" fontId="6" fillId="0" borderId="57" xfId="0" applyNumberFormat="1" applyFont="1" applyBorder="1" applyAlignment="1">
      <alignment horizontal="center" vertical="center"/>
    </xf>
    <xf numFmtId="3" fontId="6" fillId="0" borderId="25" xfId="0" applyNumberFormat="1" applyFont="1" applyBorder="1" applyAlignment="1">
      <alignment horizontal="center" vertical="center"/>
    </xf>
    <xf numFmtId="3" fontId="6" fillId="0" borderId="57" xfId="0" applyNumberFormat="1" applyFont="1" applyFill="1" applyBorder="1" applyAlignment="1">
      <alignment horizontal="center" vertical="center"/>
    </xf>
    <xf numFmtId="0" fontId="3" fillId="0" borderId="37" xfId="0" applyFont="1" applyBorder="1" applyAlignment="1">
      <alignment vertical="center"/>
    </xf>
    <xf numFmtId="0" fontId="3" fillId="0" borderId="58" xfId="0" applyFont="1" applyBorder="1" applyAlignment="1">
      <alignment vertical="center"/>
    </xf>
    <xf numFmtId="0" fontId="3" fillId="0" borderId="38" xfId="0" applyFont="1" applyBorder="1" applyAlignment="1">
      <alignment horizontal="center" vertical="center"/>
    </xf>
    <xf numFmtId="3" fontId="6" fillId="0" borderId="36" xfId="0" applyNumberFormat="1" applyFont="1" applyBorder="1" applyAlignment="1">
      <alignment horizontal="center" vertical="center"/>
    </xf>
    <xf numFmtId="3" fontId="6" fillId="0" borderId="37" xfId="0" applyNumberFormat="1" applyFont="1" applyBorder="1" applyAlignment="1">
      <alignment horizontal="center" vertical="center"/>
    </xf>
    <xf numFmtId="3" fontId="6" fillId="0" borderId="38" xfId="0" applyNumberFormat="1" applyFont="1" applyBorder="1" applyAlignment="1">
      <alignment horizontal="center" vertical="center"/>
    </xf>
    <xf numFmtId="9" fontId="6" fillId="0" borderId="38" xfId="0" applyNumberFormat="1" applyFont="1" applyBorder="1" applyAlignment="1">
      <alignment horizontal="center" vertical="center"/>
    </xf>
    <xf numFmtId="3" fontId="6" fillId="0" borderId="59" xfId="0" applyNumberFormat="1" applyFont="1" applyBorder="1" applyAlignment="1">
      <alignment horizontal="center" vertical="center"/>
    </xf>
    <xf numFmtId="3" fontId="6" fillId="0" borderId="58" xfId="0" applyNumberFormat="1" applyFont="1" applyBorder="1" applyAlignment="1">
      <alignment horizontal="center" vertical="center"/>
    </xf>
    <xf numFmtId="3" fontId="6" fillId="0" borderId="60" xfId="0" applyNumberFormat="1" applyFont="1" applyBorder="1" applyAlignment="1">
      <alignment horizontal="center" vertical="center"/>
    </xf>
    <xf numFmtId="0" fontId="3" fillId="0" borderId="5" xfId="0" applyFont="1" applyBorder="1"/>
    <xf numFmtId="0" fontId="7" fillId="0" borderId="0" xfId="0" applyFont="1"/>
    <xf numFmtId="0" fontId="5" fillId="0" borderId="42" xfId="0" applyFont="1" applyBorder="1" applyAlignment="1">
      <alignment horizontal="center" vertical="center" wrapText="1"/>
    </xf>
    <xf numFmtId="0" fontId="5" fillId="0" borderId="34" xfId="0" applyFont="1" applyBorder="1" applyAlignment="1">
      <alignment horizontal="center" vertical="center" wrapText="1"/>
    </xf>
    <xf numFmtId="0" fontId="5" fillId="0" borderId="50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Continuous" vertical="center"/>
    </xf>
    <xf numFmtId="0" fontId="5" fillId="0" borderId="44" xfId="0" applyFont="1" applyBorder="1" applyAlignment="1">
      <alignment horizontal="centerContinuous" vertical="center"/>
    </xf>
    <xf numFmtId="0" fontId="5" fillId="0" borderId="1" xfId="0" applyFont="1" applyBorder="1" applyAlignment="1">
      <alignment horizontal="centerContinuous" vertical="center"/>
    </xf>
    <xf numFmtId="0" fontId="5" fillId="0" borderId="2" xfId="0" applyFont="1" applyBorder="1" applyAlignment="1">
      <alignment horizontal="centerContinuous" vertical="center"/>
    </xf>
    <xf numFmtId="0" fontId="5" fillId="0" borderId="3" xfId="0" applyFont="1" applyBorder="1" applyAlignment="1">
      <alignment horizontal="centerContinuous" vertical="center"/>
    </xf>
    <xf numFmtId="3" fontId="4" fillId="0" borderId="2" xfId="0" applyNumberFormat="1" applyFont="1" applyBorder="1" applyAlignment="1">
      <alignment horizontal="center" vertical="center"/>
    </xf>
    <xf numFmtId="0" fontId="8" fillId="0" borderId="0" xfId="0" applyFont="1"/>
    <xf numFmtId="0" fontId="3" fillId="0" borderId="24" xfId="0" applyFont="1" applyBorder="1" applyAlignment="1">
      <alignment vertical="center"/>
    </xf>
    <xf numFmtId="0" fontId="3" fillId="0" borderId="57" xfId="0" applyFont="1" applyBorder="1" applyAlignment="1">
      <alignment horizontal="center" vertical="center"/>
    </xf>
    <xf numFmtId="0" fontId="3" fillId="0" borderId="55" xfId="0" applyFont="1" applyBorder="1" applyAlignment="1">
      <alignment horizontal="center" vertical="center"/>
    </xf>
    <xf numFmtId="3" fontId="6" fillId="0" borderId="24" xfId="0" applyNumberFormat="1" applyFont="1" applyBorder="1" applyAlignment="1">
      <alignment horizontal="center" vertical="center"/>
    </xf>
    <xf numFmtId="3" fontId="6" fillId="0" borderId="54" xfId="0" applyNumberFormat="1" applyFont="1" applyBorder="1" applyAlignment="1">
      <alignment horizontal="center" vertical="center"/>
    </xf>
    <xf numFmtId="0" fontId="3" fillId="0" borderId="16" xfId="0" applyFont="1" applyBorder="1" applyAlignment="1">
      <alignment vertical="center"/>
    </xf>
    <xf numFmtId="0" fontId="3" fillId="0" borderId="29" xfId="0" applyFont="1" applyBorder="1" applyAlignment="1">
      <alignment vertical="center"/>
    </xf>
    <xf numFmtId="0" fontId="3" fillId="0" borderId="62" xfId="0" applyFont="1" applyBorder="1" applyAlignment="1">
      <alignment horizontal="left" vertical="center" wrapText="1"/>
    </xf>
    <xf numFmtId="3" fontId="6" fillId="0" borderId="16" xfId="0" applyNumberFormat="1" applyFont="1" applyBorder="1" applyAlignment="1">
      <alignment horizontal="center" vertical="center"/>
    </xf>
    <xf numFmtId="3" fontId="6" fillId="0" borderId="29" xfId="0" applyNumberFormat="1" applyFont="1" applyBorder="1" applyAlignment="1">
      <alignment horizontal="center" vertical="center"/>
    </xf>
    <xf numFmtId="3" fontId="6" fillId="0" borderId="20" xfId="0" applyNumberFormat="1" applyFont="1" applyBorder="1" applyAlignment="1">
      <alignment horizontal="center" vertical="center"/>
    </xf>
    <xf numFmtId="9" fontId="6" fillId="0" borderId="20" xfId="0" applyNumberFormat="1" applyFont="1" applyBorder="1" applyAlignment="1">
      <alignment horizontal="center" vertical="center"/>
    </xf>
    <xf numFmtId="3" fontId="6" fillId="0" borderId="28" xfId="0" applyNumberFormat="1" applyFont="1" applyBorder="1" applyAlignment="1">
      <alignment horizontal="center" vertical="center"/>
    </xf>
    <xf numFmtId="3" fontId="6" fillId="0" borderId="62" xfId="0" applyNumberFormat="1" applyFont="1" applyBorder="1" applyAlignment="1">
      <alignment horizontal="center" vertical="center"/>
    </xf>
    <xf numFmtId="3" fontId="6" fillId="0" borderId="30" xfId="0" applyNumberFormat="1" applyFont="1" applyBorder="1" applyAlignment="1">
      <alignment horizontal="center" vertical="center"/>
    </xf>
    <xf numFmtId="0" fontId="3" fillId="0" borderId="64" xfId="0" applyFont="1" applyBorder="1" applyAlignment="1">
      <alignment vertical="center"/>
    </xf>
    <xf numFmtId="0" fontId="3" fillId="0" borderId="18" xfId="0" applyFont="1" applyBorder="1" applyAlignment="1">
      <alignment vertical="center"/>
    </xf>
    <xf numFmtId="0" fontId="3" fillId="0" borderId="59" xfId="0" applyFont="1" applyBorder="1" applyAlignment="1">
      <alignment horizontal="center" vertical="center"/>
    </xf>
    <xf numFmtId="0" fontId="3" fillId="0" borderId="37" xfId="0" applyFont="1" applyBorder="1" applyAlignment="1">
      <alignment horizontal="center" vertical="center"/>
    </xf>
    <xf numFmtId="3" fontId="6" fillId="0" borderId="18" xfId="0" applyNumberFormat="1" applyFont="1" applyBorder="1" applyAlignment="1">
      <alignment horizontal="center" vertical="center"/>
    </xf>
    <xf numFmtId="3" fontId="6" fillId="0" borderId="64" xfId="0" applyNumberFormat="1" applyFont="1" applyBorder="1" applyAlignment="1">
      <alignment horizontal="center" vertical="center"/>
    </xf>
    <xf numFmtId="3" fontId="6" fillId="0" borderId="31" xfId="0" applyNumberFormat="1" applyFont="1" applyBorder="1" applyAlignment="1">
      <alignment horizontal="center" vertical="center"/>
    </xf>
    <xf numFmtId="9" fontId="6" fillId="0" borderId="31" xfId="0" applyNumberFormat="1" applyFont="1" applyBorder="1" applyAlignment="1">
      <alignment horizontal="center" vertical="center"/>
    </xf>
    <xf numFmtId="3" fontId="6" fillId="0" borderId="17" xfId="0" applyNumberFormat="1" applyFont="1" applyBorder="1" applyAlignment="1">
      <alignment horizontal="center" vertical="center"/>
    </xf>
    <xf numFmtId="0" fontId="3" fillId="0" borderId="0" xfId="0" applyFont="1" applyBorder="1"/>
    <xf numFmtId="0" fontId="1" fillId="0" borderId="0" xfId="1"/>
    <xf numFmtId="0" fontId="9" fillId="0" borderId="0" xfId="0" applyFont="1" applyAlignment="1">
      <alignment horizontal="right"/>
    </xf>
    <xf numFmtId="0" fontId="11" fillId="0" borderId="1" xfId="1" applyFont="1" applyBorder="1" applyAlignment="1">
      <alignment horizontal="center" vertical="center" wrapText="1"/>
    </xf>
    <xf numFmtId="0" fontId="11" fillId="0" borderId="47" xfId="1" applyFont="1" applyBorder="1" applyAlignment="1">
      <alignment horizontal="center" vertical="center" wrapText="1"/>
    </xf>
    <xf numFmtId="0" fontId="11" fillId="0" borderId="49" xfId="1" applyFont="1" applyBorder="1" applyAlignment="1">
      <alignment horizontal="center" vertical="center" wrapText="1"/>
    </xf>
    <xf numFmtId="0" fontId="11" fillId="0" borderId="50" xfId="1" applyFont="1" applyBorder="1" applyAlignment="1">
      <alignment horizontal="center" vertical="center" wrapText="1"/>
    </xf>
    <xf numFmtId="0" fontId="2" fillId="0" borderId="48" xfId="1" applyFont="1" applyBorder="1" applyAlignment="1">
      <alignment horizontal="center" vertical="center" wrapText="1"/>
    </xf>
    <xf numFmtId="0" fontId="2" fillId="0" borderId="49" xfId="1" applyFont="1" applyBorder="1" applyAlignment="1">
      <alignment horizontal="center" vertical="center" wrapText="1"/>
    </xf>
    <xf numFmtId="0" fontId="2" fillId="0" borderId="46" xfId="1" applyFont="1" applyBorder="1" applyAlignment="1">
      <alignment horizontal="center" vertical="center" wrapText="1"/>
    </xf>
    <xf numFmtId="0" fontId="2" fillId="0" borderId="47" xfId="1" applyFont="1" applyBorder="1" applyAlignment="1">
      <alignment horizontal="center" vertical="center" wrapText="1"/>
    </xf>
    <xf numFmtId="0" fontId="2" fillId="0" borderId="2" xfId="1" applyFont="1" applyBorder="1" applyAlignment="1">
      <alignment horizontal="center" vertical="center" wrapText="1"/>
    </xf>
    <xf numFmtId="0" fontId="2" fillId="0" borderId="50" xfId="1" applyFont="1" applyBorder="1" applyAlignment="1">
      <alignment horizontal="center" vertical="center" wrapText="1"/>
    </xf>
    <xf numFmtId="0" fontId="2" fillId="0" borderId="3" xfId="1" applyFont="1" applyBorder="1" applyAlignment="1">
      <alignment horizontal="center" vertical="center" wrapText="1"/>
    </xf>
    <xf numFmtId="0" fontId="18" fillId="0" borderId="0" xfId="2" applyFont="1" applyFill="1" applyBorder="1" applyAlignment="1">
      <alignment horizontal="left" vertical="center"/>
    </xf>
    <xf numFmtId="0" fontId="1" fillId="0" borderId="0" xfId="2" applyFont="1" applyFill="1" applyBorder="1" applyAlignment="1">
      <alignment horizontal="center" vertical="center"/>
    </xf>
    <xf numFmtId="3" fontId="16" fillId="0" borderId="0" xfId="2" applyNumberFormat="1" applyFont="1" applyFill="1" applyBorder="1" applyAlignment="1">
      <alignment horizontal="right"/>
    </xf>
    <xf numFmtId="3" fontId="16" fillId="0" borderId="0" xfId="1" applyNumberFormat="1" applyFont="1" applyBorder="1" applyAlignment="1">
      <alignment horizontal="right"/>
    </xf>
    <xf numFmtId="0" fontId="19" fillId="0" borderId="0" xfId="1" applyFont="1"/>
    <xf numFmtId="0" fontId="14" fillId="0" borderId="0" xfId="1" applyFont="1"/>
    <xf numFmtId="0" fontId="2" fillId="0" borderId="0" xfId="1" applyFont="1"/>
    <xf numFmtId="0" fontId="0" fillId="0" borderId="34" xfId="0" applyBorder="1"/>
    <xf numFmtId="0" fontId="10" fillId="2" borderId="9" xfId="3" applyFont="1" applyFill="1" applyBorder="1" applyAlignment="1">
      <alignment horizontal="center" vertical="center" wrapText="1"/>
    </xf>
    <xf numFmtId="0" fontId="10" fillId="2" borderId="10" xfId="3" applyFont="1" applyFill="1" applyBorder="1" applyAlignment="1">
      <alignment horizontal="center" vertical="center" wrapText="1"/>
    </xf>
    <xf numFmtId="0" fontId="2" fillId="2" borderId="16" xfId="3" applyFont="1" applyFill="1" applyBorder="1" applyAlignment="1">
      <alignment horizontal="center" vertical="center" wrapText="1"/>
    </xf>
    <xf numFmtId="0" fontId="2" fillId="2" borderId="62" xfId="3" applyFont="1" applyFill="1" applyBorder="1" applyAlignment="1">
      <alignment horizontal="center" vertical="center" wrapText="1"/>
    </xf>
    <xf numFmtId="0" fontId="1" fillId="2" borderId="79" xfId="3" applyFont="1" applyFill="1" applyBorder="1" applyAlignment="1">
      <alignment horizontal="center" vertical="center" wrapText="1"/>
    </xf>
    <xf numFmtId="0" fontId="1" fillId="2" borderId="78" xfId="3" applyFont="1" applyFill="1" applyBorder="1" applyAlignment="1">
      <alignment horizontal="center" vertical="center" wrapText="1"/>
    </xf>
    <xf numFmtId="0" fontId="1" fillId="2" borderId="80" xfId="3" applyFont="1" applyFill="1" applyBorder="1" applyAlignment="1">
      <alignment horizontal="center" vertical="center" wrapText="1"/>
    </xf>
    <xf numFmtId="0" fontId="1" fillId="2" borderId="81" xfId="3" applyFont="1" applyFill="1" applyBorder="1" applyAlignment="1">
      <alignment horizontal="center" vertical="center" wrapText="1"/>
    </xf>
    <xf numFmtId="0" fontId="1" fillId="2" borderId="67" xfId="3" applyFont="1" applyFill="1" applyBorder="1" applyAlignment="1">
      <alignment horizontal="center" vertical="center" wrapText="1"/>
    </xf>
    <xf numFmtId="0" fontId="2" fillId="2" borderId="20" xfId="2" applyFont="1" applyFill="1" applyBorder="1" applyAlignment="1">
      <alignment horizontal="center" vertical="center" wrapText="1"/>
    </xf>
    <xf numFmtId="0" fontId="2" fillId="2" borderId="62" xfId="2" applyFont="1" applyFill="1" applyBorder="1" applyAlignment="1">
      <alignment horizontal="center" vertical="center" wrapText="1"/>
    </xf>
    <xf numFmtId="49" fontId="21" fillId="2" borderId="37" xfId="3" applyNumberFormat="1" applyFont="1" applyFill="1" applyBorder="1" applyAlignment="1">
      <alignment horizontal="center" vertical="center" wrapText="1"/>
    </xf>
    <xf numFmtId="49" fontId="21" fillId="2" borderId="59" xfId="3" applyNumberFormat="1" applyFont="1" applyFill="1" applyBorder="1" applyAlignment="1">
      <alignment horizontal="center" vertical="center" wrapText="1"/>
    </xf>
    <xf numFmtId="0" fontId="21" fillId="2" borderId="72" xfId="2" applyNumberFormat="1" applyFont="1" applyFill="1" applyBorder="1" applyAlignment="1">
      <alignment horizontal="center" vertical="center" wrapText="1"/>
    </xf>
    <xf numFmtId="49" fontId="21" fillId="2" borderId="71" xfId="3" applyNumberFormat="1" applyFont="1" applyFill="1" applyBorder="1" applyAlignment="1">
      <alignment horizontal="center" vertical="center" wrapText="1"/>
    </xf>
    <xf numFmtId="49" fontId="21" fillId="2" borderId="82" xfId="3" applyNumberFormat="1" applyFont="1" applyFill="1" applyBorder="1" applyAlignment="1">
      <alignment horizontal="center" vertical="center" wrapText="1"/>
    </xf>
    <xf numFmtId="49" fontId="21" fillId="2" borderId="83" xfId="3" applyNumberFormat="1" applyFont="1" applyFill="1" applyBorder="1" applyAlignment="1">
      <alignment horizontal="center" vertical="center" wrapText="1"/>
    </xf>
    <xf numFmtId="49" fontId="21" fillId="2" borderId="84" xfId="3" applyNumberFormat="1" applyFont="1" applyFill="1" applyBorder="1" applyAlignment="1">
      <alignment horizontal="center" vertical="center" wrapText="1"/>
    </xf>
    <xf numFmtId="49" fontId="21" fillId="2" borderId="85" xfId="3" applyNumberFormat="1" applyFont="1" applyFill="1" applyBorder="1" applyAlignment="1">
      <alignment horizontal="center" vertical="center" wrapText="1"/>
    </xf>
    <xf numFmtId="49" fontId="21" fillId="2" borderId="86" xfId="3" applyNumberFormat="1" applyFont="1" applyFill="1" applyBorder="1" applyAlignment="1">
      <alignment horizontal="center" vertical="center" wrapText="1"/>
    </xf>
    <xf numFmtId="49" fontId="21" fillId="2" borderId="60" xfId="3" applyNumberFormat="1" applyFont="1" applyFill="1" applyBorder="1" applyAlignment="1">
      <alignment horizontal="center" vertical="center" wrapText="1"/>
    </xf>
    <xf numFmtId="49" fontId="21" fillId="2" borderId="87" xfId="3" applyNumberFormat="1" applyFont="1" applyFill="1" applyBorder="1" applyAlignment="1">
      <alignment horizontal="center" vertical="center" wrapText="1"/>
    </xf>
    <xf numFmtId="49" fontId="21" fillId="2" borderId="88" xfId="3" applyNumberFormat="1" applyFont="1" applyFill="1" applyBorder="1" applyAlignment="1">
      <alignment horizontal="center" vertical="center" wrapText="1"/>
    </xf>
    <xf numFmtId="49" fontId="21" fillId="2" borderId="72" xfId="3" applyNumberFormat="1" applyFont="1" applyFill="1" applyBorder="1" applyAlignment="1">
      <alignment horizontal="center" vertical="center" wrapText="1"/>
    </xf>
    <xf numFmtId="49" fontId="21" fillId="2" borderId="71" xfId="2" applyNumberFormat="1" applyFont="1" applyFill="1" applyBorder="1" applyAlignment="1">
      <alignment horizontal="center" vertical="center" wrapText="1"/>
    </xf>
    <xf numFmtId="0" fontId="21" fillId="2" borderId="58" xfId="2" applyNumberFormat="1" applyFont="1" applyFill="1" applyBorder="1" applyAlignment="1">
      <alignment horizontal="center" vertical="center" wrapText="1"/>
    </xf>
    <xf numFmtId="0" fontId="21" fillId="2" borderId="38" xfId="2" applyNumberFormat="1" applyFont="1" applyFill="1" applyBorder="1" applyAlignment="1">
      <alignment horizontal="center" vertical="center" wrapText="1"/>
    </xf>
    <xf numFmtId="49" fontId="21" fillId="2" borderId="35" xfId="2" applyNumberFormat="1" applyFont="1" applyFill="1" applyBorder="1" applyAlignment="1">
      <alignment horizontal="center" vertical="center" wrapText="1"/>
    </xf>
    <xf numFmtId="49" fontId="21" fillId="2" borderId="38" xfId="2" applyNumberFormat="1" applyFont="1" applyFill="1" applyBorder="1" applyAlignment="1">
      <alignment horizontal="center" vertical="center" wrapText="1"/>
    </xf>
    <xf numFmtId="49" fontId="21" fillId="2" borderId="59" xfId="2" applyNumberFormat="1" applyFont="1" applyFill="1" applyBorder="1" applyAlignment="1">
      <alignment horizontal="center" vertical="center" wrapText="1"/>
    </xf>
    <xf numFmtId="0" fontId="21" fillId="2" borderId="71" xfId="2" applyNumberFormat="1" applyFont="1" applyFill="1" applyBorder="1" applyAlignment="1">
      <alignment horizontal="center" vertical="center" wrapText="1"/>
    </xf>
    <xf numFmtId="3" fontId="2" fillId="3" borderId="89" xfId="3" applyNumberFormat="1" applyFont="1" applyFill="1" applyBorder="1" applyAlignment="1">
      <alignment horizontal="center"/>
    </xf>
    <xf numFmtId="3" fontId="2" fillId="3" borderId="90" xfId="2" applyNumberFormat="1" applyFont="1" applyFill="1" applyBorder="1" applyAlignment="1">
      <alignment horizontal="center"/>
    </xf>
    <xf numFmtId="164" fontId="2" fillId="3" borderId="65" xfId="3" applyNumberFormat="1" applyFont="1" applyFill="1" applyBorder="1" applyAlignment="1">
      <alignment horizontal="center"/>
    </xf>
    <xf numFmtId="9" fontId="2" fillId="3" borderId="90" xfId="2" applyNumberFormat="1" applyFont="1" applyFill="1" applyBorder="1" applyAlignment="1">
      <alignment horizontal="center"/>
    </xf>
    <xf numFmtId="3" fontId="2" fillId="3" borderId="91" xfId="3" applyNumberFormat="1" applyFont="1" applyFill="1" applyBorder="1" applyAlignment="1">
      <alignment horizontal="center"/>
    </xf>
    <xf numFmtId="3" fontId="2" fillId="3" borderId="92" xfId="3" applyNumberFormat="1" applyFont="1" applyFill="1" applyBorder="1" applyAlignment="1">
      <alignment horizontal="center"/>
    </xf>
    <xf numFmtId="3" fontId="2" fillId="3" borderId="93" xfId="3" applyNumberFormat="1" applyFont="1" applyFill="1" applyBorder="1" applyAlignment="1">
      <alignment horizontal="center"/>
    </xf>
    <xf numFmtId="3" fontId="2" fillId="3" borderId="10" xfId="3" applyNumberFormat="1" applyFont="1" applyFill="1" applyBorder="1" applyAlignment="1">
      <alignment horizontal="center"/>
    </xf>
    <xf numFmtId="3" fontId="14" fillId="3" borderId="65" xfId="3" applyNumberFormat="1" applyFont="1" applyFill="1" applyBorder="1" applyAlignment="1">
      <alignment horizontal="center"/>
    </xf>
    <xf numFmtId="3" fontId="2" fillId="3" borderId="52" xfId="3" applyNumberFormat="1" applyFont="1" applyFill="1" applyBorder="1" applyAlignment="1">
      <alignment horizontal="center"/>
    </xf>
    <xf numFmtId="3" fontId="2" fillId="3" borderId="53" xfId="3" applyNumberFormat="1" applyFont="1" applyFill="1" applyBorder="1" applyAlignment="1">
      <alignment horizontal="center"/>
    </xf>
    <xf numFmtId="3" fontId="14" fillId="3" borderId="9" xfId="3" applyNumberFormat="1" applyFont="1" applyFill="1" applyBorder="1" applyAlignment="1">
      <alignment horizontal="center"/>
    </xf>
    <xf numFmtId="3" fontId="14" fillId="3" borderId="53" xfId="3" applyNumberFormat="1" applyFont="1" applyFill="1" applyBorder="1" applyAlignment="1">
      <alignment horizontal="center"/>
    </xf>
    <xf numFmtId="3" fontId="2" fillId="3" borderId="54" xfId="3" applyNumberFormat="1" applyFont="1" applyFill="1" applyBorder="1" applyAlignment="1">
      <alignment horizontal="center"/>
    </xf>
    <xf numFmtId="3" fontId="2" fillId="3" borderId="66" xfId="3" applyNumberFormat="1" applyFont="1" applyFill="1" applyBorder="1" applyAlignment="1">
      <alignment horizontal="center"/>
    </xf>
    <xf numFmtId="0" fontId="1" fillId="2" borderId="62" xfId="2" applyFont="1" applyFill="1" applyBorder="1" applyAlignment="1">
      <alignment horizontal="center" vertical="center"/>
    </xf>
    <xf numFmtId="3" fontId="1" fillId="2" borderId="94" xfId="3" applyNumberFormat="1" applyFont="1" applyFill="1" applyBorder="1" applyAlignment="1">
      <alignment horizontal="center"/>
    </xf>
    <xf numFmtId="3" fontId="1" fillId="2" borderId="95" xfId="2" applyNumberFormat="1" applyFont="1" applyFill="1" applyBorder="1" applyAlignment="1">
      <alignment horizontal="center"/>
    </xf>
    <xf numFmtId="164" fontId="1" fillId="2" borderId="66" xfId="3" applyNumberFormat="1" applyFont="1" applyFill="1" applyBorder="1" applyAlignment="1">
      <alignment horizontal="center"/>
    </xf>
    <xf numFmtId="9" fontId="1" fillId="2" borderId="95" xfId="2" applyNumberFormat="1" applyFont="1" applyFill="1" applyBorder="1" applyAlignment="1">
      <alignment horizontal="center"/>
    </xf>
    <xf numFmtId="3" fontId="1" fillId="2" borderId="78" xfId="3" applyNumberFormat="1" applyFont="1" applyFill="1" applyBorder="1" applyAlignment="1">
      <alignment horizontal="center"/>
    </xf>
    <xf numFmtId="3" fontId="1" fillId="2" borderId="79" xfId="3" applyNumberFormat="1" applyFont="1" applyFill="1" applyBorder="1" applyAlignment="1">
      <alignment horizontal="center"/>
    </xf>
    <xf numFmtId="3" fontId="1" fillId="2" borderId="96" xfId="3" applyNumberFormat="1" applyFont="1" applyFill="1" applyBorder="1" applyAlignment="1">
      <alignment horizontal="center"/>
    </xf>
    <xf numFmtId="3" fontId="1" fillId="2" borderId="67" xfId="3" applyNumberFormat="1" applyFont="1" applyFill="1" applyBorder="1" applyAlignment="1">
      <alignment horizontal="center"/>
    </xf>
    <xf numFmtId="3" fontId="22" fillId="2" borderId="66" xfId="3" applyNumberFormat="1" applyFont="1" applyFill="1" applyBorder="1" applyAlignment="1">
      <alignment horizontal="center"/>
    </xf>
    <xf numFmtId="3" fontId="1" fillId="2" borderId="30" xfId="3" applyNumberFormat="1" applyFont="1" applyFill="1" applyBorder="1" applyAlignment="1">
      <alignment horizontal="center"/>
    </xf>
    <xf numFmtId="3" fontId="1" fillId="2" borderId="20" xfId="3" applyNumberFormat="1" applyFont="1" applyFill="1" applyBorder="1" applyAlignment="1">
      <alignment horizontal="center"/>
    </xf>
    <xf numFmtId="3" fontId="22" fillId="2" borderId="29" xfId="3" applyNumberFormat="1" applyFont="1" applyFill="1" applyBorder="1" applyAlignment="1">
      <alignment horizontal="center"/>
    </xf>
    <xf numFmtId="3" fontId="22" fillId="2" borderId="20" xfId="3" applyNumberFormat="1" applyFont="1" applyFill="1" applyBorder="1" applyAlignment="1">
      <alignment horizontal="center"/>
    </xf>
    <xf numFmtId="3" fontId="1" fillId="2" borderId="62" xfId="3" applyNumberFormat="1" applyFont="1" applyFill="1" applyBorder="1" applyAlignment="1">
      <alignment horizontal="center"/>
    </xf>
    <xf numFmtId="3" fontId="1" fillId="2" borderId="66" xfId="3" applyNumberFormat="1" applyFont="1" applyFill="1" applyBorder="1" applyAlignment="1">
      <alignment horizontal="center"/>
    </xf>
    <xf numFmtId="0" fontId="1" fillId="2" borderId="62" xfId="2" applyFont="1" applyFill="1" applyBorder="1" applyAlignment="1">
      <alignment horizontal="center"/>
    </xf>
    <xf numFmtId="3" fontId="1" fillId="2" borderId="95" xfId="2" applyNumberFormat="1" applyFont="1" applyFill="1" applyBorder="1" applyAlignment="1">
      <alignment vertical="center"/>
    </xf>
    <xf numFmtId="9" fontId="1" fillId="2" borderId="95" xfId="2" applyNumberFormat="1" applyFont="1" applyFill="1" applyBorder="1" applyAlignment="1">
      <alignment horizontal="center" vertical="center"/>
    </xf>
    <xf numFmtId="0" fontId="17" fillId="2" borderId="62" xfId="2" applyFont="1" applyFill="1" applyBorder="1" applyAlignment="1">
      <alignment horizontal="right"/>
    </xf>
    <xf numFmtId="3" fontId="16" fillId="2" borderId="94" xfId="3" applyNumberFormat="1" applyFont="1" applyFill="1" applyBorder="1"/>
    <xf numFmtId="164" fontId="16" fillId="2" borderId="66" xfId="3" applyNumberFormat="1" applyFont="1" applyFill="1" applyBorder="1"/>
    <xf numFmtId="3" fontId="16" fillId="2" borderId="78" xfId="3" applyNumberFormat="1" applyFont="1" applyFill="1" applyBorder="1"/>
    <xf numFmtId="3" fontId="16" fillId="2" borderId="79" xfId="3" applyNumberFormat="1" applyFont="1" applyFill="1" applyBorder="1"/>
    <xf numFmtId="3" fontId="16" fillId="2" borderId="96" xfId="3" applyNumberFormat="1" applyFont="1" applyFill="1" applyBorder="1"/>
    <xf numFmtId="3" fontId="16" fillId="2" borderId="67" xfId="3" applyNumberFormat="1" applyFont="1" applyFill="1" applyBorder="1"/>
    <xf numFmtId="3" fontId="15" fillId="2" borderId="66" xfId="3" applyNumberFormat="1" applyFont="1" applyFill="1" applyBorder="1"/>
    <xf numFmtId="3" fontId="16" fillId="2" borderId="30" xfId="3" applyNumberFormat="1" applyFont="1" applyFill="1" applyBorder="1"/>
    <xf numFmtId="3" fontId="16" fillId="2" borderId="20" xfId="3" applyNumberFormat="1" applyFont="1" applyFill="1" applyBorder="1"/>
    <xf numFmtId="3" fontId="15" fillId="2" borderId="29" xfId="3" applyNumberFormat="1" applyFont="1" applyFill="1" applyBorder="1"/>
    <xf numFmtId="3" fontId="15" fillId="2" borderId="20" xfId="3" applyNumberFormat="1" applyFont="1" applyFill="1" applyBorder="1"/>
    <xf numFmtId="3" fontId="16" fillId="2" borderId="62" xfId="3" applyNumberFormat="1" applyFont="1" applyFill="1" applyBorder="1"/>
    <xf numFmtId="3" fontId="16" fillId="2" borderId="66" xfId="3" applyNumberFormat="1" applyFont="1" applyFill="1" applyBorder="1"/>
    <xf numFmtId="0" fontId="17" fillId="2" borderId="32" xfId="2" applyFont="1" applyFill="1" applyBorder="1" applyAlignment="1">
      <alignment horizontal="right"/>
    </xf>
    <xf numFmtId="3" fontId="16" fillId="2" borderId="97" xfId="3" applyNumberFormat="1" applyFont="1" applyFill="1" applyBorder="1"/>
    <xf numFmtId="3" fontId="1" fillId="2" borderId="98" xfId="2" applyNumberFormat="1" applyFont="1" applyFill="1" applyBorder="1" applyAlignment="1">
      <alignment vertical="center"/>
    </xf>
    <xf numFmtId="164" fontId="16" fillId="2" borderId="68" xfId="3" applyNumberFormat="1" applyFont="1" applyFill="1" applyBorder="1"/>
    <xf numFmtId="9" fontId="1" fillId="2" borderId="98" xfId="2" applyNumberFormat="1" applyFont="1" applyFill="1" applyBorder="1" applyAlignment="1">
      <alignment horizontal="center" vertical="center"/>
    </xf>
    <xf numFmtId="3" fontId="16" fillId="2" borderId="99" xfId="3" applyNumberFormat="1" applyFont="1" applyFill="1" applyBorder="1"/>
    <xf numFmtId="3" fontId="16" fillId="2" borderId="100" xfId="3" applyNumberFormat="1" applyFont="1" applyFill="1" applyBorder="1"/>
    <xf numFmtId="3" fontId="16" fillId="2" borderId="101" xfId="3" applyNumberFormat="1" applyFont="1" applyFill="1" applyBorder="1"/>
    <xf numFmtId="3" fontId="16" fillId="2" borderId="21" xfId="3" applyNumberFormat="1" applyFont="1" applyFill="1" applyBorder="1"/>
    <xf numFmtId="3" fontId="15" fillId="2" borderId="68" xfId="3" applyNumberFormat="1" applyFont="1" applyFill="1" applyBorder="1"/>
    <xf numFmtId="3" fontId="16" fillId="2" borderId="19" xfId="3" applyNumberFormat="1" applyFont="1" applyFill="1" applyBorder="1"/>
    <xf numFmtId="3" fontId="16" fillId="2" borderId="31" xfId="3" applyNumberFormat="1" applyFont="1" applyFill="1" applyBorder="1"/>
    <xf numFmtId="3" fontId="15" fillId="2" borderId="18" xfId="3" applyNumberFormat="1" applyFont="1" applyFill="1" applyBorder="1"/>
    <xf numFmtId="3" fontId="15" fillId="2" borderId="31" xfId="3" applyNumberFormat="1" applyFont="1" applyFill="1" applyBorder="1"/>
    <xf numFmtId="3" fontId="16" fillId="2" borderId="32" xfId="3" applyNumberFormat="1" applyFont="1" applyFill="1" applyBorder="1"/>
    <xf numFmtId="0" fontId="17" fillId="2" borderId="59" xfId="2" applyFont="1" applyFill="1" applyBorder="1" applyAlignment="1">
      <alignment horizontal="right"/>
    </xf>
    <xf numFmtId="3" fontId="1" fillId="2" borderId="102" xfId="2" applyNumberFormat="1" applyFont="1" applyFill="1" applyBorder="1" applyAlignment="1">
      <alignment vertical="center"/>
    </xf>
    <xf numFmtId="164" fontId="16" fillId="2" borderId="71" xfId="3" applyNumberFormat="1" applyFont="1" applyFill="1" applyBorder="1"/>
    <xf numFmtId="9" fontId="1" fillId="2" borderId="102" xfId="2" applyNumberFormat="1" applyFont="1" applyFill="1" applyBorder="1" applyAlignment="1">
      <alignment horizontal="center" vertical="center"/>
    </xf>
    <xf numFmtId="3" fontId="16" fillId="2" borderId="71" xfId="3" applyNumberFormat="1" applyFont="1" applyFill="1" applyBorder="1"/>
    <xf numFmtId="3" fontId="2" fillId="3" borderId="103" xfId="2" applyNumberFormat="1" applyFont="1" applyFill="1" applyBorder="1" applyAlignment="1">
      <alignment horizontal="center"/>
    </xf>
    <xf numFmtId="164" fontId="2" fillId="3" borderId="10" xfId="3" applyNumberFormat="1" applyFont="1" applyFill="1" applyBorder="1" applyAlignment="1">
      <alignment horizontal="center"/>
    </xf>
    <xf numFmtId="9" fontId="2" fillId="3" borderId="104" xfId="2" applyNumberFormat="1" applyFont="1" applyFill="1" applyBorder="1" applyAlignment="1">
      <alignment horizontal="center"/>
    </xf>
    <xf numFmtId="3" fontId="2" fillId="3" borderId="75" xfId="3" applyNumberFormat="1" applyFont="1" applyFill="1" applyBorder="1" applyAlignment="1">
      <alignment horizontal="center"/>
    </xf>
    <xf numFmtId="3" fontId="1" fillId="2" borderId="77" xfId="2" applyNumberFormat="1" applyFont="1" applyFill="1" applyBorder="1" applyAlignment="1">
      <alignment horizontal="center"/>
    </xf>
    <xf numFmtId="164" fontId="1" fillId="2" borderId="67" xfId="3" applyNumberFormat="1" applyFont="1" applyFill="1" applyBorder="1" applyAlignment="1">
      <alignment horizontal="center"/>
    </xf>
    <xf numFmtId="3" fontId="1" fillId="2" borderId="77" xfId="2" applyNumberFormat="1" applyFont="1" applyFill="1" applyBorder="1" applyAlignment="1">
      <alignment vertical="center"/>
    </xf>
    <xf numFmtId="164" fontId="16" fillId="2" borderId="67" xfId="3" applyNumberFormat="1" applyFont="1" applyFill="1" applyBorder="1"/>
    <xf numFmtId="3" fontId="1" fillId="2" borderId="105" xfId="2" applyNumberFormat="1" applyFont="1" applyFill="1" applyBorder="1" applyAlignment="1">
      <alignment vertical="center"/>
    </xf>
    <xf numFmtId="164" fontId="16" fillId="2" borderId="21" xfId="3" applyNumberFormat="1" applyFont="1" applyFill="1" applyBorder="1"/>
    <xf numFmtId="3" fontId="1" fillId="2" borderId="82" xfId="2" applyNumberFormat="1" applyFont="1" applyFill="1" applyBorder="1" applyAlignment="1">
      <alignment vertical="center"/>
    </xf>
    <xf numFmtId="164" fontId="16" fillId="2" borderId="72" xfId="3" applyNumberFormat="1" applyFont="1" applyFill="1" applyBorder="1"/>
    <xf numFmtId="3" fontId="16" fillId="2" borderId="106" xfId="3" applyNumberFormat="1" applyFont="1" applyFill="1" applyBorder="1"/>
    <xf numFmtId="3" fontId="16" fillId="2" borderId="83" xfId="3" applyNumberFormat="1" applyFont="1" applyFill="1" applyBorder="1"/>
    <xf numFmtId="3" fontId="16" fillId="2" borderId="86" xfId="3" applyNumberFormat="1" applyFont="1" applyFill="1" applyBorder="1"/>
    <xf numFmtId="3" fontId="16" fillId="2" borderId="107" xfId="3" applyNumberFormat="1" applyFont="1" applyFill="1" applyBorder="1"/>
    <xf numFmtId="3" fontId="16" fillId="2" borderId="72" xfId="3" applyNumberFormat="1" applyFont="1" applyFill="1" applyBorder="1"/>
    <xf numFmtId="3" fontId="15" fillId="2" borderId="71" xfId="3" applyNumberFormat="1" applyFont="1" applyFill="1" applyBorder="1"/>
    <xf numFmtId="3" fontId="16" fillId="2" borderId="58" xfId="3" applyNumberFormat="1" applyFont="1" applyFill="1" applyBorder="1"/>
    <xf numFmtId="3" fontId="16" fillId="2" borderId="38" xfId="3" applyNumberFormat="1" applyFont="1" applyFill="1" applyBorder="1"/>
    <xf numFmtId="3" fontId="15" fillId="2" borderId="60" xfId="3" applyNumberFormat="1" applyFont="1" applyFill="1" applyBorder="1"/>
    <xf numFmtId="3" fontId="15" fillId="2" borderId="38" xfId="3" applyNumberFormat="1" applyFont="1" applyFill="1" applyBorder="1"/>
    <xf numFmtId="3" fontId="16" fillId="2" borderId="59" xfId="3" applyNumberFormat="1" applyFont="1" applyFill="1" applyBorder="1"/>
    <xf numFmtId="0" fontId="23" fillId="0" borderId="0" xfId="0" applyFont="1" applyAlignment="1">
      <alignment horizontal="right" vertical="center"/>
    </xf>
    <xf numFmtId="0" fontId="23" fillId="0" borderId="0" xfId="0" applyFont="1" applyAlignment="1">
      <alignment horizontal="left" vertical="center"/>
    </xf>
    <xf numFmtId="0" fontId="0" fillId="0" borderId="0" xfId="0" applyAlignment="1">
      <alignment horizontal="centerContinuous"/>
    </xf>
    <xf numFmtId="0" fontId="24" fillId="0" borderId="0" xfId="0" applyFont="1" applyAlignment="1">
      <alignment horizontal="right" vertical="center"/>
    </xf>
    <xf numFmtId="0" fontId="26" fillId="0" borderId="45" xfId="0" applyFont="1" applyFill="1" applyBorder="1" applyAlignment="1">
      <alignment horizontal="center" vertical="center" wrapText="1"/>
    </xf>
    <xf numFmtId="0" fontId="27" fillId="0" borderId="0" xfId="0" applyFont="1"/>
    <xf numFmtId="0" fontId="25" fillId="0" borderId="20" xfId="0" applyFont="1" applyBorder="1" applyAlignment="1">
      <alignment horizontal="center" vertical="center" wrapText="1"/>
    </xf>
    <xf numFmtId="0" fontId="28" fillId="0" borderId="20" xfId="0" applyFont="1" applyBorder="1" applyAlignment="1">
      <alignment horizontal="center" vertical="center" wrapText="1"/>
    </xf>
    <xf numFmtId="0" fontId="26" fillId="0" borderId="14" xfId="0" applyFont="1" applyBorder="1" applyAlignment="1">
      <alignment horizontal="centerContinuous" vertical="center"/>
    </xf>
    <xf numFmtId="0" fontId="26" fillId="0" borderId="44" xfId="0" applyFont="1" applyBorder="1" applyAlignment="1">
      <alignment horizontal="centerContinuous" vertical="center"/>
    </xf>
    <xf numFmtId="0" fontId="26" fillId="0" borderId="63" xfId="0" applyFont="1" applyBorder="1" applyAlignment="1">
      <alignment horizontal="centerContinuous" vertical="center"/>
    </xf>
    <xf numFmtId="0" fontId="29" fillId="0" borderId="65" xfId="0" applyFont="1" applyFill="1" applyBorder="1" applyAlignment="1">
      <alignment horizontal="center" vertical="center"/>
    </xf>
    <xf numFmtId="3" fontId="29" fillId="0" borderId="52" xfId="0" applyNumberFormat="1" applyFont="1" applyFill="1" applyBorder="1" applyAlignment="1">
      <alignment horizontal="center" vertical="center"/>
    </xf>
    <xf numFmtId="3" fontId="29" fillId="0" borderId="53" xfId="0" applyNumberFormat="1" applyFont="1" applyFill="1" applyBorder="1" applyAlignment="1">
      <alignment horizontal="center" vertical="center"/>
    </xf>
    <xf numFmtId="3" fontId="30" fillId="0" borderId="53" xfId="0" applyNumberFormat="1" applyFont="1" applyFill="1" applyBorder="1" applyAlignment="1">
      <alignment horizontal="center" vertical="center"/>
    </xf>
    <xf numFmtId="3" fontId="29" fillId="0" borderId="54" xfId="0" applyNumberFormat="1" applyFont="1" applyFill="1" applyBorder="1" applyAlignment="1">
      <alignment horizontal="center" vertical="center"/>
    </xf>
    <xf numFmtId="0" fontId="31" fillId="0" borderId="71" xfId="0" applyFont="1" applyFill="1" applyBorder="1" applyAlignment="1">
      <alignment horizontal="right" vertical="center"/>
    </xf>
    <xf numFmtId="3" fontId="31" fillId="0" borderId="58" xfId="0" applyNumberFormat="1" applyFont="1" applyFill="1" applyBorder="1" applyAlignment="1">
      <alignment horizontal="right" vertical="center"/>
    </xf>
    <xf numFmtId="3" fontId="31" fillId="0" borderId="38" xfId="0" applyNumberFormat="1" applyFont="1" applyFill="1" applyBorder="1" applyAlignment="1">
      <alignment horizontal="right" vertical="center"/>
    </xf>
    <xf numFmtId="3" fontId="31" fillId="0" borderId="59" xfId="0" applyNumberFormat="1" applyFont="1" applyFill="1" applyBorder="1" applyAlignment="1">
      <alignment horizontal="right" vertical="center"/>
    </xf>
    <xf numFmtId="0" fontId="32" fillId="0" borderId="0" xfId="0" applyFont="1"/>
    <xf numFmtId="0" fontId="24" fillId="0" borderId="34" xfId="0" applyFont="1" applyBorder="1" applyAlignment="1">
      <alignment horizontal="right" vertical="center"/>
    </xf>
    <xf numFmtId="0" fontId="27" fillId="0" borderId="34" xfId="0" applyFont="1" applyBorder="1"/>
    <xf numFmtId="0" fontId="28" fillId="0" borderId="20" xfId="4" applyFont="1" applyFill="1" applyBorder="1" applyAlignment="1">
      <alignment horizontal="center" vertical="center" wrapText="1"/>
    </xf>
    <xf numFmtId="0" fontId="28" fillId="0" borderId="20" xfId="0" applyFont="1" applyFill="1" applyBorder="1" applyAlignment="1">
      <alignment horizontal="center" vertical="center" wrapText="1"/>
    </xf>
    <xf numFmtId="0" fontId="28" fillId="0" borderId="62" xfId="0" applyFont="1" applyFill="1" applyBorder="1" applyAlignment="1">
      <alignment horizontal="center" vertical="center" wrapText="1"/>
    </xf>
    <xf numFmtId="0" fontId="25" fillId="0" borderId="20" xfId="0" applyFont="1" applyFill="1" applyBorder="1" applyAlignment="1">
      <alignment horizontal="center" vertical="center" wrapText="1"/>
    </xf>
    <xf numFmtId="0" fontId="26" fillId="0" borderId="37" xfId="0" applyFont="1" applyFill="1" applyBorder="1" applyAlignment="1">
      <alignment horizontal="centerContinuous" vertical="center"/>
    </xf>
    <xf numFmtId="0" fontId="26" fillId="0" borderId="38" xfId="0" applyFont="1" applyFill="1" applyBorder="1" applyAlignment="1">
      <alignment horizontal="centerContinuous" vertical="center"/>
    </xf>
    <xf numFmtId="0" fontId="26" fillId="0" borderId="14" xfId="0" applyFont="1" applyFill="1" applyBorder="1" applyAlignment="1">
      <alignment horizontal="centerContinuous" vertical="center"/>
    </xf>
    <xf numFmtId="0" fontId="26" fillId="0" borderId="44" xfId="0" applyFont="1" applyFill="1" applyBorder="1" applyAlignment="1">
      <alignment horizontal="centerContinuous" vertical="center"/>
    </xf>
    <xf numFmtId="0" fontId="26" fillId="0" borderId="23" xfId="0" applyFont="1" applyFill="1" applyBorder="1" applyAlignment="1">
      <alignment horizontal="centerContinuous" vertical="center"/>
    </xf>
    <xf numFmtId="0" fontId="0" fillId="0" borderId="44" xfId="0" applyFont="1" applyFill="1" applyBorder="1" applyAlignment="1">
      <alignment horizontal="centerContinuous" vertical="center"/>
    </xf>
    <xf numFmtId="0" fontId="0" fillId="0" borderId="32" xfId="0" applyFont="1" applyFill="1" applyBorder="1" applyAlignment="1">
      <alignment horizontal="centerContinuous" vertical="center"/>
    </xf>
    <xf numFmtId="0" fontId="29" fillId="0" borderId="27" xfId="0" applyFont="1" applyFill="1" applyBorder="1" applyAlignment="1">
      <alignment horizontal="center" vertical="center"/>
    </xf>
    <xf numFmtId="3" fontId="29" fillId="0" borderId="51" xfId="0" applyNumberFormat="1" applyFont="1" applyFill="1" applyBorder="1" applyAlignment="1">
      <alignment horizontal="center" vertical="center"/>
    </xf>
    <xf numFmtId="3" fontId="30" fillId="0" borderId="54" xfId="0" applyNumberFormat="1" applyFont="1" applyFill="1" applyBorder="1" applyAlignment="1">
      <alignment horizontal="center" vertical="center"/>
    </xf>
    <xf numFmtId="0" fontId="31" fillId="0" borderId="70" xfId="0" applyFont="1" applyFill="1" applyBorder="1" applyAlignment="1">
      <alignment horizontal="right" vertical="center"/>
    </xf>
    <xf numFmtId="3" fontId="0" fillId="0" borderId="38" xfId="0" applyNumberFormat="1" applyFont="1" applyFill="1" applyBorder="1" applyAlignment="1">
      <alignment horizontal="right" vertical="center"/>
    </xf>
    <xf numFmtId="0" fontId="26" fillId="0" borderId="45" xfId="0" applyFont="1" applyFill="1" applyBorder="1" applyAlignment="1">
      <alignment horizontal="left" vertical="center" wrapText="1"/>
    </xf>
    <xf numFmtId="0" fontId="25" fillId="0" borderId="64" xfId="0" applyFont="1" applyBorder="1" applyAlignment="1">
      <alignment horizontal="center" vertical="center" wrapText="1"/>
    </xf>
    <xf numFmtId="0" fontId="25" fillId="0" borderId="19" xfId="0" applyFont="1" applyBorder="1" applyAlignment="1">
      <alignment horizontal="center" vertical="center" wrapText="1"/>
    </xf>
    <xf numFmtId="0" fontId="25" fillId="0" borderId="21" xfId="0" applyFont="1" applyBorder="1" applyAlignment="1">
      <alignment horizontal="center" vertical="center" wrapText="1"/>
    </xf>
    <xf numFmtId="0" fontId="25" fillId="0" borderId="30" xfId="0" applyFont="1" applyBorder="1" applyAlignment="1">
      <alignment horizontal="center" vertical="center" wrapText="1"/>
    </xf>
    <xf numFmtId="0" fontId="25" fillId="0" borderId="66" xfId="0" applyFont="1" applyBorder="1" applyAlignment="1">
      <alignment horizontal="centerContinuous" vertical="center"/>
    </xf>
    <xf numFmtId="0" fontId="25" fillId="0" borderId="67" xfId="0" applyFont="1" applyBorder="1" applyAlignment="1">
      <alignment horizontal="center" vertical="center"/>
    </xf>
    <xf numFmtId="0" fontId="25" fillId="0" borderId="62" xfId="0" applyFont="1" applyBorder="1" applyAlignment="1">
      <alignment horizontal="centerContinuous" vertical="center"/>
    </xf>
    <xf numFmtId="0" fontId="26" fillId="0" borderId="71" xfId="0" applyFont="1" applyBorder="1" applyAlignment="1">
      <alignment horizontal="centerContinuous" vertical="center"/>
    </xf>
    <xf numFmtId="0" fontId="26" fillId="0" borderId="37" xfId="0" applyFont="1" applyBorder="1" applyAlignment="1">
      <alignment horizontal="center" vertical="center"/>
    </xf>
    <xf numFmtId="0" fontId="26" fillId="0" borderId="58" xfId="0" applyFont="1" applyBorder="1" applyAlignment="1">
      <alignment horizontal="center" vertical="center"/>
    </xf>
    <xf numFmtId="0" fontId="26" fillId="0" borderId="38" xfId="0" applyFont="1" applyBorder="1" applyAlignment="1">
      <alignment horizontal="center" vertical="center"/>
    </xf>
    <xf numFmtId="0" fontId="26" fillId="0" borderId="72" xfId="0" applyFont="1" applyBorder="1" applyAlignment="1">
      <alignment horizontal="center" vertical="center"/>
    </xf>
    <xf numFmtId="0" fontId="26" fillId="0" borderId="58" xfId="0" applyFont="1" applyBorder="1" applyAlignment="1">
      <alignment horizontal="centerContinuous" vertical="center"/>
    </xf>
    <xf numFmtId="0" fontId="26" fillId="0" borderId="38" xfId="0" applyFont="1" applyBorder="1" applyAlignment="1">
      <alignment horizontal="centerContinuous" vertical="center"/>
    </xf>
    <xf numFmtId="0" fontId="26" fillId="0" borderId="59" xfId="0" applyFont="1" applyBorder="1" applyAlignment="1">
      <alignment horizontal="centerContinuous" vertical="center"/>
    </xf>
    <xf numFmtId="3" fontId="29" fillId="0" borderId="75" xfId="0" applyNumberFormat="1" applyFont="1" applyFill="1" applyBorder="1" applyAlignment="1">
      <alignment horizontal="center" vertical="center"/>
    </xf>
    <xf numFmtId="3" fontId="29" fillId="0" borderId="25" xfId="0" applyNumberFormat="1" applyFont="1" applyFill="1" applyBorder="1" applyAlignment="1">
      <alignment horizontal="center" vertical="center"/>
    </xf>
    <xf numFmtId="3" fontId="29" fillId="0" borderId="56" xfId="0" applyNumberFormat="1" applyFont="1" applyFill="1" applyBorder="1" applyAlignment="1">
      <alignment horizontal="center" vertical="center"/>
    </xf>
    <xf numFmtId="165" fontId="29" fillId="0" borderId="26" xfId="0" applyNumberFormat="1" applyFont="1" applyFill="1" applyBorder="1" applyAlignment="1">
      <alignment horizontal="center" vertical="center"/>
    </xf>
    <xf numFmtId="9" fontId="29" fillId="0" borderId="57" xfId="0" applyNumberFormat="1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3" fontId="31" fillId="0" borderId="71" xfId="0" applyNumberFormat="1" applyFont="1" applyFill="1" applyBorder="1" applyAlignment="1">
      <alignment horizontal="right" vertical="center"/>
    </xf>
    <xf numFmtId="165" fontId="31" fillId="0" borderId="72" xfId="0" applyNumberFormat="1" applyFont="1" applyFill="1" applyBorder="1" applyAlignment="1">
      <alignment horizontal="right" vertical="center"/>
    </xf>
    <xf numFmtId="9" fontId="31" fillId="0" borderId="59" xfId="0" applyNumberFormat="1" applyFont="1" applyFill="1" applyBorder="1" applyAlignment="1">
      <alignment horizontal="right" vertical="center"/>
    </xf>
    <xf numFmtId="0" fontId="25" fillId="0" borderId="31" xfId="0" applyFont="1" applyBorder="1" applyAlignment="1">
      <alignment horizontal="center" vertical="center" wrapText="1"/>
    </xf>
    <xf numFmtId="0" fontId="25" fillId="0" borderId="32" xfId="0" applyFont="1" applyBorder="1" applyAlignment="1">
      <alignment horizontal="center" vertical="center" wrapText="1"/>
    </xf>
    <xf numFmtId="0" fontId="25" fillId="0" borderId="62" xfId="0" applyFont="1" applyBorder="1" applyAlignment="1">
      <alignment horizontal="center" vertical="center"/>
    </xf>
    <xf numFmtId="0" fontId="26" fillId="0" borderId="59" xfId="0" applyFont="1" applyBorder="1" applyAlignment="1">
      <alignment horizontal="center" vertical="center"/>
    </xf>
    <xf numFmtId="0" fontId="34" fillId="0" borderId="0" xfId="0" applyFont="1" applyAlignment="1">
      <alignment horizontal="left" vertical="center"/>
    </xf>
    <xf numFmtId="0" fontId="33" fillId="0" borderId="0" xfId="4" applyAlignment="1"/>
    <xf numFmtId="0" fontId="33" fillId="0" borderId="0" xfId="4" applyBorder="1" applyAlignment="1"/>
    <xf numFmtId="0" fontId="24" fillId="0" borderId="0" xfId="4" applyFont="1" applyAlignment="1">
      <alignment horizontal="right" vertical="center"/>
    </xf>
    <xf numFmtId="1" fontId="35" fillId="0" borderId="0" xfId="0" applyNumberFormat="1" applyFont="1"/>
    <xf numFmtId="0" fontId="26" fillId="0" borderId="0" xfId="0" applyFont="1" applyFill="1" applyBorder="1" applyAlignment="1">
      <alignment horizontal="center" vertical="center" wrapText="1"/>
    </xf>
    <xf numFmtId="0" fontId="25" fillId="0" borderId="20" xfId="4" applyFont="1" applyBorder="1" applyAlignment="1">
      <alignment horizontal="center" vertical="center" wrapText="1"/>
    </xf>
    <xf numFmtId="0" fontId="26" fillId="0" borderId="37" xfId="4" applyFont="1" applyBorder="1" applyAlignment="1">
      <alignment horizontal="center" vertical="center"/>
    </xf>
    <xf numFmtId="0" fontId="26" fillId="0" borderId="38" xfId="4" applyFont="1" applyBorder="1" applyAlignment="1">
      <alignment horizontal="center" vertical="center"/>
    </xf>
    <xf numFmtId="0" fontId="26" fillId="0" borderId="59" xfId="4" applyFont="1" applyBorder="1" applyAlignment="1">
      <alignment horizontal="center" vertical="center"/>
    </xf>
    <xf numFmtId="0" fontId="33" fillId="0" borderId="58" xfId="4" applyBorder="1" applyAlignment="1">
      <alignment horizontal="center" vertical="center"/>
    </xf>
    <xf numFmtId="0" fontId="29" fillId="0" borderId="8" xfId="4" applyFont="1" applyFill="1" applyBorder="1" applyAlignment="1">
      <alignment horizontal="center" vertical="center"/>
    </xf>
    <xf numFmtId="3" fontId="36" fillId="0" borderId="51" xfId="0" applyNumberFormat="1" applyFont="1" applyFill="1" applyBorder="1" applyAlignment="1">
      <alignment horizontal="center" vertical="center"/>
    </xf>
    <xf numFmtId="3" fontId="29" fillId="0" borderId="53" xfId="4" applyNumberFormat="1" applyFont="1" applyFill="1" applyBorder="1" applyAlignment="1">
      <alignment horizontal="center" vertical="center"/>
    </xf>
    <xf numFmtId="3" fontId="29" fillId="0" borderId="54" xfId="4" applyNumberFormat="1" applyFont="1" applyFill="1" applyBorder="1" applyAlignment="1">
      <alignment horizontal="center" vertical="center"/>
    </xf>
    <xf numFmtId="166" fontId="29" fillId="0" borderId="52" xfId="4" applyNumberFormat="1" applyFont="1" applyBorder="1" applyAlignment="1">
      <alignment horizontal="center"/>
    </xf>
    <xf numFmtId="1" fontId="37" fillId="0" borderId="0" xfId="4" applyNumberFormat="1" applyFont="1" applyAlignment="1"/>
    <xf numFmtId="0" fontId="31" fillId="0" borderId="108" xfId="4" applyFont="1" applyFill="1" applyBorder="1" applyAlignment="1">
      <alignment horizontal="right" vertical="center"/>
    </xf>
    <xf numFmtId="3" fontId="38" fillId="0" borderId="64" xfId="0" applyNumberFormat="1" applyFont="1" applyFill="1" applyBorder="1" applyAlignment="1">
      <alignment horizontal="right" vertical="center"/>
    </xf>
    <xf numFmtId="3" fontId="31" fillId="0" borderId="31" xfId="4" applyNumberFormat="1" applyFont="1" applyFill="1" applyBorder="1" applyAlignment="1">
      <alignment horizontal="right" vertical="center"/>
    </xf>
    <xf numFmtId="3" fontId="31" fillId="0" borderId="32" xfId="4" applyNumberFormat="1" applyFont="1" applyFill="1" applyBorder="1" applyAlignment="1">
      <alignment horizontal="right" vertical="center"/>
    </xf>
    <xf numFmtId="166" fontId="31" fillId="0" borderId="19" xfId="4" applyNumberFormat="1" applyFont="1" applyBorder="1" applyAlignment="1"/>
    <xf numFmtId="0" fontId="0" fillId="0" borderId="5" xfId="0" applyBorder="1"/>
    <xf numFmtId="0" fontId="29" fillId="0" borderId="30" xfId="4" applyFont="1" applyBorder="1" applyAlignment="1">
      <alignment horizontal="centerContinuous" vertical="center"/>
    </xf>
    <xf numFmtId="0" fontId="25" fillId="0" borderId="62" xfId="4" applyFont="1" applyBorder="1" applyAlignment="1">
      <alignment horizontal="centerContinuous" vertical="center"/>
    </xf>
    <xf numFmtId="0" fontId="33" fillId="0" borderId="5" xfId="4" applyBorder="1" applyAlignment="1"/>
    <xf numFmtId="0" fontId="31" fillId="0" borderId="0" xfId="0" applyFont="1" applyFill="1" applyBorder="1" applyAlignment="1">
      <alignment horizontal="left" vertical="center"/>
    </xf>
    <xf numFmtId="0" fontId="19" fillId="0" borderId="0" xfId="5" applyFont="1"/>
    <xf numFmtId="0" fontId="0" fillId="0" borderId="0" xfId="0" applyFont="1" applyAlignment="1">
      <alignment wrapText="1"/>
    </xf>
    <xf numFmtId="0" fontId="0" fillId="0" borderId="0" xfId="0" applyFont="1"/>
    <xf numFmtId="0" fontId="22" fillId="0" borderId="0" xfId="0" applyFont="1"/>
    <xf numFmtId="0" fontId="39" fillId="0" borderId="0" xfId="0" applyFont="1" applyAlignment="1">
      <alignment horizontal="right"/>
    </xf>
    <xf numFmtId="0" fontId="40" fillId="0" borderId="0" xfId="0" applyFont="1" applyAlignment="1">
      <alignment horizontal="centerContinuous"/>
    </xf>
    <xf numFmtId="10" fontId="0" fillId="0" borderId="0" xfId="0" applyNumberFormat="1" applyFont="1" applyAlignment="1">
      <alignment horizontal="centerContinuous"/>
    </xf>
    <xf numFmtId="0" fontId="0" fillId="0" borderId="0" xfId="0" applyFont="1" applyAlignment="1">
      <alignment horizontal="centerContinuous"/>
    </xf>
    <xf numFmtId="0" fontId="41" fillId="0" borderId="0" xfId="0" applyFont="1" applyAlignment="1">
      <alignment horizontal="centerContinuous"/>
    </xf>
    <xf numFmtId="0" fontId="42" fillId="0" borderId="0" xfId="0" applyFont="1" applyAlignment="1">
      <alignment horizontal="right"/>
    </xf>
    <xf numFmtId="0" fontId="43" fillId="0" borderId="0" xfId="0" applyFont="1"/>
    <xf numFmtId="0" fontId="45" fillId="0" borderId="0" xfId="0" applyFont="1" applyAlignment="1">
      <alignment horizontal="left"/>
    </xf>
    <xf numFmtId="0" fontId="46" fillId="0" borderId="0" xfId="0" applyFont="1" applyAlignment="1">
      <alignment vertical="center"/>
    </xf>
    <xf numFmtId="9" fontId="47" fillId="0" borderId="0" xfId="0" applyNumberFormat="1" applyFont="1" applyAlignment="1">
      <alignment horizontal="left"/>
    </xf>
    <xf numFmtId="0" fontId="48" fillId="0" borderId="0" xfId="0" applyFont="1" applyAlignment="1">
      <alignment vertical="center"/>
    </xf>
    <xf numFmtId="9" fontId="47" fillId="0" borderId="0" xfId="0" quotePrefix="1" applyNumberFormat="1" applyFont="1" applyAlignment="1">
      <alignment horizontal="left"/>
    </xf>
    <xf numFmtId="9" fontId="46" fillId="0" borderId="0" xfId="0" applyNumberFormat="1" applyFont="1" applyAlignment="1">
      <alignment vertical="center"/>
    </xf>
    <xf numFmtId="0" fontId="20" fillId="6" borderId="109" xfId="0" applyFont="1" applyFill="1" applyBorder="1" applyAlignment="1">
      <alignment horizontal="centerContinuous" vertical="center" wrapText="1"/>
    </xf>
    <xf numFmtId="0" fontId="20" fillId="6" borderId="112" xfId="0" applyFont="1" applyFill="1" applyBorder="1" applyAlignment="1">
      <alignment horizontal="centerContinuous" vertical="center" wrapText="1"/>
    </xf>
    <xf numFmtId="0" fontId="20" fillId="6" borderId="113" xfId="0" applyFont="1" applyFill="1" applyBorder="1" applyAlignment="1">
      <alignment horizontal="centerContinuous" vertical="center" wrapText="1"/>
    </xf>
    <xf numFmtId="0" fontId="20" fillId="6" borderId="117" xfId="0" applyFont="1" applyFill="1" applyBorder="1" applyAlignment="1">
      <alignment horizontal="centerContinuous" vertical="center" wrapText="1"/>
    </xf>
    <xf numFmtId="0" fontId="20" fillId="6" borderId="118" xfId="0" applyFont="1" applyFill="1" applyBorder="1" applyAlignment="1">
      <alignment horizontal="centerContinuous" vertical="center" wrapText="1"/>
    </xf>
    <xf numFmtId="0" fontId="50" fillId="0" borderId="0" xfId="0" applyFont="1"/>
    <xf numFmtId="0" fontId="50" fillId="0" borderId="0" xfId="0" applyNumberFormat="1" applyFont="1"/>
    <xf numFmtId="9" fontId="51" fillId="6" borderId="117" xfId="0" applyNumberFormat="1" applyFont="1" applyFill="1" applyBorder="1" applyAlignment="1">
      <alignment horizontal="center" vertical="center" wrapText="1"/>
    </xf>
    <xf numFmtId="9" fontId="51" fillId="6" borderId="118" xfId="0" applyNumberFormat="1" applyFont="1" applyFill="1" applyBorder="1" applyAlignment="1">
      <alignment horizontal="center" vertical="center" wrapText="1"/>
    </xf>
    <xf numFmtId="0" fontId="52" fillId="6" borderId="125" xfId="0" applyFont="1" applyFill="1" applyBorder="1" applyAlignment="1">
      <alignment horizontal="centerContinuous" vertical="center" wrapText="1"/>
    </xf>
    <xf numFmtId="0" fontId="10" fillId="6" borderId="126" xfId="0" applyFont="1" applyFill="1" applyBorder="1" applyAlignment="1">
      <alignment horizontal="centerContinuous" vertical="center" wrapText="1"/>
    </xf>
    <xf numFmtId="0" fontId="51" fillId="6" borderId="127" xfId="0" applyNumberFormat="1" applyFont="1" applyFill="1" applyBorder="1" applyAlignment="1">
      <alignment horizontal="center" vertical="center" wrapText="1"/>
    </xf>
    <xf numFmtId="0" fontId="51" fillId="6" borderId="119" xfId="0" applyNumberFormat="1" applyFont="1" applyFill="1" applyBorder="1" applyAlignment="1">
      <alignment horizontal="center" vertical="center" wrapText="1"/>
    </xf>
    <xf numFmtId="0" fontId="51" fillId="6" borderId="128" xfId="0" applyNumberFormat="1" applyFont="1" applyFill="1" applyBorder="1" applyAlignment="1">
      <alignment horizontal="center" vertical="center" wrapText="1"/>
    </xf>
    <xf numFmtId="0" fontId="51" fillId="6" borderId="120" xfId="0" applyNumberFormat="1" applyFont="1" applyFill="1" applyBorder="1" applyAlignment="1">
      <alignment horizontal="center" vertical="center" wrapText="1"/>
    </xf>
    <xf numFmtId="3" fontId="53" fillId="7" borderId="127" xfId="0" applyNumberFormat="1" applyFont="1" applyFill="1" applyBorder="1" applyAlignment="1">
      <alignment horizontal="center" vertical="center"/>
    </xf>
    <xf numFmtId="3" fontId="20" fillId="7" borderId="119" xfId="0" applyNumberFormat="1" applyFont="1" applyFill="1" applyBorder="1" applyAlignment="1">
      <alignment horizontal="center" vertical="center"/>
    </xf>
    <xf numFmtId="3" fontId="51" fillId="7" borderId="128" xfId="0" applyNumberFormat="1" applyFont="1" applyFill="1" applyBorder="1" applyAlignment="1">
      <alignment horizontal="center" vertical="center"/>
    </xf>
    <xf numFmtId="3" fontId="54" fillId="7" borderId="120" xfId="0" applyNumberFormat="1" applyFont="1" applyFill="1" applyBorder="1" applyAlignment="1">
      <alignment horizontal="center" vertical="center"/>
    </xf>
    <xf numFmtId="3" fontId="53" fillId="7" borderId="119" xfId="0" applyNumberFormat="1" applyFont="1" applyFill="1" applyBorder="1" applyAlignment="1">
      <alignment horizontal="center" vertical="center"/>
    </xf>
    <xf numFmtId="3" fontId="54" fillId="7" borderId="128" xfId="0" applyNumberFormat="1" applyFont="1" applyFill="1" applyBorder="1" applyAlignment="1">
      <alignment horizontal="center" vertical="center"/>
    </xf>
    <xf numFmtId="3" fontId="53" fillId="7" borderId="120" xfId="0" applyNumberFormat="1" applyFont="1" applyFill="1" applyBorder="1" applyAlignment="1">
      <alignment horizontal="center" vertical="center"/>
    </xf>
    <xf numFmtId="0" fontId="10" fillId="0" borderId="109" xfId="0" applyFont="1" applyFill="1" applyBorder="1" applyAlignment="1">
      <alignment horizontal="centerContinuous" vertical="center" wrapText="1"/>
    </xf>
    <xf numFmtId="0" fontId="10" fillId="0" borderId="110" xfId="0" applyFont="1" applyFill="1" applyBorder="1" applyAlignment="1">
      <alignment horizontal="centerContinuous" vertical="center"/>
    </xf>
    <xf numFmtId="3" fontId="53" fillId="0" borderId="111" xfId="0" applyNumberFormat="1" applyFont="1" applyFill="1" applyBorder="1" applyAlignment="1">
      <alignment horizontal="center" vertical="center"/>
    </xf>
    <xf numFmtId="3" fontId="53" fillId="6" borderId="109" xfId="0" applyNumberFormat="1" applyFont="1" applyFill="1" applyBorder="1" applyAlignment="1">
      <alignment horizontal="center" vertical="center"/>
    </xf>
    <xf numFmtId="3" fontId="54" fillId="0" borderId="112" xfId="0" applyNumberFormat="1" applyFont="1" applyFill="1" applyBorder="1" applyAlignment="1">
      <alignment horizontal="center" vertical="center"/>
    </xf>
    <xf numFmtId="3" fontId="54" fillId="0" borderId="113" xfId="0" applyNumberFormat="1" applyFont="1" applyFill="1" applyBorder="1" applyAlignment="1">
      <alignment horizontal="center" vertical="center"/>
    </xf>
    <xf numFmtId="3" fontId="53" fillId="0" borderId="109" xfId="0" applyNumberFormat="1" applyFont="1" applyFill="1" applyBorder="1" applyAlignment="1">
      <alignment horizontal="center" vertical="center"/>
    </xf>
    <xf numFmtId="3" fontId="53" fillId="0" borderId="113" xfId="0" applyNumberFormat="1" applyFont="1" applyFill="1" applyBorder="1" applyAlignment="1">
      <alignment horizontal="center" vertical="center"/>
    </xf>
    <xf numFmtId="0" fontId="10" fillId="0" borderId="110" xfId="0" applyFont="1" applyFill="1" applyBorder="1" applyAlignment="1">
      <alignment horizontal="center" vertical="center"/>
    </xf>
    <xf numFmtId="3" fontId="20" fillId="6" borderId="109" xfId="0" applyNumberFormat="1" applyFont="1" applyFill="1" applyBorder="1" applyAlignment="1">
      <alignment horizontal="center" vertical="center"/>
    </xf>
    <xf numFmtId="3" fontId="51" fillId="0" borderId="112" xfId="0" applyNumberFormat="1" applyFont="1" applyFill="1" applyBorder="1" applyAlignment="1">
      <alignment horizontal="center" vertical="center"/>
    </xf>
    <xf numFmtId="0" fontId="55" fillId="0" borderId="115" xfId="0" applyFont="1" applyFill="1" applyBorder="1" applyAlignment="1">
      <alignment horizontal="right" vertical="center"/>
    </xf>
    <xf numFmtId="3" fontId="56" fillId="0" borderId="116" xfId="0" applyNumberFormat="1" applyFont="1" applyFill="1" applyBorder="1" applyAlignment="1">
      <alignment horizontal="right" vertical="center"/>
    </xf>
    <xf numFmtId="3" fontId="56" fillId="6" borderId="114" xfId="0" applyNumberFormat="1" applyFont="1" applyFill="1" applyBorder="1" applyAlignment="1">
      <alignment horizontal="right" vertical="center"/>
    </xf>
    <xf numFmtId="3" fontId="56" fillId="0" borderId="117" xfId="0" applyNumberFormat="1" applyFont="1" applyFill="1" applyBorder="1" applyAlignment="1">
      <alignment horizontal="right" vertical="center"/>
    </xf>
    <xf numFmtId="3" fontId="56" fillId="0" borderId="118" xfId="0" applyNumberFormat="1" applyFont="1" applyFill="1" applyBorder="1" applyAlignment="1">
      <alignment horizontal="right" vertical="center"/>
    </xf>
    <xf numFmtId="3" fontId="56" fillId="0" borderId="114" xfId="0" applyNumberFormat="1" applyFont="1" applyFill="1" applyBorder="1" applyAlignment="1">
      <alignment horizontal="right" vertical="center"/>
    </xf>
    <xf numFmtId="0" fontId="57" fillId="0" borderId="133" xfId="0" applyFont="1" applyFill="1" applyBorder="1" applyAlignment="1">
      <alignment horizontal="right" vertical="center" wrapText="1"/>
    </xf>
    <xf numFmtId="3" fontId="56" fillId="0" borderId="134" xfId="0" applyNumberFormat="1" applyFont="1" applyFill="1" applyBorder="1" applyAlignment="1">
      <alignment horizontal="right" vertical="center"/>
    </xf>
    <xf numFmtId="3" fontId="56" fillId="6" borderId="135" xfId="0" applyNumberFormat="1" applyFont="1" applyFill="1" applyBorder="1" applyAlignment="1">
      <alignment horizontal="right" vertical="center"/>
    </xf>
    <xf numFmtId="3" fontId="56" fillId="0" borderId="136" xfId="0" applyNumberFormat="1" applyFont="1" applyFill="1" applyBorder="1" applyAlignment="1">
      <alignment horizontal="right" vertical="center"/>
    </xf>
    <xf numFmtId="3" fontId="56" fillId="0" borderId="137" xfId="0" applyNumberFormat="1" applyFont="1" applyFill="1" applyBorder="1" applyAlignment="1">
      <alignment horizontal="right" vertical="center"/>
    </xf>
    <xf numFmtId="3" fontId="56" fillId="0" borderId="135" xfId="0" applyNumberFormat="1" applyFont="1" applyFill="1" applyBorder="1" applyAlignment="1">
      <alignment horizontal="right" vertical="center"/>
    </xf>
    <xf numFmtId="0" fontId="20" fillId="9" borderId="109" xfId="0" applyFont="1" applyFill="1" applyBorder="1" applyAlignment="1">
      <alignment horizontal="centerContinuous" vertical="center" wrapText="1"/>
    </xf>
    <xf numFmtId="0" fontId="20" fillId="9" borderId="112" xfId="0" applyFont="1" applyFill="1" applyBorder="1" applyAlignment="1">
      <alignment horizontal="centerContinuous" vertical="center" wrapText="1"/>
    </xf>
    <xf numFmtId="0" fontId="20" fillId="9" borderId="113" xfId="0" applyFont="1" applyFill="1" applyBorder="1" applyAlignment="1">
      <alignment horizontal="centerContinuous" vertical="center" wrapText="1"/>
    </xf>
    <xf numFmtId="0" fontId="20" fillId="9" borderId="117" xfId="0" applyFont="1" applyFill="1" applyBorder="1" applyAlignment="1">
      <alignment horizontal="centerContinuous" vertical="center" wrapText="1"/>
    </xf>
    <xf numFmtId="0" fontId="20" fillId="9" borderId="118" xfId="0" applyFont="1" applyFill="1" applyBorder="1" applyAlignment="1">
      <alignment horizontal="centerContinuous" vertical="center" wrapText="1"/>
    </xf>
    <xf numFmtId="9" fontId="51" fillId="9" borderId="117" xfId="0" applyNumberFormat="1" applyFont="1" applyFill="1" applyBorder="1" applyAlignment="1">
      <alignment horizontal="center" vertical="center" wrapText="1"/>
    </xf>
    <xf numFmtId="9" fontId="51" fillId="9" borderId="118" xfId="0" applyNumberFormat="1" applyFont="1" applyFill="1" applyBorder="1" applyAlignment="1">
      <alignment horizontal="center" vertical="center" wrapText="1"/>
    </xf>
    <xf numFmtId="0" fontId="52" fillId="8" borderId="125" xfId="0" applyFont="1" applyFill="1" applyBorder="1" applyAlignment="1">
      <alignment horizontal="centerContinuous" vertical="center" wrapText="1"/>
    </xf>
    <xf numFmtId="0" fontId="10" fillId="8" borderId="126" xfId="0" applyFont="1" applyFill="1" applyBorder="1" applyAlignment="1">
      <alignment horizontal="centerContinuous" vertical="center" wrapText="1"/>
    </xf>
    <xf numFmtId="0" fontId="51" fillId="9" borderId="127" xfId="0" applyNumberFormat="1" applyFont="1" applyFill="1" applyBorder="1" applyAlignment="1">
      <alignment horizontal="center" vertical="center" wrapText="1"/>
    </xf>
    <xf numFmtId="0" fontId="51" fillId="9" borderId="119" xfId="0" applyNumberFormat="1" applyFont="1" applyFill="1" applyBorder="1" applyAlignment="1">
      <alignment horizontal="center" vertical="center" wrapText="1"/>
    </xf>
    <xf numFmtId="0" fontId="51" fillId="9" borderId="128" xfId="0" applyNumberFormat="1" applyFont="1" applyFill="1" applyBorder="1" applyAlignment="1">
      <alignment horizontal="center" vertical="center" wrapText="1"/>
    </xf>
    <xf numFmtId="0" fontId="51" fillId="9" borderId="120" xfId="0" applyNumberFormat="1" applyFont="1" applyFill="1" applyBorder="1" applyAlignment="1">
      <alignment horizontal="center" vertical="center" wrapText="1"/>
    </xf>
    <xf numFmtId="0" fontId="52" fillId="0" borderId="109" xfId="0" applyFont="1" applyFill="1" applyBorder="1" applyAlignment="1">
      <alignment horizontal="centerContinuous" vertical="center" wrapText="1"/>
    </xf>
    <xf numFmtId="0" fontId="52" fillId="0" borderId="110" xfId="0" applyFont="1" applyFill="1" applyBorder="1" applyAlignment="1">
      <alignment horizontal="centerContinuous" vertical="center"/>
    </xf>
    <xf numFmtId="3" fontId="53" fillId="9" borderId="109" xfId="0" applyNumberFormat="1" applyFont="1" applyFill="1" applyBorder="1" applyAlignment="1">
      <alignment horizontal="center" vertical="center"/>
    </xf>
    <xf numFmtId="0" fontId="52" fillId="0" borderId="110" xfId="0" applyFont="1" applyFill="1" applyBorder="1" applyAlignment="1">
      <alignment horizontal="center" vertical="center"/>
    </xf>
    <xf numFmtId="3" fontId="56" fillId="9" borderId="114" xfId="0" applyNumberFormat="1" applyFont="1" applyFill="1" applyBorder="1" applyAlignment="1">
      <alignment horizontal="right" vertical="center"/>
    </xf>
    <xf numFmtId="3" fontId="56" fillId="9" borderId="135" xfId="0" applyNumberFormat="1" applyFont="1" applyFill="1" applyBorder="1" applyAlignment="1">
      <alignment horizontal="right" vertical="center"/>
    </xf>
    <xf numFmtId="0" fontId="58" fillId="0" borderId="0" xfId="0" applyFont="1" applyAlignment="1">
      <alignment horizontal="left"/>
    </xf>
    <xf numFmtId="3" fontId="39" fillId="0" borderId="0" xfId="0" applyNumberFormat="1" applyFont="1" applyBorder="1"/>
    <xf numFmtId="3" fontId="56" fillId="7" borderId="128" xfId="0" applyNumberFormat="1" applyFont="1" applyFill="1" applyBorder="1" applyAlignment="1">
      <alignment horizontal="center" vertical="center"/>
    </xf>
    <xf numFmtId="3" fontId="56" fillId="7" borderId="120" xfId="0" applyNumberFormat="1" applyFont="1" applyFill="1" applyBorder="1" applyAlignment="1">
      <alignment horizontal="center" vertical="center"/>
    </xf>
    <xf numFmtId="3" fontId="53" fillId="7" borderId="132" xfId="0" applyNumberFormat="1" applyFont="1" applyFill="1" applyBorder="1" applyAlignment="1">
      <alignment horizontal="center" vertical="center"/>
    </xf>
    <xf numFmtId="3" fontId="56" fillId="7" borderId="144" xfId="0" applyNumberFormat="1" applyFont="1" applyFill="1" applyBorder="1" applyAlignment="1">
      <alignment horizontal="center" vertical="center"/>
    </xf>
    <xf numFmtId="3" fontId="56" fillId="7" borderId="145" xfId="0" applyNumberFormat="1" applyFont="1" applyFill="1" applyBorder="1" applyAlignment="1">
      <alignment horizontal="center" vertical="center"/>
    </xf>
    <xf numFmtId="3" fontId="31" fillId="0" borderId="59" xfId="4" applyNumberFormat="1" applyFont="1" applyFill="1" applyBorder="1" applyAlignment="1">
      <alignment horizontal="right" vertical="center"/>
    </xf>
    <xf numFmtId="166" fontId="6" fillId="0" borderId="57" xfId="0" applyNumberFormat="1" applyFont="1" applyBorder="1" applyAlignment="1">
      <alignment horizontal="center" vertical="center"/>
    </xf>
    <xf numFmtId="166" fontId="4" fillId="0" borderId="50" xfId="0" applyNumberFormat="1" applyFont="1" applyBorder="1" applyAlignment="1">
      <alignment horizontal="center" vertical="center"/>
    </xf>
    <xf numFmtId="166" fontId="6" fillId="0" borderId="32" xfId="0" applyNumberFormat="1" applyFont="1" applyBorder="1" applyAlignment="1">
      <alignment horizontal="center" vertical="center"/>
    </xf>
    <xf numFmtId="0" fontId="25" fillId="2" borderId="20" xfId="4" applyFont="1" applyFill="1" applyBorder="1" applyAlignment="1">
      <alignment horizontal="center" vertical="center" wrapText="1"/>
    </xf>
    <xf numFmtId="3" fontId="10" fillId="3" borderId="66" xfId="2" applyNumberFormat="1" applyFont="1" applyFill="1" applyBorder="1" applyAlignment="1">
      <alignment horizontal="center"/>
    </xf>
    <xf numFmtId="3" fontId="10" fillId="3" borderId="16" xfId="2" applyNumberFormat="1" applyFont="1" applyFill="1" applyBorder="1" applyAlignment="1">
      <alignment horizontal="center"/>
    </xf>
    <xf numFmtId="3" fontId="10" fillId="3" borderId="20" xfId="2" applyNumberFormat="1" applyFont="1" applyFill="1" applyBorder="1" applyAlignment="1">
      <alignment horizontal="center"/>
    </xf>
    <xf numFmtId="3" fontId="10" fillId="3" borderId="62" xfId="2" applyNumberFormat="1" applyFont="1" applyFill="1" applyBorder="1" applyAlignment="1">
      <alignment horizontal="center"/>
    </xf>
    <xf numFmtId="3" fontId="10" fillId="3" borderId="30" xfId="1" applyNumberFormat="1" applyFont="1" applyFill="1" applyBorder="1" applyAlignment="1">
      <alignment horizontal="center"/>
    </xf>
    <xf numFmtId="3" fontId="10" fillId="3" borderId="20" xfId="1" applyNumberFormat="1" applyFont="1" applyFill="1" applyBorder="1" applyAlignment="1">
      <alignment horizontal="center"/>
    </xf>
    <xf numFmtId="3" fontId="10" fillId="3" borderId="28" xfId="1" applyNumberFormat="1" applyFont="1" applyFill="1" applyBorder="1" applyAlignment="1">
      <alignment horizontal="center"/>
    </xf>
    <xf numFmtId="3" fontId="10" fillId="3" borderId="16" xfId="1" applyNumberFormat="1" applyFont="1" applyFill="1" applyBorder="1" applyAlignment="1">
      <alignment horizontal="center"/>
    </xf>
    <xf numFmtId="3" fontId="10" fillId="3" borderId="62" xfId="1" applyNumberFormat="1" applyFont="1" applyFill="1" applyBorder="1" applyAlignment="1">
      <alignment horizontal="center"/>
    </xf>
    <xf numFmtId="3" fontId="10" fillId="3" borderId="67" xfId="1" applyNumberFormat="1" applyFont="1" applyFill="1" applyBorder="1" applyAlignment="1">
      <alignment horizontal="center"/>
    </xf>
    <xf numFmtId="3" fontId="55" fillId="0" borderId="66" xfId="2" applyNumberFormat="1" applyFont="1" applyFill="1" applyBorder="1" applyAlignment="1">
      <alignment horizontal="right"/>
    </xf>
    <xf numFmtId="3" fontId="55" fillId="0" borderId="16" xfId="2" applyNumberFormat="1" applyFont="1" applyFill="1" applyBorder="1" applyAlignment="1">
      <alignment horizontal="right"/>
    </xf>
    <xf numFmtId="3" fontId="55" fillId="0" borderId="20" xfId="2" applyNumberFormat="1" applyFont="1" applyFill="1" applyBorder="1" applyAlignment="1">
      <alignment horizontal="right"/>
    </xf>
    <xf numFmtId="3" fontId="55" fillId="0" borderId="62" xfId="2" applyNumberFormat="1" applyFont="1" applyFill="1" applyBorder="1" applyAlignment="1">
      <alignment horizontal="right"/>
    </xf>
    <xf numFmtId="3" fontId="55" fillId="0" borderId="30" xfId="1" applyNumberFormat="1" applyFont="1" applyFill="1" applyBorder="1" applyAlignment="1">
      <alignment horizontal="right"/>
    </xf>
    <xf numFmtId="3" fontId="55" fillId="0" borderId="20" xfId="1" applyNumberFormat="1" applyFont="1" applyFill="1" applyBorder="1" applyAlignment="1">
      <alignment horizontal="right"/>
    </xf>
    <xf numFmtId="3" fontId="55" fillId="0" borderId="28" xfId="1" applyNumberFormat="1" applyFont="1" applyFill="1" applyBorder="1" applyAlignment="1">
      <alignment horizontal="right"/>
    </xf>
    <xf numFmtId="3" fontId="55" fillId="0" borderId="16" xfId="1" applyNumberFormat="1" applyFont="1" applyFill="1" applyBorder="1" applyAlignment="1">
      <alignment horizontal="right"/>
    </xf>
    <xf numFmtId="3" fontId="55" fillId="0" borderId="62" xfId="1" applyNumberFormat="1" applyFont="1" applyFill="1" applyBorder="1" applyAlignment="1">
      <alignment horizontal="right"/>
    </xf>
    <xf numFmtId="3" fontId="55" fillId="0" borderId="67" xfId="1" applyNumberFormat="1" applyFont="1" applyFill="1" applyBorder="1" applyAlignment="1">
      <alignment horizontal="right"/>
    </xf>
    <xf numFmtId="3" fontId="55" fillId="0" borderId="71" xfId="2" applyNumberFormat="1" applyFont="1" applyFill="1" applyBorder="1" applyAlignment="1">
      <alignment horizontal="right"/>
    </xf>
    <xf numFmtId="3" fontId="55" fillId="0" borderId="37" xfId="2" applyNumberFormat="1" applyFont="1" applyFill="1" applyBorder="1" applyAlignment="1">
      <alignment horizontal="right"/>
    </xf>
    <xf numFmtId="3" fontId="55" fillId="0" borderId="38" xfId="2" applyNumberFormat="1" applyFont="1" applyFill="1" applyBorder="1" applyAlignment="1">
      <alignment horizontal="right"/>
    </xf>
    <xf numFmtId="3" fontId="55" fillId="0" borderId="59" xfId="2" applyNumberFormat="1" applyFont="1" applyFill="1" applyBorder="1" applyAlignment="1">
      <alignment horizontal="right"/>
    </xf>
    <xf numFmtId="3" fontId="55" fillId="0" borderId="58" xfId="1" applyNumberFormat="1" applyFont="1" applyFill="1" applyBorder="1" applyAlignment="1">
      <alignment horizontal="right"/>
    </xf>
    <xf numFmtId="3" fontId="55" fillId="0" borderId="38" xfId="1" applyNumberFormat="1" applyFont="1" applyFill="1" applyBorder="1" applyAlignment="1">
      <alignment horizontal="right"/>
    </xf>
    <xf numFmtId="3" fontId="55" fillId="0" borderId="36" xfId="1" applyNumberFormat="1" applyFont="1" applyFill="1" applyBorder="1" applyAlignment="1">
      <alignment horizontal="right"/>
    </xf>
    <xf numFmtId="3" fontId="55" fillId="0" borderId="37" xfId="1" applyNumberFormat="1" applyFont="1" applyFill="1" applyBorder="1" applyAlignment="1">
      <alignment horizontal="right"/>
    </xf>
    <xf numFmtId="3" fontId="55" fillId="0" borderId="59" xfId="1" applyNumberFormat="1" applyFont="1" applyFill="1" applyBorder="1" applyAlignment="1">
      <alignment horizontal="right"/>
    </xf>
    <xf numFmtId="3" fontId="55" fillId="0" borderId="72" xfId="1" applyNumberFormat="1" applyFont="1" applyFill="1" applyBorder="1" applyAlignment="1">
      <alignment horizontal="right"/>
    </xf>
    <xf numFmtId="3" fontId="10" fillId="3" borderId="65" xfId="2" applyNumberFormat="1" applyFont="1" applyFill="1" applyBorder="1" applyAlignment="1">
      <alignment horizontal="center"/>
    </xf>
    <xf numFmtId="3" fontId="10" fillId="3" borderId="51" xfId="2" applyNumberFormat="1" applyFont="1" applyFill="1" applyBorder="1" applyAlignment="1">
      <alignment horizontal="center"/>
    </xf>
    <xf numFmtId="3" fontId="10" fillId="3" borderId="53" xfId="2" applyNumberFormat="1" applyFont="1" applyFill="1" applyBorder="1" applyAlignment="1">
      <alignment horizontal="center"/>
    </xf>
    <xf numFmtId="3" fontId="10" fillId="3" borderId="54" xfId="2" applyNumberFormat="1" applyFont="1" applyFill="1" applyBorder="1" applyAlignment="1">
      <alignment horizontal="center"/>
    </xf>
    <xf numFmtId="3" fontId="10" fillId="3" borderId="52" xfId="1" applyNumberFormat="1" applyFont="1" applyFill="1" applyBorder="1" applyAlignment="1">
      <alignment horizontal="center"/>
    </xf>
    <xf numFmtId="3" fontId="10" fillId="3" borderId="53" xfId="1" applyNumberFormat="1" applyFont="1" applyFill="1" applyBorder="1" applyAlignment="1">
      <alignment horizontal="center"/>
    </xf>
    <xf numFmtId="3" fontId="10" fillId="3" borderId="7" xfId="1" applyNumberFormat="1" applyFont="1" applyFill="1" applyBorder="1" applyAlignment="1">
      <alignment horizontal="center"/>
    </xf>
    <xf numFmtId="3" fontId="10" fillId="3" borderId="51" xfId="1" applyNumberFormat="1" applyFont="1" applyFill="1" applyBorder="1" applyAlignment="1">
      <alignment horizontal="center"/>
    </xf>
    <xf numFmtId="3" fontId="10" fillId="3" borderId="54" xfId="1" applyNumberFormat="1" applyFont="1" applyFill="1" applyBorder="1" applyAlignment="1">
      <alignment horizontal="center"/>
    </xf>
    <xf numFmtId="3" fontId="10" fillId="3" borderId="10" xfId="1" applyNumberFormat="1" applyFont="1" applyFill="1" applyBorder="1" applyAlignment="1">
      <alignment horizontal="center"/>
    </xf>
    <xf numFmtId="3" fontId="60" fillId="0" borderId="66" xfId="2" applyNumberFormat="1" applyFont="1" applyFill="1" applyBorder="1" applyAlignment="1">
      <alignment horizontal="center"/>
    </xf>
    <xf numFmtId="3" fontId="60" fillId="0" borderId="16" xfId="2" applyNumberFormat="1" applyFont="1" applyFill="1" applyBorder="1" applyAlignment="1">
      <alignment horizontal="center"/>
    </xf>
    <xf numFmtId="3" fontId="60" fillId="0" borderId="20" xfId="2" applyNumberFormat="1" applyFont="1" applyFill="1" applyBorder="1" applyAlignment="1">
      <alignment horizontal="center"/>
    </xf>
    <xf numFmtId="3" fontId="60" fillId="0" borderId="62" xfId="2" applyNumberFormat="1" applyFont="1" applyFill="1" applyBorder="1" applyAlignment="1">
      <alignment horizontal="center"/>
    </xf>
    <xf numFmtId="3" fontId="60" fillId="0" borderId="25" xfId="1" applyNumberFormat="1" applyFont="1" applyBorder="1" applyAlignment="1">
      <alignment horizontal="center"/>
    </xf>
    <xf numFmtId="3" fontId="60" fillId="0" borderId="56" xfId="1" applyNumberFormat="1" applyFont="1" applyBorder="1" applyAlignment="1">
      <alignment horizontal="center"/>
    </xf>
    <xf numFmtId="3" fontId="60" fillId="0" borderId="15" xfId="1" applyNumberFormat="1" applyFont="1" applyBorder="1" applyAlignment="1">
      <alignment horizontal="center"/>
    </xf>
    <xf numFmtId="3" fontId="60" fillId="0" borderId="28" xfId="1" applyNumberFormat="1" applyFont="1" applyBorder="1" applyAlignment="1">
      <alignment horizontal="center"/>
    </xf>
    <xf numFmtId="3" fontId="60" fillId="0" borderId="16" xfId="1" applyNumberFormat="1" applyFont="1" applyBorder="1" applyAlignment="1">
      <alignment horizontal="center"/>
    </xf>
    <xf numFmtId="3" fontId="60" fillId="0" borderId="20" xfId="1" applyNumberFormat="1" applyFont="1" applyBorder="1" applyAlignment="1">
      <alignment horizontal="center"/>
    </xf>
    <xf numFmtId="3" fontId="60" fillId="0" borderId="62" xfId="1" applyNumberFormat="1" applyFont="1" applyBorder="1" applyAlignment="1">
      <alignment horizontal="center"/>
    </xf>
    <xf numFmtId="3" fontId="60" fillId="0" borderId="67" xfId="1" applyNumberFormat="1" applyFont="1" applyBorder="1" applyAlignment="1">
      <alignment horizontal="center"/>
    </xf>
    <xf numFmtId="3" fontId="55" fillId="0" borderId="66" xfId="2" applyNumberFormat="1" applyFont="1" applyFill="1" applyBorder="1"/>
    <xf numFmtId="3" fontId="55" fillId="0" borderId="16" xfId="2" applyNumberFormat="1" applyFont="1" applyFill="1" applyBorder="1"/>
    <xf numFmtId="3" fontId="55" fillId="0" borderId="20" xfId="2" applyNumberFormat="1" applyFont="1" applyFill="1" applyBorder="1"/>
    <xf numFmtId="3" fontId="55" fillId="0" borderId="62" xfId="2" applyNumberFormat="1" applyFont="1" applyFill="1" applyBorder="1"/>
    <xf numFmtId="3" fontId="55" fillId="0" borderId="30" xfId="1" applyNumberFormat="1" applyFont="1" applyFill="1" applyBorder="1"/>
    <xf numFmtId="3" fontId="55" fillId="0" borderId="20" xfId="1" applyNumberFormat="1" applyFont="1" applyFill="1" applyBorder="1"/>
    <xf numFmtId="3" fontId="55" fillId="0" borderId="28" xfId="1" applyNumberFormat="1" applyFont="1" applyFill="1" applyBorder="1"/>
    <xf numFmtId="3" fontId="55" fillId="0" borderId="16" xfId="1" applyNumberFormat="1" applyFont="1" applyFill="1" applyBorder="1"/>
    <xf numFmtId="3" fontId="55" fillId="0" borderId="62" xfId="1" applyNumberFormat="1" applyFont="1" applyFill="1" applyBorder="1"/>
    <xf numFmtId="3" fontId="55" fillId="0" borderId="67" xfId="1" applyNumberFormat="1" applyFont="1" applyFill="1" applyBorder="1"/>
    <xf numFmtId="3" fontId="55" fillId="0" borderId="66" xfId="2" applyNumberFormat="1" applyFont="1" applyBorder="1"/>
    <xf numFmtId="3" fontId="55" fillId="0" borderId="16" xfId="2" applyNumberFormat="1" applyFont="1" applyBorder="1"/>
    <xf numFmtId="3" fontId="55" fillId="0" borderId="20" xfId="2" applyNumberFormat="1" applyFont="1" applyBorder="1"/>
    <xf numFmtId="3" fontId="55" fillId="0" borderId="62" xfId="2" applyNumberFormat="1" applyFont="1" applyBorder="1"/>
    <xf numFmtId="3" fontId="55" fillId="0" borderId="30" xfId="1" applyNumberFormat="1" applyFont="1" applyBorder="1"/>
    <xf numFmtId="3" fontId="55" fillId="0" borderId="20" xfId="1" applyNumberFormat="1" applyFont="1" applyBorder="1"/>
    <xf numFmtId="3" fontId="55" fillId="0" borderId="28" xfId="1" applyNumberFormat="1" applyFont="1" applyBorder="1"/>
    <xf numFmtId="3" fontId="55" fillId="0" borderId="16" xfId="1" applyNumberFormat="1" applyFont="1" applyBorder="1"/>
    <xf numFmtId="3" fontId="55" fillId="0" borderId="62" xfId="1" applyNumberFormat="1" applyFont="1" applyBorder="1"/>
    <xf numFmtId="3" fontId="55" fillId="0" borderId="67" xfId="1" applyNumberFormat="1" applyFont="1" applyBorder="1"/>
    <xf numFmtId="3" fontId="60" fillId="0" borderId="30" xfId="1" applyNumberFormat="1" applyFont="1" applyBorder="1" applyAlignment="1">
      <alignment horizontal="center"/>
    </xf>
    <xf numFmtId="0" fontId="55" fillId="4" borderId="28" xfId="2" applyFont="1" applyFill="1" applyBorder="1" applyAlignment="1"/>
    <xf numFmtId="3" fontId="55" fillId="4" borderId="66" xfId="2" applyNumberFormat="1" applyFont="1" applyFill="1" applyBorder="1" applyAlignment="1">
      <alignment horizontal="center"/>
    </xf>
    <xf numFmtId="3" fontId="55" fillId="4" borderId="16" xfId="2" applyNumberFormat="1" applyFont="1" applyFill="1" applyBorder="1" applyAlignment="1">
      <alignment horizontal="center"/>
    </xf>
    <xf numFmtId="3" fontId="55" fillId="4" borderId="20" xfId="2" applyNumberFormat="1" applyFont="1" applyFill="1" applyBorder="1" applyAlignment="1">
      <alignment horizontal="center"/>
    </xf>
    <xf numFmtId="3" fontId="55" fillId="4" borderId="62" xfId="2" applyNumberFormat="1" applyFont="1" applyFill="1" applyBorder="1" applyAlignment="1">
      <alignment horizontal="center"/>
    </xf>
    <xf numFmtId="3" fontId="55" fillId="4" borderId="30" xfId="1" applyNumberFormat="1" applyFont="1" applyFill="1" applyBorder="1" applyAlignment="1">
      <alignment horizontal="center"/>
    </xf>
    <xf numFmtId="3" fontId="55" fillId="4" borderId="20" xfId="1" applyNumberFormat="1" applyFont="1" applyFill="1" applyBorder="1" applyAlignment="1">
      <alignment horizontal="center"/>
    </xf>
    <xf numFmtId="3" fontId="55" fillId="4" borderId="28" xfId="1" applyNumberFormat="1" applyFont="1" applyFill="1" applyBorder="1" applyAlignment="1">
      <alignment horizontal="center"/>
    </xf>
    <xf numFmtId="3" fontId="55" fillId="4" borderId="16" xfId="1" applyNumberFormat="1" applyFont="1" applyFill="1" applyBorder="1" applyAlignment="1">
      <alignment horizontal="center"/>
    </xf>
    <xf numFmtId="3" fontId="55" fillId="4" borderId="62" xfId="1" applyNumberFormat="1" applyFont="1" applyFill="1" applyBorder="1" applyAlignment="1">
      <alignment horizontal="center"/>
    </xf>
    <xf numFmtId="3" fontId="55" fillId="4" borderId="67" xfId="1" applyNumberFormat="1" applyFont="1" applyFill="1" applyBorder="1" applyAlignment="1">
      <alignment horizontal="center"/>
    </xf>
    <xf numFmtId="0" fontId="55" fillId="4" borderId="28" xfId="2" applyFont="1" applyFill="1" applyBorder="1" applyAlignment="1">
      <alignment horizontal="right"/>
    </xf>
    <xf numFmtId="3" fontId="55" fillId="4" borderId="66" xfId="2" applyNumberFormat="1" applyFont="1" applyFill="1" applyBorder="1" applyAlignment="1">
      <alignment horizontal="right"/>
    </xf>
    <xf numFmtId="3" fontId="55" fillId="4" borderId="16" xfId="2" applyNumberFormat="1" applyFont="1" applyFill="1" applyBorder="1" applyAlignment="1">
      <alignment horizontal="right"/>
    </xf>
    <xf numFmtId="3" fontId="55" fillId="4" borderId="20" xfId="2" applyNumberFormat="1" applyFont="1" applyFill="1" applyBorder="1" applyAlignment="1">
      <alignment horizontal="right"/>
    </xf>
    <xf numFmtId="3" fontId="55" fillId="4" borderId="62" xfId="2" applyNumberFormat="1" applyFont="1" applyFill="1" applyBorder="1" applyAlignment="1">
      <alignment horizontal="right"/>
    </xf>
    <xf numFmtId="3" fontId="55" fillId="4" borderId="30" xfId="1" applyNumberFormat="1" applyFont="1" applyFill="1" applyBorder="1"/>
    <xf numFmtId="3" fontId="55" fillId="4" borderId="20" xfId="1" applyNumberFormat="1" applyFont="1" applyFill="1" applyBorder="1"/>
    <xf numFmtId="3" fontId="55" fillId="4" borderId="28" xfId="1" applyNumberFormat="1" applyFont="1" applyFill="1" applyBorder="1"/>
    <xf numFmtId="3" fontId="55" fillId="4" borderId="16" xfId="1" applyNumberFormat="1" applyFont="1" applyFill="1" applyBorder="1"/>
    <xf numFmtId="3" fontId="55" fillId="4" borderId="62" xfId="1" applyNumberFormat="1" applyFont="1" applyFill="1" applyBorder="1"/>
    <xf numFmtId="3" fontId="55" fillId="4" borderId="67" xfId="1" applyNumberFormat="1" applyFont="1" applyFill="1" applyBorder="1"/>
    <xf numFmtId="0" fontId="55" fillId="5" borderId="28" xfId="2" applyFont="1" applyFill="1" applyBorder="1" applyAlignment="1">
      <alignment horizontal="left"/>
    </xf>
    <xf numFmtId="3" fontId="55" fillId="5" borderId="66" xfId="2" applyNumberFormat="1" applyFont="1" applyFill="1" applyBorder="1" applyAlignment="1">
      <alignment horizontal="center"/>
    </xf>
    <xf numFmtId="3" fontId="55" fillId="5" borderId="16" xfId="2" applyNumberFormat="1" applyFont="1" applyFill="1" applyBorder="1" applyAlignment="1">
      <alignment horizontal="center"/>
    </xf>
    <xf numFmtId="3" fontId="55" fillId="5" borderId="20" xfId="2" applyNumberFormat="1" applyFont="1" applyFill="1" applyBorder="1" applyAlignment="1">
      <alignment horizontal="center"/>
    </xf>
    <xf numFmtId="3" fontId="55" fillId="5" borderId="62" xfId="2" applyNumberFormat="1" applyFont="1" applyFill="1" applyBorder="1" applyAlignment="1">
      <alignment horizontal="center"/>
    </xf>
    <xf numFmtId="3" fontId="55" fillId="5" borderId="30" xfId="1" applyNumberFormat="1" applyFont="1" applyFill="1" applyBorder="1" applyAlignment="1">
      <alignment horizontal="center"/>
    </xf>
    <xf numFmtId="3" fontId="55" fillId="5" borderId="20" xfId="1" applyNumberFormat="1" applyFont="1" applyFill="1" applyBorder="1" applyAlignment="1">
      <alignment horizontal="center"/>
    </xf>
    <xf numFmtId="3" fontId="55" fillId="5" borderId="28" xfId="1" applyNumberFormat="1" applyFont="1" applyFill="1" applyBorder="1" applyAlignment="1">
      <alignment horizontal="center"/>
    </xf>
    <xf numFmtId="3" fontId="55" fillId="5" borderId="16" xfId="1" applyNumberFormat="1" applyFont="1" applyFill="1" applyBorder="1" applyAlignment="1">
      <alignment horizontal="center"/>
    </xf>
    <xf numFmtId="3" fontId="55" fillId="5" borderId="62" xfId="1" applyNumberFormat="1" applyFont="1" applyFill="1" applyBorder="1" applyAlignment="1">
      <alignment horizontal="center"/>
    </xf>
    <xf numFmtId="3" fontId="55" fillId="5" borderId="67" xfId="1" applyNumberFormat="1" applyFont="1" applyFill="1" applyBorder="1" applyAlignment="1">
      <alignment horizontal="center"/>
    </xf>
    <xf numFmtId="0" fontId="55" fillId="5" borderId="28" xfId="2" applyFont="1" applyFill="1" applyBorder="1" applyAlignment="1">
      <alignment horizontal="right"/>
    </xf>
    <xf numFmtId="3" fontId="55" fillId="5" borderId="66" xfId="2" applyNumberFormat="1" applyFont="1" applyFill="1" applyBorder="1"/>
    <xf numFmtId="3" fontId="55" fillId="5" borderId="16" xfId="2" applyNumberFormat="1" applyFont="1" applyFill="1" applyBorder="1"/>
    <xf numFmtId="3" fontId="55" fillId="5" borderId="20" xfId="2" applyNumberFormat="1" applyFont="1" applyFill="1" applyBorder="1"/>
    <xf numFmtId="3" fontId="55" fillId="5" borderId="62" xfId="2" applyNumberFormat="1" applyFont="1" applyFill="1" applyBorder="1"/>
    <xf numFmtId="3" fontId="55" fillId="5" borderId="30" xfId="1" applyNumberFormat="1" applyFont="1" applyFill="1" applyBorder="1"/>
    <xf numFmtId="3" fontId="55" fillId="5" borderId="20" xfId="1" applyNumberFormat="1" applyFont="1" applyFill="1" applyBorder="1"/>
    <xf numFmtId="3" fontId="55" fillId="5" borderId="28" xfId="1" applyNumberFormat="1" applyFont="1" applyFill="1" applyBorder="1"/>
    <xf numFmtId="3" fontId="55" fillId="5" borderId="16" xfId="1" applyNumberFormat="1" applyFont="1" applyFill="1" applyBorder="1"/>
    <xf numFmtId="3" fontId="55" fillId="5" borderId="62" xfId="1" applyNumberFormat="1" applyFont="1" applyFill="1" applyBorder="1"/>
    <xf numFmtId="3" fontId="55" fillId="5" borderId="67" xfId="1" applyNumberFormat="1" applyFont="1" applyFill="1" applyBorder="1"/>
    <xf numFmtId="0" fontId="55" fillId="5" borderId="36" xfId="2" applyFont="1" applyFill="1" applyBorder="1" applyAlignment="1">
      <alignment horizontal="right"/>
    </xf>
    <xf numFmtId="3" fontId="55" fillId="5" borderId="71" xfId="2" applyNumberFormat="1" applyFont="1" applyFill="1" applyBorder="1"/>
    <xf numFmtId="3" fontId="55" fillId="5" borderId="37" xfId="2" applyNumberFormat="1" applyFont="1" applyFill="1" applyBorder="1"/>
    <xf numFmtId="3" fontId="55" fillId="5" borderId="38" xfId="2" applyNumberFormat="1" applyFont="1" applyFill="1" applyBorder="1"/>
    <xf numFmtId="3" fontId="55" fillId="5" borderId="59" xfId="2" applyNumberFormat="1" applyFont="1" applyFill="1" applyBorder="1"/>
    <xf numFmtId="3" fontId="55" fillId="5" borderId="58" xfId="1" applyNumberFormat="1" applyFont="1" applyFill="1" applyBorder="1"/>
    <xf numFmtId="3" fontId="55" fillId="5" borderId="38" xfId="1" applyNumberFormat="1" applyFont="1" applyFill="1" applyBorder="1"/>
    <xf numFmtId="3" fontId="55" fillId="5" borderId="36" xfId="1" applyNumberFormat="1" applyFont="1" applyFill="1" applyBorder="1"/>
    <xf numFmtId="3" fontId="55" fillId="5" borderId="37" xfId="1" applyNumberFormat="1" applyFont="1" applyFill="1" applyBorder="1"/>
    <xf numFmtId="3" fontId="55" fillId="5" borderId="59" xfId="1" applyNumberFormat="1" applyFont="1" applyFill="1" applyBorder="1"/>
    <xf numFmtId="3" fontId="55" fillId="5" borderId="72" xfId="1" applyNumberFormat="1" applyFont="1" applyFill="1" applyBorder="1"/>
    <xf numFmtId="3" fontId="10" fillId="3" borderId="75" xfId="2" applyNumberFormat="1" applyFont="1" applyFill="1" applyBorder="1" applyAlignment="1">
      <alignment horizontal="center"/>
    </xf>
    <xf numFmtId="3" fontId="10" fillId="3" borderId="55" xfId="2" applyNumberFormat="1" applyFont="1" applyFill="1" applyBorder="1" applyAlignment="1">
      <alignment horizontal="center"/>
    </xf>
    <xf numFmtId="3" fontId="10" fillId="3" borderId="56" xfId="2" applyNumberFormat="1" applyFont="1" applyFill="1" applyBorder="1" applyAlignment="1">
      <alignment horizontal="center"/>
    </xf>
    <xf numFmtId="3" fontId="10" fillId="3" borderId="57" xfId="2" applyNumberFormat="1" applyFont="1" applyFill="1" applyBorder="1" applyAlignment="1">
      <alignment horizontal="center"/>
    </xf>
    <xf numFmtId="3" fontId="10" fillId="3" borderId="55" xfId="1" applyNumberFormat="1" applyFont="1" applyFill="1" applyBorder="1" applyAlignment="1">
      <alignment horizontal="center"/>
    </xf>
    <xf numFmtId="3" fontId="10" fillId="3" borderId="56" xfId="1" applyNumberFormat="1" applyFont="1" applyFill="1" applyBorder="1" applyAlignment="1">
      <alignment horizontal="center"/>
    </xf>
    <xf numFmtId="3" fontId="10" fillId="3" borderId="57" xfId="1" applyNumberFormat="1" applyFont="1" applyFill="1" applyBorder="1" applyAlignment="1">
      <alignment horizontal="center"/>
    </xf>
    <xf numFmtId="3" fontId="55" fillId="0" borderId="30" xfId="1" applyNumberFormat="1" applyFont="1" applyBorder="1" applyAlignment="1">
      <alignment horizontal="right"/>
    </xf>
    <xf numFmtId="3" fontId="55" fillId="0" borderId="20" xfId="1" applyNumberFormat="1" applyFont="1" applyBorder="1" applyAlignment="1">
      <alignment horizontal="right"/>
    </xf>
    <xf numFmtId="3" fontId="55" fillId="0" borderId="28" xfId="1" applyNumberFormat="1" applyFont="1" applyBorder="1" applyAlignment="1">
      <alignment horizontal="right"/>
    </xf>
    <xf numFmtId="3" fontId="55" fillId="0" borderId="16" xfId="1" applyNumberFormat="1" applyFont="1" applyBorder="1" applyAlignment="1">
      <alignment horizontal="right"/>
    </xf>
    <xf numFmtId="3" fontId="55" fillId="0" borderId="62" xfId="1" applyNumberFormat="1" applyFont="1" applyBorder="1" applyAlignment="1">
      <alignment horizontal="right"/>
    </xf>
    <xf numFmtId="3" fontId="55" fillId="0" borderId="67" xfId="1" applyNumberFormat="1" applyFont="1" applyBorder="1" applyAlignment="1">
      <alignment horizontal="right"/>
    </xf>
    <xf numFmtId="3" fontId="55" fillId="0" borderId="58" xfId="1" applyNumberFormat="1" applyFont="1" applyBorder="1" applyAlignment="1">
      <alignment horizontal="right"/>
    </xf>
    <xf numFmtId="3" fontId="55" fillId="0" borderId="38" xfId="1" applyNumberFormat="1" applyFont="1" applyBorder="1" applyAlignment="1">
      <alignment horizontal="right"/>
    </xf>
    <xf numFmtId="3" fontId="55" fillId="0" borderId="36" xfId="1" applyNumberFormat="1" applyFont="1" applyBorder="1" applyAlignment="1">
      <alignment horizontal="right"/>
    </xf>
    <xf numFmtId="3" fontId="55" fillId="0" borderId="37" xfId="1" applyNumberFormat="1" applyFont="1" applyBorder="1" applyAlignment="1">
      <alignment horizontal="right"/>
    </xf>
    <xf numFmtId="3" fontId="55" fillId="0" borderId="59" xfId="1" applyNumberFormat="1" applyFont="1" applyBorder="1" applyAlignment="1">
      <alignment horizontal="right"/>
    </xf>
    <xf numFmtId="3" fontId="55" fillId="0" borderId="72" xfId="1" applyNumberFormat="1" applyFont="1" applyBorder="1" applyAlignment="1">
      <alignment horizontal="right"/>
    </xf>
    <xf numFmtId="0" fontId="10" fillId="2" borderId="31" xfId="1" applyFont="1" applyFill="1" applyBorder="1" applyAlignment="1">
      <alignment horizontal="center" vertical="center" wrapText="1"/>
    </xf>
    <xf numFmtId="3" fontId="52" fillId="3" borderId="65" xfId="1" applyNumberFormat="1" applyFont="1" applyFill="1" applyBorder="1" applyAlignment="1">
      <alignment horizontal="center" vertical="center" wrapText="1"/>
    </xf>
    <xf numFmtId="3" fontId="52" fillId="3" borderId="51" xfId="1" applyNumberFormat="1" applyFont="1" applyFill="1" applyBorder="1" applyAlignment="1">
      <alignment horizontal="center" vertical="center" wrapText="1"/>
    </xf>
    <xf numFmtId="3" fontId="52" fillId="3" borderId="53" xfId="1" applyNumberFormat="1" applyFont="1" applyFill="1" applyBorder="1" applyAlignment="1">
      <alignment horizontal="center" vertical="center" wrapText="1"/>
    </xf>
    <xf numFmtId="3" fontId="52" fillId="3" borderId="54" xfId="1" applyNumberFormat="1" applyFont="1" applyFill="1" applyBorder="1" applyAlignment="1">
      <alignment horizontal="center" vertical="center" wrapText="1"/>
    </xf>
    <xf numFmtId="3" fontId="52" fillId="3" borderId="52" xfId="1" applyNumberFormat="1" applyFont="1" applyFill="1" applyBorder="1" applyAlignment="1">
      <alignment horizontal="center" vertical="center" wrapText="1"/>
    </xf>
    <xf numFmtId="3" fontId="52" fillId="3" borderId="7" xfId="1" applyNumberFormat="1" applyFont="1" applyFill="1" applyBorder="1" applyAlignment="1">
      <alignment horizontal="center" vertical="center" wrapText="1"/>
    </xf>
    <xf numFmtId="3" fontId="52" fillId="3" borderId="10" xfId="1" applyNumberFormat="1" applyFont="1" applyFill="1" applyBorder="1" applyAlignment="1">
      <alignment horizontal="center" vertical="center" wrapText="1"/>
    </xf>
    <xf numFmtId="0" fontId="39" fillId="0" borderId="0" xfId="0" applyFont="1"/>
    <xf numFmtId="0" fontId="2" fillId="2" borderId="31" xfId="1" applyFont="1" applyFill="1" applyBorder="1" applyAlignment="1">
      <alignment horizontal="center" vertical="center" wrapText="1"/>
    </xf>
    <xf numFmtId="0" fontId="40" fillId="0" borderId="147" xfId="0" applyFont="1" applyBorder="1" applyAlignment="1">
      <alignment horizontal="centerContinuous"/>
    </xf>
    <xf numFmtId="10" fontId="0" fillId="0" borderId="148" xfId="0" applyNumberFormat="1" applyFont="1" applyBorder="1" applyAlignment="1">
      <alignment horizontal="centerContinuous"/>
    </xf>
    <xf numFmtId="0" fontId="0" fillId="0" borderId="148" xfId="0" applyFont="1" applyBorder="1" applyAlignment="1">
      <alignment horizontal="centerContinuous"/>
    </xf>
    <xf numFmtId="0" fontId="40" fillId="0" borderId="148" xfId="0" applyFont="1" applyBorder="1" applyAlignment="1">
      <alignment horizontal="centerContinuous"/>
    </xf>
    <xf numFmtId="0" fontId="0" fillId="0" borderId="148" xfId="0" applyBorder="1" applyAlignment="1">
      <alignment horizontal="centerContinuous"/>
    </xf>
    <xf numFmtId="0" fontId="41" fillId="0" borderId="148" xfId="0" applyFont="1" applyBorder="1" applyAlignment="1">
      <alignment horizontal="centerContinuous"/>
    </xf>
    <xf numFmtId="0" fontId="41" fillId="0" borderId="149" xfId="0" applyFont="1" applyBorder="1" applyAlignment="1">
      <alignment horizontal="centerContinuous"/>
    </xf>
    <xf numFmtId="49" fontId="44" fillId="2" borderId="146" xfId="0" applyNumberFormat="1" applyFont="1" applyFill="1" applyBorder="1" applyAlignment="1"/>
    <xf numFmtId="10" fontId="0" fillId="2" borderId="146" xfId="0" applyNumberFormat="1" applyFont="1" applyFill="1" applyBorder="1" applyAlignment="1">
      <alignment horizontal="centerContinuous"/>
    </xf>
    <xf numFmtId="0" fontId="0" fillId="2" borderId="146" xfId="0" applyFont="1" applyFill="1" applyBorder="1" applyAlignment="1">
      <alignment horizontal="centerContinuous"/>
    </xf>
    <xf numFmtId="0" fontId="40" fillId="2" borderId="146" xfId="0" applyFont="1" applyFill="1" applyBorder="1" applyAlignment="1">
      <alignment horizontal="centerContinuous"/>
    </xf>
    <xf numFmtId="0" fontId="0" fillId="2" borderId="146" xfId="0" applyFill="1" applyBorder="1" applyAlignment="1">
      <alignment horizontal="centerContinuous"/>
    </xf>
    <xf numFmtId="0" fontId="41" fillId="2" borderId="146" xfId="0" applyFont="1" applyFill="1" applyBorder="1" applyAlignment="1">
      <alignment horizontal="centerContinuous"/>
    </xf>
    <xf numFmtId="3" fontId="61" fillId="3" borderId="65" xfId="1" applyNumberFormat="1" applyFont="1" applyFill="1" applyBorder="1" applyAlignment="1">
      <alignment horizontal="center" vertical="center" wrapText="1"/>
    </xf>
    <xf numFmtId="3" fontId="61" fillId="3" borderId="51" xfId="1" applyNumberFormat="1" applyFont="1" applyFill="1" applyBorder="1" applyAlignment="1">
      <alignment horizontal="center" vertical="center" wrapText="1"/>
    </xf>
    <xf numFmtId="3" fontId="61" fillId="3" borderId="53" xfId="1" applyNumberFormat="1" applyFont="1" applyFill="1" applyBorder="1" applyAlignment="1">
      <alignment horizontal="center" vertical="center" wrapText="1"/>
    </xf>
    <xf numFmtId="3" fontId="61" fillId="3" borderId="54" xfId="1" applyNumberFormat="1" applyFont="1" applyFill="1" applyBorder="1" applyAlignment="1">
      <alignment horizontal="center" vertical="center" wrapText="1"/>
    </xf>
    <xf numFmtId="3" fontId="61" fillId="3" borderId="52" xfId="1" applyNumberFormat="1" applyFont="1" applyFill="1" applyBorder="1" applyAlignment="1">
      <alignment horizontal="center" vertical="center" wrapText="1"/>
    </xf>
    <xf numFmtId="3" fontId="61" fillId="3" borderId="7" xfId="1" applyNumberFormat="1" applyFont="1" applyFill="1" applyBorder="1" applyAlignment="1">
      <alignment horizontal="center" vertical="center" wrapText="1"/>
    </xf>
    <xf numFmtId="3" fontId="61" fillId="3" borderId="10" xfId="1" applyNumberFormat="1" applyFont="1" applyFill="1" applyBorder="1" applyAlignment="1">
      <alignment horizontal="center" vertical="center" wrapText="1"/>
    </xf>
    <xf numFmtId="3" fontId="2" fillId="3" borderId="66" xfId="2" applyNumberFormat="1" applyFont="1" applyFill="1" applyBorder="1" applyAlignment="1">
      <alignment horizontal="center"/>
    </xf>
    <xf numFmtId="3" fontId="2" fillId="3" borderId="16" xfId="2" applyNumberFormat="1" applyFont="1" applyFill="1" applyBorder="1" applyAlignment="1">
      <alignment horizontal="center"/>
    </xf>
    <xf numFmtId="3" fontId="2" fillId="3" borderId="20" xfId="2" applyNumberFormat="1" applyFont="1" applyFill="1" applyBorder="1" applyAlignment="1">
      <alignment horizontal="center"/>
    </xf>
    <xf numFmtId="3" fontId="2" fillId="3" borderId="62" xfId="2" applyNumberFormat="1" applyFont="1" applyFill="1" applyBorder="1" applyAlignment="1">
      <alignment horizontal="center"/>
    </xf>
    <xf numFmtId="3" fontId="2" fillId="3" borderId="30" xfId="1" applyNumberFormat="1" applyFont="1" applyFill="1" applyBorder="1" applyAlignment="1">
      <alignment horizontal="center"/>
    </xf>
    <xf numFmtId="3" fontId="2" fillId="3" borderId="20" xfId="1" applyNumberFormat="1" applyFont="1" applyFill="1" applyBorder="1" applyAlignment="1">
      <alignment horizontal="center"/>
    </xf>
    <xf numFmtId="3" fontId="2" fillId="3" borderId="28" xfId="1" applyNumberFormat="1" applyFont="1" applyFill="1" applyBorder="1" applyAlignment="1">
      <alignment horizontal="center"/>
    </xf>
    <xf numFmtId="3" fontId="2" fillId="3" borderId="16" xfId="1" applyNumberFormat="1" applyFont="1" applyFill="1" applyBorder="1" applyAlignment="1">
      <alignment horizontal="center"/>
    </xf>
    <xf numFmtId="3" fontId="2" fillId="3" borderId="62" xfId="1" applyNumberFormat="1" applyFont="1" applyFill="1" applyBorder="1" applyAlignment="1">
      <alignment horizontal="center"/>
    </xf>
    <xf numFmtId="3" fontId="2" fillId="3" borderId="67" xfId="1" applyNumberFormat="1" applyFont="1" applyFill="1" applyBorder="1" applyAlignment="1">
      <alignment horizontal="center"/>
    </xf>
    <xf numFmtId="3" fontId="16" fillId="0" borderId="66" xfId="2" applyNumberFormat="1" applyFont="1" applyFill="1" applyBorder="1" applyAlignment="1">
      <alignment horizontal="right"/>
    </xf>
    <xf numFmtId="3" fontId="16" fillId="0" borderId="16" xfId="2" applyNumberFormat="1" applyFont="1" applyFill="1" applyBorder="1" applyAlignment="1">
      <alignment horizontal="right"/>
    </xf>
    <xf numFmtId="3" fontId="16" fillId="0" borderId="20" xfId="2" applyNumberFormat="1" applyFont="1" applyFill="1" applyBorder="1" applyAlignment="1">
      <alignment horizontal="right"/>
    </xf>
    <xf numFmtId="3" fontId="16" fillId="0" borderId="62" xfId="2" applyNumberFormat="1" applyFont="1" applyFill="1" applyBorder="1" applyAlignment="1">
      <alignment horizontal="right"/>
    </xf>
    <xf numFmtId="3" fontId="16" fillId="0" borderId="30" xfId="1" applyNumberFormat="1" applyFont="1" applyFill="1" applyBorder="1" applyAlignment="1">
      <alignment horizontal="right"/>
    </xf>
    <xf numFmtId="3" fontId="16" fillId="0" borderId="20" xfId="1" applyNumberFormat="1" applyFont="1" applyFill="1" applyBorder="1" applyAlignment="1">
      <alignment horizontal="right"/>
    </xf>
    <xf numFmtId="3" fontId="16" fillId="0" borderId="28" xfId="1" applyNumberFormat="1" applyFont="1" applyFill="1" applyBorder="1" applyAlignment="1">
      <alignment horizontal="right"/>
    </xf>
    <xf numFmtId="3" fontId="16" fillId="0" borderId="16" xfId="1" applyNumberFormat="1" applyFont="1" applyFill="1" applyBorder="1" applyAlignment="1">
      <alignment horizontal="right"/>
    </xf>
    <xf numFmtId="3" fontId="16" fillId="0" borderId="62" xfId="1" applyNumberFormat="1" applyFont="1" applyFill="1" applyBorder="1" applyAlignment="1">
      <alignment horizontal="right"/>
    </xf>
    <xf numFmtId="3" fontId="16" fillId="0" borderId="67" xfId="1" applyNumberFormat="1" applyFont="1" applyFill="1" applyBorder="1" applyAlignment="1">
      <alignment horizontal="right"/>
    </xf>
    <xf numFmtId="3" fontId="16" fillId="0" borderId="71" xfId="2" applyNumberFormat="1" applyFont="1" applyFill="1" applyBorder="1" applyAlignment="1">
      <alignment horizontal="right"/>
    </xf>
    <xf numFmtId="3" fontId="16" fillId="0" borderId="37" xfId="2" applyNumberFormat="1" applyFont="1" applyFill="1" applyBorder="1" applyAlignment="1">
      <alignment horizontal="right"/>
    </xf>
    <xf numFmtId="3" fontId="16" fillId="0" borderId="38" xfId="2" applyNumberFormat="1" applyFont="1" applyFill="1" applyBorder="1" applyAlignment="1">
      <alignment horizontal="right"/>
    </xf>
    <xf numFmtId="3" fontId="16" fillId="0" borderId="59" xfId="2" applyNumberFormat="1" applyFont="1" applyFill="1" applyBorder="1" applyAlignment="1">
      <alignment horizontal="right"/>
    </xf>
    <xf numFmtId="3" fontId="16" fillId="0" borderId="58" xfId="1" applyNumberFormat="1" applyFont="1" applyFill="1" applyBorder="1" applyAlignment="1">
      <alignment horizontal="right"/>
    </xf>
    <xf numFmtId="3" fontId="16" fillId="0" borderId="38" xfId="1" applyNumberFormat="1" applyFont="1" applyFill="1" applyBorder="1" applyAlignment="1">
      <alignment horizontal="right"/>
    </xf>
    <xf numFmtId="3" fontId="16" fillId="0" borderId="36" xfId="1" applyNumberFormat="1" applyFont="1" applyFill="1" applyBorder="1" applyAlignment="1">
      <alignment horizontal="right"/>
    </xf>
    <xf numFmtId="3" fontId="16" fillId="0" borderId="37" xfId="1" applyNumberFormat="1" applyFont="1" applyFill="1" applyBorder="1" applyAlignment="1">
      <alignment horizontal="right"/>
    </xf>
    <xf numFmtId="3" fontId="16" fillId="0" borderId="59" xfId="1" applyNumberFormat="1" applyFont="1" applyFill="1" applyBorder="1" applyAlignment="1">
      <alignment horizontal="right"/>
    </xf>
    <xf numFmtId="3" fontId="16" fillId="0" borderId="72" xfId="1" applyNumberFormat="1" applyFont="1" applyFill="1" applyBorder="1" applyAlignment="1">
      <alignment horizontal="right"/>
    </xf>
    <xf numFmtId="3" fontId="2" fillId="3" borderId="65" xfId="2" applyNumberFormat="1" applyFont="1" applyFill="1" applyBorder="1" applyAlignment="1">
      <alignment horizontal="center"/>
    </xf>
    <xf numFmtId="3" fontId="2" fillId="3" borderId="51" xfId="2" applyNumberFormat="1" applyFont="1" applyFill="1" applyBorder="1" applyAlignment="1">
      <alignment horizontal="center"/>
    </xf>
    <xf numFmtId="3" fontId="2" fillId="3" borderId="53" xfId="2" applyNumberFormat="1" applyFont="1" applyFill="1" applyBorder="1" applyAlignment="1">
      <alignment horizontal="center"/>
    </xf>
    <xf numFmtId="3" fontId="2" fillId="3" borderId="54" xfId="2" applyNumberFormat="1" applyFont="1" applyFill="1" applyBorder="1" applyAlignment="1">
      <alignment horizontal="center"/>
    </xf>
    <xf numFmtId="3" fontId="2" fillId="3" borderId="52" xfId="1" applyNumberFormat="1" applyFont="1" applyFill="1" applyBorder="1" applyAlignment="1">
      <alignment horizontal="center"/>
    </xf>
    <xf numFmtId="3" fontId="2" fillId="3" borderId="53" xfId="1" applyNumberFormat="1" applyFont="1" applyFill="1" applyBorder="1" applyAlignment="1">
      <alignment horizontal="center"/>
    </xf>
    <xf numFmtId="3" fontId="2" fillId="3" borderId="7" xfId="1" applyNumberFormat="1" applyFont="1" applyFill="1" applyBorder="1" applyAlignment="1">
      <alignment horizontal="center"/>
    </xf>
    <xf numFmtId="3" fontId="2" fillId="3" borderId="51" xfId="1" applyNumberFormat="1" applyFont="1" applyFill="1" applyBorder="1" applyAlignment="1">
      <alignment horizontal="center"/>
    </xf>
    <xf numFmtId="3" fontId="2" fillId="3" borderId="54" xfId="1" applyNumberFormat="1" applyFont="1" applyFill="1" applyBorder="1" applyAlignment="1">
      <alignment horizontal="center"/>
    </xf>
    <xf numFmtId="3" fontId="2" fillId="3" borderId="10" xfId="1" applyNumberFormat="1" applyFont="1" applyFill="1" applyBorder="1" applyAlignment="1">
      <alignment horizontal="center"/>
    </xf>
    <xf numFmtId="3" fontId="1" fillId="0" borderId="66" xfId="2" applyNumberFormat="1" applyFont="1" applyFill="1" applyBorder="1" applyAlignment="1">
      <alignment horizontal="center"/>
    </xf>
    <xf numFmtId="3" fontId="1" fillId="0" borderId="16" xfId="2" applyNumberFormat="1" applyFont="1" applyFill="1" applyBorder="1" applyAlignment="1">
      <alignment horizontal="center"/>
    </xf>
    <xf numFmtId="3" fontId="1" fillId="0" borderId="20" xfId="2" applyNumberFormat="1" applyFont="1" applyFill="1" applyBorder="1" applyAlignment="1">
      <alignment horizontal="center"/>
    </xf>
    <xf numFmtId="3" fontId="1" fillId="0" borderId="62" xfId="2" applyNumberFormat="1" applyFont="1" applyFill="1" applyBorder="1" applyAlignment="1">
      <alignment horizontal="center"/>
    </xf>
    <xf numFmtId="3" fontId="1" fillId="0" borderId="25" xfId="1" applyNumberFormat="1" applyBorder="1" applyAlignment="1">
      <alignment horizontal="center"/>
    </xf>
    <xf numFmtId="3" fontId="1" fillId="0" borderId="56" xfId="1" applyNumberFormat="1" applyBorder="1" applyAlignment="1">
      <alignment horizontal="center"/>
    </xf>
    <xf numFmtId="3" fontId="1" fillId="0" borderId="15" xfId="1" applyNumberFormat="1" applyBorder="1" applyAlignment="1">
      <alignment horizontal="center"/>
    </xf>
    <xf numFmtId="3" fontId="1" fillId="0" borderId="28" xfId="1" applyNumberFormat="1" applyBorder="1" applyAlignment="1">
      <alignment horizontal="center"/>
    </xf>
    <xf numFmtId="3" fontId="1" fillId="0" borderId="16" xfId="1" applyNumberFormat="1" applyBorder="1" applyAlignment="1">
      <alignment horizontal="center"/>
    </xf>
    <xf numFmtId="3" fontId="1" fillId="0" borderId="20" xfId="1" applyNumberFormat="1" applyBorder="1" applyAlignment="1">
      <alignment horizontal="center"/>
    </xf>
    <xf numFmtId="3" fontId="1" fillId="0" borderId="62" xfId="1" applyNumberFormat="1" applyBorder="1" applyAlignment="1">
      <alignment horizontal="center"/>
    </xf>
    <xf numFmtId="3" fontId="1" fillId="0" borderId="67" xfId="1" applyNumberFormat="1" applyBorder="1" applyAlignment="1">
      <alignment horizontal="center"/>
    </xf>
    <xf numFmtId="3" fontId="17" fillId="0" borderId="66" xfId="2" applyNumberFormat="1" applyFont="1" applyFill="1" applyBorder="1" applyAlignment="1">
      <alignment horizontal="right"/>
    </xf>
    <xf numFmtId="3" fontId="17" fillId="0" borderId="16" xfId="2" applyNumberFormat="1" applyFont="1" applyFill="1" applyBorder="1" applyAlignment="1">
      <alignment horizontal="right"/>
    </xf>
    <xf numFmtId="3" fontId="17" fillId="0" borderId="20" xfId="2" applyNumberFormat="1" applyFont="1" applyFill="1" applyBorder="1" applyAlignment="1">
      <alignment horizontal="right"/>
    </xf>
    <xf numFmtId="3" fontId="17" fillId="0" borderId="62" xfId="2" applyNumberFormat="1" applyFont="1" applyFill="1" applyBorder="1" applyAlignment="1">
      <alignment horizontal="right"/>
    </xf>
    <xf numFmtId="3" fontId="17" fillId="0" borderId="66" xfId="2" applyNumberFormat="1" applyFont="1" applyBorder="1" applyAlignment="1">
      <alignment horizontal="right"/>
    </xf>
    <xf numFmtId="3" fontId="17" fillId="0" borderId="16" xfId="2" applyNumberFormat="1" applyFont="1" applyBorder="1" applyAlignment="1">
      <alignment horizontal="right"/>
    </xf>
    <xf numFmtId="3" fontId="17" fillId="0" borderId="20" xfId="2" applyNumberFormat="1" applyFont="1" applyBorder="1" applyAlignment="1">
      <alignment horizontal="right"/>
    </xf>
    <xf numFmtId="3" fontId="17" fillId="0" borderId="62" xfId="2" applyNumberFormat="1" applyFont="1" applyBorder="1" applyAlignment="1">
      <alignment horizontal="right"/>
    </xf>
    <xf numFmtId="3" fontId="16" fillId="0" borderId="30" xfId="1" applyNumberFormat="1" applyFont="1" applyBorder="1" applyAlignment="1">
      <alignment horizontal="right"/>
    </xf>
    <xf numFmtId="3" fontId="16" fillId="0" borderId="20" xfId="1" applyNumberFormat="1" applyFont="1" applyBorder="1" applyAlignment="1">
      <alignment horizontal="right"/>
    </xf>
    <xf numFmtId="3" fontId="16" fillId="0" borderId="28" xfId="1" applyNumberFormat="1" applyFont="1" applyBorder="1" applyAlignment="1">
      <alignment horizontal="right"/>
    </xf>
    <xf numFmtId="3" fontId="16" fillId="0" borderId="16" xfId="1" applyNumberFormat="1" applyFont="1" applyBorder="1" applyAlignment="1">
      <alignment horizontal="right"/>
    </xf>
    <xf numFmtId="3" fontId="16" fillId="0" borderId="62" xfId="1" applyNumberFormat="1" applyFont="1" applyBorder="1" applyAlignment="1">
      <alignment horizontal="right"/>
    </xf>
    <xf numFmtId="3" fontId="16" fillId="0" borderId="67" xfId="1" applyNumberFormat="1" applyFont="1" applyBorder="1" applyAlignment="1">
      <alignment horizontal="right"/>
    </xf>
    <xf numFmtId="3" fontId="1" fillId="4" borderId="66" xfId="2" applyNumberFormat="1" applyFont="1" applyFill="1" applyBorder="1" applyAlignment="1">
      <alignment horizontal="center"/>
    </xf>
    <xf numFmtId="3" fontId="1" fillId="4" borderId="16" xfId="2" applyNumberFormat="1" applyFont="1" applyFill="1" applyBorder="1" applyAlignment="1">
      <alignment horizontal="center"/>
    </xf>
    <xf numFmtId="3" fontId="1" fillId="4" borderId="20" xfId="2" applyNumberFormat="1" applyFont="1" applyFill="1" applyBorder="1" applyAlignment="1">
      <alignment horizontal="center"/>
    </xf>
    <xf numFmtId="3" fontId="1" fillId="4" borderId="62" xfId="2" applyNumberFormat="1" applyFont="1" applyFill="1" applyBorder="1" applyAlignment="1">
      <alignment horizontal="center"/>
    </xf>
    <xf numFmtId="3" fontId="1" fillId="4" borderId="30" xfId="1" applyNumberFormat="1" applyFill="1" applyBorder="1" applyAlignment="1">
      <alignment horizontal="center"/>
    </xf>
    <xf numFmtId="3" fontId="1" fillId="4" borderId="20" xfId="1" applyNumberFormat="1" applyFill="1" applyBorder="1" applyAlignment="1">
      <alignment horizontal="center"/>
    </xf>
    <xf numFmtId="3" fontId="1" fillId="4" borderId="28" xfId="1" applyNumberFormat="1" applyFill="1" applyBorder="1" applyAlignment="1">
      <alignment horizontal="center"/>
    </xf>
    <xf numFmtId="3" fontId="1" fillId="4" borderId="16" xfId="1" applyNumberFormat="1" applyFill="1" applyBorder="1" applyAlignment="1">
      <alignment horizontal="center"/>
    </xf>
    <xf numFmtId="3" fontId="1" fillId="4" borderId="62" xfId="1" applyNumberFormat="1" applyFill="1" applyBorder="1" applyAlignment="1">
      <alignment horizontal="center"/>
    </xf>
    <xf numFmtId="3" fontId="1" fillId="4" borderId="67" xfId="1" applyNumberFormat="1" applyFill="1" applyBorder="1" applyAlignment="1">
      <alignment horizontal="center"/>
    </xf>
    <xf numFmtId="3" fontId="17" fillId="4" borderId="66" xfId="2" applyNumberFormat="1" applyFont="1" applyFill="1" applyBorder="1" applyAlignment="1">
      <alignment horizontal="right"/>
    </xf>
    <xf numFmtId="3" fontId="17" fillId="4" borderId="16" xfId="2" applyNumberFormat="1" applyFont="1" applyFill="1" applyBorder="1" applyAlignment="1">
      <alignment horizontal="right"/>
    </xf>
    <xf numFmtId="3" fontId="17" fillId="4" borderId="20" xfId="2" applyNumberFormat="1" applyFont="1" applyFill="1" applyBorder="1" applyAlignment="1">
      <alignment horizontal="right"/>
    </xf>
    <xf numFmtId="3" fontId="17" fillId="4" borderId="62" xfId="2" applyNumberFormat="1" applyFont="1" applyFill="1" applyBorder="1" applyAlignment="1">
      <alignment horizontal="right"/>
    </xf>
    <xf numFmtId="3" fontId="16" fillId="4" borderId="30" xfId="1" applyNumberFormat="1" applyFont="1" applyFill="1" applyBorder="1"/>
    <xf numFmtId="3" fontId="16" fillId="4" borderId="20" xfId="1" applyNumberFormat="1" applyFont="1" applyFill="1" applyBorder="1"/>
    <xf numFmtId="3" fontId="16" fillId="4" borderId="28" xfId="1" applyNumberFormat="1" applyFont="1" applyFill="1" applyBorder="1"/>
    <xf numFmtId="3" fontId="16" fillId="4" borderId="16" xfId="1" applyNumberFormat="1" applyFont="1" applyFill="1" applyBorder="1"/>
    <xf numFmtId="3" fontId="16" fillId="4" borderId="62" xfId="1" applyNumberFormat="1" applyFont="1" applyFill="1" applyBorder="1"/>
    <xf numFmtId="3" fontId="16" fillId="4" borderId="67" xfId="1" applyNumberFormat="1" applyFont="1" applyFill="1" applyBorder="1"/>
    <xf numFmtId="3" fontId="17" fillId="4" borderId="71" xfId="2" applyNumberFormat="1" applyFont="1" applyFill="1" applyBorder="1" applyAlignment="1">
      <alignment horizontal="right"/>
    </xf>
    <xf numFmtId="3" fontId="17" fillId="4" borderId="37" xfId="2" applyNumberFormat="1" applyFont="1" applyFill="1" applyBorder="1" applyAlignment="1">
      <alignment horizontal="right"/>
    </xf>
    <xf numFmtId="3" fontId="17" fillId="4" borderId="38" xfId="2" applyNumberFormat="1" applyFont="1" applyFill="1" applyBorder="1" applyAlignment="1">
      <alignment horizontal="right"/>
    </xf>
    <xf numFmtId="3" fontId="17" fillId="4" borderId="59" xfId="2" applyNumberFormat="1" applyFont="1" applyFill="1" applyBorder="1" applyAlignment="1">
      <alignment horizontal="right"/>
    </xf>
    <xf numFmtId="3" fontId="16" fillId="4" borderId="37" xfId="1" applyNumberFormat="1" applyFont="1" applyFill="1" applyBorder="1"/>
    <xf numFmtId="3" fontId="16" fillId="4" borderId="38" xfId="1" applyNumberFormat="1" applyFont="1" applyFill="1" applyBorder="1"/>
    <xf numFmtId="3" fontId="16" fillId="4" borderId="59" xfId="1" applyNumberFormat="1" applyFont="1" applyFill="1" applyBorder="1"/>
    <xf numFmtId="3" fontId="16" fillId="4" borderId="72" xfId="1" applyNumberFormat="1" applyFont="1" applyFill="1" applyBorder="1"/>
    <xf numFmtId="3" fontId="2" fillId="3" borderId="75" xfId="2" applyNumberFormat="1" applyFont="1" applyFill="1" applyBorder="1" applyAlignment="1">
      <alignment horizontal="center"/>
    </xf>
    <xf numFmtId="3" fontId="2" fillId="3" borderId="55" xfId="2" applyNumberFormat="1" applyFont="1" applyFill="1" applyBorder="1" applyAlignment="1">
      <alignment horizontal="center"/>
    </xf>
    <xf numFmtId="3" fontId="2" fillId="3" borderId="56" xfId="2" applyNumberFormat="1" applyFont="1" applyFill="1" applyBorder="1" applyAlignment="1">
      <alignment horizontal="center"/>
    </xf>
    <xf numFmtId="3" fontId="2" fillId="3" borderId="57" xfId="2" applyNumberFormat="1" applyFont="1" applyFill="1" applyBorder="1" applyAlignment="1">
      <alignment horizontal="center"/>
    </xf>
    <xf numFmtId="3" fontId="2" fillId="3" borderId="55" xfId="1" applyNumberFormat="1" applyFont="1" applyFill="1" applyBorder="1" applyAlignment="1">
      <alignment horizontal="center"/>
    </xf>
    <xf numFmtId="3" fontId="2" fillId="3" borderId="56" xfId="1" applyNumberFormat="1" applyFont="1" applyFill="1" applyBorder="1" applyAlignment="1">
      <alignment horizontal="center"/>
    </xf>
    <xf numFmtId="3" fontId="2" fillId="3" borderId="57" xfId="1" applyNumberFormat="1" applyFont="1" applyFill="1" applyBorder="1" applyAlignment="1">
      <alignment horizontal="center"/>
    </xf>
    <xf numFmtId="3" fontId="2" fillId="3" borderId="26" xfId="1" applyNumberFormat="1" applyFont="1" applyFill="1" applyBorder="1" applyAlignment="1">
      <alignment horizontal="center"/>
    </xf>
    <xf numFmtId="3" fontId="16" fillId="0" borderId="58" xfId="1" applyNumberFormat="1" applyFont="1" applyBorder="1" applyAlignment="1">
      <alignment horizontal="right"/>
    </xf>
    <xf numFmtId="3" fontId="16" fillId="0" borderId="38" xfId="1" applyNumberFormat="1" applyFont="1" applyBorder="1" applyAlignment="1">
      <alignment horizontal="right"/>
    </xf>
    <xf numFmtId="3" fontId="16" fillId="0" borderId="36" xfId="1" applyNumberFormat="1" applyFont="1" applyBorder="1" applyAlignment="1">
      <alignment horizontal="right"/>
    </xf>
    <xf numFmtId="3" fontId="16" fillId="0" borderId="37" xfId="1" applyNumberFormat="1" applyFont="1" applyBorder="1" applyAlignment="1">
      <alignment horizontal="right"/>
    </xf>
    <xf numFmtId="3" fontId="16" fillId="0" borderId="59" xfId="1" applyNumberFormat="1" applyFont="1" applyBorder="1" applyAlignment="1">
      <alignment horizontal="right"/>
    </xf>
    <xf numFmtId="3" fontId="16" fillId="0" borderId="72" xfId="1" applyNumberFormat="1" applyFont="1" applyBorder="1" applyAlignment="1">
      <alignment horizontal="right"/>
    </xf>
    <xf numFmtId="0" fontId="5" fillId="0" borderId="46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 wrapText="1"/>
    </xf>
    <xf numFmtId="0" fontId="3" fillId="0" borderId="30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40" xfId="0" applyFont="1" applyBorder="1" applyAlignment="1">
      <alignment horizontal="center" vertical="center" wrapText="1"/>
    </xf>
    <xf numFmtId="0" fontId="5" fillId="0" borderId="31" xfId="0" applyFont="1" applyBorder="1" applyAlignment="1">
      <alignment horizontal="center" vertical="center" wrapText="1"/>
    </xf>
    <xf numFmtId="0" fontId="5" fillId="0" borderId="39" xfId="0" applyFont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41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5" fillId="0" borderId="35" xfId="0" applyFont="1" applyBorder="1" applyAlignment="1">
      <alignment horizontal="center" vertical="center" wrapText="1"/>
    </xf>
    <xf numFmtId="0" fontId="5" fillId="0" borderId="20" xfId="0" applyFont="1" applyBorder="1" applyAlignment="1">
      <alignment horizontal="center" vertical="center" wrapText="1"/>
    </xf>
    <xf numFmtId="0" fontId="5" fillId="0" borderId="38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38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33" xfId="0" applyFont="1" applyBorder="1" applyAlignment="1">
      <alignment horizontal="center"/>
    </xf>
    <xf numFmtId="0" fontId="3" fillId="0" borderId="34" xfId="0" applyFont="1" applyBorder="1" applyAlignment="1">
      <alignment horizontal="center"/>
    </xf>
    <xf numFmtId="0" fontId="3" fillId="0" borderId="35" xfId="0" applyFont="1" applyBorder="1" applyAlignment="1">
      <alignment horizontal="center"/>
    </xf>
    <xf numFmtId="0" fontId="5" fillId="0" borderId="7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5" fillId="0" borderId="36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5" fillId="0" borderId="42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3" xfId="0" applyFont="1" applyBorder="1" applyAlignment="1">
      <alignment horizontal="center" vertical="center" wrapText="1"/>
    </xf>
    <xf numFmtId="0" fontId="5" fillId="0" borderId="4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0" borderId="27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16" xfId="0" applyFont="1" applyBorder="1" applyAlignment="1">
      <alignment horizontal="center" vertical="center" wrapText="1"/>
    </xf>
    <xf numFmtId="0" fontId="5" fillId="0" borderId="37" xfId="0" applyFont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 wrapText="1"/>
    </xf>
    <xf numFmtId="0" fontId="5" fillId="0" borderId="18" xfId="0" applyFont="1" applyBorder="1" applyAlignment="1">
      <alignment horizontal="center" vertical="center" wrapText="1"/>
    </xf>
    <xf numFmtId="0" fontId="5" fillId="0" borderId="24" xfId="0" applyFont="1" applyBorder="1" applyAlignment="1">
      <alignment horizontal="center" vertical="center" wrapText="1"/>
    </xf>
    <xf numFmtId="0" fontId="5" fillId="0" borderId="25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/>
    </xf>
    <xf numFmtId="2" fontId="5" fillId="0" borderId="3" xfId="0" applyNumberFormat="1" applyFont="1" applyBorder="1" applyAlignment="1">
      <alignment horizontal="center" vertical="center"/>
    </xf>
    <xf numFmtId="2" fontId="5" fillId="0" borderId="2" xfId="0" applyNumberFormat="1" applyFont="1" applyBorder="1" applyAlignment="1">
      <alignment horizontal="center" vertical="center"/>
    </xf>
    <xf numFmtId="0" fontId="3" fillId="0" borderId="51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54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0" borderId="29" xfId="0" applyFont="1" applyBorder="1" applyAlignment="1">
      <alignment horizontal="center"/>
    </xf>
    <xf numFmtId="0" fontId="3" fillId="0" borderId="62" xfId="0" applyFont="1" applyBorder="1" applyAlignment="1">
      <alignment horizontal="center"/>
    </xf>
    <xf numFmtId="0" fontId="3" fillId="0" borderId="37" xfId="0" applyFont="1" applyBorder="1" applyAlignment="1">
      <alignment horizontal="center"/>
    </xf>
    <xf numFmtId="0" fontId="3" fillId="0" borderId="60" xfId="0" applyFont="1" applyBorder="1" applyAlignment="1">
      <alignment horizontal="center"/>
    </xf>
    <xf numFmtId="0" fontId="3" fillId="0" borderId="59" xfId="0" applyFont="1" applyBorder="1" applyAlignment="1">
      <alignment horizont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5" fillId="0" borderId="33" xfId="0" applyFont="1" applyBorder="1" applyAlignment="1">
      <alignment horizontal="center" vertical="center" wrapText="1"/>
    </xf>
    <xf numFmtId="0" fontId="5" fillId="0" borderId="61" xfId="0" applyFont="1" applyBorder="1" applyAlignment="1">
      <alignment horizontal="center" vertical="center" wrapText="1"/>
    </xf>
    <xf numFmtId="0" fontId="5" fillId="0" borderId="63" xfId="0" applyFont="1" applyBorder="1" applyAlignment="1">
      <alignment horizontal="center" vertical="center" wrapText="1"/>
    </xf>
    <xf numFmtId="0" fontId="5" fillId="0" borderId="41" xfId="0" applyFont="1" applyBorder="1" applyAlignment="1">
      <alignment horizontal="center" vertical="center" wrapText="1"/>
    </xf>
    <xf numFmtId="0" fontId="10" fillId="2" borderId="8" xfId="2" applyFont="1" applyFill="1" applyBorder="1" applyAlignment="1">
      <alignment horizontal="center" vertical="center" wrapText="1"/>
    </xf>
    <xf numFmtId="0" fontId="10" fillId="2" borderId="69" xfId="2" applyFont="1" applyFill="1" applyBorder="1" applyAlignment="1">
      <alignment horizontal="center" vertical="center" wrapText="1"/>
    </xf>
    <xf numFmtId="0" fontId="10" fillId="2" borderId="70" xfId="2" applyFont="1" applyFill="1" applyBorder="1" applyAlignment="1">
      <alignment horizontal="center" vertical="center" wrapText="1"/>
    </xf>
    <xf numFmtId="0" fontId="20" fillId="2" borderId="51" xfId="2" applyFont="1" applyFill="1" applyBorder="1" applyAlignment="1">
      <alignment horizontal="center"/>
    </xf>
    <xf numFmtId="0" fontId="20" fillId="2" borderId="53" xfId="2" applyFont="1" applyFill="1" applyBorder="1" applyAlignment="1">
      <alignment horizontal="center"/>
    </xf>
    <xf numFmtId="0" fontId="20" fillId="2" borderId="7" xfId="2" applyFont="1" applyFill="1" applyBorder="1" applyAlignment="1">
      <alignment horizontal="center"/>
    </xf>
    <xf numFmtId="0" fontId="60" fillId="0" borderId="16" xfId="2" applyFont="1" applyFill="1" applyBorder="1" applyAlignment="1">
      <alignment horizontal="center" vertical="center"/>
    </xf>
    <xf numFmtId="0" fontId="60" fillId="0" borderId="20" xfId="2" applyFont="1" applyFill="1" applyBorder="1" applyAlignment="1">
      <alignment horizontal="center" vertical="center"/>
    </xf>
    <xf numFmtId="0" fontId="60" fillId="0" borderId="28" xfId="2" applyFont="1" applyFill="1" applyBorder="1" applyAlignment="1">
      <alignment horizontal="center" vertical="center"/>
    </xf>
    <xf numFmtId="0" fontId="60" fillId="0" borderId="37" xfId="2" applyFont="1" applyFill="1" applyBorder="1" applyAlignment="1">
      <alignment horizontal="center" vertical="center"/>
    </xf>
    <xf numFmtId="0" fontId="60" fillId="0" borderId="38" xfId="2" applyFont="1" applyFill="1" applyBorder="1" applyAlignment="1">
      <alignment horizontal="center" vertical="center"/>
    </xf>
    <xf numFmtId="0" fontId="60" fillId="0" borderId="36" xfId="2" applyFont="1" applyFill="1" applyBorder="1" applyAlignment="1">
      <alignment horizontal="center" vertical="center"/>
    </xf>
    <xf numFmtId="0" fontId="10" fillId="0" borderId="73" xfId="2" applyFont="1" applyFill="1" applyBorder="1" applyAlignment="1">
      <alignment horizontal="center" vertical="center" wrapText="1"/>
    </xf>
    <xf numFmtId="0" fontId="10" fillId="0" borderId="74" xfId="2" applyFont="1" applyFill="1" applyBorder="1" applyAlignment="1">
      <alignment horizontal="center" vertical="center" wrapText="1"/>
    </xf>
    <xf numFmtId="0" fontId="20" fillId="3" borderId="55" xfId="2" applyFont="1" applyFill="1" applyBorder="1" applyAlignment="1">
      <alignment horizontal="center"/>
    </xf>
    <xf numFmtId="0" fontId="20" fillId="3" borderId="56" xfId="2" applyFont="1" applyFill="1" applyBorder="1" applyAlignment="1">
      <alignment horizontal="center"/>
    </xf>
    <xf numFmtId="0" fontId="20" fillId="3" borderId="15" xfId="2" applyFont="1" applyFill="1" applyBorder="1" applyAlignment="1">
      <alignment horizontal="center"/>
    </xf>
    <xf numFmtId="0" fontId="60" fillId="3" borderId="55" xfId="2" applyFont="1" applyFill="1" applyBorder="1" applyAlignment="1">
      <alignment horizontal="center" vertical="center"/>
    </xf>
    <xf numFmtId="0" fontId="60" fillId="3" borderId="16" xfId="2" applyFont="1" applyFill="1" applyBorder="1" applyAlignment="1">
      <alignment horizontal="center" vertical="center"/>
    </xf>
    <xf numFmtId="0" fontId="60" fillId="0" borderId="56" xfId="2" applyFont="1" applyFill="1" applyBorder="1" applyAlignment="1">
      <alignment horizontal="center"/>
    </xf>
    <xf numFmtId="0" fontId="60" fillId="0" borderId="15" xfId="2" applyFont="1" applyFill="1" applyBorder="1" applyAlignment="1">
      <alignment horizontal="center"/>
    </xf>
    <xf numFmtId="0" fontId="55" fillId="0" borderId="20" xfId="2" applyFont="1" applyFill="1" applyBorder="1" applyAlignment="1">
      <alignment horizontal="center"/>
    </xf>
    <xf numFmtId="0" fontId="55" fillId="0" borderId="28" xfId="2" applyFont="1" applyFill="1" applyBorder="1" applyAlignment="1">
      <alignment horizontal="center"/>
    </xf>
    <xf numFmtId="0" fontId="55" fillId="0" borderId="20" xfId="2" applyFont="1" applyBorder="1" applyAlignment="1">
      <alignment horizontal="center"/>
    </xf>
    <xf numFmtId="0" fontId="55" fillId="0" borderId="28" xfId="2" applyFont="1" applyBorder="1" applyAlignment="1">
      <alignment horizontal="center"/>
    </xf>
    <xf numFmtId="0" fontId="60" fillId="3" borderId="37" xfId="2" applyFont="1" applyFill="1" applyBorder="1" applyAlignment="1">
      <alignment horizontal="center" vertical="center"/>
    </xf>
    <xf numFmtId="0" fontId="60" fillId="0" borderId="20" xfId="2" applyFont="1" applyFill="1" applyBorder="1" applyAlignment="1">
      <alignment horizontal="center"/>
    </xf>
    <xf numFmtId="0" fontId="60" fillId="0" borderId="28" xfId="2" applyFont="1" applyFill="1" applyBorder="1" applyAlignment="1">
      <alignment horizontal="center"/>
    </xf>
    <xf numFmtId="0" fontId="55" fillId="4" borderId="31" xfId="2" applyFont="1" applyFill="1" applyBorder="1" applyAlignment="1">
      <alignment horizontal="center" vertical="center" wrapText="1"/>
    </xf>
    <xf numFmtId="0" fontId="55" fillId="4" borderId="44" xfId="2" applyFont="1" applyFill="1" applyBorder="1" applyAlignment="1">
      <alignment horizontal="center" vertical="center" wrapText="1"/>
    </xf>
    <xf numFmtId="0" fontId="55" fillId="4" borderId="56" xfId="2" applyFont="1" applyFill="1" applyBorder="1" applyAlignment="1">
      <alignment horizontal="center" vertical="center" wrapText="1"/>
    </xf>
    <xf numFmtId="0" fontId="55" fillId="5" borderId="20" xfId="2" applyFont="1" applyFill="1" applyBorder="1" applyAlignment="1">
      <alignment horizontal="center" vertical="center"/>
    </xf>
    <xf numFmtId="0" fontId="55" fillId="5" borderId="38" xfId="2" applyFont="1" applyFill="1" applyBorder="1" applyAlignment="1">
      <alignment horizontal="center" vertical="center"/>
    </xf>
    <xf numFmtId="0" fontId="10" fillId="0" borderId="1" xfId="1" applyFont="1" applyBorder="1" applyAlignment="1">
      <alignment horizontal="center" vertical="center" wrapText="1"/>
    </xf>
    <xf numFmtId="0" fontId="10" fillId="0" borderId="2" xfId="1" applyFont="1" applyBorder="1" applyAlignment="1">
      <alignment horizontal="center" vertical="center" wrapText="1"/>
    </xf>
    <xf numFmtId="0" fontId="10" fillId="0" borderId="3" xfId="1" applyFont="1" applyBorder="1" applyAlignment="1">
      <alignment horizontal="center" vertical="center" wrapText="1"/>
    </xf>
    <xf numFmtId="0" fontId="10" fillId="0" borderId="8" xfId="2" applyFont="1" applyFill="1" applyBorder="1" applyAlignment="1">
      <alignment horizontal="center" vertical="center" wrapText="1"/>
    </xf>
    <xf numFmtId="0" fontId="10" fillId="0" borderId="69" xfId="2" applyFont="1" applyFill="1" applyBorder="1" applyAlignment="1">
      <alignment horizontal="center" vertical="center" wrapText="1"/>
    </xf>
    <xf numFmtId="0" fontId="10" fillId="0" borderId="70" xfId="2" applyFont="1" applyFill="1" applyBorder="1" applyAlignment="1">
      <alignment horizontal="center" vertical="center" wrapText="1"/>
    </xf>
    <xf numFmtId="0" fontId="52" fillId="3" borderId="51" xfId="1" applyFont="1" applyFill="1" applyBorder="1" applyAlignment="1">
      <alignment horizontal="center" vertical="center" wrapText="1"/>
    </xf>
    <xf numFmtId="0" fontId="52" fillId="3" borderId="53" xfId="1" applyFont="1" applyFill="1" applyBorder="1" applyAlignment="1">
      <alignment horizontal="center" vertical="center" wrapText="1"/>
    </xf>
    <xf numFmtId="0" fontId="52" fillId="3" borderId="7" xfId="1" applyFont="1" applyFill="1" applyBorder="1" applyAlignment="1">
      <alignment horizontal="center" vertical="center" wrapText="1"/>
    </xf>
    <xf numFmtId="0" fontId="20" fillId="3" borderId="16" xfId="2" applyFont="1" applyFill="1" applyBorder="1" applyAlignment="1">
      <alignment horizontal="center"/>
    </xf>
    <xf numFmtId="0" fontId="20" fillId="3" borderId="20" xfId="2" applyFont="1" applyFill="1" applyBorder="1" applyAlignment="1">
      <alignment horizontal="center"/>
    </xf>
    <xf numFmtId="0" fontId="20" fillId="3" borderId="28" xfId="2" applyFont="1" applyFill="1" applyBorder="1" applyAlignment="1">
      <alignment horizontal="center"/>
    </xf>
    <xf numFmtId="0" fontId="20" fillId="3" borderId="16" xfId="2" applyFont="1" applyFill="1" applyBorder="1" applyAlignment="1">
      <alignment horizontal="center" vertical="center"/>
    </xf>
    <xf numFmtId="0" fontId="20" fillId="3" borderId="37" xfId="2" applyFont="1" applyFill="1" applyBorder="1" applyAlignment="1">
      <alignment horizontal="center" vertical="center"/>
    </xf>
    <xf numFmtId="0" fontId="59" fillId="0" borderId="20" xfId="2" applyFont="1" applyFill="1" applyBorder="1" applyAlignment="1">
      <alignment horizontal="right"/>
    </xf>
    <xf numFmtId="0" fontId="59" fillId="0" borderId="28" xfId="2" applyFont="1" applyFill="1" applyBorder="1" applyAlignment="1">
      <alignment horizontal="right"/>
    </xf>
    <xf numFmtId="0" fontId="59" fillId="2" borderId="38" xfId="2" applyFont="1" applyFill="1" applyBorder="1" applyAlignment="1">
      <alignment horizontal="right"/>
    </xf>
    <xf numFmtId="0" fontId="59" fillId="2" borderId="36" xfId="2" applyFont="1" applyFill="1" applyBorder="1" applyAlignment="1">
      <alignment horizontal="right"/>
    </xf>
    <xf numFmtId="0" fontId="10" fillId="0" borderId="10" xfId="1" quotePrefix="1" applyFont="1" applyBorder="1" applyAlignment="1">
      <alignment horizontal="center" vertical="center" wrapText="1"/>
    </xf>
    <xf numFmtId="0" fontId="10" fillId="0" borderId="67" xfId="1" applyFont="1" applyBorder="1" applyAlignment="1">
      <alignment horizontal="center" vertical="center" wrapText="1"/>
    </xf>
    <xf numFmtId="0" fontId="10" fillId="0" borderId="21" xfId="1" applyFont="1" applyBorder="1" applyAlignment="1">
      <alignment horizontal="center" vertical="center" wrapText="1"/>
    </xf>
    <xf numFmtId="0" fontId="10" fillId="0" borderId="25" xfId="1" applyFont="1" applyBorder="1" applyAlignment="1">
      <alignment horizontal="center" vertical="center" wrapText="1"/>
    </xf>
    <xf numFmtId="0" fontId="10" fillId="0" borderId="19" xfId="1" applyFont="1" applyBorder="1" applyAlignment="1">
      <alignment horizontal="center" vertical="center" wrapText="1"/>
    </xf>
    <xf numFmtId="0" fontId="10" fillId="0" borderId="56" xfId="1" applyFont="1" applyBorder="1" applyAlignment="1">
      <alignment horizontal="center" vertical="center" wrapText="1"/>
    </xf>
    <xf numFmtId="0" fontId="10" fillId="0" borderId="31" xfId="1" applyFont="1" applyBorder="1" applyAlignment="1">
      <alignment horizontal="center" vertical="center" wrapText="1"/>
    </xf>
    <xf numFmtId="0" fontId="11" fillId="0" borderId="56" xfId="1" applyFont="1" applyBorder="1" applyAlignment="1">
      <alignment horizontal="center" vertical="center" wrapText="1"/>
    </xf>
    <xf numFmtId="0" fontId="11" fillId="0" borderId="31" xfId="1" applyFont="1" applyBorder="1" applyAlignment="1">
      <alignment horizontal="center" vertical="center" wrapText="1"/>
    </xf>
    <xf numFmtId="0" fontId="10" fillId="0" borderId="15" xfId="1" applyFont="1" applyBorder="1" applyAlignment="1">
      <alignment horizontal="center" vertical="center" wrapText="1"/>
    </xf>
    <xf numFmtId="0" fontId="10" fillId="0" borderId="17" xfId="1" applyFont="1" applyBorder="1" applyAlignment="1">
      <alignment horizontal="center" vertical="center" wrapText="1"/>
    </xf>
    <xf numFmtId="0" fontId="10" fillId="0" borderId="28" xfId="1" applyFont="1" applyBorder="1" applyAlignment="1">
      <alignment horizontal="center" vertical="center" wrapText="1"/>
    </xf>
    <xf numFmtId="0" fontId="10" fillId="0" borderId="16" xfId="1" applyFont="1" applyBorder="1" applyAlignment="1">
      <alignment horizontal="center" vertical="center" wrapText="1"/>
    </xf>
    <xf numFmtId="0" fontId="10" fillId="0" borderId="64" xfId="1" applyFont="1" applyBorder="1" applyAlignment="1">
      <alignment horizontal="center" vertical="center" wrapText="1"/>
    </xf>
    <xf numFmtId="0" fontId="2" fillId="2" borderId="20" xfId="1" applyFont="1" applyFill="1" applyBorder="1" applyAlignment="1">
      <alignment horizontal="center" vertical="center" wrapText="1"/>
    </xf>
    <xf numFmtId="0" fontId="2" fillId="2" borderId="31" xfId="1" applyFont="1" applyFill="1" applyBorder="1" applyAlignment="1">
      <alignment horizontal="center" vertical="center" wrapText="1"/>
    </xf>
    <xf numFmtId="0" fontId="52" fillId="0" borderId="8" xfId="1" applyFont="1" applyBorder="1" applyAlignment="1">
      <alignment horizontal="center" vertical="center" wrapText="1"/>
    </xf>
    <xf numFmtId="0" fontId="52" fillId="0" borderId="9" xfId="1" applyFont="1" applyBorder="1" applyAlignment="1">
      <alignment horizontal="center" vertical="center" wrapText="1"/>
    </xf>
    <xf numFmtId="0" fontId="52" fillId="0" borderId="10" xfId="1" applyFont="1" applyBorder="1" applyAlignment="1">
      <alignment horizontal="center" vertical="center" wrapText="1"/>
    </xf>
    <xf numFmtId="0" fontId="10" fillId="2" borderId="20" xfId="1" applyFont="1" applyFill="1" applyBorder="1" applyAlignment="1">
      <alignment horizontal="center" vertical="center" wrapText="1"/>
    </xf>
    <xf numFmtId="0" fontId="10" fillId="2" borderId="31" xfId="1" applyFont="1" applyFill="1" applyBorder="1" applyAlignment="1">
      <alignment horizontal="center" vertical="center" wrapText="1"/>
    </xf>
    <xf numFmtId="0" fontId="10" fillId="2" borderId="62" xfId="1" applyFont="1" applyFill="1" applyBorder="1" applyAlignment="1">
      <alignment horizontal="center" vertical="center" wrapText="1"/>
    </xf>
    <xf numFmtId="0" fontId="10" fillId="2" borderId="32" xfId="1" applyFont="1" applyFill="1" applyBorder="1" applyAlignment="1">
      <alignment horizontal="center" vertical="center" wrapText="1"/>
    </xf>
    <xf numFmtId="0" fontId="52" fillId="0" borderId="4" xfId="1" quotePrefix="1" applyFont="1" applyBorder="1" applyAlignment="1">
      <alignment horizontal="center" vertical="center" wrapText="1"/>
    </xf>
    <xf numFmtId="0" fontId="52" fillId="0" borderId="5" xfId="1" applyFont="1" applyBorder="1" applyAlignment="1">
      <alignment horizontal="center" vertical="center" wrapText="1"/>
    </xf>
    <xf numFmtId="0" fontId="52" fillId="0" borderId="13" xfId="1" applyFont="1" applyBorder="1" applyAlignment="1">
      <alignment horizontal="center" vertical="center" wrapText="1"/>
    </xf>
    <xf numFmtId="0" fontId="52" fillId="0" borderId="0" xfId="1" applyFont="1" applyBorder="1" applyAlignment="1">
      <alignment horizontal="center" vertical="center" wrapText="1"/>
    </xf>
    <xf numFmtId="0" fontId="10" fillId="0" borderId="65" xfId="1" applyFont="1" applyBorder="1" applyAlignment="1">
      <alignment horizontal="center" vertical="center" wrapText="1"/>
    </xf>
    <xf numFmtId="0" fontId="10" fillId="0" borderId="66" xfId="1" applyFont="1" applyBorder="1" applyAlignment="1">
      <alignment horizontal="center" vertical="center" wrapText="1"/>
    </xf>
    <xf numFmtId="0" fontId="10" fillId="0" borderId="68" xfId="1" applyFont="1" applyBorder="1" applyAlignment="1">
      <alignment horizontal="center" vertical="center" wrapText="1"/>
    </xf>
    <xf numFmtId="0" fontId="10" fillId="0" borderId="51" xfId="1" applyFont="1" applyBorder="1" applyAlignment="1">
      <alignment horizontal="center" vertical="center" wrapText="1"/>
    </xf>
    <xf numFmtId="0" fontId="10" fillId="0" borderId="53" xfId="1" applyFont="1" applyBorder="1" applyAlignment="1">
      <alignment horizontal="center" vertical="center" wrapText="1"/>
    </xf>
    <xf numFmtId="0" fontId="10" fillId="0" borderId="20" xfId="1" applyFont="1" applyBorder="1" applyAlignment="1">
      <alignment horizontal="center" vertical="center" wrapText="1"/>
    </xf>
    <xf numFmtId="0" fontId="10" fillId="0" borderId="54" xfId="1" applyFont="1" applyBorder="1" applyAlignment="1">
      <alignment horizontal="center" vertical="center" wrapText="1"/>
    </xf>
    <xf numFmtId="0" fontId="10" fillId="0" borderId="62" xfId="1" applyFont="1" applyBorder="1" applyAlignment="1">
      <alignment horizontal="center" vertical="center" wrapText="1"/>
    </xf>
    <xf numFmtId="0" fontId="10" fillId="0" borderId="32" xfId="1" applyFont="1" applyBorder="1" applyAlignment="1">
      <alignment horizontal="center" vertical="center" wrapText="1"/>
    </xf>
    <xf numFmtId="0" fontId="1" fillId="4" borderId="20" xfId="2" applyFont="1" applyFill="1" applyBorder="1" applyAlignment="1">
      <alignment horizontal="center"/>
    </xf>
    <xf numFmtId="0" fontId="1" fillId="4" borderId="28" xfId="2" applyFont="1" applyFill="1" applyBorder="1" applyAlignment="1">
      <alignment horizontal="center"/>
    </xf>
    <xf numFmtId="0" fontId="15" fillId="4" borderId="20" xfId="2" applyFont="1" applyFill="1" applyBorder="1" applyAlignment="1">
      <alignment horizontal="right"/>
    </xf>
    <xf numFmtId="0" fontId="15" fillId="4" borderId="28" xfId="2" applyFont="1" applyFill="1" applyBorder="1" applyAlignment="1">
      <alignment horizontal="right"/>
    </xf>
    <xf numFmtId="0" fontId="2" fillId="0" borderId="8" xfId="2" applyFont="1" applyFill="1" applyBorder="1" applyAlignment="1">
      <alignment horizontal="center" vertical="center" wrapText="1"/>
    </xf>
    <xf numFmtId="0" fontId="2" fillId="0" borderId="69" xfId="2" applyFont="1" applyFill="1" applyBorder="1" applyAlignment="1">
      <alignment horizontal="center" vertical="center" wrapText="1"/>
    </xf>
    <xf numFmtId="0" fontId="2" fillId="0" borderId="70" xfId="2" applyFont="1" applyFill="1" applyBorder="1" applyAlignment="1">
      <alignment horizontal="center" vertical="center" wrapText="1"/>
    </xf>
    <xf numFmtId="0" fontId="14" fillId="3" borderId="51" xfId="2" applyFont="1" applyFill="1" applyBorder="1" applyAlignment="1">
      <alignment horizontal="center"/>
    </xf>
    <xf numFmtId="0" fontId="14" fillId="3" borderId="53" xfId="2" applyFont="1" applyFill="1" applyBorder="1" applyAlignment="1">
      <alignment horizontal="center"/>
    </xf>
    <xf numFmtId="0" fontId="14" fillId="3" borderId="7" xfId="2" applyFont="1" applyFill="1" applyBorder="1" applyAlignment="1">
      <alignment horizontal="center"/>
    </xf>
    <xf numFmtId="0" fontId="1" fillId="0" borderId="16" xfId="2" applyFont="1" applyFill="1" applyBorder="1" applyAlignment="1">
      <alignment horizontal="center" vertical="center"/>
    </xf>
    <xf numFmtId="0" fontId="1" fillId="0" borderId="20" xfId="2" applyFont="1" applyFill="1" applyBorder="1" applyAlignment="1">
      <alignment horizontal="center" vertical="center"/>
    </xf>
    <xf numFmtId="0" fontId="1" fillId="0" borderId="28" xfId="2" applyFont="1" applyFill="1" applyBorder="1" applyAlignment="1">
      <alignment horizontal="center" vertical="center"/>
    </xf>
    <xf numFmtId="0" fontId="1" fillId="0" borderId="37" xfId="2" applyFont="1" applyFill="1" applyBorder="1" applyAlignment="1">
      <alignment horizontal="center" vertical="center"/>
    </xf>
    <xf numFmtId="0" fontId="1" fillId="0" borderId="38" xfId="2" applyFont="1" applyFill="1" applyBorder="1" applyAlignment="1">
      <alignment horizontal="center" vertical="center"/>
    </xf>
    <xf numFmtId="0" fontId="1" fillId="0" borderId="36" xfId="2" applyFont="1" applyFill="1" applyBorder="1" applyAlignment="1">
      <alignment horizontal="center" vertical="center"/>
    </xf>
    <xf numFmtId="0" fontId="15" fillId="0" borderId="20" xfId="2" applyFont="1" applyFill="1" applyBorder="1" applyAlignment="1">
      <alignment horizontal="right"/>
    </xf>
    <xf numFmtId="0" fontId="15" fillId="0" borderId="28" xfId="2" applyFont="1" applyFill="1" applyBorder="1" applyAlignment="1">
      <alignment horizontal="right"/>
    </xf>
    <xf numFmtId="0" fontId="15" fillId="0" borderId="38" xfId="2" applyFont="1" applyFill="1" applyBorder="1" applyAlignment="1">
      <alignment horizontal="right"/>
    </xf>
    <xf numFmtId="0" fontId="15" fillId="0" borderId="36" xfId="2" applyFont="1" applyFill="1" applyBorder="1" applyAlignment="1">
      <alignment horizontal="right"/>
    </xf>
    <xf numFmtId="0" fontId="2" fillId="0" borderId="73" xfId="2" applyFont="1" applyFill="1" applyBorder="1" applyAlignment="1">
      <alignment horizontal="center" vertical="center" wrapText="1"/>
    </xf>
    <xf numFmtId="0" fontId="14" fillId="3" borderId="55" xfId="2" applyFont="1" applyFill="1" applyBorder="1" applyAlignment="1">
      <alignment horizontal="center"/>
    </xf>
    <xf numFmtId="0" fontId="14" fillId="3" borderId="56" xfId="2" applyFont="1" applyFill="1" applyBorder="1" applyAlignment="1">
      <alignment horizontal="center"/>
    </xf>
    <xf numFmtId="0" fontId="14" fillId="3" borderId="15" xfId="2" applyFont="1" applyFill="1" applyBorder="1" applyAlignment="1">
      <alignment horizontal="center"/>
    </xf>
    <xf numFmtId="0" fontId="1" fillId="3" borderId="55" xfId="2" applyFont="1" applyFill="1" applyBorder="1" applyAlignment="1">
      <alignment horizontal="center" vertical="center"/>
    </xf>
    <xf numFmtId="0" fontId="1" fillId="3" borderId="16" xfId="2" applyFont="1" applyFill="1" applyBorder="1" applyAlignment="1">
      <alignment horizontal="center" vertical="center"/>
    </xf>
    <xf numFmtId="0" fontId="1" fillId="0" borderId="56" xfId="2" applyFont="1" applyFill="1" applyBorder="1" applyAlignment="1">
      <alignment horizontal="center"/>
    </xf>
    <xf numFmtId="0" fontId="1" fillId="0" borderId="15" xfId="2" applyFont="1" applyFill="1" applyBorder="1" applyAlignment="1">
      <alignment horizontal="center"/>
    </xf>
    <xf numFmtId="0" fontId="17" fillId="0" borderId="20" xfId="2" applyFont="1" applyFill="1" applyBorder="1" applyAlignment="1">
      <alignment horizontal="right"/>
    </xf>
    <xf numFmtId="0" fontId="17" fillId="0" borderId="28" xfId="2" applyFont="1" applyFill="1" applyBorder="1" applyAlignment="1">
      <alignment horizontal="right"/>
    </xf>
    <xf numFmtId="0" fontId="17" fillId="0" borderId="20" xfId="2" applyFont="1" applyBorder="1" applyAlignment="1">
      <alignment horizontal="right"/>
    </xf>
    <xf numFmtId="0" fontId="17" fillId="0" borderId="28" xfId="2" applyFont="1" applyBorder="1" applyAlignment="1">
      <alignment horizontal="right"/>
    </xf>
    <xf numFmtId="0" fontId="1" fillId="4" borderId="16" xfId="2" applyFont="1" applyFill="1" applyBorder="1" applyAlignment="1">
      <alignment horizontal="center" vertical="center"/>
    </xf>
    <xf numFmtId="0" fontId="2" fillId="2" borderId="62" xfId="1" applyFont="1" applyFill="1" applyBorder="1" applyAlignment="1">
      <alignment horizontal="center" vertical="center" wrapText="1"/>
    </xf>
    <xf numFmtId="0" fontId="2" fillId="2" borderId="32" xfId="1" applyFont="1" applyFill="1" applyBorder="1" applyAlignment="1">
      <alignment horizontal="center" vertical="center" wrapText="1"/>
    </xf>
    <xf numFmtId="0" fontId="61" fillId="3" borderId="51" xfId="1" applyFont="1" applyFill="1" applyBorder="1" applyAlignment="1">
      <alignment horizontal="center" vertical="center" wrapText="1"/>
    </xf>
    <xf numFmtId="0" fontId="61" fillId="3" borderId="53" xfId="1" applyFont="1" applyFill="1" applyBorder="1" applyAlignment="1">
      <alignment horizontal="center" vertical="center" wrapText="1"/>
    </xf>
    <xf numFmtId="0" fontId="61" fillId="3" borderId="7" xfId="1" applyFont="1" applyFill="1" applyBorder="1" applyAlignment="1">
      <alignment horizontal="center" vertical="center" wrapText="1"/>
    </xf>
    <xf numFmtId="0" fontId="14" fillId="3" borderId="16" xfId="2" applyFont="1" applyFill="1" applyBorder="1" applyAlignment="1">
      <alignment horizontal="center"/>
    </xf>
    <xf numFmtId="0" fontId="14" fillId="3" borderId="20" xfId="2" applyFont="1" applyFill="1" applyBorder="1" applyAlignment="1">
      <alignment horizontal="center"/>
    </xf>
    <xf numFmtId="0" fontId="14" fillId="3" borderId="28" xfId="2" applyFont="1" applyFill="1" applyBorder="1" applyAlignment="1">
      <alignment horizontal="center"/>
    </xf>
    <xf numFmtId="0" fontId="14" fillId="3" borderId="16" xfId="2" applyFont="1" applyFill="1" applyBorder="1" applyAlignment="1">
      <alignment horizontal="center" vertical="center"/>
    </xf>
    <xf numFmtId="0" fontId="14" fillId="3" borderId="37" xfId="2" applyFont="1" applyFill="1" applyBorder="1" applyAlignment="1">
      <alignment horizontal="center" vertical="center"/>
    </xf>
    <xf numFmtId="0" fontId="10" fillId="0" borderId="8" xfId="1" applyFont="1" applyBorder="1" applyAlignment="1">
      <alignment horizontal="center" vertical="center" wrapText="1"/>
    </xf>
    <xf numFmtId="0" fontId="10" fillId="0" borderId="9" xfId="1" applyFont="1" applyBorder="1" applyAlignment="1">
      <alignment horizontal="center" vertical="center" wrapText="1"/>
    </xf>
    <xf numFmtId="0" fontId="10" fillId="0" borderId="10" xfId="1" applyFont="1" applyBorder="1" applyAlignment="1">
      <alignment horizontal="center" vertical="center" wrapText="1"/>
    </xf>
    <xf numFmtId="0" fontId="2" fillId="0" borderId="10" xfId="1" quotePrefix="1" applyFont="1" applyBorder="1" applyAlignment="1">
      <alignment horizontal="center" vertical="center" wrapText="1"/>
    </xf>
    <xf numFmtId="0" fontId="2" fillId="0" borderId="67" xfId="1" applyFont="1" applyBorder="1" applyAlignment="1">
      <alignment horizontal="center" vertical="center" wrapText="1"/>
    </xf>
    <xf numFmtId="0" fontId="2" fillId="0" borderId="21" xfId="1" applyFont="1" applyBorder="1" applyAlignment="1">
      <alignment horizontal="center" vertical="center" wrapText="1"/>
    </xf>
    <xf numFmtId="0" fontId="2" fillId="0" borderId="25" xfId="1" applyFont="1" applyBorder="1" applyAlignment="1">
      <alignment horizontal="center" vertical="center" wrapText="1"/>
    </xf>
    <xf numFmtId="0" fontId="2" fillId="0" borderId="19" xfId="1" applyFont="1" applyBorder="1" applyAlignment="1">
      <alignment horizontal="center" vertical="center" wrapText="1"/>
    </xf>
    <xf numFmtId="0" fontId="2" fillId="0" borderId="56" xfId="1" applyFont="1" applyBorder="1" applyAlignment="1">
      <alignment horizontal="center" vertical="center" wrapText="1"/>
    </xf>
    <xf numFmtId="0" fontId="2" fillId="0" borderId="31" xfId="1" applyFont="1" applyBorder="1" applyAlignment="1">
      <alignment horizontal="center" vertical="center" wrapText="1"/>
    </xf>
    <xf numFmtId="0" fontId="2" fillId="0" borderId="15" xfId="1" applyFont="1" applyBorder="1" applyAlignment="1">
      <alignment horizontal="center" vertical="center" wrapText="1"/>
    </xf>
    <xf numFmtId="0" fontId="2" fillId="0" borderId="17" xfId="1" applyFont="1" applyBorder="1" applyAlignment="1">
      <alignment horizontal="center" vertical="center" wrapText="1"/>
    </xf>
    <xf numFmtId="0" fontId="2" fillId="0" borderId="28" xfId="1" applyFont="1" applyBorder="1" applyAlignment="1">
      <alignment horizontal="center" vertical="center" wrapText="1"/>
    </xf>
    <xf numFmtId="0" fontId="2" fillId="0" borderId="16" xfId="1" applyFont="1" applyBorder="1" applyAlignment="1">
      <alignment horizontal="center" vertical="center" wrapText="1"/>
    </xf>
    <xf numFmtId="0" fontId="2" fillId="0" borderId="64" xfId="1" applyFont="1" applyBorder="1" applyAlignment="1">
      <alignment horizontal="center" vertical="center" wrapText="1"/>
    </xf>
    <xf numFmtId="0" fontId="10" fillId="0" borderId="4" xfId="1" quotePrefix="1" applyFont="1" applyBorder="1" applyAlignment="1">
      <alignment horizontal="center" vertical="center" wrapText="1"/>
    </xf>
    <xf numFmtId="0" fontId="10" fillId="0" borderId="5" xfId="1" applyFont="1" applyBorder="1" applyAlignment="1">
      <alignment horizontal="center" vertical="center" wrapText="1"/>
    </xf>
    <xf numFmtId="0" fontId="10" fillId="0" borderId="12" xfId="1" applyFont="1" applyBorder="1" applyAlignment="1">
      <alignment horizontal="center" vertical="center" wrapText="1"/>
    </xf>
    <xf numFmtId="0" fontId="10" fillId="0" borderId="13" xfId="1" applyFont="1" applyBorder="1" applyAlignment="1">
      <alignment horizontal="center" vertical="center" wrapText="1"/>
    </xf>
    <xf numFmtId="0" fontId="10" fillId="0" borderId="0" xfId="1" applyFont="1" applyBorder="1" applyAlignment="1">
      <alignment horizontal="center" vertical="center" wrapText="1"/>
    </xf>
    <xf numFmtId="0" fontId="10" fillId="0" borderId="23" xfId="1" applyFont="1" applyBorder="1" applyAlignment="1">
      <alignment horizontal="center" vertical="center" wrapText="1"/>
    </xf>
    <xf numFmtId="0" fontId="10" fillId="0" borderId="33" xfId="1" applyFont="1" applyBorder="1" applyAlignment="1">
      <alignment horizontal="center" vertical="center" wrapText="1"/>
    </xf>
    <xf numFmtId="0" fontId="10" fillId="0" borderId="34" xfId="1" applyFont="1" applyBorder="1" applyAlignment="1">
      <alignment horizontal="center" vertical="center" wrapText="1"/>
    </xf>
    <xf numFmtId="0" fontId="10" fillId="0" borderId="43" xfId="1" applyFont="1" applyBorder="1" applyAlignment="1">
      <alignment horizontal="center" vertical="center" wrapText="1"/>
    </xf>
    <xf numFmtId="0" fontId="10" fillId="2" borderId="51" xfId="3" applyFont="1" applyFill="1" applyBorder="1" applyAlignment="1">
      <alignment horizontal="center" vertical="center" wrapText="1"/>
    </xf>
    <xf numFmtId="0" fontId="10" fillId="2" borderId="54" xfId="3" applyFont="1" applyFill="1" applyBorder="1" applyAlignment="1">
      <alignment horizontal="center" vertical="center" wrapText="1"/>
    </xf>
    <xf numFmtId="0" fontId="10" fillId="2" borderId="16" xfId="3" applyFont="1" applyFill="1" applyBorder="1" applyAlignment="1">
      <alignment horizontal="center" vertical="center" wrapText="1"/>
    </xf>
    <xf numFmtId="0" fontId="10" fillId="2" borderId="62" xfId="3" applyFont="1" applyFill="1" applyBorder="1" applyAlignment="1">
      <alignment horizontal="center" vertical="center" wrapText="1"/>
    </xf>
    <xf numFmtId="0" fontId="10" fillId="2" borderId="10" xfId="2" applyFont="1" applyFill="1" applyBorder="1" applyAlignment="1">
      <alignment horizontal="center" vertical="center" wrapText="1"/>
    </xf>
    <xf numFmtId="0" fontId="10" fillId="2" borderId="67" xfId="2" applyFont="1" applyFill="1" applyBorder="1" applyAlignment="1">
      <alignment horizontal="center" vertical="center" wrapText="1"/>
    </xf>
    <xf numFmtId="0" fontId="10" fillId="2" borderId="65" xfId="3" applyFont="1" applyFill="1" applyBorder="1" applyAlignment="1">
      <alignment horizontal="center" vertical="center" wrapText="1"/>
    </xf>
    <xf numFmtId="0" fontId="10" fillId="2" borderId="66" xfId="3" applyFont="1" applyFill="1" applyBorder="1" applyAlignment="1">
      <alignment horizontal="center" vertical="center" wrapText="1"/>
    </xf>
    <xf numFmtId="0" fontId="2" fillId="2" borderId="65" xfId="2" applyFont="1" applyFill="1" applyBorder="1" applyAlignment="1">
      <alignment horizontal="center" vertical="center" wrapText="1"/>
    </xf>
    <xf numFmtId="0" fontId="2" fillId="2" borderId="66" xfId="2" applyFont="1" applyFill="1" applyBorder="1" applyAlignment="1">
      <alignment horizontal="center" vertical="center" wrapText="1"/>
    </xf>
    <xf numFmtId="0" fontId="2" fillId="2" borderId="68" xfId="2" applyFont="1" applyFill="1" applyBorder="1" applyAlignment="1">
      <alignment horizontal="center" vertical="center" wrapText="1"/>
    </xf>
    <xf numFmtId="0" fontId="2" fillId="2" borderId="71" xfId="2" applyFont="1" applyFill="1" applyBorder="1" applyAlignment="1">
      <alignment horizontal="center" vertical="center" wrapText="1"/>
    </xf>
    <xf numFmtId="0" fontId="14" fillId="3" borderId="54" xfId="2" applyFont="1" applyFill="1" applyBorder="1" applyAlignment="1">
      <alignment horizontal="center"/>
    </xf>
    <xf numFmtId="0" fontId="1" fillId="3" borderId="20" xfId="2" applyFont="1" applyFill="1" applyBorder="1" applyAlignment="1">
      <alignment horizontal="center" vertical="center"/>
    </xf>
    <xf numFmtId="0" fontId="1" fillId="3" borderId="64" xfId="2" applyFont="1" applyFill="1" applyBorder="1" applyAlignment="1">
      <alignment horizontal="center" vertical="center"/>
    </xf>
    <xf numFmtId="0" fontId="1" fillId="3" borderId="31" xfId="2" applyFont="1" applyFill="1" applyBorder="1" applyAlignment="1">
      <alignment horizontal="center" vertical="center"/>
    </xf>
    <xf numFmtId="0" fontId="1" fillId="3" borderId="37" xfId="2" applyFont="1" applyFill="1" applyBorder="1" applyAlignment="1">
      <alignment horizontal="center" vertical="center"/>
    </xf>
    <xf numFmtId="0" fontId="1" fillId="3" borderId="38" xfId="2" applyFont="1" applyFill="1" applyBorder="1" applyAlignment="1">
      <alignment horizontal="center" vertical="center"/>
    </xf>
    <xf numFmtId="0" fontId="10" fillId="2" borderId="4" xfId="3" quotePrefix="1" applyNumberFormat="1" applyFont="1" applyFill="1" applyBorder="1" applyAlignment="1">
      <alignment horizontal="center" vertical="center" wrapText="1"/>
    </xf>
    <xf numFmtId="0" fontId="10" fillId="2" borderId="5" xfId="3" quotePrefix="1" applyNumberFormat="1" applyFont="1" applyFill="1" applyBorder="1" applyAlignment="1">
      <alignment horizontal="center" vertical="center" wrapText="1"/>
    </xf>
    <xf numFmtId="0" fontId="10" fillId="2" borderId="13" xfId="3" quotePrefix="1" applyNumberFormat="1" applyFont="1" applyFill="1" applyBorder="1" applyAlignment="1">
      <alignment horizontal="center" vertical="center" wrapText="1"/>
    </xf>
    <xf numFmtId="0" fontId="10" fillId="2" borderId="0" xfId="3" quotePrefix="1" applyNumberFormat="1" applyFont="1" applyFill="1" applyBorder="1" applyAlignment="1">
      <alignment horizontal="center" vertical="center" wrapText="1"/>
    </xf>
    <xf numFmtId="0" fontId="10" fillId="2" borderId="33" xfId="3" quotePrefix="1" applyNumberFormat="1" applyFont="1" applyFill="1" applyBorder="1" applyAlignment="1">
      <alignment horizontal="center" vertical="center" wrapText="1"/>
    </xf>
    <xf numFmtId="0" fontId="10" fillId="2" borderId="34" xfId="3" quotePrefix="1" applyNumberFormat="1" applyFont="1" applyFill="1" applyBorder="1" applyAlignment="1">
      <alignment horizontal="center" vertical="center" wrapText="1"/>
    </xf>
    <xf numFmtId="0" fontId="20" fillId="2" borderId="0" xfId="2" applyFont="1" applyFill="1" applyBorder="1" applyAlignment="1">
      <alignment horizontal="center" vertical="center" wrapText="1"/>
    </xf>
    <xf numFmtId="0" fontId="20" fillId="2" borderId="23" xfId="2" applyFont="1" applyFill="1" applyBorder="1" applyAlignment="1">
      <alignment horizontal="center" vertical="center" wrapText="1"/>
    </xf>
    <xf numFmtId="0" fontId="14" fillId="2" borderId="76" xfId="2" applyFont="1" applyFill="1" applyBorder="1" applyAlignment="1">
      <alignment horizontal="center" vertical="center" wrapText="1"/>
    </xf>
    <xf numFmtId="0" fontId="14" fillId="2" borderId="73" xfId="2" applyFont="1" applyFill="1" applyBorder="1" applyAlignment="1">
      <alignment horizontal="center" vertical="center" wrapText="1"/>
    </xf>
    <xf numFmtId="0" fontId="14" fillId="2" borderId="75" xfId="2" applyFont="1" applyFill="1" applyBorder="1" applyAlignment="1">
      <alignment horizontal="center" vertical="center" wrapText="1"/>
    </xf>
    <xf numFmtId="0" fontId="2" fillId="2" borderId="77" xfId="3" applyFont="1" applyFill="1" applyBorder="1" applyAlignment="1">
      <alignment horizontal="center" vertical="center" wrapText="1"/>
    </xf>
    <xf numFmtId="0" fontId="1" fillId="2" borderId="78" xfId="3" applyFont="1" applyFill="1" applyBorder="1" applyAlignment="1">
      <alignment horizontal="center" vertical="center" wrapText="1"/>
    </xf>
    <xf numFmtId="0" fontId="2" fillId="2" borderId="20" xfId="3" applyFont="1" applyFill="1" applyBorder="1" applyAlignment="1">
      <alignment horizontal="center" vertical="center" wrapText="1"/>
    </xf>
    <xf numFmtId="0" fontId="2" fillId="2" borderId="17" xfId="3" applyFont="1" applyFill="1" applyBorder="1" applyAlignment="1">
      <alignment horizontal="center" vertical="center" wrapText="1"/>
    </xf>
    <xf numFmtId="0" fontId="2" fillId="2" borderId="19" xfId="3" applyFont="1" applyFill="1" applyBorder="1" applyAlignment="1">
      <alignment horizontal="center" vertical="center" wrapText="1"/>
    </xf>
    <xf numFmtId="0" fontId="2" fillId="2" borderId="15" xfId="3" applyFont="1" applyFill="1" applyBorder="1" applyAlignment="1">
      <alignment horizontal="center" vertical="center" wrapText="1"/>
    </xf>
    <xf numFmtId="0" fontId="2" fillId="2" borderId="25" xfId="3" applyFont="1" applyFill="1" applyBorder="1" applyAlignment="1">
      <alignment horizontal="center" vertical="center" wrapText="1"/>
    </xf>
    <xf numFmtId="0" fontId="2" fillId="2" borderId="21" xfId="3" applyFont="1" applyFill="1" applyBorder="1" applyAlignment="1">
      <alignment horizontal="center" vertical="center" wrapText="1"/>
    </xf>
    <xf numFmtId="0" fontId="2" fillId="2" borderId="26" xfId="3" applyFont="1" applyFill="1" applyBorder="1" applyAlignment="1">
      <alignment horizontal="center" vertical="center" wrapText="1"/>
    </xf>
    <xf numFmtId="0" fontId="2" fillId="2" borderId="19" xfId="2" applyFont="1" applyFill="1" applyBorder="1" applyAlignment="1">
      <alignment horizontal="center" vertical="center" wrapText="1"/>
    </xf>
    <xf numFmtId="0" fontId="2" fillId="2" borderId="14" xfId="2" applyFont="1" applyFill="1" applyBorder="1" applyAlignment="1">
      <alignment horizontal="center" vertical="center" wrapText="1"/>
    </xf>
    <xf numFmtId="0" fontId="2" fillId="2" borderId="25" xfId="2" applyFont="1" applyFill="1" applyBorder="1" applyAlignment="1">
      <alignment horizontal="center" vertical="center" wrapText="1"/>
    </xf>
    <xf numFmtId="0" fontId="10" fillId="2" borderId="53" xfId="3" applyFont="1" applyFill="1" applyBorder="1" applyAlignment="1">
      <alignment horizontal="center" vertical="center" wrapText="1"/>
    </xf>
    <xf numFmtId="0" fontId="10" fillId="2" borderId="7" xfId="3" applyFont="1" applyFill="1" applyBorder="1" applyAlignment="1">
      <alignment horizontal="center" vertical="center" wrapText="1"/>
    </xf>
    <xf numFmtId="0" fontId="14" fillId="2" borderId="65" xfId="2" applyFont="1" applyFill="1" applyBorder="1" applyAlignment="1">
      <alignment horizontal="center" vertical="center" wrapText="1"/>
    </xf>
    <xf numFmtId="0" fontId="14" fillId="2" borderId="66" xfId="2" applyFont="1" applyFill="1" applyBorder="1" applyAlignment="1">
      <alignment horizontal="center" vertical="center" wrapText="1"/>
    </xf>
    <xf numFmtId="0" fontId="14" fillId="2" borderId="17" xfId="2" applyFont="1" applyFill="1" applyBorder="1" applyAlignment="1">
      <alignment horizontal="center" vertical="center" wrapText="1"/>
    </xf>
    <xf numFmtId="0" fontId="14" fillId="2" borderId="19" xfId="2" applyFont="1" applyFill="1" applyBorder="1" applyAlignment="1">
      <alignment horizontal="center" vertical="center" wrapText="1"/>
    </xf>
    <xf numFmtId="0" fontId="14" fillId="2" borderId="45" xfId="2" applyFont="1" applyFill="1" applyBorder="1" applyAlignment="1">
      <alignment horizontal="center" vertical="center" wrapText="1"/>
    </xf>
    <xf numFmtId="0" fontId="14" fillId="2" borderId="14" xfId="2" applyFont="1" applyFill="1" applyBorder="1" applyAlignment="1">
      <alignment horizontal="center" vertical="center" wrapText="1"/>
    </xf>
    <xf numFmtId="0" fontId="14" fillId="2" borderId="15" xfId="2" applyFont="1" applyFill="1" applyBorder="1" applyAlignment="1">
      <alignment horizontal="center" vertical="center" wrapText="1"/>
    </xf>
    <xf numFmtId="0" fontId="14" fillId="2" borderId="25" xfId="2" applyFont="1" applyFill="1" applyBorder="1" applyAlignment="1">
      <alignment horizontal="center" vertical="center" wrapText="1"/>
    </xf>
    <xf numFmtId="0" fontId="2" fillId="2" borderId="17" xfId="2" applyFont="1" applyFill="1" applyBorder="1" applyAlignment="1">
      <alignment horizontal="center" vertical="center"/>
    </xf>
    <xf numFmtId="0" fontId="2" fillId="2" borderId="18" xfId="2" applyFont="1" applyFill="1" applyBorder="1" applyAlignment="1">
      <alignment horizontal="center" vertical="center"/>
    </xf>
    <xf numFmtId="0" fontId="2" fillId="2" borderId="21" xfId="2" applyFont="1" applyFill="1" applyBorder="1" applyAlignment="1">
      <alignment horizontal="center" vertical="center"/>
    </xf>
    <xf numFmtId="0" fontId="2" fillId="2" borderId="15" xfId="2" applyFont="1" applyFill="1" applyBorder="1" applyAlignment="1">
      <alignment horizontal="center" vertical="center"/>
    </xf>
    <xf numFmtId="0" fontId="2" fillId="2" borderId="24" xfId="2" applyFont="1" applyFill="1" applyBorder="1" applyAlignment="1">
      <alignment horizontal="center" vertical="center"/>
    </xf>
    <xf numFmtId="0" fontId="2" fillId="2" borderId="26" xfId="2" applyFont="1" applyFill="1" applyBorder="1" applyAlignment="1">
      <alignment horizontal="center" vertical="center"/>
    </xf>
    <xf numFmtId="0" fontId="14" fillId="2" borderId="31" xfId="2" applyFont="1" applyFill="1" applyBorder="1" applyAlignment="1">
      <alignment horizontal="center" vertical="center" wrapText="1"/>
    </xf>
    <xf numFmtId="0" fontId="14" fillId="2" borderId="44" xfId="2" applyFont="1" applyFill="1" applyBorder="1" applyAlignment="1">
      <alignment horizontal="center" vertical="center" wrapText="1"/>
    </xf>
    <xf numFmtId="0" fontId="14" fillId="2" borderId="56" xfId="2" applyFont="1" applyFill="1" applyBorder="1" applyAlignment="1">
      <alignment horizontal="center" vertical="center" wrapText="1"/>
    </xf>
    <xf numFmtId="0" fontId="23" fillId="0" borderId="76" xfId="0" applyFont="1" applyBorder="1" applyAlignment="1">
      <alignment horizontal="center" vertical="center"/>
    </xf>
    <xf numFmtId="0" fontId="23" fillId="0" borderId="73" xfId="0" applyFont="1" applyBorder="1" applyAlignment="1">
      <alignment horizontal="center" vertical="center"/>
    </xf>
    <xf numFmtId="0" fontId="23" fillId="0" borderId="74" xfId="0" applyFont="1" applyBorder="1" applyAlignment="1">
      <alignment horizontal="center" vertical="center"/>
    </xf>
    <xf numFmtId="0" fontId="25" fillId="0" borderId="11" xfId="4" applyFont="1" applyBorder="1" applyAlignment="1">
      <alignment horizontal="center" vertical="center" wrapText="1"/>
    </xf>
    <xf numFmtId="0" fontId="25" fillId="0" borderId="22" xfId="4" applyFont="1" applyBorder="1" applyAlignment="1">
      <alignment horizontal="center" vertical="center" wrapText="1"/>
    </xf>
    <xf numFmtId="0" fontId="25" fillId="0" borderId="55" xfId="4" applyFont="1" applyBorder="1" applyAlignment="1">
      <alignment horizontal="center" vertical="center" wrapText="1"/>
    </xf>
    <xf numFmtId="0" fontId="25" fillId="0" borderId="64" xfId="4" applyFont="1" applyBorder="1" applyAlignment="1">
      <alignment horizontal="center" vertical="center" wrapText="1"/>
    </xf>
    <xf numFmtId="0" fontId="25" fillId="0" borderId="69" xfId="4" applyFont="1" applyBorder="1" applyAlignment="1">
      <alignment horizontal="center" vertical="center"/>
    </xf>
    <xf numFmtId="0" fontId="25" fillId="0" borderId="29" xfId="4" applyFont="1" applyBorder="1" applyAlignment="1">
      <alignment horizontal="center" vertical="center"/>
    </xf>
    <xf numFmtId="0" fontId="25" fillId="0" borderId="67" xfId="4" applyFont="1" applyBorder="1" applyAlignment="1">
      <alignment horizontal="center" vertical="center"/>
    </xf>
    <xf numFmtId="0" fontId="29" fillId="0" borderId="69" xfId="4" applyFont="1" applyBorder="1" applyAlignment="1">
      <alignment horizontal="center" vertical="center"/>
    </xf>
    <xf numFmtId="0" fontId="29" fillId="0" borderId="67" xfId="4" applyFont="1" applyBorder="1" applyAlignment="1">
      <alignment horizontal="center" vertical="center"/>
    </xf>
    <xf numFmtId="0" fontId="29" fillId="0" borderId="8" xfId="4" applyFont="1" applyBorder="1" applyAlignment="1">
      <alignment horizontal="center" vertical="center"/>
    </xf>
    <xf numFmtId="0" fontId="29" fillId="0" borderId="9" xfId="4" applyFont="1" applyBorder="1" applyAlignment="1">
      <alignment horizontal="center" vertical="center"/>
    </xf>
    <xf numFmtId="0" fontId="29" fillId="0" borderId="10" xfId="4" applyFont="1" applyBorder="1" applyAlignment="1">
      <alignment horizontal="center" vertical="center"/>
    </xf>
    <xf numFmtId="0" fontId="25" fillId="0" borderId="4" xfId="0" applyFont="1" applyBorder="1" applyAlignment="1">
      <alignment horizontal="center" vertical="center"/>
    </xf>
    <xf numFmtId="0" fontId="25" fillId="0" borderId="13" xfId="0" applyFont="1" applyBorder="1" applyAlignment="1">
      <alignment horizontal="center" vertical="center"/>
    </xf>
    <xf numFmtId="0" fontId="25" fillId="0" borderId="33" xfId="0" applyFont="1" applyBorder="1" applyAlignment="1">
      <alignment horizontal="center" vertical="center"/>
    </xf>
    <xf numFmtId="0" fontId="25" fillId="0" borderId="76" xfId="0" applyFont="1" applyBorder="1" applyAlignment="1">
      <alignment horizontal="center" vertical="center" wrapText="1"/>
    </xf>
    <xf numFmtId="0" fontId="25" fillId="0" borderId="73" xfId="0" applyFont="1" applyBorder="1" applyAlignment="1">
      <alignment horizontal="center" vertical="center" wrapText="1"/>
    </xf>
    <xf numFmtId="0" fontId="25" fillId="0" borderId="8" xfId="0" applyFont="1" applyBorder="1" applyAlignment="1">
      <alignment horizontal="center" vertical="center" wrapText="1"/>
    </xf>
    <xf numFmtId="0" fontId="25" fillId="0" borderId="9" xfId="0" applyFont="1" applyBorder="1" applyAlignment="1">
      <alignment horizontal="center" vertical="center" wrapText="1"/>
    </xf>
    <xf numFmtId="0" fontId="25" fillId="0" borderId="10" xfId="0" applyFont="1" applyBorder="1" applyAlignment="1">
      <alignment horizontal="center" vertical="center" wrapText="1"/>
    </xf>
    <xf numFmtId="0" fontId="25" fillId="0" borderId="28" xfId="0" applyFont="1" applyBorder="1" applyAlignment="1">
      <alignment horizontal="center" vertical="center" wrapText="1"/>
    </xf>
    <xf numFmtId="0" fontId="25" fillId="0" borderId="67" xfId="0" applyFont="1" applyBorder="1" applyAlignment="1">
      <alignment horizontal="center" vertical="center" wrapText="1"/>
    </xf>
    <xf numFmtId="0" fontId="25" fillId="0" borderId="69" xfId="0" applyFont="1" applyBorder="1" applyAlignment="1">
      <alignment horizontal="center" vertical="center"/>
    </xf>
    <xf numFmtId="0" fontId="25" fillId="0" borderId="29" xfId="0" applyFont="1" applyBorder="1" applyAlignment="1">
      <alignment horizontal="center" vertical="center"/>
    </xf>
    <xf numFmtId="0" fontId="25" fillId="0" borderId="30" xfId="0" applyFont="1" applyBorder="1" applyAlignment="1">
      <alignment horizontal="center" vertical="center"/>
    </xf>
    <xf numFmtId="0" fontId="25" fillId="0" borderId="76" xfId="0" applyFont="1" applyBorder="1" applyAlignment="1">
      <alignment horizontal="center" vertical="center"/>
    </xf>
    <xf numFmtId="0" fontId="25" fillId="0" borderId="73" xfId="0" applyFont="1" applyBorder="1" applyAlignment="1">
      <alignment horizontal="center" vertical="center"/>
    </xf>
    <xf numFmtId="0" fontId="25" fillId="0" borderId="74" xfId="0" applyFont="1" applyBorder="1" applyAlignment="1">
      <alignment horizontal="center" vertical="center"/>
    </xf>
    <xf numFmtId="0" fontId="25" fillId="0" borderId="75" xfId="0" applyFont="1" applyBorder="1" applyAlignment="1">
      <alignment horizontal="center" vertical="center" wrapText="1"/>
    </xf>
    <xf numFmtId="0" fontId="25" fillId="0" borderId="52" xfId="0" applyFont="1" applyBorder="1" applyAlignment="1">
      <alignment horizontal="center" vertical="center" wrapText="1"/>
    </xf>
    <xf numFmtId="0" fontId="25" fillId="0" borderId="30" xfId="0" applyFont="1" applyBorder="1" applyAlignment="1">
      <alignment horizontal="center" vertical="center" wrapText="1"/>
    </xf>
    <xf numFmtId="0" fontId="25" fillId="0" borderId="7" xfId="0" applyFont="1" applyBorder="1" applyAlignment="1">
      <alignment horizontal="center" vertical="center" wrapText="1"/>
    </xf>
    <xf numFmtId="0" fontId="25" fillId="0" borderId="54" xfId="0" applyFont="1" applyBorder="1" applyAlignment="1">
      <alignment horizontal="center" vertical="center" wrapText="1"/>
    </xf>
    <xf numFmtId="0" fontId="25" fillId="0" borderId="62" xfId="0" applyFont="1" applyBorder="1" applyAlignment="1">
      <alignment horizontal="center" vertical="center" wrapText="1"/>
    </xf>
    <xf numFmtId="0" fontId="25" fillId="0" borderId="29" xfId="0" applyFont="1" applyBorder="1" applyAlignment="1">
      <alignment horizontal="center" vertical="center" wrapText="1"/>
    </xf>
    <xf numFmtId="0" fontId="28" fillId="0" borderId="31" xfId="0" applyFont="1" applyBorder="1" applyAlignment="1">
      <alignment horizontal="center" vertical="center" wrapText="1"/>
    </xf>
    <xf numFmtId="0" fontId="28" fillId="0" borderId="56" xfId="0" applyFont="1" applyBorder="1" applyAlignment="1">
      <alignment horizontal="center" vertical="center" wrapText="1"/>
    </xf>
    <xf numFmtId="0" fontId="25" fillId="0" borderId="67" xfId="0" applyFont="1" applyBorder="1" applyAlignment="1">
      <alignment horizontal="center" vertical="center"/>
    </xf>
    <xf numFmtId="0" fontId="25" fillId="0" borderId="76" xfId="0" applyFont="1" applyFill="1" applyBorder="1" applyAlignment="1">
      <alignment horizontal="center" vertical="center"/>
    </xf>
    <xf numFmtId="0" fontId="25" fillId="0" borderId="73" xfId="0" applyFont="1" applyFill="1" applyBorder="1" applyAlignment="1">
      <alignment horizontal="center" vertical="center"/>
    </xf>
    <xf numFmtId="0" fontId="25" fillId="0" borderId="74" xfId="0" applyFont="1" applyFill="1" applyBorder="1" applyAlignment="1">
      <alignment horizontal="center" vertical="center"/>
    </xf>
    <xf numFmtId="0" fontId="25" fillId="0" borderId="8" xfId="0" applyFont="1" applyFill="1" applyBorder="1" applyAlignment="1">
      <alignment horizontal="center" vertical="center" wrapText="1"/>
    </xf>
    <xf numFmtId="0" fontId="25" fillId="0" borderId="9" xfId="0" applyFont="1" applyFill="1" applyBorder="1" applyAlignment="1">
      <alignment horizontal="center" vertical="center" wrapText="1"/>
    </xf>
    <xf numFmtId="0" fontId="25" fillId="0" borderId="10" xfId="0" applyFont="1" applyFill="1" applyBorder="1" applyAlignment="1">
      <alignment horizontal="center" vertical="center" wrapText="1"/>
    </xf>
    <xf numFmtId="0" fontId="25" fillId="0" borderId="27" xfId="0" applyFont="1" applyFill="1" applyBorder="1" applyAlignment="1">
      <alignment horizontal="center" vertical="center" wrapText="1"/>
    </xf>
    <xf numFmtId="0" fontId="25" fillId="0" borderId="24" xfId="0" applyFont="1" applyFill="1" applyBorder="1" applyAlignment="1">
      <alignment horizontal="center" vertical="center" wrapText="1"/>
    </xf>
    <xf numFmtId="0" fontId="25" fillId="0" borderId="26" xfId="0" applyFont="1" applyFill="1" applyBorder="1" applyAlignment="1">
      <alignment horizontal="center" vertical="center" wrapText="1"/>
    </xf>
    <xf numFmtId="0" fontId="25" fillId="0" borderId="16" xfId="0" applyFont="1" applyFill="1" applyBorder="1" applyAlignment="1">
      <alignment horizontal="center" vertical="center" wrapText="1"/>
    </xf>
    <xf numFmtId="0" fontId="28" fillId="0" borderId="28" xfId="0" applyFont="1" applyFill="1" applyBorder="1" applyAlignment="1">
      <alignment horizontal="center" vertical="center" wrapText="1"/>
    </xf>
    <xf numFmtId="0" fontId="28" fillId="0" borderId="30" xfId="0" applyFont="1" applyFill="1" applyBorder="1" applyAlignment="1">
      <alignment horizontal="center" vertical="center" wrapText="1"/>
    </xf>
    <xf numFmtId="0" fontId="28" fillId="0" borderId="67" xfId="0" applyFont="1" applyFill="1" applyBorder="1" applyAlignment="1">
      <alignment horizontal="center" vertical="center" wrapText="1"/>
    </xf>
    <xf numFmtId="0" fontId="25" fillId="0" borderId="30" xfId="0" applyFont="1" applyFill="1" applyBorder="1" applyAlignment="1">
      <alignment horizontal="center" vertical="center" wrapText="1"/>
    </xf>
    <xf numFmtId="0" fontId="28" fillId="0" borderId="20" xfId="0" applyFont="1" applyFill="1" applyBorder="1" applyAlignment="1">
      <alignment horizontal="center" vertical="center" wrapText="1"/>
    </xf>
    <xf numFmtId="0" fontId="25" fillId="0" borderId="28" xfId="0" applyFont="1" applyFill="1" applyBorder="1" applyAlignment="1">
      <alignment horizontal="center" vertical="center"/>
    </xf>
    <xf numFmtId="0" fontId="25" fillId="0" borderId="29" xfId="0" applyFont="1" applyFill="1" applyBorder="1" applyAlignment="1">
      <alignment horizontal="center" vertical="center"/>
    </xf>
    <xf numFmtId="0" fontId="25" fillId="0" borderId="67" xfId="0" applyFont="1" applyFill="1" applyBorder="1" applyAlignment="1">
      <alignment horizontal="center" vertical="center"/>
    </xf>
    <xf numFmtId="0" fontId="25" fillId="0" borderId="69" xfId="0" applyFont="1" applyFill="1" applyBorder="1" applyAlignment="1">
      <alignment horizontal="center" vertical="center"/>
    </xf>
    <xf numFmtId="0" fontId="25" fillId="0" borderId="61" xfId="0" applyFont="1" applyBorder="1" applyAlignment="1">
      <alignment horizontal="center" vertical="center" wrapText="1"/>
    </xf>
    <xf numFmtId="0" fontId="25" fillId="0" borderId="63" xfId="0" applyFont="1" applyBorder="1" applyAlignment="1">
      <alignment horizontal="center" vertical="center" wrapText="1"/>
    </xf>
    <xf numFmtId="0" fontId="25" fillId="0" borderId="57" xfId="0" applyFont="1" applyBorder="1" applyAlignment="1">
      <alignment horizontal="center" vertical="center" wrapText="1"/>
    </xf>
    <xf numFmtId="0" fontId="25" fillId="0" borderId="28" xfId="4" applyFont="1" applyBorder="1" applyAlignment="1">
      <alignment horizontal="center" vertical="center" wrapText="1"/>
    </xf>
    <xf numFmtId="0" fontId="25" fillId="0" borderId="29" xfId="4" applyFont="1" applyBorder="1" applyAlignment="1">
      <alignment horizontal="center" vertical="center" wrapText="1"/>
    </xf>
    <xf numFmtId="0" fontId="25" fillId="0" borderId="30" xfId="4" applyFont="1" applyBorder="1" applyAlignment="1">
      <alignment horizontal="center" vertical="center" wrapText="1"/>
    </xf>
    <xf numFmtId="0" fontId="25" fillId="0" borderId="32" xfId="4" applyFont="1" applyBorder="1" applyAlignment="1">
      <alignment horizontal="center" vertical="center" wrapText="1"/>
    </xf>
    <xf numFmtId="0" fontId="25" fillId="0" borderId="57" xfId="4" applyFont="1" applyBorder="1" applyAlignment="1">
      <alignment horizontal="center" vertical="center" wrapText="1"/>
    </xf>
    <xf numFmtId="0" fontId="10" fillId="0" borderId="109" xfId="0" applyFont="1" applyFill="1" applyBorder="1" applyAlignment="1">
      <alignment horizontal="center" vertical="center" wrapText="1"/>
    </xf>
    <xf numFmtId="0" fontId="10" fillId="0" borderId="114" xfId="0" applyFont="1" applyFill="1" applyBorder="1" applyAlignment="1">
      <alignment horizontal="center" vertical="center" wrapText="1"/>
    </xf>
    <xf numFmtId="0" fontId="10" fillId="0" borderId="119" xfId="0" applyFont="1" applyFill="1" applyBorder="1" applyAlignment="1">
      <alignment horizontal="center" vertical="center" wrapText="1"/>
    </xf>
    <xf numFmtId="0" fontId="10" fillId="0" borderId="135" xfId="0" applyFont="1" applyFill="1" applyBorder="1" applyAlignment="1">
      <alignment horizontal="center" vertical="center" wrapText="1"/>
    </xf>
    <xf numFmtId="0" fontId="20" fillId="9" borderId="128" xfId="0" applyFont="1" applyFill="1" applyBorder="1" applyAlignment="1">
      <alignment horizontal="center" vertical="center" wrapText="1"/>
    </xf>
    <xf numFmtId="0" fontId="20" fillId="9" borderId="140" xfId="0" applyFont="1" applyFill="1" applyBorder="1" applyAlignment="1">
      <alignment horizontal="center" vertical="center" wrapText="1"/>
    </xf>
    <xf numFmtId="0" fontId="20" fillId="9" borderId="119" xfId="0" applyFont="1" applyFill="1" applyBorder="1" applyAlignment="1">
      <alignment horizontal="center" vertical="center" wrapText="1"/>
    </xf>
    <xf numFmtId="0" fontId="20" fillId="9" borderId="121" xfId="0" applyFont="1" applyFill="1" applyBorder="1" applyAlignment="1">
      <alignment horizontal="center" vertical="center" wrapText="1"/>
    </xf>
    <xf numFmtId="0" fontId="20" fillId="9" borderId="123" xfId="0" applyFont="1" applyFill="1" applyBorder="1" applyAlignment="1">
      <alignment horizontal="center" vertical="center" wrapText="1"/>
    </xf>
    <xf numFmtId="0" fontId="52" fillId="8" borderId="143" xfId="0" applyFont="1" applyFill="1" applyBorder="1" applyAlignment="1">
      <alignment horizontal="center" vertical="center" wrapText="1"/>
    </xf>
    <xf numFmtId="0" fontId="52" fillId="8" borderId="0" xfId="0" applyFont="1" applyFill="1" applyBorder="1" applyAlignment="1">
      <alignment horizontal="center" vertical="center" wrapText="1"/>
    </xf>
    <xf numFmtId="0" fontId="53" fillId="7" borderId="119" xfId="0" applyFont="1" applyFill="1" applyBorder="1" applyAlignment="1">
      <alignment horizontal="center" vertical="center"/>
    </xf>
    <xf numFmtId="0" fontId="53" fillId="7" borderId="142" xfId="0" applyFont="1" applyFill="1" applyBorder="1" applyAlignment="1">
      <alignment horizontal="center" vertical="center"/>
    </xf>
    <xf numFmtId="0" fontId="53" fillId="7" borderId="129" xfId="0" applyFont="1" applyFill="1" applyBorder="1" applyAlignment="1">
      <alignment horizontal="center" vertical="center"/>
    </xf>
    <xf numFmtId="0" fontId="53" fillId="7" borderId="130" xfId="0" applyFont="1" applyFill="1" applyBorder="1" applyAlignment="1">
      <alignment horizontal="center" vertical="center"/>
    </xf>
    <xf numFmtId="0" fontId="10" fillId="0" borderId="131" xfId="0" applyFont="1" applyFill="1" applyBorder="1" applyAlignment="1">
      <alignment horizontal="center" vertical="center" wrapText="1"/>
    </xf>
    <xf numFmtId="0" fontId="10" fillId="0" borderId="121" xfId="0" applyFont="1" applyFill="1" applyBorder="1" applyAlignment="1">
      <alignment horizontal="center" vertical="center" wrapText="1"/>
    </xf>
    <xf numFmtId="0" fontId="10" fillId="0" borderId="132" xfId="0" applyFont="1" applyFill="1" applyBorder="1" applyAlignment="1">
      <alignment horizontal="center" vertical="center" wrapText="1"/>
    </xf>
    <xf numFmtId="0" fontId="41" fillId="8" borderId="109" xfId="0" applyFont="1" applyFill="1" applyBorder="1" applyAlignment="1">
      <alignment horizontal="center" vertical="center" wrapText="1"/>
    </xf>
    <xf numFmtId="0" fontId="41" fillId="8" borderId="110" xfId="0" applyFont="1" applyFill="1" applyBorder="1" applyAlignment="1">
      <alignment horizontal="center" vertical="center" wrapText="1"/>
    </xf>
    <xf numFmtId="0" fontId="41" fillId="8" borderId="114" xfId="0" applyFont="1" applyFill="1" applyBorder="1" applyAlignment="1">
      <alignment horizontal="center" vertical="center" wrapText="1"/>
    </xf>
    <xf numFmtId="0" fontId="41" fillId="8" borderId="115" xfId="0" applyFont="1" applyFill="1" applyBorder="1" applyAlignment="1">
      <alignment horizontal="center" vertical="center" wrapText="1"/>
    </xf>
    <xf numFmtId="0" fontId="49" fillId="9" borderId="138" xfId="0" applyFont="1" applyFill="1" applyBorder="1" applyAlignment="1">
      <alignment horizontal="center" vertical="center" wrapText="1"/>
    </xf>
    <xf numFmtId="0" fontId="49" fillId="9" borderId="139" xfId="0" applyFont="1" applyFill="1" applyBorder="1" applyAlignment="1">
      <alignment horizontal="center" vertical="center" wrapText="1"/>
    </xf>
    <xf numFmtId="0" fontId="49" fillId="9" borderId="141" xfId="0" applyFont="1" applyFill="1" applyBorder="1" applyAlignment="1">
      <alignment horizontal="center" vertical="center" wrapText="1"/>
    </xf>
    <xf numFmtId="0" fontId="20" fillId="6" borderId="117" xfId="0" applyFont="1" applyFill="1" applyBorder="1" applyAlignment="1">
      <alignment horizontal="center" vertical="center" wrapText="1"/>
    </xf>
    <xf numFmtId="0" fontId="20" fillId="6" borderId="118" xfId="0" applyFont="1" applyFill="1" applyBorder="1" applyAlignment="1">
      <alignment horizontal="center" vertical="center" wrapText="1"/>
    </xf>
    <xf numFmtId="0" fontId="20" fillId="9" borderId="120" xfId="0" applyFont="1" applyFill="1" applyBorder="1" applyAlignment="1">
      <alignment horizontal="center" vertical="center" wrapText="1"/>
    </xf>
    <xf numFmtId="0" fontId="20" fillId="9" borderId="124" xfId="0" applyFont="1" applyFill="1" applyBorder="1" applyAlignment="1">
      <alignment horizontal="center" vertical="center" wrapText="1"/>
    </xf>
    <xf numFmtId="0" fontId="20" fillId="9" borderId="122" xfId="0" applyFont="1" applyFill="1" applyBorder="1" applyAlignment="1">
      <alignment horizontal="center" vertical="center" wrapText="1"/>
    </xf>
    <xf numFmtId="0" fontId="41" fillId="6" borderId="109" xfId="0" applyFont="1" applyFill="1" applyBorder="1" applyAlignment="1">
      <alignment horizontal="center" vertical="center" wrapText="1"/>
    </xf>
    <xf numFmtId="0" fontId="41" fillId="6" borderId="110" xfId="0" applyFont="1" applyFill="1" applyBorder="1" applyAlignment="1">
      <alignment horizontal="center" vertical="center" wrapText="1"/>
    </xf>
    <xf numFmtId="0" fontId="41" fillId="6" borderId="114" xfId="0" applyFont="1" applyFill="1" applyBorder="1" applyAlignment="1">
      <alignment horizontal="center" vertical="center" wrapText="1"/>
    </xf>
    <xf numFmtId="0" fontId="41" fillId="6" borderId="115" xfId="0" applyFont="1" applyFill="1" applyBorder="1" applyAlignment="1">
      <alignment horizontal="center" vertical="center" wrapText="1"/>
    </xf>
    <xf numFmtId="0" fontId="49" fillId="6" borderId="138" xfId="0" applyFont="1" applyFill="1" applyBorder="1" applyAlignment="1">
      <alignment horizontal="center" vertical="center" wrapText="1"/>
    </xf>
    <xf numFmtId="0" fontId="49" fillId="6" borderId="139" xfId="0" applyFont="1" applyFill="1" applyBorder="1" applyAlignment="1">
      <alignment horizontal="center" vertical="center" wrapText="1"/>
    </xf>
    <xf numFmtId="0" fontId="49" fillId="6" borderId="141" xfId="0" applyFont="1" applyFill="1" applyBorder="1" applyAlignment="1">
      <alignment horizontal="center" vertical="center" wrapText="1"/>
    </xf>
    <xf numFmtId="0" fontId="20" fillId="6" borderId="114" xfId="0" applyFont="1" applyFill="1" applyBorder="1" applyAlignment="1">
      <alignment horizontal="center" vertical="center" wrapText="1"/>
    </xf>
    <xf numFmtId="0" fontId="20" fillId="6" borderId="119" xfId="0" applyFont="1" applyFill="1" applyBorder="1" applyAlignment="1">
      <alignment horizontal="center" vertical="center" wrapText="1"/>
    </xf>
    <xf numFmtId="0" fontId="20" fillId="6" borderId="121" xfId="0" applyFont="1" applyFill="1" applyBorder="1" applyAlignment="1">
      <alignment horizontal="center" vertical="center" wrapText="1"/>
    </xf>
    <xf numFmtId="0" fontId="20" fillId="6" borderId="123" xfId="0" applyFont="1" applyFill="1" applyBorder="1" applyAlignment="1">
      <alignment horizontal="center" vertical="center" wrapText="1"/>
    </xf>
    <xf numFmtId="0" fontId="20" fillId="6" borderId="120" xfId="0" applyFont="1" applyFill="1" applyBorder="1" applyAlignment="1">
      <alignment horizontal="center" vertical="center" wrapText="1"/>
    </xf>
    <xf numFmtId="0" fontId="20" fillId="6" borderId="122" xfId="0" applyFont="1" applyFill="1" applyBorder="1" applyAlignment="1">
      <alignment horizontal="center" vertical="center" wrapText="1"/>
    </xf>
    <xf numFmtId="0" fontId="20" fillId="6" borderId="124" xfId="0" applyFont="1" applyFill="1" applyBorder="1" applyAlignment="1">
      <alignment horizontal="center" vertical="center" wrapText="1"/>
    </xf>
  </cellXfs>
  <cellStyles count="6">
    <cellStyle name="Обычный" xfId="0" builtinId="0"/>
    <cellStyle name="Обычный 2" xfId="4"/>
    <cellStyle name="Обычный 4 2" xfId="2"/>
    <cellStyle name="Обычный 9 2" xfId="1"/>
    <cellStyle name="Обычный 9 2 9" xfId="5"/>
    <cellStyle name="Обычный 9 3 2" xfId="3"/>
  </cellStyles>
  <dxfs count="0"/>
  <tableStyles count="0" defaultTableStyle="TableStyleMedium2" defaultPivotStyle="PivotStyleLight16"/>
  <colors>
    <mruColors>
      <color rgb="FFFFFFCC"/>
      <color rgb="FFEBFAFF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18"/>
  <sheetViews>
    <sheetView tabSelected="1" zoomScale="85" zoomScaleNormal="85" workbookViewId="0"/>
  </sheetViews>
  <sheetFormatPr defaultRowHeight="15" x14ac:dyDescent="0.25"/>
  <cols>
    <col min="1" max="1" width="1.7109375" customWidth="1"/>
    <col min="2" max="2" width="5.7109375" customWidth="1"/>
    <col min="3" max="3" width="0" hidden="1" customWidth="1"/>
    <col min="4" max="4" width="15.7109375" customWidth="1"/>
    <col min="5" max="6" width="14.7109375" customWidth="1"/>
    <col min="7" max="14" width="11.7109375" customWidth="1"/>
    <col min="15" max="15" width="14.7109375" customWidth="1"/>
    <col min="16" max="21" width="11.7109375" customWidth="1"/>
    <col min="22" max="25" width="14.7109375" customWidth="1"/>
    <col min="26" max="26" width="9.140625" customWidth="1"/>
  </cols>
  <sheetData>
    <row r="1" spans="1: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spans="1: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3" spans="1:30" ht="15.75" thickBot="1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 spans="1:30" ht="15.75" thickBot="1" x14ac:dyDescent="0.3">
      <c r="A4" s="1"/>
      <c r="B4" s="719" t="s">
        <v>0</v>
      </c>
      <c r="C4" s="720"/>
      <c r="D4" s="720"/>
      <c r="E4" s="720"/>
      <c r="F4" s="720"/>
      <c r="G4" s="720"/>
      <c r="H4" s="720"/>
      <c r="I4" s="720"/>
      <c r="J4" s="720"/>
      <c r="K4" s="720"/>
      <c r="L4" s="720"/>
      <c r="M4" s="720"/>
      <c r="N4" s="720"/>
      <c r="O4" s="720"/>
      <c r="P4" s="720"/>
      <c r="Q4" s="720"/>
      <c r="R4" s="720"/>
      <c r="S4" s="720"/>
      <c r="T4" s="720"/>
      <c r="U4" s="720"/>
      <c r="V4" s="720"/>
      <c r="W4" s="720"/>
      <c r="X4" s="720"/>
      <c r="Y4" s="721"/>
      <c r="Z4" s="1" t="s">
        <v>1</v>
      </c>
      <c r="AA4" s="1"/>
      <c r="AB4" s="1"/>
      <c r="AC4" s="1"/>
      <c r="AD4" s="1" t="s">
        <v>2</v>
      </c>
    </row>
    <row r="5" spans="1:30" x14ac:dyDescent="0.25">
      <c r="A5" s="1"/>
      <c r="B5" s="722"/>
      <c r="C5" s="723"/>
      <c r="D5" s="724"/>
      <c r="E5" s="731" t="s">
        <v>3</v>
      </c>
      <c r="F5" s="734" t="s">
        <v>4</v>
      </c>
      <c r="G5" s="735"/>
      <c r="H5" s="735"/>
      <c r="I5" s="735"/>
      <c r="J5" s="735"/>
      <c r="K5" s="735"/>
      <c r="L5" s="735"/>
      <c r="M5" s="735"/>
      <c r="N5" s="735"/>
      <c r="O5" s="735"/>
      <c r="P5" s="735"/>
      <c r="Q5" s="735"/>
      <c r="R5" s="735"/>
      <c r="S5" s="735"/>
      <c r="T5" s="735"/>
      <c r="U5" s="736"/>
      <c r="V5" s="737" t="s">
        <v>5</v>
      </c>
      <c r="W5" s="740" t="s">
        <v>6</v>
      </c>
      <c r="X5" s="743" t="s">
        <v>7</v>
      </c>
      <c r="Y5" s="740"/>
      <c r="Z5" s="1"/>
      <c r="AA5" s="1"/>
      <c r="AB5" s="1"/>
      <c r="AC5" s="1"/>
      <c r="AD5" s="1" t="s">
        <v>2</v>
      </c>
    </row>
    <row r="6" spans="1:30" x14ac:dyDescent="0.25">
      <c r="A6" s="1"/>
      <c r="B6" s="725"/>
      <c r="C6" s="726"/>
      <c r="D6" s="727"/>
      <c r="E6" s="732"/>
      <c r="F6" s="747" t="s">
        <v>8</v>
      </c>
      <c r="G6" s="749" t="s">
        <v>9</v>
      </c>
      <c r="H6" s="750"/>
      <c r="I6" s="712"/>
      <c r="J6" s="714" t="s">
        <v>10</v>
      </c>
      <c r="K6" s="714"/>
      <c r="L6" s="714"/>
      <c r="M6" s="714"/>
      <c r="N6" s="714"/>
      <c r="O6" s="714" t="s">
        <v>11</v>
      </c>
      <c r="P6" s="749" t="s">
        <v>12</v>
      </c>
      <c r="Q6" s="750"/>
      <c r="R6" s="750"/>
      <c r="S6" s="750"/>
      <c r="T6" s="749" t="s">
        <v>13</v>
      </c>
      <c r="U6" s="753"/>
      <c r="V6" s="738"/>
      <c r="W6" s="741"/>
      <c r="X6" s="744"/>
      <c r="Y6" s="741"/>
      <c r="Z6" s="1"/>
      <c r="AA6" s="1"/>
      <c r="AB6" s="1"/>
      <c r="AC6" s="1"/>
      <c r="AD6" s="1" t="s">
        <v>14</v>
      </c>
    </row>
    <row r="7" spans="1:30" x14ac:dyDescent="0.25">
      <c r="A7" s="1"/>
      <c r="B7" s="725"/>
      <c r="C7" s="726"/>
      <c r="D7" s="727"/>
      <c r="E7" s="732"/>
      <c r="F7" s="747"/>
      <c r="G7" s="732"/>
      <c r="H7" s="751"/>
      <c r="I7" s="752"/>
      <c r="J7" s="714"/>
      <c r="K7" s="714"/>
      <c r="L7" s="714"/>
      <c r="M7" s="714"/>
      <c r="N7" s="714"/>
      <c r="O7" s="714"/>
      <c r="P7" s="732"/>
      <c r="Q7" s="751"/>
      <c r="R7" s="751"/>
      <c r="S7" s="751"/>
      <c r="T7" s="732"/>
      <c r="U7" s="746"/>
      <c r="V7" s="738"/>
      <c r="W7" s="741"/>
      <c r="X7" s="745"/>
      <c r="Y7" s="746"/>
      <c r="Z7" s="1"/>
      <c r="AA7" s="1"/>
      <c r="AB7" s="1"/>
      <c r="AC7" s="1"/>
      <c r="AD7" s="1" t="s">
        <v>14</v>
      </c>
    </row>
    <row r="8" spans="1:30" x14ac:dyDescent="0.25">
      <c r="A8" s="1"/>
      <c r="B8" s="725"/>
      <c r="C8" s="726"/>
      <c r="D8" s="727"/>
      <c r="E8" s="732"/>
      <c r="F8" s="747"/>
      <c r="G8" s="714" t="s">
        <v>8</v>
      </c>
      <c r="H8" s="717" t="s">
        <v>15</v>
      </c>
      <c r="I8" s="714" t="s">
        <v>16</v>
      </c>
      <c r="J8" s="714" t="s">
        <v>8</v>
      </c>
      <c r="K8" s="704" t="s">
        <v>17</v>
      </c>
      <c r="L8" s="716"/>
      <c r="M8" s="705"/>
      <c r="N8" s="717" t="s">
        <v>18</v>
      </c>
      <c r="O8" s="714"/>
      <c r="P8" s="708" t="s">
        <v>8</v>
      </c>
      <c r="Q8" s="704" t="s">
        <v>17</v>
      </c>
      <c r="R8" s="705"/>
      <c r="S8" s="706" t="s">
        <v>18</v>
      </c>
      <c r="T8" s="708" t="s">
        <v>8</v>
      </c>
      <c r="U8" s="710" t="s">
        <v>15</v>
      </c>
      <c r="V8" s="738"/>
      <c r="W8" s="741"/>
      <c r="X8" s="712" t="s">
        <v>8</v>
      </c>
      <c r="Y8" s="710" t="s">
        <v>1394</v>
      </c>
      <c r="Z8" s="1"/>
      <c r="AA8" s="1"/>
      <c r="AB8" s="1"/>
      <c r="AC8" s="1"/>
      <c r="AD8" s="1" t="s">
        <v>14</v>
      </c>
    </row>
    <row r="9" spans="1:30" ht="32.25" thickBot="1" x14ac:dyDescent="0.3">
      <c r="A9" s="1"/>
      <c r="B9" s="728"/>
      <c r="C9" s="729"/>
      <c r="D9" s="730"/>
      <c r="E9" s="733"/>
      <c r="F9" s="748"/>
      <c r="G9" s="715"/>
      <c r="H9" s="718"/>
      <c r="I9" s="715"/>
      <c r="J9" s="715"/>
      <c r="K9" s="2" t="s">
        <v>1395</v>
      </c>
      <c r="L9" s="2" t="s">
        <v>1396</v>
      </c>
      <c r="M9" s="2" t="s">
        <v>1177</v>
      </c>
      <c r="N9" s="718"/>
      <c r="O9" s="715"/>
      <c r="P9" s="709"/>
      <c r="Q9" s="2" t="s">
        <v>19</v>
      </c>
      <c r="R9" s="2" t="s">
        <v>20</v>
      </c>
      <c r="S9" s="707"/>
      <c r="T9" s="709"/>
      <c r="U9" s="711"/>
      <c r="V9" s="739"/>
      <c r="W9" s="742"/>
      <c r="X9" s="713"/>
      <c r="Y9" s="711"/>
      <c r="Z9" s="1" t="s">
        <v>21</v>
      </c>
      <c r="AA9" s="1"/>
      <c r="AB9" s="1"/>
      <c r="AC9" s="1"/>
      <c r="AD9" s="1" t="s">
        <v>22</v>
      </c>
    </row>
    <row r="10" spans="1:30" ht="21.75" thickBot="1" x14ac:dyDescent="0.3">
      <c r="A10" s="1"/>
      <c r="B10" s="3" t="s">
        <v>23</v>
      </c>
      <c r="C10" s="4"/>
      <c r="D10" s="5" t="s">
        <v>24</v>
      </c>
      <c r="E10" s="6" t="s">
        <v>25</v>
      </c>
      <c r="F10" s="7" t="s">
        <v>26</v>
      </c>
      <c r="G10" s="8"/>
      <c r="H10" s="8"/>
      <c r="I10" s="8" t="s">
        <v>27</v>
      </c>
      <c r="J10" s="8" t="s">
        <v>26</v>
      </c>
      <c r="K10" s="8"/>
      <c r="L10" s="8"/>
      <c r="M10" s="8"/>
      <c r="N10" s="8"/>
      <c r="O10" s="8" t="s">
        <v>27</v>
      </c>
      <c r="P10" s="700" t="s">
        <v>26</v>
      </c>
      <c r="Q10" s="703"/>
      <c r="R10" s="703"/>
      <c r="S10" s="703"/>
      <c r="T10" s="700" t="s">
        <v>26</v>
      </c>
      <c r="U10" s="701"/>
      <c r="V10" s="702" t="s">
        <v>26</v>
      </c>
      <c r="W10" s="701"/>
      <c r="X10" s="703" t="s">
        <v>26</v>
      </c>
      <c r="Y10" s="701"/>
      <c r="Z10" s="1"/>
      <c r="AA10" s="1"/>
      <c r="AB10" s="1"/>
      <c r="AC10" s="1"/>
      <c r="AD10" s="1" t="s">
        <v>2</v>
      </c>
    </row>
    <row r="11" spans="1:30" ht="15.75" thickBot="1" x14ac:dyDescent="0.3">
      <c r="A11" s="1"/>
      <c r="B11" s="9" t="s">
        <v>28</v>
      </c>
      <c r="C11" s="10"/>
      <c r="D11" s="11"/>
      <c r="E11" s="12" t="s">
        <v>29</v>
      </c>
      <c r="F11" s="13" t="e">
        <f>G11+J11+P11+T11+V11+W11+X11</f>
        <v>#VALUE!</v>
      </c>
      <c r="G11" s="14" t="s">
        <v>30</v>
      </c>
      <c r="H11" s="14" t="s">
        <v>31</v>
      </c>
      <c r="I11" s="15" t="str">
        <f>IFERROR(G11/F11,"")</f>
        <v/>
      </c>
      <c r="J11" s="14" t="s">
        <v>32</v>
      </c>
      <c r="K11" s="14" t="s">
        <v>33</v>
      </c>
      <c r="L11" s="14" t="s">
        <v>34</v>
      </c>
      <c r="M11" s="14" t="s">
        <v>35</v>
      </c>
      <c r="N11" s="14" t="s">
        <v>36</v>
      </c>
      <c r="O11" s="15" t="str">
        <f>IFERROR((J11+G11)/F11,"")</f>
        <v/>
      </c>
      <c r="P11" s="14" t="s">
        <v>37</v>
      </c>
      <c r="Q11" s="14" t="s">
        <v>38</v>
      </c>
      <c r="R11" s="14" t="s">
        <v>39</v>
      </c>
      <c r="S11" s="16" t="s">
        <v>40</v>
      </c>
      <c r="T11" s="14" t="s">
        <v>41</v>
      </c>
      <c r="U11" s="16" t="s">
        <v>42</v>
      </c>
      <c r="V11" s="17" t="s">
        <v>43</v>
      </c>
      <c r="W11" s="16" t="s">
        <v>44</v>
      </c>
      <c r="X11" s="17" t="s">
        <v>45</v>
      </c>
      <c r="Y11" s="412" t="s">
        <v>46</v>
      </c>
      <c r="Z11" s="1" t="s">
        <v>47</v>
      </c>
      <c r="AA11" s="1"/>
      <c r="AB11" s="1"/>
      <c r="AC11" s="1"/>
      <c r="AD11" s="1" t="s">
        <v>2</v>
      </c>
    </row>
    <row r="12" spans="1:30" x14ac:dyDescent="0.25">
      <c r="A12" s="1"/>
      <c r="B12" s="18"/>
      <c r="C12" s="19"/>
      <c r="D12" s="20"/>
      <c r="E12" s="21"/>
      <c r="F12" s="22"/>
      <c r="G12" s="23"/>
      <c r="H12" s="23"/>
      <c r="I12" s="24"/>
      <c r="J12" s="23"/>
      <c r="K12" s="23"/>
      <c r="L12" s="23"/>
      <c r="M12" s="23"/>
      <c r="N12" s="23"/>
      <c r="O12" s="24"/>
      <c r="P12" s="23"/>
      <c r="Q12" s="23"/>
      <c r="R12" s="23"/>
      <c r="S12" s="21"/>
      <c r="T12" s="23"/>
      <c r="U12" s="21"/>
      <c r="V12" s="25"/>
      <c r="W12" s="26"/>
      <c r="X12" s="27"/>
      <c r="Y12" s="26"/>
      <c r="Z12" s="1"/>
      <c r="AA12" s="1"/>
      <c r="AB12" s="1"/>
      <c r="AC12" s="1"/>
      <c r="AD12" s="1" t="s">
        <v>48</v>
      </c>
    </row>
    <row r="13" spans="1:30" ht="31.5" x14ac:dyDescent="0.25">
      <c r="A13" s="1"/>
      <c r="B13" s="28">
        <f>IF(N(B12)=0,1,B12+1)</f>
        <v>1</v>
      </c>
      <c r="C13" s="29" t="s">
        <v>49</v>
      </c>
      <c r="D13" s="29" t="str">
        <f xml:space="preserve"> CONCATENATE( C13,IF(C13="Гатчинские ЭС","*",""))</f>
        <v>[:p1.by_dep.name_podr]</v>
      </c>
      <c r="E13" s="30" t="s">
        <v>50</v>
      </c>
      <c r="F13" s="31" t="e">
        <f>G13+J13+P13+T13+V13+W13+X13</f>
        <v>#VALUE!</v>
      </c>
      <c r="G13" s="32" t="s">
        <v>51</v>
      </c>
      <c r="H13" s="32" t="s">
        <v>52</v>
      </c>
      <c r="I13" s="33" t="str">
        <f>IFERROR(G13/F13,"")</f>
        <v/>
      </c>
      <c r="J13" s="32" t="s">
        <v>53</v>
      </c>
      <c r="K13" s="32" t="s">
        <v>54</v>
      </c>
      <c r="L13" s="32" t="s">
        <v>55</v>
      </c>
      <c r="M13" s="32" t="s">
        <v>56</v>
      </c>
      <c r="N13" s="32" t="s">
        <v>57</v>
      </c>
      <c r="O13" s="33" t="str">
        <f>IFERROR((J13+G13)/F13,"")</f>
        <v/>
      </c>
      <c r="P13" s="32" t="s">
        <v>58</v>
      </c>
      <c r="Q13" s="32" t="s">
        <v>59</v>
      </c>
      <c r="R13" s="32" t="s">
        <v>60</v>
      </c>
      <c r="S13" s="34" t="s">
        <v>61</v>
      </c>
      <c r="T13" s="32" t="s">
        <v>62</v>
      </c>
      <c r="U13" s="34" t="s">
        <v>63</v>
      </c>
      <c r="V13" s="35" t="s">
        <v>64</v>
      </c>
      <c r="W13" s="36" t="s">
        <v>65</v>
      </c>
      <c r="X13" s="35" t="s">
        <v>66</v>
      </c>
      <c r="Y13" s="411" t="s">
        <v>67</v>
      </c>
      <c r="Z13" s="1" t="s">
        <v>68</v>
      </c>
      <c r="AA13" s="1" t="s">
        <v>69</v>
      </c>
      <c r="AB13" s="1"/>
      <c r="AC13" s="1"/>
      <c r="AD13" s="1" t="s">
        <v>70</v>
      </c>
    </row>
    <row r="14" spans="1:30" ht="15.75" thickBot="1" x14ac:dyDescent="0.3">
      <c r="A14" s="1"/>
      <c r="B14" s="37"/>
      <c r="C14" s="38"/>
      <c r="D14" s="39"/>
      <c r="E14" s="40"/>
      <c r="F14" s="41"/>
      <c r="G14" s="42"/>
      <c r="H14" s="42"/>
      <c r="I14" s="43"/>
      <c r="J14" s="42"/>
      <c r="K14" s="42"/>
      <c r="L14" s="42"/>
      <c r="M14" s="42"/>
      <c r="N14" s="42"/>
      <c r="O14" s="43"/>
      <c r="P14" s="42"/>
      <c r="Q14" s="42"/>
      <c r="R14" s="42"/>
      <c r="S14" s="40"/>
      <c r="T14" s="40"/>
      <c r="U14" s="44"/>
      <c r="V14" s="45"/>
      <c r="W14" s="44"/>
      <c r="X14" s="46"/>
      <c r="Y14" s="44"/>
      <c r="Z14" s="1"/>
      <c r="AA14" s="1"/>
      <c r="AB14" s="1"/>
      <c r="AC14" s="1"/>
      <c r="AD14" s="1" t="s">
        <v>71</v>
      </c>
    </row>
    <row r="15" spans="1:30" x14ac:dyDescent="0.25">
      <c r="A15" s="1"/>
      <c r="B15" s="47"/>
      <c r="C15" s="47"/>
      <c r="D15" s="47"/>
      <c r="E15" s="47"/>
      <c r="F15" s="47"/>
      <c r="G15" s="47"/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1"/>
      <c r="AA15" s="1"/>
      <c r="AB15" s="1"/>
      <c r="AC15" s="1"/>
      <c r="AD15" s="1"/>
    </row>
    <row r="16" spans="1:30" x14ac:dyDescent="0.25">
      <c r="A16" s="1"/>
      <c r="B16" s="48"/>
      <c r="C16" s="48"/>
      <c r="D16" s="48" t="s">
        <v>72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</row>
    <row r="17" spans="1:30" x14ac:dyDescent="0.25">
      <c r="A17" s="1"/>
      <c r="B17" s="48"/>
      <c r="C17" s="48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</row>
    <row r="18" spans="1:30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</row>
  </sheetData>
  <mergeCells count="30">
    <mergeCell ref="B4:Y4"/>
    <mergeCell ref="B5:D9"/>
    <mergeCell ref="E5:E9"/>
    <mergeCell ref="F5:U5"/>
    <mergeCell ref="V5:V9"/>
    <mergeCell ref="W5:W9"/>
    <mergeCell ref="X5:Y7"/>
    <mergeCell ref="F6:F9"/>
    <mergeCell ref="G6:I7"/>
    <mergeCell ref="J6:N7"/>
    <mergeCell ref="O6:O9"/>
    <mergeCell ref="P6:S7"/>
    <mergeCell ref="T6:U7"/>
    <mergeCell ref="G8:G9"/>
    <mergeCell ref="H8:H9"/>
    <mergeCell ref="I8:I9"/>
    <mergeCell ref="J8:J9"/>
    <mergeCell ref="K8:M8"/>
    <mergeCell ref="N8:N9"/>
    <mergeCell ref="P8:P9"/>
    <mergeCell ref="P10:S10"/>
    <mergeCell ref="T10:U10"/>
    <mergeCell ref="V10:W10"/>
    <mergeCell ref="X10:Y10"/>
    <mergeCell ref="Q8:R8"/>
    <mergeCell ref="S8:S9"/>
    <mergeCell ref="T8:T9"/>
    <mergeCell ref="U8:U9"/>
    <mergeCell ref="X8:X9"/>
    <mergeCell ref="Y8:Y9"/>
  </mergeCells>
  <pageMargins left="0" right="0" top="0" bottom="0.39370078740157483" header="0" footer="0"/>
  <pageSetup paperSize="9" scale="43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15"/>
  <sheetViews>
    <sheetView workbookViewId="0"/>
  </sheetViews>
  <sheetFormatPr defaultRowHeight="15" x14ac:dyDescent="0.25"/>
  <cols>
    <col min="1" max="1" width="1.7109375" customWidth="1"/>
    <col min="2" max="2" width="5.7109375" customWidth="1"/>
    <col min="3" max="3" width="0" hidden="1" customWidth="1"/>
    <col min="4" max="6" width="15.7109375" customWidth="1"/>
    <col min="7" max="7" width="11.7109375" customWidth="1"/>
    <col min="8" max="8" width="10.85546875" customWidth="1"/>
    <col min="9" max="10" width="11.7109375" customWidth="1"/>
    <col min="11" max="11" width="11.42578125" customWidth="1"/>
    <col min="12" max="12" width="14.7109375" customWidth="1"/>
    <col min="13" max="16" width="11.7109375" customWidth="1"/>
    <col min="17" max="20" width="14.7109375" customWidth="1"/>
  </cols>
  <sheetData>
    <row r="1" spans="1:25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5.75" thickBot="1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15.75" thickBot="1" x14ac:dyDescent="0.3">
      <c r="A4" s="1"/>
      <c r="B4" s="719" t="s">
        <v>73</v>
      </c>
      <c r="C4" s="720"/>
      <c r="D4" s="720"/>
      <c r="E4" s="720"/>
      <c r="F4" s="720"/>
      <c r="G4" s="720"/>
      <c r="H4" s="720"/>
      <c r="I4" s="720"/>
      <c r="J4" s="720"/>
      <c r="K4" s="720"/>
      <c r="L4" s="720"/>
      <c r="M4" s="720"/>
      <c r="N4" s="720"/>
      <c r="O4" s="720"/>
      <c r="P4" s="720"/>
      <c r="Q4" s="720"/>
      <c r="R4" s="720"/>
      <c r="S4" s="720"/>
      <c r="T4" s="721"/>
      <c r="U4" s="1" t="s">
        <v>1</v>
      </c>
      <c r="V4" s="1"/>
      <c r="W4" s="1"/>
      <c r="X4" s="1"/>
      <c r="Y4" s="1" t="s">
        <v>2</v>
      </c>
    </row>
    <row r="5" spans="1:25" x14ac:dyDescent="0.25">
      <c r="A5" s="1"/>
      <c r="B5" s="757"/>
      <c r="C5" s="758"/>
      <c r="D5" s="759"/>
      <c r="E5" s="737" t="s">
        <v>74</v>
      </c>
      <c r="F5" s="740" t="s">
        <v>75</v>
      </c>
      <c r="G5" s="766" t="s">
        <v>4</v>
      </c>
      <c r="H5" s="767"/>
      <c r="I5" s="767"/>
      <c r="J5" s="767"/>
      <c r="K5" s="767"/>
      <c r="L5" s="767"/>
      <c r="M5" s="767"/>
      <c r="N5" s="767"/>
      <c r="O5" s="767"/>
      <c r="P5" s="767"/>
      <c r="Q5" s="743" t="s">
        <v>76</v>
      </c>
      <c r="R5" s="769" t="s">
        <v>6</v>
      </c>
      <c r="S5" s="743" t="s">
        <v>7</v>
      </c>
      <c r="T5" s="740"/>
      <c r="U5" s="1"/>
      <c r="V5" s="1"/>
      <c r="W5" s="1"/>
      <c r="X5" s="1"/>
      <c r="Y5" s="1" t="s">
        <v>2</v>
      </c>
    </row>
    <row r="6" spans="1:25" x14ac:dyDescent="0.25">
      <c r="A6" s="1"/>
      <c r="B6" s="760"/>
      <c r="C6" s="761"/>
      <c r="D6" s="762"/>
      <c r="E6" s="738"/>
      <c r="F6" s="741"/>
      <c r="G6" s="747" t="s">
        <v>9</v>
      </c>
      <c r="H6" s="714"/>
      <c r="I6" s="714"/>
      <c r="J6" s="714" t="s">
        <v>10</v>
      </c>
      <c r="K6" s="714"/>
      <c r="L6" s="714" t="s">
        <v>11</v>
      </c>
      <c r="M6" s="749" t="s">
        <v>12</v>
      </c>
      <c r="N6" s="750"/>
      <c r="O6" s="749" t="s">
        <v>13</v>
      </c>
      <c r="P6" s="753"/>
      <c r="Q6" s="744"/>
      <c r="R6" s="770"/>
      <c r="S6" s="744"/>
      <c r="T6" s="741"/>
      <c r="U6" s="1"/>
      <c r="V6" s="1"/>
      <c r="W6" s="1"/>
      <c r="X6" s="1"/>
      <c r="Y6" s="1" t="s">
        <v>14</v>
      </c>
    </row>
    <row r="7" spans="1:25" x14ac:dyDescent="0.25">
      <c r="A7" s="1"/>
      <c r="B7" s="760"/>
      <c r="C7" s="761"/>
      <c r="D7" s="762"/>
      <c r="E7" s="738"/>
      <c r="F7" s="741"/>
      <c r="G7" s="747"/>
      <c r="H7" s="714"/>
      <c r="I7" s="714"/>
      <c r="J7" s="714"/>
      <c r="K7" s="714"/>
      <c r="L7" s="714"/>
      <c r="M7" s="732"/>
      <c r="N7" s="751"/>
      <c r="O7" s="732"/>
      <c r="P7" s="746"/>
      <c r="Q7" s="744"/>
      <c r="R7" s="770"/>
      <c r="S7" s="745"/>
      <c r="T7" s="746"/>
      <c r="U7" s="1"/>
      <c r="V7" s="1"/>
      <c r="W7" s="1"/>
      <c r="X7" s="1"/>
      <c r="Y7" s="1" t="s">
        <v>14</v>
      </c>
    </row>
    <row r="8" spans="1:25" x14ac:dyDescent="0.25">
      <c r="A8" s="1"/>
      <c r="B8" s="760"/>
      <c r="C8" s="761"/>
      <c r="D8" s="762"/>
      <c r="E8" s="738"/>
      <c r="F8" s="741"/>
      <c r="G8" s="747" t="s">
        <v>8</v>
      </c>
      <c r="H8" s="717" t="s">
        <v>77</v>
      </c>
      <c r="I8" s="714" t="s">
        <v>16</v>
      </c>
      <c r="J8" s="714" t="s">
        <v>8</v>
      </c>
      <c r="K8" s="717" t="s">
        <v>77</v>
      </c>
      <c r="L8" s="714"/>
      <c r="M8" s="708" t="s">
        <v>8</v>
      </c>
      <c r="N8" s="706" t="s">
        <v>77</v>
      </c>
      <c r="O8" s="708" t="s">
        <v>8</v>
      </c>
      <c r="P8" s="710" t="s">
        <v>77</v>
      </c>
      <c r="Q8" s="744"/>
      <c r="R8" s="770"/>
      <c r="S8" s="712" t="s">
        <v>8</v>
      </c>
      <c r="T8" s="710" t="s">
        <v>1394</v>
      </c>
      <c r="U8" s="1"/>
      <c r="V8" s="1"/>
      <c r="W8" s="1"/>
      <c r="X8" s="1"/>
      <c r="Y8" s="1" t="s">
        <v>14</v>
      </c>
    </row>
    <row r="9" spans="1:25" ht="15.75" thickBot="1" x14ac:dyDescent="0.3">
      <c r="A9" s="1"/>
      <c r="B9" s="763"/>
      <c r="C9" s="764"/>
      <c r="D9" s="765"/>
      <c r="E9" s="739"/>
      <c r="F9" s="742"/>
      <c r="G9" s="748"/>
      <c r="H9" s="718"/>
      <c r="I9" s="715"/>
      <c r="J9" s="715"/>
      <c r="K9" s="718"/>
      <c r="L9" s="715"/>
      <c r="M9" s="709"/>
      <c r="N9" s="707"/>
      <c r="O9" s="709"/>
      <c r="P9" s="711"/>
      <c r="Q9" s="768"/>
      <c r="R9" s="771"/>
      <c r="S9" s="713"/>
      <c r="T9" s="711"/>
      <c r="U9" s="1"/>
      <c r="V9" s="1"/>
      <c r="W9" s="1"/>
      <c r="X9" s="1"/>
      <c r="Y9" s="1" t="s">
        <v>14</v>
      </c>
    </row>
    <row r="10" spans="1:25" ht="21.75" thickBot="1" x14ac:dyDescent="0.3">
      <c r="A10" s="1"/>
      <c r="B10" s="49" t="s">
        <v>23</v>
      </c>
      <c r="C10" s="50"/>
      <c r="D10" s="51" t="s">
        <v>24</v>
      </c>
      <c r="E10" s="702" t="s">
        <v>26</v>
      </c>
      <c r="F10" s="701"/>
      <c r="G10" s="52" t="s">
        <v>26</v>
      </c>
      <c r="H10" s="53"/>
      <c r="I10" s="53" t="s">
        <v>27</v>
      </c>
      <c r="J10" s="53" t="s">
        <v>26</v>
      </c>
      <c r="K10" s="53"/>
      <c r="L10" s="53" t="s">
        <v>27</v>
      </c>
      <c r="M10" s="700" t="s">
        <v>26</v>
      </c>
      <c r="N10" s="703"/>
      <c r="O10" s="700" t="s">
        <v>26</v>
      </c>
      <c r="P10" s="701"/>
      <c r="Q10" s="754" t="s">
        <v>26</v>
      </c>
      <c r="R10" s="755"/>
      <c r="S10" s="756" t="s">
        <v>26</v>
      </c>
      <c r="T10" s="755"/>
      <c r="U10" s="1" t="s">
        <v>21</v>
      </c>
      <c r="V10" s="1"/>
      <c r="W10" s="1"/>
      <c r="X10" s="1"/>
      <c r="Y10" s="1" t="s">
        <v>2</v>
      </c>
    </row>
    <row r="11" spans="1:25" ht="15.75" thickBot="1" x14ac:dyDescent="0.3">
      <c r="A11" s="1"/>
      <c r="B11" s="54" t="s">
        <v>28</v>
      </c>
      <c r="C11" s="55"/>
      <c r="D11" s="56"/>
      <c r="E11" s="13" t="s">
        <v>78</v>
      </c>
      <c r="F11" s="57" t="s">
        <v>79</v>
      </c>
      <c r="G11" s="13" t="s">
        <v>80</v>
      </c>
      <c r="H11" s="14" t="s">
        <v>81</v>
      </c>
      <c r="I11" s="15" t="str">
        <f>IFERROR(G11/(F11),"")</f>
        <v/>
      </c>
      <c r="J11" s="14" t="s">
        <v>82</v>
      </c>
      <c r="K11" s="14" t="s">
        <v>83</v>
      </c>
      <c r="L11" s="15" t="str">
        <f>IFERROR((J11+G11)/(F11),"")</f>
        <v/>
      </c>
      <c r="M11" s="14" t="s">
        <v>84</v>
      </c>
      <c r="N11" s="12" t="s">
        <v>85</v>
      </c>
      <c r="O11" s="14" t="s">
        <v>86</v>
      </c>
      <c r="P11" s="12" t="s">
        <v>87</v>
      </c>
      <c r="Q11" s="13" t="s">
        <v>88</v>
      </c>
      <c r="R11" s="16" t="s">
        <v>89</v>
      </c>
      <c r="S11" s="17" t="s">
        <v>90</v>
      </c>
      <c r="T11" s="412" t="s">
        <v>91</v>
      </c>
      <c r="U11" s="1" t="s">
        <v>92</v>
      </c>
      <c r="V11" s="1"/>
      <c r="W11" s="1"/>
      <c r="X11" s="1"/>
      <c r="Y11" s="1" t="s">
        <v>2</v>
      </c>
    </row>
    <row r="12" spans="1:25" x14ac:dyDescent="0.25">
      <c r="A12" s="58"/>
      <c r="B12" s="28"/>
      <c r="C12" s="59"/>
      <c r="D12" s="60"/>
      <c r="E12" s="61"/>
      <c r="F12" s="62"/>
      <c r="G12" s="31"/>
      <c r="H12" s="32"/>
      <c r="I12" s="33"/>
      <c r="J12" s="32"/>
      <c r="K12" s="32"/>
      <c r="L12" s="33"/>
      <c r="M12" s="32"/>
      <c r="N12" s="30"/>
      <c r="O12" s="32"/>
      <c r="P12" s="30"/>
      <c r="Q12" s="31"/>
      <c r="R12" s="63"/>
      <c r="S12" s="62"/>
      <c r="T12" s="34"/>
      <c r="U12" s="1"/>
      <c r="V12" s="1"/>
      <c r="W12" s="1"/>
      <c r="X12" s="1"/>
      <c r="Y12" s="1" t="s">
        <v>48</v>
      </c>
    </row>
    <row r="13" spans="1:25" ht="21" x14ac:dyDescent="0.25">
      <c r="A13" s="58"/>
      <c r="B13" s="64">
        <f>IF(N(B12)=0,1,B12+1)</f>
        <v>1</v>
      </c>
      <c r="C13" s="65" t="s">
        <v>93</v>
      </c>
      <c r="D13" s="66" t="str">
        <f xml:space="preserve"> C13</f>
        <v>[:p2.by_dep.name_podr]</v>
      </c>
      <c r="E13" s="67" t="s">
        <v>94</v>
      </c>
      <c r="F13" s="68" t="s">
        <v>95</v>
      </c>
      <c r="G13" s="67" t="s">
        <v>96</v>
      </c>
      <c r="H13" s="69" t="s">
        <v>97</v>
      </c>
      <c r="I13" s="70" t="str">
        <f>IFERROR(G13/(F13),"")</f>
        <v/>
      </c>
      <c r="J13" s="69" t="s">
        <v>98</v>
      </c>
      <c r="K13" s="69" t="s">
        <v>99</v>
      </c>
      <c r="L13" s="70" t="str">
        <f>IFERROR((J13+G13)/(F13),"")</f>
        <v/>
      </c>
      <c r="M13" s="69" t="s">
        <v>100</v>
      </c>
      <c r="N13" s="71" t="s">
        <v>101</v>
      </c>
      <c r="O13" s="69" t="s">
        <v>102</v>
      </c>
      <c r="P13" s="71" t="s">
        <v>103</v>
      </c>
      <c r="Q13" s="67" t="s">
        <v>104</v>
      </c>
      <c r="R13" s="72" t="s">
        <v>105</v>
      </c>
      <c r="S13" s="73" t="s">
        <v>106</v>
      </c>
      <c r="T13" s="413" t="s">
        <v>107</v>
      </c>
      <c r="U13" s="1" t="s">
        <v>108</v>
      </c>
      <c r="V13" s="1" t="s">
        <v>109</v>
      </c>
      <c r="W13" s="1"/>
      <c r="X13" s="1"/>
      <c r="Y13" s="1" t="s">
        <v>70</v>
      </c>
    </row>
    <row r="14" spans="1:25" ht="15.75" thickBot="1" x14ac:dyDescent="0.3">
      <c r="A14" s="58"/>
      <c r="B14" s="74"/>
      <c r="C14" s="75"/>
      <c r="D14" s="76"/>
      <c r="E14" s="77"/>
      <c r="F14" s="78"/>
      <c r="G14" s="79"/>
      <c r="H14" s="80"/>
      <c r="I14" s="81"/>
      <c r="J14" s="80"/>
      <c r="K14" s="80"/>
      <c r="L14" s="81"/>
      <c r="M14" s="80"/>
      <c r="N14" s="82"/>
      <c r="O14" s="82"/>
      <c r="P14" s="82"/>
      <c r="Q14" s="41"/>
      <c r="R14" s="44"/>
      <c r="S14" s="46"/>
      <c r="T14" s="44"/>
      <c r="U14" s="1"/>
      <c r="V14" s="1"/>
      <c r="W14" s="1"/>
      <c r="X14" s="1"/>
      <c r="Y14" s="1" t="s">
        <v>71</v>
      </c>
    </row>
    <row r="15" spans="1:25" x14ac:dyDescent="0.25">
      <c r="A15" s="1"/>
      <c r="B15" s="47"/>
      <c r="C15" s="47"/>
      <c r="D15" s="47"/>
      <c r="E15" s="47"/>
      <c r="F15" s="47"/>
      <c r="G15" s="47"/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83"/>
      <c r="T15" s="83"/>
      <c r="U15" s="1"/>
      <c r="V15" s="1"/>
      <c r="W15" s="1"/>
      <c r="X15" s="1"/>
      <c r="Y15" s="1"/>
    </row>
  </sheetData>
  <mergeCells count="29">
    <mergeCell ref="B4:T4"/>
    <mergeCell ref="B5:D9"/>
    <mergeCell ref="E5:E9"/>
    <mergeCell ref="F5:F9"/>
    <mergeCell ref="G5:P5"/>
    <mergeCell ref="Q5:Q9"/>
    <mergeCell ref="R5:R9"/>
    <mergeCell ref="S5:T7"/>
    <mergeCell ref="G6:I7"/>
    <mergeCell ref="J6:K7"/>
    <mergeCell ref="O8:O9"/>
    <mergeCell ref="P8:P9"/>
    <mergeCell ref="S8:S9"/>
    <mergeCell ref="T8:T9"/>
    <mergeCell ref="L6:L9"/>
    <mergeCell ref="M6:N7"/>
    <mergeCell ref="E10:F10"/>
    <mergeCell ref="M10:N10"/>
    <mergeCell ref="O10:P10"/>
    <mergeCell ref="Q10:R10"/>
    <mergeCell ref="S10:T10"/>
    <mergeCell ref="O6:P7"/>
    <mergeCell ref="G8:G9"/>
    <mergeCell ref="H8:H9"/>
    <mergeCell ref="I8:I9"/>
    <mergeCell ref="J8:J9"/>
    <mergeCell ref="K8:K9"/>
    <mergeCell ref="M8:M9"/>
    <mergeCell ref="N8:N9"/>
  </mergeCells>
  <pageMargins left="0" right="0" top="0" bottom="0.39370078740157483" header="0" footer="0"/>
  <pageSetup paperSize="9" scale="51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B60"/>
  <sheetViews>
    <sheetView zoomScale="70" zoomScaleNormal="70" zoomScaleSheetLayoutView="40" workbookViewId="0"/>
  </sheetViews>
  <sheetFormatPr defaultRowHeight="15" x14ac:dyDescent="0.25"/>
  <cols>
    <col min="2" max="2" width="16.85546875" customWidth="1"/>
    <col min="3" max="3" width="15" customWidth="1"/>
    <col min="4" max="4" width="16.7109375" customWidth="1"/>
    <col min="5" max="5" width="30.28515625" customWidth="1"/>
    <col min="6" max="9" width="19.28515625" customWidth="1"/>
    <col min="10" max="14" width="16.7109375" customWidth="1"/>
    <col min="15" max="22" width="16.5703125" customWidth="1"/>
  </cols>
  <sheetData>
    <row r="1" spans="2:27" ht="27" thickBot="1" x14ac:dyDescent="0.45">
      <c r="B1" s="84"/>
      <c r="C1" s="84"/>
      <c r="D1" s="84"/>
      <c r="E1" s="84"/>
      <c r="F1" s="84"/>
      <c r="G1" s="84"/>
      <c r="H1" s="84"/>
      <c r="I1" s="84"/>
      <c r="J1" s="84"/>
      <c r="K1" s="84"/>
      <c r="V1" s="85" t="s">
        <v>110</v>
      </c>
      <c r="W1" t="s">
        <v>1</v>
      </c>
      <c r="X1" t="s">
        <v>111</v>
      </c>
    </row>
    <row r="2" spans="2:27" ht="18.75" customHeight="1" x14ac:dyDescent="0.25">
      <c r="B2" s="846" t="s">
        <v>112</v>
      </c>
      <c r="C2" s="847"/>
      <c r="D2" s="847"/>
      <c r="E2" s="847"/>
      <c r="F2" s="850" t="s">
        <v>1404</v>
      </c>
      <c r="G2" s="853" t="s">
        <v>113</v>
      </c>
      <c r="H2" s="854" t="s">
        <v>114</v>
      </c>
      <c r="I2" s="856" t="s">
        <v>115</v>
      </c>
      <c r="J2" s="839" t="s">
        <v>116</v>
      </c>
      <c r="K2" s="840"/>
      <c r="L2" s="840"/>
      <c r="M2" s="840"/>
      <c r="N2" s="840"/>
      <c r="O2" s="841"/>
      <c r="P2" s="839" t="s">
        <v>117</v>
      </c>
      <c r="Q2" s="840"/>
      <c r="R2" s="840"/>
      <c r="S2" s="840"/>
      <c r="T2" s="840"/>
      <c r="U2" s="841"/>
      <c r="V2" s="823" t="s">
        <v>1415</v>
      </c>
      <c r="W2" t="s">
        <v>118</v>
      </c>
    </row>
    <row r="3" spans="2:27" ht="15" customHeight="1" x14ac:dyDescent="0.25">
      <c r="B3" s="848"/>
      <c r="C3" s="849"/>
      <c r="D3" s="849"/>
      <c r="E3" s="849"/>
      <c r="F3" s="851"/>
      <c r="G3" s="835"/>
      <c r="H3" s="855"/>
      <c r="I3" s="857"/>
      <c r="J3" s="826" t="s">
        <v>8</v>
      </c>
      <c r="K3" s="828" t="s">
        <v>119</v>
      </c>
      <c r="L3" s="830" t="s">
        <v>120</v>
      </c>
      <c r="M3" s="832" t="s">
        <v>12</v>
      </c>
      <c r="N3" s="832" t="s">
        <v>13</v>
      </c>
      <c r="O3" s="834" t="s">
        <v>5</v>
      </c>
      <c r="P3" s="835" t="s">
        <v>8</v>
      </c>
      <c r="Q3" s="837" t="s">
        <v>1416</v>
      </c>
      <c r="R3" s="842" t="s">
        <v>1414</v>
      </c>
      <c r="S3" s="842"/>
      <c r="T3" s="842" t="s">
        <v>121</v>
      </c>
      <c r="U3" s="844" t="s">
        <v>122</v>
      </c>
      <c r="V3" s="824"/>
      <c r="W3" t="s">
        <v>123</v>
      </c>
    </row>
    <row r="4" spans="2:27" ht="57" thickBot="1" x14ac:dyDescent="0.3">
      <c r="B4" s="848"/>
      <c r="C4" s="849"/>
      <c r="D4" s="849"/>
      <c r="E4" s="849"/>
      <c r="F4" s="852"/>
      <c r="G4" s="836"/>
      <c r="H4" s="829"/>
      <c r="I4" s="858"/>
      <c r="J4" s="827"/>
      <c r="K4" s="829"/>
      <c r="L4" s="831"/>
      <c r="M4" s="833"/>
      <c r="N4" s="833"/>
      <c r="O4" s="833"/>
      <c r="P4" s="836"/>
      <c r="Q4" s="838"/>
      <c r="R4" s="562" t="s">
        <v>8</v>
      </c>
      <c r="S4" s="562" t="s">
        <v>124</v>
      </c>
      <c r="T4" s="843"/>
      <c r="U4" s="845"/>
      <c r="V4" s="825"/>
      <c r="W4" t="s">
        <v>125</v>
      </c>
    </row>
    <row r="5" spans="2:27" ht="19.5" thickBot="1" x14ac:dyDescent="0.3">
      <c r="B5" s="805"/>
      <c r="C5" s="806"/>
      <c r="D5" s="806"/>
      <c r="E5" s="807"/>
      <c r="F5" s="86">
        <v>1</v>
      </c>
      <c r="G5" s="87">
        <v>2</v>
      </c>
      <c r="H5" s="88">
        <v>3</v>
      </c>
      <c r="I5" s="89">
        <v>4</v>
      </c>
      <c r="J5" s="90">
        <v>5</v>
      </c>
      <c r="K5" s="91">
        <v>6</v>
      </c>
      <c r="L5" s="91">
        <v>7</v>
      </c>
      <c r="M5" s="91">
        <v>8</v>
      </c>
      <c r="N5" s="91">
        <v>9</v>
      </c>
      <c r="O5" s="92">
        <v>10</v>
      </c>
      <c r="P5" s="93">
        <v>11</v>
      </c>
      <c r="Q5" s="91">
        <v>12</v>
      </c>
      <c r="R5" s="91">
        <v>13</v>
      </c>
      <c r="S5" s="94">
        <v>14</v>
      </c>
      <c r="T5" s="91">
        <v>15</v>
      </c>
      <c r="U5" s="95">
        <v>16</v>
      </c>
      <c r="V5" s="96">
        <v>17</v>
      </c>
      <c r="W5" t="s">
        <v>126</v>
      </c>
    </row>
    <row r="6" spans="2:27" s="570" customFormat="1" ht="21" x14ac:dyDescent="0.35">
      <c r="B6" s="808" t="s">
        <v>8</v>
      </c>
      <c r="C6" s="811" t="s">
        <v>8</v>
      </c>
      <c r="D6" s="812"/>
      <c r="E6" s="813"/>
      <c r="F6" s="563" t="e">
        <f t="shared" ref="F6:U6" si="0">F7+F8</f>
        <v>#VALUE!</v>
      </c>
      <c r="G6" s="564" t="e">
        <f>G7+G8</f>
        <v>#VALUE!</v>
      </c>
      <c r="H6" s="565" t="e">
        <f>H7+H8</f>
        <v>#VALUE!</v>
      </c>
      <c r="I6" s="566" t="e">
        <f>I7+I8</f>
        <v>#VALUE!</v>
      </c>
      <c r="J6" s="567" t="e">
        <f t="shared" ref="J6" si="1">J7+J8</f>
        <v>#VALUE!</v>
      </c>
      <c r="K6" s="565" t="e">
        <f t="shared" si="0"/>
        <v>#VALUE!</v>
      </c>
      <c r="L6" s="565" t="e">
        <f t="shared" si="0"/>
        <v>#VALUE!</v>
      </c>
      <c r="M6" s="568" t="e">
        <f t="shared" si="0"/>
        <v>#VALUE!</v>
      </c>
      <c r="N6" s="568" t="e">
        <f t="shared" si="0"/>
        <v>#VALUE!</v>
      </c>
      <c r="O6" s="568" t="e">
        <f t="shared" si="0"/>
        <v>#VALUE!</v>
      </c>
      <c r="P6" s="564" t="e">
        <f>P7+P8</f>
        <v>#VALUE!</v>
      </c>
      <c r="Q6" s="565" t="e">
        <f>Q7+Q8</f>
        <v>#VALUE!</v>
      </c>
      <c r="R6" s="565" t="e">
        <f t="shared" si="0"/>
        <v>#VALUE!</v>
      </c>
      <c r="S6" s="565" t="e">
        <f>S7+S8</f>
        <v>#VALUE!</v>
      </c>
      <c r="T6" s="565" t="e">
        <f>T7+T8</f>
        <v>#VALUE!</v>
      </c>
      <c r="U6" s="566" t="e">
        <f t="shared" si="0"/>
        <v>#VALUE!</v>
      </c>
      <c r="V6" s="569" t="e">
        <f>V7+V8</f>
        <v>#VALUE!</v>
      </c>
      <c r="X6" s="570" t="s">
        <v>127</v>
      </c>
    </row>
    <row r="7" spans="2:27" ht="18.75" x14ac:dyDescent="0.3">
      <c r="B7" s="809"/>
      <c r="C7" s="814" t="s">
        <v>128</v>
      </c>
      <c r="D7" s="815"/>
      <c r="E7" s="816"/>
      <c r="F7" s="415" t="e">
        <f>F14+F26</f>
        <v>#VALUE!</v>
      </c>
      <c r="G7" s="416" t="e">
        <f t="shared" ref="G7:V7" si="2">G14+G26</f>
        <v>#VALUE!</v>
      </c>
      <c r="H7" s="417" t="e">
        <f t="shared" si="2"/>
        <v>#VALUE!</v>
      </c>
      <c r="I7" s="418" t="e">
        <f t="shared" si="2"/>
        <v>#VALUE!</v>
      </c>
      <c r="J7" s="419" t="e">
        <f t="shared" si="2"/>
        <v>#VALUE!</v>
      </c>
      <c r="K7" s="420" t="e">
        <f t="shared" si="2"/>
        <v>#VALUE!</v>
      </c>
      <c r="L7" s="420" t="e">
        <f t="shared" si="2"/>
        <v>#VALUE!</v>
      </c>
      <c r="M7" s="421" t="e">
        <f t="shared" si="2"/>
        <v>#VALUE!</v>
      </c>
      <c r="N7" s="421" t="e">
        <f t="shared" si="2"/>
        <v>#VALUE!</v>
      </c>
      <c r="O7" s="421" t="e">
        <f t="shared" si="2"/>
        <v>#VALUE!</v>
      </c>
      <c r="P7" s="422" t="e">
        <f>P14+P26</f>
        <v>#VALUE!</v>
      </c>
      <c r="Q7" s="420" t="e">
        <f t="shared" si="2"/>
        <v>#VALUE!</v>
      </c>
      <c r="R7" s="420" t="e">
        <f t="shared" si="2"/>
        <v>#VALUE!</v>
      </c>
      <c r="S7" s="420" t="e">
        <f t="shared" si="2"/>
        <v>#VALUE!</v>
      </c>
      <c r="T7" s="420" t="e">
        <f t="shared" si="2"/>
        <v>#VALUE!</v>
      </c>
      <c r="U7" s="423" t="e">
        <f t="shared" si="2"/>
        <v>#VALUE!</v>
      </c>
      <c r="V7" s="424" t="e">
        <f t="shared" si="2"/>
        <v>#VALUE!</v>
      </c>
      <c r="Y7" t="s">
        <v>129</v>
      </c>
    </row>
    <row r="8" spans="2:27" ht="18.75" x14ac:dyDescent="0.3">
      <c r="B8" s="809"/>
      <c r="C8" s="817" t="s">
        <v>130</v>
      </c>
      <c r="D8" s="815" t="s">
        <v>131</v>
      </c>
      <c r="E8" s="816"/>
      <c r="F8" s="415" t="e">
        <f t="shared" ref="F8:V8" si="3">F9+F10+F11+F12</f>
        <v>#VALUE!</v>
      </c>
      <c r="G8" s="416" t="e">
        <f t="shared" si="3"/>
        <v>#VALUE!</v>
      </c>
      <c r="H8" s="417" t="e">
        <f t="shared" si="3"/>
        <v>#VALUE!</v>
      </c>
      <c r="I8" s="418" t="e">
        <f t="shared" si="3"/>
        <v>#VALUE!</v>
      </c>
      <c r="J8" s="419" t="e">
        <f>J9+J10+J11+J12</f>
        <v>#VALUE!</v>
      </c>
      <c r="K8" s="420" t="e">
        <f t="shared" si="3"/>
        <v>#VALUE!</v>
      </c>
      <c r="L8" s="420" t="e">
        <f t="shared" si="3"/>
        <v>#VALUE!</v>
      </c>
      <c r="M8" s="421" t="e">
        <f t="shared" si="3"/>
        <v>#VALUE!</v>
      </c>
      <c r="N8" s="421" t="e">
        <f t="shared" si="3"/>
        <v>#VALUE!</v>
      </c>
      <c r="O8" s="421" t="e">
        <f t="shared" si="3"/>
        <v>#VALUE!</v>
      </c>
      <c r="P8" s="422" t="e">
        <f>P9+P10+P11+P12</f>
        <v>#VALUE!</v>
      </c>
      <c r="Q8" s="420" t="e">
        <f t="shared" si="3"/>
        <v>#VALUE!</v>
      </c>
      <c r="R8" s="420" t="e">
        <f t="shared" si="3"/>
        <v>#VALUE!</v>
      </c>
      <c r="S8" s="420" t="e">
        <f t="shared" si="3"/>
        <v>#VALUE!</v>
      </c>
      <c r="T8" s="420" t="e">
        <f t="shared" si="3"/>
        <v>#VALUE!</v>
      </c>
      <c r="U8" s="423" t="e">
        <f t="shared" si="3"/>
        <v>#VALUE!</v>
      </c>
      <c r="V8" s="424" t="e">
        <f t="shared" si="3"/>
        <v>#VALUE!</v>
      </c>
      <c r="Y8" t="s">
        <v>132</v>
      </c>
    </row>
    <row r="9" spans="2:27" ht="18.75" x14ac:dyDescent="0.3">
      <c r="B9" s="809"/>
      <c r="C9" s="817"/>
      <c r="D9" s="819" t="s">
        <v>1397</v>
      </c>
      <c r="E9" s="820"/>
      <c r="F9" s="425" t="e">
        <f>F19+F22</f>
        <v>#VALUE!</v>
      </c>
      <c r="G9" s="426" t="e">
        <f t="shared" ref="G9:I9" si="4">G19+G22</f>
        <v>#VALUE!</v>
      </c>
      <c r="H9" s="427" t="e">
        <f t="shared" si="4"/>
        <v>#VALUE!</v>
      </c>
      <c r="I9" s="428" t="e">
        <f t="shared" si="4"/>
        <v>#VALUE!</v>
      </c>
      <c r="J9" s="429" t="e">
        <f>J19+J22</f>
        <v>#VALUE!</v>
      </c>
      <c r="K9" s="430" t="e">
        <f t="shared" ref="K9:T9" si="5">K19+K22</f>
        <v>#VALUE!</v>
      </c>
      <c r="L9" s="430" t="e">
        <f t="shared" si="5"/>
        <v>#VALUE!</v>
      </c>
      <c r="M9" s="431" t="e">
        <f t="shared" si="5"/>
        <v>#VALUE!</v>
      </c>
      <c r="N9" s="431" t="e">
        <f t="shared" si="5"/>
        <v>#VALUE!</v>
      </c>
      <c r="O9" s="431" t="e">
        <f t="shared" si="5"/>
        <v>#VALUE!</v>
      </c>
      <c r="P9" s="432" t="e">
        <f>P19+P22</f>
        <v>#VALUE!</v>
      </c>
      <c r="Q9" s="430" t="e">
        <f t="shared" si="5"/>
        <v>#VALUE!</v>
      </c>
      <c r="R9" s="430" t="e">
        <f t="shared" si="5"/>
        <v>#VALUE!</v>
      </c>
      <c r="S9" s="430" t="e">
        <f t="shared" si="5"/>
        <v>#VALUE!</v>
      </c>
      <c r="T9" s="430" t="e">
        <f t="shared" si="5"/>
        <v>#VALUE!</v>
      </c>
      <c r="U9" s="433" t="e">
        <f>U19+U22</f>
        <v>#VALUE!</v>
      </c>
      <c r="V9" s="434" t="e">
        <f t="shared" ref="V9" si="6">V19+V22</f>
        <v>#VALUE!</v>
      </c>
      <c r="Z9" t="s">
        <v>133</v>
      </c>
    </row>
    <row r="10" spans="2:27" ht="18.75" x14ac:dyDescent="0.3">
      <c r="B10" s="809"/>
      <c r="C10" s="817"/>
      <c r="D10" s="819" t="s">
        <v>1398</v>
      </c>
      <c r="E10" s="820"/>
      <c r="F10" s="425" t="e">
        <f>F20+0</f>
        <v>#VALUE!</v>
      </c>
      <c r="G10" s="426" t="e">
        <f t="shared" ref="G10:I11" si="7">G20+0</f>
        <v>#VALUE!</v>
      </c>
      <c r="H10" s="427" t="e">
        <f t="shared" si="7"/>
        <v>#VALUE!</v>
      </c>
      <c r="I10" s="428" t="e">
        <f t="shared" si="7"/>
        <v>#VALUE!</v>
      </c>
      <c r="J10" s="429" t="e">
        <f>J20+0</f>
        <v>#VALUE!</v>
      </c>
      <c r="K10" s="430" t="e">
        <f>K20+0</f>
        <v>#VALUE!</v>
      </c>
      <c r="L10" s="430" t="e">
        <f t="shared" ref="L10:T11" si="8">L20+0</f>
        <v>#VALUE!</v>
      </c>
      <c r="M10" s="431" t="e">
        <f t="shared" si="8"/>
        <v>#VALUE!</v>
      </c>
      <c r="N10" s="431" t="e">
        <f t="shared" si="8"/>
        <v>#VALUE!</v>
      </c>
      <c r="O10" s="431" t="e">
        <f t="shared" si="8"/>
        <v>#VALUE!</v>
      </c>
      <c r="P10" s="432" t="e">
        <f>P20+0</f>
        <v>#VALUE!</v>
      </c>
      <c r="Q10" s="430" t="e">
        <f t="shared" si="8"/>
        <v>#VALUE!</v>
      </c>
      <c r="R10" s="430" t="e">
        <f>R20+0</f>
        <v>#VALUE!</v>
      </c>
      <c r="S10" s="430" t="e">
        <f t="shared" ref="S10:V11" si="9">S20+0</f>
        <v>#VALUE!</v>
      </c>
      <c r="T10" s="430" t="e">
        <f t="shared" si="9"/>
        <v>#VALUE!</v>
      </c>
      <c r="U10" s="433" t="e">
        <f t="shared" si="9"/>
        <v>#VALUE!</v>
      </c>
      <c r="V10" s="434" t="e">
        <f t="shared" si="9"/>
        <v>#VALUE!</v>
      </c>
      <c r="Z10" t="s">
        <v>134</v>
      </c>
    </row>
    <row r="11" spans="2:27" ht="18.75" x14ac:dyDescent="0.3">
      <c r="B11" s="809"/>
      <c r="C11" s="817"/>
      <c r="D11" s="819" t="s">
        <v>1399</v>
      </c>
      <c r="E11" s="820"/>
      <c r="F11" s="425" t="e">
        <f>F21+0</f>
        <v>#VALUE!</v>
      </c>
      <c r="G11" s="426" t="e">
        <f t="shared" si="7"/>
        <v>#VALUE!</v>
      </c>
      <c r="H11" s="427" t="e">
        <f t="shared" si="7"/>
        <v>#VALUE!</v>
      </c>
      <c r="I11" s="428" t="e">
        <f t="shared" si="7"/>
        <v>#VALUE!</v>
      </c>
      <c r="J11" s="429" t="e">
        <f>J21+0</f>
        <v>#VALUE!</v>
      </c>
      <c r="K11" s="430" t="e">
        <f>K21+0</f>
        <v>#VALUE!</v>
      </c>
      <c r="L11" s="430" t="e">
        <f t="shared" si="8"/>
        <v>#VALUE!</v>
      </c>
      <c r="M11" s="431" t="e">
        <f t="shared" si="8"/>
        <v>#VALUE!</v>
      </c>
      <c r="N11" s="431" t="e">
        <f t="shared" si="8"/>
        <v>#VALUE!</v>
      </c>
      <c r="O11" s="431" t="e">
        <f t="shared" si="8"/>
        <v>#VALUE!</v>
      </c>
      <c r="P11" s="432" t="e">
        <f>P21+0</f>
        <v>#VALUE!</v>
      </c>
      <c r="Q11" s="430" t="e">
        <f t="shared" si="8"/>
        <v>#VALUE!</v>
      </c>
      <c r="R11" s="430" t="e">
        <f t="shared" si="8"/>
        <v>#VALUE!</v>
      </c>
      <c r="S11" s="430" t="e">
        <f t="shared" si="8"/>
        <v>#VALUE!</v>
      </c>
      <c r="T11" s="430" t="e">
        <f t="shared" si="8"/>
        <v>#VALUE!</v>
      </c>
      <c r="U11" s="433" t="e">
        <f t="shared" si="9"/>
        <v>#VALUE!</v>
      </c>
      <c r="V11" s="434" t="e">
        <f t="shared" si="9"/>
        <v>#VALUE!</v>
      </c>
      <c r="Z11" t="s">
        <v>135</v>
      </c>
    </row>
    <row r="12" spans="2:27" ht="19.5" thickBot="1" x14ac:dyDescent="0.35">
      <c r="B12" s="810"/>
      <c r="C12" s="818"/>
      <c r="D12" s="821" t="s">
        <v>1418</v>
      </c>
      <c r="E12" s="822"/>
      <c r="F12" s="435" t="e">
        <f>F27+0</f>
        <v>#VALUE!</v>
      </c>
      <c r="G12" s="436" t="e">
        <f t="shared" ref="G12:I12" si="10">G27+0</f>
        <v>#VALUE!</v>
      </c>
      <c r="H12" s="437" t="e">
        <f t="shared" si="10"/>
        <v>#VALUE!</v>
      </c>
      <c r="I12" s="438" t="e">
        <f t="shared" si="10"/>
        <v>#VALUE!</v>
      </c>
      <c r="J12" s="439" t="e">
        <f>J27+0</f>
        <v>#VALUE!</v>
      </c>
      <c r="K12" s="440" t="e">
        <f>K27+0</f>
        <v>#VALUE!</v>
      </c>
      <c r="L12" s="440" t="e">
        <f t="shared" ref="L12:V12" si="11">L27+0</f>
        <v>#VALUE!</v>
      </c>
      <c r="M12" s="441" t="e">
        <f t="shared" si="11"/>
        <v>#VALUE!</v>
      </c>
      <c r="N12" s="441" t="e">
        <f t="shared" si="11"/>
        <v>#VALUE!</v>
      </c>
      <c r="O12" s="441" t="e">
        <f t="shared" si="11"/>
        <v>#VALUE!</v>
      </c>
      <c r="P12" s="442" t="e">
        <f>P27+0</f>
        <v>#VALUE!</v>
      </c>
      <c r="Q12" s="440" t="e">
        <f t="shared" si="11"/>
        <v>#VALUE!</v>
      </c>
      <c r="R12" s="440" t="e">
        <f t="shared" si="11"/>
        <v>#VALUE!</v>
      </c>
      <c r="S12" s="440" t="e">
        <f t="shared" si="11"/>
        <v>#VALUE!</v>
      </c>
      <c r="T12" s="440" t="e">
        <f t="shared" si="11"/>
        <v>#VALUE!</v>
      </c>
      <c r="U12" s="443" t="e">
        <f t="shared" si="11"/>
        <v>#VALUE!</v>
      </c>
      <c r="V12" s="444" t="e">
        <f t="shared" si="11"/>
        <v>#VALUE!</v>
      </c>
      <c r="Y12" t="s">
        <v>136</v>
      </c>
      <c r="Z12" t="s">
        <v>137</v>
      </c>
    </row>
    <row r="13" spans="2:27" ht="18.75" x14ac:dyDescent="0.3">
      <c r="B13" s="784" t="s">
        <v>1403</v>
      </c>
      <c r="C13" s="786" t="s">
        <v>1402</v>
      </c>
      <c r="D13" s="787"/>
      <c r="E13" s="788"/>
      <c r="F13" s="445" t="s">
        <v>138</v>
      </c>
      <c r="G13" s="446" t="s">
        <v>139</v>
      </c>
      <c r="H13" s="447" t="s">
        <v>140</v>
      </c>
      <c r="I13" s="448" t="s">
        <v>141</v>
      </c>
      <c r="J13" s="449" t="e">
        <f>K13+L13+M13+N13+O13</f>
        <v>#VALUE!</v>
      </c>
      <c r="K13" s="450" t="s">
        <v>142</v>
      </c>
      <c r="L13" s="450" t="s">
        <v>143</v>
      </c>
      <c r="M13" s="451" t="s">
        <v>144</v>
      </c>
      <c r="N13" s="451" t="s">
        <v>145</v>
      </c>
      <c r="O13" s="451" t="s">
        <v>146</v>
      </c>
      <c r="P13" s="452" t="s">
        <v>147</v>
      </c>
      <c r="Q13" s="450" t="s">
        <v>148</v>
      </c>
      <c r="R13" s="450" t="s">
        <v>149</v>
      </c>
      <c r="S13" s="450" t="s">
        <v>150</v>
      </c>
      <c r="T13" s="450" t="s">
        <v>151</v>
      </c>
      <c r="U13" s="453" t="s">
        <v>152</v>
      </c>
      <c r="V13" s="454" t="s">
        <v>153</v>
      </c>
      <c r="Y13" t="s">
        <v>154</v>
      </c>
    </row>
    <row r="14" spans="2:27" ht="18.75" x14ac:dyDescent="0.3">
      <c r="B14" s="784"/>
      <c r="C14" s="789" t="s">
        <v>128</v>
      </c>
      <c r="D14" s="791" t="s">
        <v>131</v>
      </c>
      <c r="E14" s="792"/>
      <c r="F14" s="455" t="s">
        <v>155</v>
      </c>
      <c r="G14" s="456" t="s">
        <v>156</v>
      </c>
      <c r="H14" s="457" t="s">
        <v>157</v>
      </c>
      <c r="I14" s="458" t="s">
        <v>158</v>
      </c>
      <c r="J14" s="459" t="e">
        <f t="shared" ref="J14:J27" si="12">K14+L14+M14+N14+O14</f>
        <v>#VALUE!</v>
      </c>
      <c r="K14" s="460" t="s">
        <v>159</v>
      </c>
      <c r="L14" s="460" t="s">
        <v>160</v>
      </c>
      <c r="M14" s="461" t="s">
        <v>161</v>
      </c>
      <c r="N14" s="461" t="s">
        <v>162</v>
      </c>
      <c r="O14" s="462" t="s">
        <v>163</v>
      </c>
      <c r="P14" s="463" t="s">
        <v>164</v>
      </c>
      <c r="Q14" s="464" t="s">
        <v>165</v>
      </c>
      <c r="R14" s="464" t="s">
        <v>166</v>
      </c>
      <c r="S14" s="464" t="s">
        <v>167</v>
      </c>
      <c r="T14" s="464" t="s">
        <v>168</v>
      </c>
      <c r="U14" s="465" t="s">
        <v>169</v>
      </c>
      <c r="V14" s="466" t="s">
        <v>170</v>
      </c>
      <c r="Z14" t="s">
        <v>171</v>
      </c>
    </row>
    <row r="15" spans="2:27" ht="18.75" x14ac:dyDescent="0.3">
      <c r="B15" s="784"/>
      <c r="C15" s="790"/>
      <c r="D15" s="793" t="s">
        <v>1400</v>
      </c>
      <c r="E15" s="794"/>
      <c r="F15" s="467" t="s">
        <v>172</v>
      </c>
      <c r="G15" s="468" t="s">
        <v>173</v>
      </c>
      <c r="H15" s="469" t="s">
        <v>174</v>
      </c>
      <c r="I15" s="470" t="s">
        <v>175</v>
      </c>
      <c r="J15" s="471" t="e">
        <f t="shared" si="12"/>
        <v>#VALUE!</v>
      </c>
      <c r="K15" s="472" t="s">
        <v>176</v>
      </c>
      <c r="L15" s="472" t="s">
        <v>177</v>
      </c>
      <c r="M15" s="473" t="s">
        <v>178</v>
      </c>
      <c r="N15" s="473" t="s">
        <v>179</v>
      </c>
      <c r="O15" s="473" t="s">
        <v>180</v>
      </c>
      <c r="P15" s="474" t="s">
        <v>181</v>
      </c>
      <c r="Q15" s="472" t="s">
        <v>182</v>
      </c>
      <c r="R15" s="472" t="s">
        <v>183</v>
      </c>
      <c r="S15" s="472" t="s">
        <v>184</v>
      </c>
      <c r="T15" s="472" t="s">
        <v>185</v>
      </c>
      <c r="U15" s="475" t="s">
        <v>186</v>
      </c>
      <c r="V15" s="476" t="s">
        <v>187</v>
      </c>
      <c r="AA15" t="s">
        <v>188</v>
      </c>
    </row>
    <row r="16" spans="2:27" ht="18.75" x14ac:dyDescent="0.3">
      <c r="B16" s="784"/>
      <c r="C16" s="790"/>
      <c r="D16" s="795" t="s">
        <v>1401</v>
      </c>
      <c r="E16" s="796"/>
      <c r="F16" s="477" t="s">
        <v>189</v>
      </c>
      <c r="G16" s="478" t="s">
        <v>190</v>
      </c>
      <c r="H16" s="479" t="s">
        <v>191</v>
      </c>
      <c r="I16" s="480" t="s">
        <v>192</v>
      </c>
      <c r="J16" s="481" t="e">
        <f t="shared" si="12"/>
        <v>#VALUE!</v>
      </c>
      <c r="K16" s="482" t="s">
        <v>193</v>
      </c>
      <c r="L16" s="482" t="s">
        <v>194</v>
      </c>
      <c r="M16" s="483" t="s">
        <v>195</v>
      </c>
      <c r="N16" s="483" t="s">
        <v>196</v>
      </c>
      <c r="O16" s="483" t="s">
        <v>197</v>
      </c>
      <c r="P16" s="484" t="s">
        <v>198</v>
      </c>
      <c r="Q16" s="482" t="s">
        <v>199</v>
      </c>
      <c r="R16" s="482" t="s">
        <v>200</v>
      </c>
      <c r="S16" s="482" t="s">
        <v>201</v>
      </c>
      <c r="T16" s="482" t="s">
        <v>202</v>
      </c>
      <c r="U16" s="485" t="s">
        <v>203</v>
      </c>
      <c r="V16" s="486" t="s">
        <v>204</v>
      </c>
      <c r="Z16" t="s">
        <v>205</v>
      </c>
      <c r="AA16" t="s">
        <v>206</v>
      </c>
    </row>
    <row r="17" spans="2:28" ht="18.75" x14ac:dyDescent="0.3">
      <c r="B17" s="784"/>
      <c r="C17" s="790" t="s">
        <v>130</v>
      </c>
      <c r="D17" s="798" t="s">
        <v>131</v>
      </c>
      <c r="E17" s="799"/>
      <c r="F17" s="455" t="s">
        <v>207</v>
      </c>
      <c r="G17" s="456" t="s">
        <v>208</v>
      </c>
      <c r="H17" s="457" t="s">
        <v>209</v>
      </c>
      <c r="I17" s="458" t="s">
        <v>210</v>
      </c>
      <c r="J17" s="487" t="e">
        <f t="shared" si="12"/>
        <v>#VALUE!</v>
      </c>
      <c r="K17" s="464" t="s">
        <v>211</v>
      </c>
      <c r="L17" s="464" t="s">
        <v>212</v>
      </c>
      <c r="M17" s="462" t="s">
        <v>213</v>
      </c>
      <c r="N17" s="462" t="s">
        <v>214</v>
      </c>
      <c r="O17" s="462" t="s">
        <v>215</v>
      </c>
      <c r="P17" s="463" t="s">
        <v>216</v>
      </c>
      <c r="Q17" s="464" t="s">
        <v>217</v>
      </c>
      <c r="R17" s="464" t="s">
        <v>218</v>
      </c>
      <c r="S17" s="464" t="s">
        <v>219</v>
      </c>
      <c r="T17" s="464" t="s">
        <v>220</v>
      </c>
      <c r="U17" s="465" t="s">
        <v>221</v>
      </c>
      <c r="V17" s="466" t="s">
        <v>222</v>
      </c>
      <c r="Z17" t="s">
        <v>223</v>
      </c>
    </row>
    <row r="18" spans="2:28" ht="18.75" x14ac:dyDescent="0.3">
      <c r="B18" s="784"/>
      <c r="C18" s="790"/>
      <c r="D18" s="800" t="s">
        <v>224</v>
      </c>
      <c r="E18" s="488" t="s">
        <v>131</v>
      </c>
      <c r="F18" s="489" t="s">
        <v>225</v>
      </c>
      <c r="G18" s="490" t="s">
        <v>226</v>
      </c>
      <c r="H18" s="491" t="s">
        <v>227</v>
      </c>
      <c r="I18" s="492" t="s">
        <v>228</v>
      </c>
      <c r="J18" s="493" t="e">
        <f t="shared" si="12"/>
        <v>#VALUE!</v>
      </c>
      <c r="K18" s="494" t="s">
        <v>229</v>
      </c>
      <c r="L18" s="494" t="s">
        <v>230</v>
      </c>
      <c r="M18" s="495" t="s">
        <v>231</v>
      </c>
      <c r="N18" s="495" t="s">
        <v>232</v>
      </c>
      <c r="O18" s="495" t="s">
        <v>233</v>
      </c>
      <c r="P18" s="496" t="s">
        <v>234</v>
      </c>
      <c r="Q18" s="494" t="s">
        <v>235</v>
      </c>
      <c r="R18" s="494" t="s">
        <v>236</v>
      </c>
      <c r="S18" s="494" t="s">
        <v>237</v>
      </c>
      <c r="T18" s="494" t="s">
        <v>238</v>
      </c>
      <c r="U18" s="497" t="s">
        <v>239</v>
      </c>
      <c r="V18" s="498" t="s">
        <v>240</v>
      </c>
      <c r="AA18" t="s">
        <v>241</v>
      </c>
    </row>
    <row r="19" spans="2:28" ht="18.75" x14ac:dyDescent="0.3">
      <c r="B19" s="784"/>
      <c r="C19" s="790"/>
      <c r="D19" s="801"/>
      <c r="E19" s="499" t="s">
        <v>1397</v>
      </c>
      <c r="F19" s="500" t="s">
        <v>242</v>
      </c>
      <c r="G19" s="501" t="s">
        <v>243</v>
      </c>
      <c r="H19" s="502" t="s">
        <v>244</v>
      </c>
      <c r="I19" s="503" t="s">
        <v>245</v>
      </c>
      <c r="J19" s="504" t="e">
        <f t="shared" si="12"/>
        <v>#VALUE!</v>
      </c>
      <c r="K19" s="505" t="s">
        <v>246</v>
      </c>
      <c r="L19" s="505" t="s">
        <v>247</v>
      </c>
      <c r="M19" s="506" t="s">
        <v>248</v>
      </c>
      <c r="N19" s="506" t="s">
        <v>249</v>
      </c>
      <c r="O19" s="506" t="s">
        <v>250</v>
      </c>
      <c r="P19" s="507" t="s">
        <v>251</v>
      </c>
      <c r="Q19" s="505" t="s">
        <v>252</v>
      </c>
      <c r="R19" s="505" t="s">
        <v>253</v>
      </c>
      <c r="S19" s="505" t="s">
        <v>254</v>
      </c>
      <c r="T19" s="505" t="s">
        <v>255</v>
      </c>
      <c r="U19" s="508" t="s">
        <v>256</v>
      </c>
      <c r="V19" s="509" t="s">
        <v>257</v>
      </c>
      <c r="AB19" t="s">
        <v>258</v>
      </c>
    </row>
    <row r="20" spans="2:28" ht="18.75" x14ac:dyDescent="0.3">
      <c r="B20" s="784"/>
      <c r="C20" s="790"/>
      <c r="D20" s="801"/>
      <c r="E20" s="499" t="s">
        <v>1398</v>
      </c>
      <c r="F20" s="500" t="s">
        <v>259</v>
      </c>
      <c r="G20" s="501" t="s">
        <v>260</v>
      </c>
      <c r="H20" s="502" t="s">
        <v>261</v>
      </c>
      <c r="I20" s="503" t="s">
        <v>262</v>
      </c>
      <c r="J20" s="504" t="e">
        <f t="shared" si="12"/>
        <v>#VALUE!</v>
      </c>
      <c r="K20" s="505" t="s">
        <v>263</v>
      </c>
      <c r="L20" s="505" t="s">
        <v>264</v>
      </c>
      <c r="M20" s="506" t="s">
        <v>265</v>
      </c>
      <c r="N20" s="506" t="s">
        <v>266</v>
      </c>
      <c r="O20" s="506" t="s">
        <v>267</v>
      </c>
      <c r="P20" s="507" t="s">
        <v>268</v>
      </c>
      <c r="Q20" s="505" t="s">
        <v>269</v>
      </c>
      <c r="R20" s="505" t="s">
        <v>270</v>
      </c>
      <c r="S20" s="505" t="s">
        <v>271</v>
      </c>
      <c r="T20" s="505" t="s">
        <v>272</v>
      </c>
      <c r="U20" s="508" t="s">
        <v>273</v>
      </c>
      <c r="V20" s="509" t="s">
        <v>274</v>
      </c>
      <c r="AB20" t="s">
        <v>275</v>
      </c>
    </row>
    <row r="21" spans="2:28" ht="18.75" x14ac:dyDescent="0.3">
      <c r="B21" s="784"/>
      <c r="C21" s="790"/>
      <c r="D21" s="802"/>
      <c r="E21" s="499" t="s">
        <v>1399</v>
      </c>
      <c r="F21" s="500" t="s">
        <v>276</v>
      </c>
      <c r="G21" s="501" t="s">
        <v>277</v>
      </c>
      <c r="H21" s="502" t="s">
        <v>278</v>
      </c>
      <c r="I21" s="503" t="s">
        <v>279</v>
      </c>
      <c r="J21" s="504" t="e">
        <f t="shared" si="12"/>
        <v>#VALUE!</v>
      </c>
      <c r="K21" s="505" t="s">
        <v>280</v>
      </c>
      <c r="L21" s="505" t="s">
        <v>281</v>
      </c>
      <c r="M21" s="506" t="s">
        <v>282</v>
      </c>
      <c r="N21" s="506" t="s">
        <v>283</v>
      </c>
      <c r="O21" s="506" t="s">
        <v>284</v>
      </c>
      <c r="P21" s="507" t="s">
        <v>285</v>
      </c>
      <c r="Q21" s="505" t="s">
        <v>286</v>
      </c>
      <c r="R21" s="505" t="s">
        <v>287</v>
      </c>
      <c r="S21" s="505" t="s">
        <v>288</v>
      </c>
      <c r="T21" s="505" t="s">
        <v>289</v>
      </c>
      <c r="U21" s="508" t="s">
        <v>290</v>
      </c>
      <c r="V21" s="509" t="s">
        <v>291</v>
      </c>
      <c r="AA21" t="s">
        <v>292</v>
      </c>
      <c r="AB21" t="s">
        <v>293</v>
      </c>
    </row>
    <row r="22" spans="2:28" ht="18.75" x14ac:dyDescent="0.3">
      <c r="B22" s="784"/>
      <c r="C22" s="790"/>
      <c r="D22" s="803" t="s">
        <v>294</v>
      </c>
      <c r="E22" s="510" t="s">
        <v>131</v>
      </c>
      <c r="F22" s="511" t="s">
        <v>295</v>
      </c>
      <c r="G22" s="512" t="s">
        <v>296</v>
      </c>
      <c r="H22" s="513" t="s">
        <v>297</v>
      </c>
      <c r="I22" s="514" t="s">
        <v>298</v>
      </c>
      <c r="J22" s="515" t="e">
        <f t="shared" si="12"/>
        <v>#VALUE!</v>
      </c>
      <c r="K22" s="516" t="s">
        <v>299</v>
      </c>
      <c r="L22" s="516" t="s">
        <v>300</v>
      </c>
      <c r="M22" s="517" t="s">
        <v>301</v>
      </c>
      <c r="N22" s="517" t="s">
        <v>302</v>
      </c>
      <c r="O22" s="517" t="s">
        <v>303</v>
      </c>
      <c r="P22" s="518" t="s">
        <v>304</v>
      </c>
      <c r="Q22" s="516" t="s">
        <v>305</v>
      </c>
      <c r="R22" s="516" t="s">
        <v>306</v>
      </c>
      <c r="S22" s="516" t="s">
        <v>307</v>
      </c>
      <c r="T22" s="516" t="s">
        <v>308</v>
      </c>
      <c r="U22" s="519" t="s">
        <v>309</v>
      </c>
      <c r="V22" s="520" t="s">
        <v>310</v>
      </c>
      <c r="AA22" t="s">
        <v>311</v>
      </c>
    </row>
    <row r="23" spans="2:28" ht="18.75" x14ac:dyDescent="0.3">
      <c r="B23" s="784"/>
      <c r="C23" s="790"/>
      <c r="D23" s="803"/>
      <c r="E23" s="521" t="s">
        <v>312</v>
      </c>
      <c r="F23" s="522" t="s">
        <v>313</v>
      </c>
      <c r="G23" s="523" t="s">
        <v>314</v>
      </c>
      <c r="H23" s="524" t="s">
        <v>315</v>
      </c>
      <c r="I23" s="525" t="s">
        <v>316</v>
      </c>
      <c r="J23" s="526" t="e">
        <f t="shared" si="12"/>
        <v>#VALUE!</v>
      </c>
      <c r="K23" s="527" t="s">
        <v>317</v>
      </c>
      <c r="L23" s="527" t="s">
        <v>318</v>
      </c>
      <c r="M23" s="528" t="s">
        <v>319</v>
      </c>
      <c r="N23" s="528" t="s">
        <v>320</v>
      </c>
      <c r="O23" s="528" t="s">
        <v>321</v>
      </c>
      <c r="P23" s="529" t="s">
        <v>322</v>
      </c>
      <c r="Q23" s="527" t="s">
        <v>323</v>
      </c>
      <c r="R23" s="527" t="s">
        <v>324</v>
      </c>
      <c r="S23" s="527" t="s">
        <v>325</v>
      </c>
      <c r="T23" s="527" t="s">
        <v>326</v>
      </c>
      <c r="U23" s="530" t="s">
        <v>327</v>
      </c>
      <c r="V23" s="531" t="s">
        <v>328</v>
      </c>
      <c r="AB23" t="s">
        <v>329</v>
      </c>
    </row>
    <row r="24" spans="2:28" ht="19.5" thickBot="1" x14ac:dyDescent="0.35">
      <c r="B24" s="785"/>
      <c r="C24" s="797"/>
      <c r="D24" s="804"/>
      <c r="E24" s="532" t="s">
        <v>330</v>
      </c>
      <c r="F24" s="533" t="s">
        <v>331</v>
      </c>
      <c r="G24" s="534" t="s">
        <v>332</v>
      </c>
      <c r="H24" s="535" t="s">
        <v>333</v>
      </c>
      <c r="I24" s="536" t="s">
        <v>334</v>
      </c>
      <c r="J24" s="537" t="e">
        <f t="shared" si="12"/>
        <v>#VALUE!</v>
      </c>
      <c r="K24" s="538" t="s">
        <v>335</v>
      </c>
      <c r="L24" s="538" t="s">
        <v>336</v>
      </c>
      <c r="M24" s="539" t="s">
        <v>337</v>
      </c>
      <c r="N24" s="539" t="s">
        <v>338</v>
      </c>
      <c r="O24" s="539" t="s">
        <v>339</v>
      </c>
      <c r="P24" s="540" t="s">
        <v>340</v>
      </c>
      <c r="Q24" s="538" t="s">
        <v>341</v>
      </c>
      <c r="R24" s="538" t="s">
        <v>342</v>
      </c>
      <c r="S24" s="538" t="s">
        <v>343</v>
      </c>
      <c r="T24" s="538" t="s">
        <v>344</v>
      </c>
      <c r="U24" s="541" t="s">
        <v>345</v>
      </c>
      <c r="V24" s="542" t="s">
        <v>346</v>
      </c>
      <c r="Y24" t="s">
        <v>347</v>
      </c>
      <c r="Z24" t="s">
        <v>348</v>
      </c>
      <c r="AA24" t="s">
        <v>349</v>
      </c>
      <c r="AB24" t="s">
        <v>350</v>
      </c>
    </row>
    <row r="25" spans="2:28" ht="18.75" x14ac:dyDescent="0.3">
      <c r="B25" s="772" t="s">
        <v>1419</v>
      </c>
      <c r="C25" s="775" t="s">
        <v>1420</v>
      </c>
      <c r="D25" s="776"/>
      <c r="E25" s="777"/>
      <c r="F25" s="543" t="s">
        <v>351</v>
      </c>
      <c r="G25" s="544" t="s">
        <v>352</v>
      </c>
      <c r="H25" s="545" t="s">
        <v>353</v>
      </c>
      <c r="I25" s="546" t="s">
        <v>354</v>
      </c>
      <c r="J25" s="449" t="e">
        <f t="shared" si="12"/>
        <v>#VALUE!</v>
      </c>
      <c r="K25" s="450" t="s">
        <v>355</v>
      </c>
      <c r="L25" s="450" t="s">
        <v>356</v>
      </c>
      <c r="M25" s="451" t="s">
        <v>357</v>
      </c>
      <c r="N25" s="451" t="s">
        <v>358</v>
      </c>
      <c r="O25" s="451" t="s">
        <v>359</v>
      </c>
      <c r="P25" s="547" t="s">
        <v>360</v>
      </c>
      <c r="Q25" s="548" t="s">
        <v>361</v>
      </c>
      <c r="R25" s="548" t="s">
        <v>362</v>
      </c>
      <c r="S25" s="548" t="s">
        <v>363</v>
      </c>
      <c r="T25" s="548" t="s">
        <v>364</v>
      </c>
      <c r="U25" s="549" t="s">
        <v>365</v>
      </c>
      <c r="V25" s="454" t="s">
        <v>366</v>
      </c>
      <c r="Y25" t="s">
        <v>367</v>
      </c>
    </row>
    <row r="26" spans="2:28" ht="18.75" x14ac:dyDescent="0.3">
      <c r="B26" s="773"/>
      <c r="C26" s="778" t="s">
        <v>128</v>
      </c>
      <c r="D26" s="779"/>
      <c r="E26" s="780"/>
      <c r="F26" s="425" t="s">
        <v>368</v>
      </c>
      <c r="G26" s="426" t="s">
        <v>369</v>
      </c>
      <c r="H26" s="427" t="s">
        <v>370</v>
      </c>
      <c r="I26" s="428" t="s">
        <v>371</v>
      </c>
      <c r="J26" s="550" t="e">
        <f t="shared" si="12"/>
        <v>#VALUE!</v>
      </c>
      <c r="K26" s="551" t="s">
        <v>372</v>
      </c>
      <c r="L26" s="551" t="s">
        <v>373</v>
      </c>
      <c r="M26" s="552" t="s">
        <v>374</v>
      </c>
      <c r="N26" s="552" t="s">
        <v>375</v>
      </c>
      <c r="O26" s="552" t="s">
        <v>376</v>
      </c>
      <c r="P26" s="553" t="s">
        <v>377</v>
      </c>
      <c r="Q26" s="551" t="s">
        <v>378</v>
      </c>
      <c r="R26" s="551" t="s">
        <v>379</v>
      </c>
      <c r="S26" s="551" t="s">
        <v>380</v>
      </c>
      <c r="T26" s="551" t="s">
        <v>381</v>
      </c>
      <c r="U26" s="554" t="s">
        <v>382</v>
      </c>
      <c r="V26" s="555" t="s">
        <v>383</v>
      </c>
      <c r="Z26" t="s">
        <v>384</v>
      </c>
    </row>
    <row r="27" spans="2:28" ht="19.5" thickBot="1" x14ac:dyDescent="0.35">
      <c r="B27" s="774"/>
      <c r="C27" s="781" t="s">
        <v>130</v>
      </c>
      <c r="D27" s="782"/>
      <c r="E27" s="783"/>
      <c r="F27" s="435" t="s">
        <v>385</v>
      </c>
      <c r="G27" s="436" t="s">
        <v>386</v>
      </c>
      <c r="H27" s="437" t="s">
        <v>387</v>
      </c>
      <c r="I27" s="438" t="s">
        <v>388</v>
      </c>
      <c r="J27" s="556" t="e">
        <f t="shared" si="12"/>
        <v>#VALUE!</v>
      </c>
      <c r="K27" s="557" t="s">
        <v>389</v>
      </c>
      <c r="L27" s="557" t="s">
        <v>390</v>
      </c>
      <c r="M27" s="558" t="s">
        <v>391</v>
      </c>
      <c r="N27" s="558" t="s">
        <v>392</v>
      </c>
      <c r="O27" s="558" t="s">
        <v>393</v>
      </c>
      <c r="P27" s="559" t="s">
        <v>394</v>
      </c>
      <c r="Q27" s="557" t="s">
        <v>395</v>
      </c>
      <c r="R27" s="557" t="s">
        <v>396</v>
      </c>
      <c r="S27" s="557" t="s">
        <v>397</v>
      </c>
      <c r="T27" s="557" t="s">
        <v>398</v>
      </c>
      <c r="U27" s="560" t="s">
        <v>399</v>
      </c>
      <c r="V27" s="561" t="s">
        <v>400</v>
      </c>
      <c r="Y27" t="s">
        <v>401</v>
      </c>
      <c r="Z27" t="s">
        <v>402</v>
      </c>
    </row>
    <row r="28" spans="2:28" x14ac:dyDescent="0.25">
      <c r="B28" s="97"/>
      <c r="C28" s="98"/>
      <c r="D28" s="98"/>
      <c r="E28" s="98"/>
      <c r="F28" s="99"/>
      <c r="G28" s="99"/>
      <c r="H28" s="99"/>
      <c r="I28" s="99"/>
      <c r="J28" s="100"/>
      <c r="K28" s="100"/>
      <c r="L28" s="100"/>
      <c r="M28" s="100"/>
      <c r="N28" s="100"/>
      <c r="O28" s="100"/>
      <c r="P28" s="100"/>
      <c r="Q28" s="100"/>
      <c r="R28" s="100"/>
      <c r="S28" s="100"/>
      <c r="T28" s="100"/>
      <c r="U28" s="100"/>
      <c r="V28" s="100"/>
    </row>
    <row r="29" spans="2:28" x14ac:dyDescent="0.25">
      <c r="B29" s="101" t="s">
        <v>403</v>
      </c>
      <c r="C29" s="98"/>
      <c r="D29" s="98"/>
      <c r="E29" s="98"/>
      <c r="F29" s="99"/>
      <c r="G29" s="99"/>
      <c r="H29" s="99"/>
      <c r="I29" s="99"/>
      <c r="J29" s="100"/>
      <c r="K29" s="100"/>
      <c r="L29" s="100"/>
      <c r="M29" s="100"/>
      <c r="N29" s="100"/>
    </row>
    <row r="30" spans="2:28" x14ac:dyDescent="0.25">
      <c r="B30" s="84"/>
      <c r="C30" s="84"/>
      <c r="D30" s="84"/>
      <c r="E30" s="84"/>
      <c r="F30" s="84"/>
      <c r="G30" s="84"/>
      <c r="H30" s="84"/>
      <c r="I30" s="84"/>
      <c r="J30" s="84"/>
      <c r="K30" s="84"/>
      <c r="L30" s="84"/>
      <c r="M30" s="84"/>
      <c r="N30" s="84"/>
      <c r="X30" t="s">
        <v>404</v>
      </c>
    </row>
    <row r="31" spans="2:28" ht="15.75" thickBot="1" x14ac:dyDescent="0.3">
      <c r="B31" s="102"/>
      <c r="C31" s="84"/>
      <c r="D31" s="84"/>
      <c r="E31" s="84"/>
      <c r="F31" s="84"/>
      <c r="G31" s="84"/>
      <c r="H31" s="84"/>
      <c r="I31" s="84"/>
      <c r="J31" s="84"/>
      <c r="K31" s="84"/>
      <c r="L31" s="84"/>
      <c r="M31" s="84"/>
      <c r="N31" s="84"/>
    </row>
    <row r="32" spans="2:28" ht="18.75" customHeight="1" x14ac:dyDescent="0.25">
      <c r="B32" s="846" t="s">
        <v>405</v>
      </c>
      <c r="C32" s="847"/>
      <c r="D32" s="847"/>
      <c r="E32" s="847"/>
      <c r="F32" s="850" t="s">
        <v>1404</v>
      </c>
      <c r="G32" s="853" t="s">
        <v>113</v>
      </c>
      <c r="H32" s="854" t="s">
        <v>114</v>
      </c>
      <c r="I32" s="856" t="s">
        <v>115</v>
      </c>
      <c r="J32" s="839" t="s">
        <v>116</v>
      </c>
      <c r="K32" s="840"/>
      <c r="L32" s="840"/>
      <c r="M32" s="840"/>
      <c r="N32" s="840"/>
      <c r="O32" s="841"/>
      <c r="P32" s="839" t="s">
        <v>117</v>
      </c>
      <c r="Q32" s="840"/>
      <c r="R32" s="840"/>
      <c r="S32" s="840"/>
      <c r="T32" s="840"/>
      <c r="U32" s="841"/>
      <c r="V32" s="823" t="s">
        <v>1415</v>
      </c>
      <c r="W32" t="s">
        <v>118</v>
      </c>
      <c r="X32" t="s">
        <v>406</v>
      </c>
    </row>
    <row r="33" spans="2:27" ht="15" customHeight="1" x14ac:dyDescent="0.25">
      <c r="B33" s="848"/>
      <c r="C33" s="849"/>
      <c r="D33" s="849"/>
      <c r="E33" s="849"/>
      <c r="F33" s="851"/>
      <c r="G33" s="835"/>
      <c r="H33" s="855"/>
      <c r="I33" s="857"/>
      <c r="J33" s="826" t="s">
        <v>8</v>
      </c>
      <c r="K33" s="828" t="s">
        <v>119</v>
      </c>
      <c r="L33" s="830" t="s">
        <v>120</v>
      </c>
      <c r="M33" s="832" t="s">
        <v>12</v>
      </c>
      <c r="N33" s="832" t="s">
        <v>13</v>
      </c>
      <c r="O33" s="834" t="s">
        <v>5</v>
      </c>
      <c r="P33" s="835" t="s">
        <v>8</v>
      </c>
      <c r="Q33" s="837" t="s">
        <v>1416</v>
      </c>
      <c r="R33" s="842" t="s">
        <v>1414</v>
      </c>
      <c r="S33" s="842"/>
      <c r="T33" s="842" t="s">
        <v>121</v>
      </c>
      <c r="U33" s="844" t="s">
        <v>122</v>
      </c>
      <c r="V33" s="824"/>
      <c r="W33" t="s">
        <v>123</v>
      </c>
    </row>
    <row r="34" spans="2:27" ht="57" thickBot="1" x14ac:dyDescent="0.3">
      <c r="B34" s="848"/>
      <c r="C34" s="849"/>
      <c r="D34" s="849"/>
      <c r="E34" s="849"/>
      <c r="F34" s="852"/>
      <c r="G34" s="836"/>
      <c r="H34" s="829"/>
      <c r="I34" s="858"/>
      <c r="J34" s="827"/>
      <c r="K34" s="829"/>
      <c r="L34" s="831"/>
      <c r="M34" s="833"/>
      <c r="N34" s="833"/>
      <c r="O34" s="833"/>
      <c r="P34" s="836"/>
      <c r="Q34" s="838"/>
      <c r="R34" s="562" t="s">
        <v>8</v>
      </c>
      <c r="S34" s="562" t="s">
        <v>124</v>
      </c>
      <c r="T34" s="843"/>
      <c r="U34" s="845"/>
      <c r="V34" s="825"/>
      <c r="W34" t="s">
        <v>125</v>
      </c>
    </row>
    <row r="35" spans="2:27" ht="19.5" thickBot="1" x14ac:dyDescent="0.3">
      <c r="B35" s="805"/>
      <c r="C35" s="806"/>
      <c r="D35" s="806"/>
      <c r="E35" s="807"/>
      <c r="F35" s="86">
        <v>1</v>
      </c>
      <c r="G35" s="87">
        <v>2</v>
      </c>
      <c r="H35" s="88">
        <v>3</v>
      </c>
      <c r="I35" s="89">
        <v>4</v>
      </c>
      <c r="J35" s="90">
        <v>5</v>
      </c>
      <c r="K35" s="91">
        <v>6</v>
      </c>
      <c r="L35" s="91">
        <v>7</v>
      </c>
      <c r="M35" s="91">
        <v>8</v>
      </c>
      <c r="N35" s="91">
        <v>9</v>
      </c>
      <c r="O35" s="92">
        <v>10</v>
      </c>
      <c r="P35" s="93">
        <v>11</v>
      </c>
      <c r="Q35" s="91">
        <v>12</v>
      </c>
      <c r="R35" s="91">
        <v>13</v>
      </c>
      <c r="S35" s="94">
        <v>14</v>
      </c>
      <c r="T35" s="91">
        <v>15</v>
      </c>
      <c r="U35" s="95">
        <v>16</v>
      </c>
      <c r="V35" s="96">
        <v>17</v>
      </c>
      <c r="W35" t="str">
        <f>IF(ISNUMBER(SEARCH("Кингисеппские ЭС",B32)),"!rowheight:18","!rowheight:0")</f>
        <v>!rowheight:0</v>
      </c>
    </row>
    <row r="36" spans="2:27" ht="21" x14ac:dyDescent="0.25">
      <c r="B36" s="808" t="s">
        <v>8</v>
      </c>
      <c r="C36" s="811" t="s">
        <v>8</v>
      </c>
      <c r="D36" s="812"/>
      <c r="E36" s="813"/>
      <c r="F36" s="563" t="e">
        <f t="shared" ref="F36:R36" si="13">F37+F38</f>
        <v>#VALUE!</v>
      </c>
      <c r="G36" s="564" t="e">
        <f>G37+G38</f>
        <v>#VALUE!</v>
      </c>
      <c r="H36" s="565" t="e">
        <f>H37+H38</f>
        <v>#VALUE!</v>
      </c>
      <c r="I36" s="566" t="e">
        <f>I37+I38</f>
        <v>#VALUE!</v>
      </c>
      <c r="J36" s="567" t="e">
        <f t="shared" ref="J36" si="14">J37+J38</f>
        <v>#VALUE!</v>
      </c>
      <c r="K36" s="565" t="e">
        <f t="shared" si="13"/>
        <v>#VALUE!</v>
      </c>
      <c r="L36" s="565" t="e">
        <f t="shared" si="13"/>
        <v>#VALUE!</v>
      </c>
      <c r="M36" s="568" t="e">
        <f t="shared" si="13"/>
        <v>#VALUE!</v>
      </c>
      <c r="N36" s="568" t="e">
        <f t="shared" si="13"/>
        <v>#VALUE!</v>
      </c>
      <c r="O36" s="568" t="e">
        <f t="shared" si="13"/>
        <v>#VALUE!</v>
      </c>
      <c r="P36" s="564" t="e">
        <f>P37+P38</f>
        <v>#VALUE!</v>
      </c>
      <c r="Q36" s="565" t="e">
        <f t="shared" si="13"/>
        <v>#VALUE!</v>
      </c>
      <c r="R36" s="565" t="e">
        <f t="shared" si="13"/>
        <v>#VALUE!</v>
      </c>
      <c r="S36" s="565" t="e">
        <f>S37+S38</f>
        <v>#VALUE!</v>
      </c>
      <c r="T36" s="565" t="e">
        <f>T37+T38</f>
        <v>#VALUE!</v>
      </c>
      <c r="U36" s="566" t="e">
        <f t="shared" ref="U36" si="15">U37+U38</f>
        <v>#VALUE!</v>
      </c>
      <c r="V36" s="569" t="e">
        <f>V37+V38</f>
        <v>#VALUE!</v>
      </c>
    </row>
    <row r="37" spans="2:27" ht="18.75" x14ac:dyDescent="0.3">
      <c r="B37" s="809"/>
      <c r="C37" s="814" t="s">
        <v>128</v>
      </c>
      <c r="D37" s="815"/>
      <c r="E37" s="816"/>
      <c r="F37" s="415" t="e">
        <f>F44+F56</f>
        <v>#VALUE!</v>
      </c>
      <c r="G37" s="416" t="e">
        <f t="shared" ref="G37:V37" si="16">G44+G56</f>
        <v>#VALUE!</v>
      </c>
      <c r="H37" s="417" t="e">
        <f t="shared" si="16"/>
        <v>#VALUE!</v>
      </c>
      <c r="I37" s="418" t="e">
        <f t="shared" si="16"/>
        <v>#VALUE!</v>
      </c>
      <c r="J37" s="419" t="e">
        <f t="shared" si="16"/>
        <v>#VALUE!</v>
      </c>
      <c r="K37" s="420" t="e">
        <f t="shared" si="16"/>
        <v>#VALUE!</v>
      </c>
      <c r="L37" s="420" t="e">
        <f t="shared" si="16"/>
        <v>#VALUE!</v>
      </c>
      <c r="M37" s="421" t="e">
        <f t="shared" si="16"/>
        <v>#VALUE!</v>
      </c>
      <c r="N37" s="421" t="e">
        <f t="shared" si="16"/>
        <v>#VALUE!</v>
      </c>
      <c r="O37" s="421" t="e">
        <f t="shared" si="16"/>
        <v>#VALUE!</v>
      </c>
      <c r="P37" s="422" t="e">
        <f>P44+P56</f>
        <v>#VALUE!</v>
      </c>
      <c r="Q37" s="420" t="e">
        <f t="shared" si="16"/>
        <v>#VALUE!</v>
      </c>
      <c r="R37" s="420" t="e">
        <f t="shared" si="16"/>
        <v>#VALUE!</v>
      </c>
      <c r="S37" s="420" t="e">
        <f t="shared" si="16"/>
        <v>#VALUE!</v>
      </c>
      <c r="T37" s="420" t="e">
        <f t="shared" si="16"/>
        <v>#VALUE!</v>
      </c>
      <c r="U37" s="423" t="e">
        <f t="shared" si="16"/>
        <v>#VALUE!</v>
      </c>
      <c r="V37" s="424" t="e">
        <f t="shared" si="16"/>
        <v>#VALUE!</v>
      </c>
      <c r="Y37" t="s">
        <v>407</v>
      </c>
    </row>
    <row r="38" spans="2:27" ht="18.75" x14ac:dyDescent="0.3">
      <c r="B38" s="809"/>
      <c r="C38" s="817" t="s">
        <v>130</v>
      </c>
      <c r="D38" s="815" t="s">
        <v>131</v>
      </c>
      <c r="E38" s="816"/>
      <c r="F38" s="415" t="e">
        <f t="shared" ref="F38:V38" si="17">F39+F40+F41+F42</f>
        <v>#VALUE!</v>
      </c>
      <c r="G38" s="416" t="e">
        <f t="shared" si="17"/>
        <v>#VALUE!</v>
      </c>
      <c r="H38" s="417" t="e">
        <f t="shared" si="17"/>
        <v>#VALUE!</v>
      </c>
      <c r="I38" s="418" t="e">
        <f t="shared" si="17"/>
        <v>#VALUE!</v>
      </c>
      <c r="J38" s="419" t="e">
        <f>J39+J40+J41+J42</f>
        <v>#VALUE!</v>
      </c>
      <c r="K38" s="420" t="e">
        <f t="shared" si="17"/>
        <v>#VALUE!</v>
      </c>
      <c r="L38" s="420" t="e">
        <f t="shared" si="17"/>
        <v>#VALUE!</v>
      </c>
      <c r="M38" s="421" t="e">
        <f t="shared" si="17"/>
        <v>#VALUE!</v>
      </c>
      <c r="N38" s="421" t="e">
        <f t="shared" si="17"/>
        <v>#VALUE!</v>
      </c>
      <c r="O38" s="421" t="e">
        <f t="shared" si="17"/>
        <v>#VALUE!</v>
      </c>
      <c r="P38" s="422" t="e">
        <f>P39+P40+P41+P42</f>
        <v>#VALUE!</v>
      </c>
      <c r="Q38" s="420" t="e">
        <f t="shared" si="17"/>
        <v>#VALUE!</v>
      </c>
      <c r="R38" s="420" t="e">
        <f t="shared" si="17"/>
        <v>#VALUE!</v>
      </c>
      <c r="S38" s="420" t="e">
        <f t="shared" si="17"/>
        <v>#VALUE!</v>
      </c>
      <c r="T38" s="420" t="e">
        <f t="shared" si="17"/>
        <v>#VALUE!</v>
      </c>
      <c r="U38" s="423" t="e">
        <f t="shared" si="17"/>
        <v>#VALUE!</v>
      </c>
      <c r="V38" s="424" t="e">
        <f t="shared" si="17"/>
        <v>#VALUE!</v>
      </c>
      <c r="Y38" t="s">
        <v>408</v>
      </c>
    </row>
    <row r="39" spans="2:27" ht="18.75" x14ac:dyDescent="0.3">
      <c r="B39" s="809"/>
      <c r="C39" s="817"/>
      <c r="D39" s="819" t="s">
        <v>1397</v>
      </c>
      <c r="E39" s="820"/>
      <c r="F39" s="425" t="e">
        <f>F49+F52</f>
        <v>#VALUE!</v>
      </c>
      <c r="G39" s="426" t="e">
        <f t="shared" ref="G39:I39" si="18">G49+G52</f>
        <v>#VALUE!</v>
      </c>
      <c r="H39" s="427" t="e">
        <f t="shared" si="18"/>
        <v>#VALUE!</v>
      </c>
      <c r="I39" s="428" t="e">
        <f t="shared" si="18"/>
        <v>#VALUE!</v>
      </c>
      <c r="J39" s="429" t="e">
        <f>J49+J52</f>
        <v>#VALUE!</v>
      </c>
      <c r="K39" s="430" t="e">
        <f>K49+K52</f>
        <v>#VALUE!</v>
      </c>
      <c r="L39" s="430" t="e">
        <f t="shared" ref="L39:T39" si="19">L49+L52</f>
        <v>#VALUE!</v>
      </c>
      <c r="M39" s="431" t="e">
        <f t="shared" si="19"/>
        <v>#VALUE!</v>
      </c>
      <c r="N39" s="431" t="e">
        <f t="shared" si="19"/>
        <v>#VALUE!</v>
      </c>
      <c r="O39" s="431" t="e">
        <f t="shared" si="19"/>
        <v>#VALUE!</v>
      </c>
      <c r="P39" s="432" t="e">
        <f>P49+P52</f>
        <v>#VALUE!</v>
      </c>
      <c r="Q39" s="430" t="e">
        <f t="shared" si="19"/>
        <v>#VALUE!</v>
      </c>
      <c r="R39" s="430" t="e">
        <f t="shared" si="19"/>
        <v>#VALUE!</v>
      </c>
      <c r="S39" s="430" t="e">
        <f t="shared" si="19"/>
        <v>#VALUE!</v>
      </c>
      <c r="T39" s="430" t="e">
        <f t="shared" si="19"/>
        <v>#VALUE!</v>
      </c>
      <c r="U39" s="433" t="e">
        <f>U49+U52</f>
        <v>#VALUE!</v>
      </c>
      <c r="V39" s="434" t="e">
        <f t="shared" ref="V39" si="20">V49+V52</f>
        <v>#VALUE!</v>
      </c>
      <c r="Z39" t="s">
        <v>409</v>
      </c>
    </row>
    <row r="40" spans="2:27" ht="18.75" x14ac:dyDescent="0.3">
      <c r="B40" s="809"/>
      <c r="C40" s="817"/>
      <c r="D40" s="819" t="s">
        <v>1398</v>
      </c>
      <c r="E40" s="820"/>
      <c r="F40" s="425" t="e">
        <f>F50+0</f>
        <v>#VALUE!</v>
      </c>
      <c r="G40" s="426" t="e">
        <f t="shared" ref="G40:I41" si="21">G50+0</f>
        <v>#VALUE!</v>
      </c>
      <c r="H40" s="427" t="e">
        <f t="shared" si="21"/>
        <v>#VALUE!</v>
      </c>
      <c r="I40" s="428" t="e">
        <f t="shared" si="21"/>
        <v>#VALUE!</v>
      </c>
      <c r="J40" s="429" t="e">
        <f>J50+0</f>
        <v>#VALUE!</v>
      </c>
      <c r="K40" s="430" t="e">
        <f>K50+0</f>
        <v>#VALUE!</v>
      </c>
      <c r="L40" s="430" t="e">
        <f t="shared" ref="L40:V41" si="22">L50+0</f>
        <v>#VALUE!</v>
      </c>
      <c r="M40" s="431" t="e">
        <f t="shared" si="22"/>
        <v>#VALUE!</v>
      </c>
      <c r="N40" s="431" t="e">
        <f t="shared" si="22"/>
        <v>#VALUE!</v>
      </c>
      <c r="O40" s="431" t="e">
        <f t="shared" si="22"/>
        <v>#VALUE!</v>
      </c>
      <c r="P40" s="432" t="e">
        <f>P50+0</f>
        <v>#VALUE!</v>
      </c>
      <c r="Q40" s="430" t="e">
        <f t="shared" si="22"/>
        <v>#VALUE!</v>
      </c>
      <c r="R40" s="430" t="e">
        <f>R50+0</f>
        <v>#VALUE!</v>
      </c>
      <c r="S40" s="430" t="e">
        <f t="shared" ref="S40:V40" si="23">S50+0</f>
        <v>#VALUE!</v>
      </c>
      <c r="T40" s="430" t="e">
        <f t="shared" si="23"/>
        <v>#VALUE!</v>
      </c>
      <c r="U40" s="433" t="e">
        <f t="shared" si="23"/>
        <v>#VALUE!</v>
      </c>
      <c r="V40" s="434" t="e">
        <f t="shared" si="23"/>
        <v>#VALUE!</v>
      </c>
      <c r="Z40" t="s">
        <v>410</v>
      </c>
    </row>
    <row r="41" spans="2:27" ht="18.75" x14ac:dyDescent="0.3">
      <c r="B41" s="809"/>
      <c r="C41" s="817"/>
      <c r="D41" s="819" t="s">
        <v>1399</v>
      </c>
      <c r="E41" s="820"/>
      <c r="F41" s="425" t="e">
        <f>F51+0</f>
        <v>#VALUE!</v>
      </c>
      <c r="G41" s="426" t="e">
        <f t="shared" si="21"/>
        <v>#VALUE!</v>
      </c>
      <c r="H41" s="427" t="e">
        <f t="shared" si="21"/>
        <v>#VALUE!</v>
      </c>
      <c r="I41" s="428" t="e">
        <f t="shared" si="21"/>
        <v>#VALUE!</v>
      </c>
      <c r="J41" s="429" t="e">
        <f>J51+0</f>
        <v>#VALUE!</v>
      </c>
      <c r="K41" s="430" t="e">
        <f>K51+0</f>
        <v>#VALUE!</v>
      </c>
      <c r="L41" s="430" t="e">
        <f t="shared" si="22"/>
        <v>#VALUE!</v>
      </c>
      <c r="M41" s="431" t="e">
        <f t="shared" si="22"/>
        <v>#VALUE!</v>
      </c>
      <c r="N41" s="431" t="e">
        <f t="shared" si="22"/>
        <v>#VALUE!</v>
      </c>
      <c r="O41" s="431" t="e">
        <f t="shared" si="22"/>
        <v>#VALUE!</v>
      </c>
      <c r="P41" s="432" t="e">
        <f>P51+0</f>
        <v>#VALUE!</v>
      </c>
      <c r="Q41" s="430" t="e">
        <f t="shared" si="22"/>
        <v>#VALUE!</v>
      </c>
      <c r="R41" s="430" t="e">
        <f t="shared" si="22"/>
        <v>#VALUE!</v>
      </c>
      <c r="S41" s="430" t="e">
        <f t="shared" si="22"/>
        <v>#VALUE!</v>
      </c>
      <c r="T41" s="430" t="e">
        <f t="shared" si="22"/>
        <v>#VALUE!</v>
      </c>
      <c r="U41" s="433" t="e">
        <f t="shared" si="22"/>
        <v>#VALUE!</v>
      </c>
      <c r="V41" s="434" t="e">
        <f t="shared" si="22"/>
        <v>#VALUE!</v>
      </c>
      <c r="Z41" t="s">
        <v>411</v>
      </c>
    </row>
    <row r="42" spans="2:27" ht="19.5" thickBot="1" x14ac:dyDescent="0.35">
      <c r="B42" s="810"/>
      <c r="C42" s="818"/>
      <c r="D42" s="821" t="s">
        <v>1418</v>
      </c>
      <c r="E42" s="822"/>
      <c r="F42" s="435" t="e">
        <f>F57+0</f>
        <v>#VALUE!</v>
      </c>
      <c r="G42" s="436" t="e">
        <f t="shared" ref="G42:I42" si="24">G57+0</f>
        <v>#VALUE!</v>
      </c>
      <c r="H42" s="437" t="e">
        <f t="shared" si="24"/>
        <v>#VALUE!</v>
      </c>
      <c r="I42" s="438" t="e">
        <f t="shared" si="24"/>
        <v>#VALUE!</v>
      </c>
      <c r="J42" s="439" t="e">
        <f>J57+0</f>
        <v>#VALUE!</v>
      </c>
      <c r="K42" s="440" t="e">
        <f>K57+0</f>
        <v>#VALUE!</v>
      </c>
      <c r="L42" s="440" t="e">
        <f t="shared" ref="L42:V42" si="25">L57+0</f>
        <v>#VALUE!</v>
      </c>
      <c r="M42" s="441" t="e">
        <f t="shared" si="25"/>
        <v>#VALUE!</v>
      </c>
      <c r="N42" s="441" t="e">
        <f t="shared" si="25"/>
        <v>#VALUE!</v>
      </c>
      <c r="O42" s="441" t="e">
        <f t="shared" si="25"/>
        <v>#VALUE!</v>
      </c>
      <c r="P42" s="442" t="e">
        <f>P57+0</f>
        <v>#VALUE!</v>
      </c>
      <c r="Q42" s="440" t="e">
        <f t="shared" si="25"/>
        <v>#VALUE!</v>
      </c>
      <c r="R42" s="440" t="e">
        <f t="shared" si="25"/>
        <v>#VALUE!</v>
      </c>
      <c r="S42" s="440" t="e">
        <f t="shared" si="25"/>
        <v>#VALUE!</v>
      </c>
      <c r="T42" s="440" t="e">
        <f t="shared" si="25"/>
        <v>#VALUE!</v>
      </c>
      <c r="U42" s="443" t="e">
        <f t="shared" si="25"/>
        <v>#VALUE!</v>
      </c>
      <c r="V42" s="444" t="e">
        <f t="shared" si="25"/>
        <v>#VALUE!</v>
      </c>
      <c r="Y42" t="s">
        <v>412</v>
      </c>
      <c r="Z42" t="s">
        <v>413</v>
      </c>
    </row>
    <row r="43" spans="2:27" ht="15" customHeight="1" x14ac:dyDescent="0.3">
      <c r="B43" s="784" t="s">
        <v>1403</v>
      </c>
      <c r="C43" s="786" t="s">
        <v>1402</v>
      </c>
      <c r="D43" s="787"/>
      <c r="E43" s="788"/>
      <c r="F43" s="445" t="s">
        <v>414</v>
      </c>
      <c r="G43" s="446" t="s">
        <v>415</v>
      </c>
      <c r="H43" s="447" t="s">
        <v>416</v>
      </c>
      <c r="I43" s="448" t="s">
        <v>417</v>
      </c>
      <c r="J43" s="449" t="e">
        <f t="shared" ref="J43:J57" si="26">K43+L43+M43+N43+O43</f>
        <v>#VALUE!</v>
      </c>
      <c r="K43" s="450" t="s">
        <v>418</v>
      </c>
      <c r="L43" s="450" t="s">
        <v>419</v>
      </c>
      <c r="M43" s="451" t="s">
        <v>420</v>
      </c>
      <c r="N43" s="451" t="s">
        <v>421</v>
      </c>
      <c r="O43" s="451" t="s">
        <v>422</v>
      </c>
      <c r="P43" s="452" t="s">
        <v>423</v>
      </c>
      <c r="Q43" s="450" t="s">
        <v>424</v>
      </c>
      <c r="R43" s="450" t="s">
        <v>425</v>
      </c>
      <c r="S43" s="450" t="s">
        <v>426</v>
      </c>
      <c r="T43" s="450" t="s">
        <v>427</v>
      </c>
      <c r="U43" s="453" t="s">
        <v>428</v>
      </c>
      <c r="V43" s="454" t="s">
        <v>429</v>
      </c>
      <c r="Y43" t="s">
        <v>430</v>
      </c>
    </row>
    <row r="44" spans="2:27" ht="15" customHeight="1" x14ac:dyDescent="0.3">
      <c r="B44" s="784"/>
      <c r="C44" s="789" t="s">
        <v>128</v>
      </c>
      <c r="D44" s="791" t="s">
        <v>131</v>
      </c>
      <c r="E44" s="792"/>
      <c r="F44" s="455" t="s">
        <v>431</v>
      </c>
      <c r="G44" s="456" t="s">
        <v>432</v>
      </c>
      <c r="H44" s="457" t="s">
        <v>433</v>
      </c>
      <c r="I44" s="458" t="s">
        <v>434</v>
      </c>
      <c r="J44" s="459" t="e">
        <f t="shared" si="26"/>
        <v>#VALUE!</v>
      </c>
      <c r="K44" s="460" t="s">
        <v>435</v>
      </c>
      <c r="L44" s="460" t="s">
        <v>436</v>
      </c>
      <c r="M44" s="461" t="s">
        <v>437</v>
      </c>
      <c r="N44" s="461" t="s">
        <v>438</v>
      </c>
      <c r="O44" s="462" t="s">
        <v>439</v>
      </c>
      <c r="P44" s="463" t="s">
        <v>440</v>
      </c>
      <c r="Q44" s="464" t="s">
        <v>441</v>
      </c>
      <c r="R44" s="464" t="s">
        <v>442</v>
      </c>
      <c r="S44" s="464" t="s">
        <v>443</v>
      </c>
      <c r="T44" s="464" t="s">
        <v>444</v>
      </c>
      <c r="U44" s="465" t="s">
        <v>445</v>
      </c>
      <c r="V44" s="466" t="s">
        <v>446</v>
      </c>
      <c r="Z44" t="s">
        <v>447</v>
      </c>
    </row>
    <row r="45" spans="2:27" ht="15" customHeight="1" x14ac:dyDescent="0.3">
      <c r="B45" s="784"/>
      <c r="C45" s="790"/>
      <c r="D45" s="793" t="s">
        <v>1400</v>
      </c>
      <c r="E45" s="794"/>
      <c r="F45" s="467" t="s">
        <v>448</v>
      </c>
      <c r="G45" s="468" t="s">
        <v>449</v>
      </c>
      <c r="H45" s="469" t="s">
        <v>450</v>
      </c>
      <c r="I45" s="470" t="s">
        <v>451</v>
      </c>
      <c r="J45" s="471" t="e">
        <f t="shared" si="26"/>
        <v>#VALUE!</v>
      </c>
      <c r="K45" s="472" t="s">
        <v>452</v>
      </c>
      <c r="L45" s="472" t="s">
        <v>453</v>
      </c>
      <c r="M45" s="473" t="s">
        <v>454</v>
      </c>
      <c r="N45" s="473" t="s">
        <v>455</v>
      </c>
      <c r="O45" s="473" t="s">
        <v>456</v>
      </c>
      <c r="P45" s="474" t="s">
        <v>457</v>
      </c>
      <c r="Q45" s="472" t="s">
        <v>458</v>
      </c>
      <c r="R45" s="472" t="s">
        <v>459</v>
      </c>
      <c r="S45" s="472" t="s">
        <v>460</v>
      </c>
      <c r="T45" s="472" t="s">
        <v>461</v>
      </c>
      <c r="U45" s="475" t="s">
        <v>462</v>
      </c>
      <c r="V45" s="476" t="s">
        <v>463</v>
      </c>
      <c r="AA45" t="s">
        <v>464</v>
      </c>
    </row>
    <row r="46" spans="2:27" ht="15" customHeight="1" x14ac:dyDescent="0.3">
      <c r="B46" s="784"/>
      <c r="C46" s="790"/>
      <c r="D46" s="795" t="s">
        <v>1401</v>
      </c>
      <c r="E46" s="796"/>
      <c r="F46" s="477" t="s">
        <v>465</v>
      </c>
      <c r="G46" s="478" t="s">
        <v>466</v>
      </c>
      <c r="H46" s="479" t="s">
        <v>467</v>
      </c>
      <c r="I46" s="480" t="s">
        <v>468</v>
      </c>
      <c r="J46" s="481" t="e">
        <f t="shared" si="26"/>
        <v>#VALUE!</v>
      </c>
      <c r="K46" s="482" t="s">
        <v>469</v>
      </c>
      <c r="L46" s="482" t="s">
        <v>470</v>
      </c>
      <c r="M46" s="483" t="s">
        <v>471</v>
      </c>
      <c r="N46" s="483" t="s">
        <v>472</v>
      </c>
      <c r="O46" s="483" t="s">
        <v>473</v>
      </c>
      <c r="P46" s="484" t="s">
        <v>474</v>
      </c>
      <c r="Q46" s="482" t="s">
        <v>475</v>
      </c>
      <c r="R46" s="482" t="s">
        <v>476</v>
      </c>
      <c r="S46" s="482" t="s">
        <v>477</v>
      </c>
      <c r="T46" s="482" t="s">
        <v>478</v>
      </c>
      <c r="U46" s="485" t="s">
        <v>479</v>
      </c>
      <c r="V46" s="486" t="s">
        <v>480</v>
      </c>
      <c r="Z46" t="s">
        <v>481</v>
      </c>
      <c r="AA46" t="s">
        <v>482</v>
      </c>
    </row>
    <row r="47" spans="2:27" ht="15" customHeight="1" x14ac:dyDescent="0.3">
      <c r="B47" s="784"/>
      <c r="C47" s="790" t="s">
        <v>130</v>
      </c>
      <c r="D47" s="798" t="s">
        <v>131</v>
      </c>
      <c r="E47" s="799"/>
      <c r="F47" s="455" t="s">
        <v>483</v>
      </c>
      <c r="G47" s="456" t="s">
        <v>484</v>
      </c>
      <c r="H47" s="457" t="s">
        <v>485</v>
      </c>
      <c r="I47" s="458" t="s">
        <v>486</v>
      </c>
      <c r="J47" s="487" t="e">
        <f t="shared" si="26"/>
        <v>#VALUE!</v>
      </c>
      <c r="K47" s="464" t="s">
        <v>487</v>
      </c>
      <c r="L47" s="464" t="s">
        <v>488</v>
      </c>
      <c r="M47" s="462" t="s">
        <v>489</v>
      </c>
      <c r="N47" s="462" t="s">
        <v>490</v>
      </c>
      <c r="O47" s="462" t="s">
        <v>491</v>
      </c>
      <c r="P47" s="463" t="s">
        <v>492</v>
      </c>
      <c r="Q47" s="464" t="s">
        <v>493</v>
      </c>
      <c r="R47" s="464" t="s">
        <v>494</v>
      </c>
      <c r="S47" s="464" t="s">
        <v>495</v>
      </c>
      <c r="T47" s="464" t="s">
        <v>496</v>
      </c>
      <c r="U47" s="465" t="s">
        <v>497</v>
      </c>
      <c r="V47" s="466" t="s">
        <v>498</v>
      </c>
      <c r="Z47" t="s">
        <v>499</v>
      </c>
    </row>
    <row r="48" spans="2:27" ht="15" customHeight="1" x14ac:dyDescent="0.3">
      <c r="B48" s="784"/>
      <c r="C48" s="790"/>
      <c r="D48" s="800" t="s">
        <v>224</v>
      </c>
      <c r="E48" s="488" t="s">
        <v>131</v>
      </c>
      <c r="F48" s="489" t="s">
        <v>500</v>
      </c>
      <c r="G48" s="490" t="s">
        <v>501</v>
      </c>
      <c r="H48" s="491" t="s">
        <v>502</v>
      </c>
      <c r="I48" s="492" t="s">
        <v>503</v>
      </c>
      <c r="J48" s="493" t="e">
        <f t="shared" si="26"/>
        <v>#VALUE!</v>
      </c>
      <c r="K48" s="494" t="s">
        <v>504</v>
      </c>
      <c r="L48" s="494" t="s">
        <v>505</v>
      </c>
      <c r="M48" s="495" t="s">
        <v>506</v>
      </c>
      <c r="N48" s="495" t="s">
        <v>507</v>
      </c>
      <c r="O48" s="495" t="s">
        <v>508</v>
      </c>
      <c r="P48" s="496" t="s">
        <v>509</v>
      </c>
      <c r="Q48" s="494" t="s">
        <v>510</v>
      </c>
      <c r="R48" s="494" t="s">
        <v>511</v>
      </c>
      <c r="S48" s="494" t="s">
        <v>512</v>
      </c>
      <c r="T48" s="494" t="s">
        <v>513</v>
      </c>
      <c r="U48" s="497" t="s">
        <v>514</v>
      </c>
      <c r="V48" s="498" t="s">
        <v>515</v>
      </c>
      <c r="AA48" t="s">
        <v>516</v>
      </c>
    </row>
    <row r="49" spans="2:28" ht="15" customHeight="1" x14ac:dyDescent="0.3">
      <c r="B49" s="784"/>
      <c r="C49" s="790"/>
      <c r="D49" s="801"/>
      <c r="E49" s="499" t="s">
        <v>1397</v>
      </c>
      <c r="F49" s="500" t="s">
        <v>517</v>
      </c>
      <c r="G49" s="501" t="s">
        <v>518</v>
      </c>
      <c r="H49" s="502" t="s">
        <v>519</v>
      </c>
      <c r="I49" s="503" t="s">
        <v>520</v>
      </c>
      <c r="J49" s="504" t="e">
        <f t="shared" si="26"/>
        <v>#VALUE!</v>
      </c>
      <c r="K49" s="505" t="s">
        <v>521</v>
      </c>
      <c r="L49" s="505" t="s">
        <v>522</v>
      </c>
      <c r="M49" s="506" t="s">
        <v>523</v>
      </c>
      <c r="N49" s="506" t="s">
        <v>524</v>
      </c>
      <c r="O49" s="506" t="s">
        <v>525</v>
      </c>
      <c r="P49" s="507" t="s">
        <v>526</v>
      </c>
      <c r="Q49" s="505" t="s">
        <v>527</v>
      </c>
      <c r="R49" s="505" t="s">
        <v>528</v>
      </c>
      <c r="S49" s="505" t="s">
        <v>529</v>
      </c>
      <c r="T49" s="505" t="s">
        <v>530</v>
      </c>
      <c r="U49" s="508" t="s">
        <v>531</v>
      </c>
      <c r="V49" s="509" t="s">
        <v>532</v>
      </c>
      <c r="AB49" t="s">
        <v>533</v>
      </c>
    </row>
    <row r="50" spans="2:28" ht="15" customHeight="1" x14ac:dyDescent="0.3">
      <c r="B50" s="784"/>
      <c r="C50" s="790"/>
      <c r="D50" s="801"/>
      <c r="E50" s="499" t="s">
        <v>1398</v>
      </c>
      <c r="F50" s="500" t="s">
        <v>534</v>
      </c>
      <c r="G50" s="501" t="s">
        <v>535</v>
      </c>
      <c r="H50" s="502" t="s">
        <v>536</v>
      </c>
      <c r="I50" s="503" t="s">
        <v>537</v>
      </c>
      <c r="J50" s="504" t="e">
        <f t="shared" si="26"/>
        <v>#VALUE!</v>
      </c>
      <c r="K50" s="505" t="s">
        <v>538</v>
      </c>
      <c r="L50" s="505" t="s">
        <v>539</v>
      </c>
      <c r="M50" s="506" t="s">
        <v>540</v>
      </c>
      <c r="N50" s="506" t="s">
        <v>541</v>
      </c>
      <c r="O50" s="506" t="s">
        <v>542</v>
      </c>
      <c r="P50" s="507" t="s">
        <v>543</v>
      </c>
      <c r="Q50" s="505" t="s">
        <v>544</v>
      </c>
      <c r="R50" s="505" t="s">
        <v>545</v>
      </c>
      <c r="S50" s="505" t="s">
        <v>546</v>
      </c>
      <c r="T50" s="505" t="s">
        <v>547</v>
      </c>
      <c r="U50" s="508" t="s">
        <v>548</v>
      </c>
      <c r="V50" s="509" t="s">
        <v>549</v>
      </c>
      <c r="AB50" t="s">
        <v>550</v>
      </c>
    </row>
    <row r="51" spans="2:28" ht="15" customHeight="1" x14ac:dyDescent="0.3">
      <c r="B51" s="784"/>
      <c r="C51" s="790"/>
      <c r="D51" s="802"/>
      <c r="E51" s="499" t="s">
        <v>1399</v>
      </c>
      <c r="F51" s="500" t="s">
        <v>551</v>
      </c>
      <c r="G51" s="501" t="s">
        <v>552</v>
      </c>
      <c r="H51" s="502" t="s">
        <v>553</v>
      </c>
      <c r="I51" s="503" t="s">
        <v>554</v>
      </c>
      <c r="J51" s="504" t="e">
        <f t="shared" si="26"/>
        <v>#VALUE!</v>
      </c>
      <c r="K51" s="505" t="s">
        <v>555</v>
      </c>
      <c r="L51" s="505" t="s">
        <v>556</v>
      </c>
      <c r="M51" s="506" t="s">
        <v>557</v>
      </c>
      <c r="N51" s="506" t="s">
        <v>558</v>
      </c>
      <c r="O51" s="506" t="s">
        <v>559</v>
      </c>
      <c r="P51" s="507" t="s">
        <v>560</v>
      </c>
      <c r="Q51" s="505" t="s">
        <v>561</v>
      </c>
      <c r="R51" s="505" t="s">
        <v>562</v>
      </c>
      <c r="S51" s="505" t="s">
        <v>563</v>
      </c>
      <c r="T51" s="505" t="s">
        <v>564</v>
      </c>
      <c r="U51" s="508" t="s">
        <v>565</v>
      </c>
      <c r="V51" s="509" t="s">
        <v>566</v>
      </c>
      <c r="AA51" t="s">
        <v>567</v>
      </c>
      <c r="AB51" t="s">
        <v>568</v>
      </c>
    </row>
    <row r="52" spans="2:28" ht="15" customHeight="1" x14ac:dyDescent="0.3">
      <c r="B52" s="784"/>
      <c r="C52" s="790"/>
      <c r="D52" s="803" t="s">
        <v>294</v>
      </c>
      <c r="E52" s="510" t="s">
        <v>131</v>
      </c>
      <c r="F52" s="511" t="s">
        <v>569</v>
      </c>
      <c r="G52" s="512" t="s">
        <v>570</v>
      </c>
      <c r="H52" s="513" t="s">
        <v>571</v>
      </c>
      <c r="I52" s="514" t="s">
        <v>572</v>
      </c>
      <c r="J52" s="515" t="e">
        <f t="shared" si="26"/>
        <v>#VALUE!</v>
      </c>
      <c r="K52" s="516" t="s">
        <v>573</v>
      </c>
      <c r="L52" s="516" t="s">
        <v>574</v>
      </c>
      <c r="M52" s="517" t="s">
        <v>575</v>
      </c>
      <c r="N52" s="517" t="s">
        <v>576</v>
      </c>
      <c r="O52" s="517" t="s">
        <v>577</v>
      </c>
      <c r="P52" s="518" t="s">
        <v>578</v>
      </c>
      <c r="Q52" s="516" t="s">
        <v>579</v>
      </c>
      <c r="R52" s="516" t="s">
        <v>580</v>
      </c>
      <c r="S52" s="516" t="s">
        <v>581</v>
      </c>
      <c r="T52" s="516" t="s">
        <v>582</v>
      </c>
      <c r="U52" s="519" t="s">
        <v>583</v>
      </c>
      <c r="V52" s="520" t="s">
        <v>584</v>
      </c>
      <c r="AA52" t="s">
        <v>585</v>
      </c>
    </row>
    <row r="53" spans="2:28" ht="15" customHeight="1" x14ac:dyDescent="0.3">
      <c r="B53" s="784"/>
      <c r="C53" s="790"/>
      <c r="D53" s="803"/>
      <c r="E53" s="521" t="s">
        <v>312</v>
      </c>
      <c r="F53" s="522" t="s">
        <v>586</v>
      </c>
      <c r="G53" s="523" t="s">
        <v>587</v>
      </c>
      <c r="H53" s="524" t="s">
        <v>588</v>
      </c>
      <c r="I53" s="525" t="s">
        <v>589</v>
      </c>
      <c r="J53" s="526" t="e">
        <f t="shared" si="26"/>
        <v>#VALUE!</v>
      </c>
      <c r="K53" s="527" t="s">
        <v>590</v>
      </c>
      <c r="L53" s="527" t="s">
        <v>591</v>
      </c>
      <c r="M53" s="528" t="s">
        <v>592</v>
      </c>
      <c r="N53" s="528" t="s">
        <v>593</v>
      </c>
      <c r="O53" s="528" t="s">
        <v>594</v>
      </c>
      <c r="P53" s="529" t="s">
        <v>595</v>
      </c>
      <c r="Q53" s="527" t="s">
        <v>596</v>
      </c>
      <c r="R53" s="527" t="s">
        <v>597</v>
      </c>
      <c r="S53" s="527" t="s">
        <v>598</v>
      </c>
      <c r="T53" s="527" t="s">
        <v>599</v>
      </c>
      <c r="U53" s="530" t="s">
        <v>600</v>
      </c>
      <c r="V53" s="531" t="s">
        <v>601</v>
      </c>
      <c r="AB53" t="s">
        <v>602</v>
      </c>
    </row>
    <row r="54" spans="2:28" ht="15.75" customHeight="1" thickBot="1" x14ac:dyDescent="0.35">
      <c r="B54" s="785"/>
      <c r="C54" s="797"/>
      <c r="D54" s="804"/>
      <c r="E54" s="532" t="s">
        <v>330</v>
      </c>
      <c r="F54" s="533" t="s">
        <v>603</v>
      </c>
      <c r="G54" s="534" t="s">
        <v>604</v>
      </c>
      <c r="H54" s="535" t="s">
        <v>605</v>
      </c>
      <c r="I54" s="536" t="s">
        <v>606</v>
      </c>
      <c r="J54" s="537" t="e">
        <f t="shared" si="26"/>
        <v>#VALUE!</v>
      </c>
      <c r="K54" s="538" t="s">
        <v>607</v>
      </c>
      <c r="L54" s="538" t="s">
        <v>608</v>
      </c>
      <c r="M54" s="539" t="s">
        <v>609</v>
      </c>
      <c r="N54" s="539" t="s">
        <v>610</v>
      </c>
      <c r="O54" s="539" t="s">
        <v>611</v>
      </c>
      <c r="P54" s="540" t="s">
        <v>612</v>
      </c>
      <c r="Q54" s="538" t="s">
        <v>613</v>
      </c>
      <c r="R54" s="538" t="s">
        <v>614</v>
      </c>
      <c r="S54" s="538" t="s">
        <v>615</v>
      </c>
      <c r="T54" s="538" t="s">
        <v>616</v>
      </c>
      <c r="U54" s="541" t="s">
        <v>617</v>
      </c>
      <c r="V54" s="542" t="s">
        <v>618</v>
      </c>
      <c r="Y54" t="s">
        <v>619</v>
      </c>
      <c r="Z54" t="s">
        <v>620</v>
      </c>
      <c r="AA54" t="s">
        <v>621</v>
      </c>
      <c r="AB54" t="s">
        <v>622</v>
      </c>
    </row>
    <row r="55" spans="2:28" ht="15" customHeight="1" x14ac:dyDescent="0.3">
      <c r="B55" s="772" t="s">
        <v>1419</v>
      </c>
      <c r="C55" s="775" t="s">
        <v>1420</v>
      </c>
      <c r="D55" s="776"/>
      <c r="E55" s="777"/>
      <c r="F55" s="543" t="s">
        <v>623</v>
      </c>
      <c r="G55" s="544" t="s">
        <v>624</v>
      </c>
      <c r="H55" s="545" t="s">
        <v>625</v>
      </c>
      <c r="I55" s="546" t="s">
        <v>626</v>
      </c>
      <c r="J55" s="449" t="e">
        <f t="shared" si="26"/>
        <v>#VALUE!</v>
      </c>
      <c r="K55" s="450" t="s">
        <v>627</v>
      </c>
      <c r="L55" s="450" t="s">
        <v>628</v>
      </c>
      <c r="M55" s="451" t="s">
        <v>629</v>
      </c>
      <c r="N55" s="451" t="s">
        <v>630</v>
      </c>
      <c r="O55" s="451" t="s">
        <v>631</v>
      </c>
      <c r="P55" s="547" t="s">
        <v>632</v>
      </c>
      <c r="Q55" s="548" t="s">
        <v>633</v>
      </c>
      <c r="R55" s="548" t="s">
        <v>634</v>
      </c>
      <c r="S55" s="548" t="s">
        <v>635</v>
      </c>
      <c r="T55" s="548" t="s">
        <v>636</v>
      </c>
      <c r="U55" s="549" t="s">
        <v>637</v>
      </c>
      <c r="V55" s="454" t="s">
        <v>638</v>
      </c>
      <c r="Y55" t="s">
        <v>639</v>
      </c>
    </row>
    <row r="56" spans="2:28" ht="15" customHeight="1" x14ac:dyDescent="0.3">
      <c r="B56" s="773"/>
      <c r="C56" s="778" t="s">
        <v>128</v>
      </c>
      <c r="D56" s="779"/>
      <c r="E56" s="780"/>
      <c r="F56" s="425" t="s">
        <v>640</v>
      </c>
      <c r="G56" s="426" t="s">
        <v>641</v>
      </c>
      <c r="H56" s="427" t="s">
        <v>642</v>
      </c>
      <c r="I56" s="428" t="s">
        <v>643</v>
      </c>
      <c r="J56" s="550" t="e">
        <f t="shared" si="26"/>
        <v>#VALUE!</v>
      </c>
      <c r="K56" s="551" t="s">
        <v>644</v>
      </c>
      <c r="L56" s="551" t="s">
        <v>645</v>
      </c>
      <c r="M56" s="552" t="s">
        <v>646</v>
      </c>
      <c r="N56" s="552" t="s">
        <v>647</v>
      </c>
      <c r="O56" s="552" t="s">
        <v>648</v>
      </c>
      <c r="P56" s="553" t="s">
        <v>649</v>
      </c>
      <c r="Q56" s="551" t="s">
        <v>650</v>
      </c>
      <c r="R56" s="551" t="s">
        <v>651</v>
      </c>
      <c r="S56" s="551" t="s">
        <v>652</v>
      </c>
      <c r="T56" s="551" t="s">
        <v>653</v>
      </c>
      <c r="U56" s="554" t="s">
        <v>654</v>
      </c>
      <c r="V56" s="555" t="s">
        <v>655</v>
      </c>
      <c r="Z56" t="s">
        <v>656</v>
      </c>
    </row>
    <row r="57" spans="2:28" ht="15.75" customHeight="1" thickBot="1" x14ac:dyDescent="0.35">
      <c r="B57" s="774"/>
      <c r="C57" s="781" t="s">
        <v>130</v>
      </c>
      <c r="D57" s="782"/>
      <c r="E57" s="783"/>
      <c r="F57" s="435" t="s">
        <v>657</v>
      </c>
      <c r="G57" s="436" t="s">
        <v>658</v>
      </c>
      <c r="H57" s="437" t="s">
        <v>659</v>
      </c>
      <c r="I57" s="438" t="s">
        <v>660</v>
      </c>
      <c r="J57" s="556" t="e">
        <f t="shared" si="26"/>
        <v>#VALUE!</v>
      </c>
      <c r="K57" s="557" t="s">
        <v>661</v>
      </c>
      <c r="L57" s="557" t="s">
        <v>662</v>
      </c>
      <c r="M57" s="558" t="s">
        <v>663</v>
      </c>
      <c r="N57" s="558" t="s">
        <v>664</v>
      </c>
      <c r="O57" s="558" t="s">
        <v>665</v>
      </c>
      <c r="P57" s="559" t="s">
        <v>666</v>
      </c>
      <c r="Q57" s="557" t="s">
        <v>667</v>
      </c>
      <c r="R57" s="557" t="s">
        <v>668</v>
      </c>
      <c r="S57" s="557" t="s">
        <v>669</v>
      </c>
      <c r="T57" s="557" t="s">
        <v>670</v>
      </c>
      <c r="U57" s="560" t="s">
        <v>671</v>
      </c>
      <c r="V57" s="561" t="s">
        <v>672</v>
      </c>
      <c r="Y57" t="s">
        <v>673</v>
      </c>
      <c r="Z57" t="s">
        <v>674</v>
      </c>
    </row>
    <row r="58" spans="2:28" x14ac:dyDescent="0.25">
      <c r="B58" s="84"/>
      <c r="C58" s="84"/>
      <c r="D58" s="84"/>
      <c r="E58" s="84"/>
      <c r="F58" s="84"/>
      <c r="G58" s="84"/>
      <c r="H58" s="84"/>
      <c r="I58" s="84"/>
      <c r="J58" s="84"/>
      <c r="K58" s="84"/>
      <c r="L58" s="84"/>
      <c r="M58" s="84"/>
      <c r="N58" s="84"/>
    </row>
    <row r="59" spans="2:28" x14ac:dyDescent="0.25">
      <c r="B59" s="84"/>
      <c r="C59" s="84"/>
      <c r="D59" s="84"/>
      <c r="E59" s="84"/>
      <c r="F59" s="84"/>
      <c r="G59" s="84"/>
      <c r="H59" s="84"/>
      <c r="I59" s="84"/>
      <c r="J59" s="84"/>
      <c r="K59" s="84"/>
      <c r="L59" s="84"/>
      <c r="M59" s="84"/>
      <c r="N59" s="84"/>
      <c r="W59" t="s">
        <v>21</v>
      </c>
      <c r="X59" t="s">
        <v>675</v>
      </c>
    </row>
    <row r="60" spans="2:28" x14ac:dyDescent="0.25">
      <c r="B60" s="103" t="s">
        <v>403</v>
      </c>
    </row>
  </sheetData>
  <mergeCells count="86">
    <mergeCell ref="P2:U2"/>
    <mergeCell ref="V2:V4"/>
    <mergeCell ref="J3:J4"/>
    <mergeCell ref="K3:K4"/>
    <mergeCell ref="L3:L4"/>
    <mergeCell ref="M3:M4"/>
    <mergeCell ref="N3:N4"/>
    <mergeCell ref="O3:O4"/>
    <mergeCell ref="P3:P4"/>
    <mergeCell ref="Q3:Q4"/>
    <mergeCell ref="J2:O2"/>
    <mergeCell ref="R3:S3"/>
    <mergeCell ref="T3:T4"/>
    <mergeCell ref="U3:U4"/>
    <mergeCell ref="B5:E5"/>
    <mergeCell ref="B6:B12"/>
    <mergeCell ref="C6:E6"/>
    <mergeCell ref="C7:E7"/>
    <mergeCell ref="C8:C12"/>
    <mergeCell ref="D8:E8"/>
    <mergeCell ref="D9:E9"/>
    <mergeCell ref="D10:E10"/>
    <mergeCell ref="D11:E11"/>
    <mergeCell ref="D12:E12"/>
    <mergeCell ref="B2:E4"/>
    <mergeCell ref="F2:F4"/>
    <mergeCell ref="G2:G4"/>
    <mergeCell ref="H2:H4"/>
    <mergeCell ref="I2:I4"/>
    <mergeCell ref="B13:B24"/>
    <mergeCell ref="C13:E13"/>
    <mergeCell ref="C14:C16"/>
    <mergeCell ref="D14:E14"/>
    <mergeCell ref="D15:E15"/>
    <mergeCell ref="D16:E16"/>
    <mergeCell ref="C17:C24"/>
    <mergeCell ref="D17:E17"/>
    <mergeCell ref="D18:D21"/>
    <mergeCell ref="D22:D24"/>
    <mergeCell ref="B25:B27"/>
    <mergeCell ref="C25:E25"/>
    <mergeCell ref="C26:E26"/>
    <mergeCell ref="C27:E27"/>
    <mergeCell ref="P32:U32"/>
    <mergeCell ref="B32:E34"/>
    <mergeCell ref="F32:F34"/>
    <mergeCell ref="G32:G34"/>
    <mergeCell ref="H32:H34"/>
    <mergeCell ref="I32:I34"/>
    <mergeCell ref="V32:V34"/>
    <mergeCell ref="J33:J34"/>
    <mergeCell ref="K33:K34"/>
    <mergeCell ref="L33:L34"/>
    <mergeCell ref="M33:M34"/>
    <mergeCell ref="N33:N34"/>
    <mergeCell ref="O33:O34"/>
    <mergeCell ref="P33:P34"/>
    <mergeCell ref="Q33:Q34"/>
    <mergeCell ref="J32:O32"/>
    <mergeCell ref="R33:S33"/>
    <mergeCell ref="T33:T34"/>
    <mergeCell ref="U33:U34"/>
    <mergeCell ref="B35:E35"/>
    <mergeCell ref="B36:B42"/>
    <mergeCell ref="C36:E36"/>
    <mergeCell ref="C37:E37"/>
    <mergeCell ref="C38:C42"/>
    <mergeCell ref="D38:E38"/>
    <mergeCell ref="D39:E39"/>
    <mergeCell ref="D40:E40"/>
    <mergeCell ref="D41:E41"/>
    <mergeCell ref="D42:E42"/>
    <mergeCell ref="B55:B57"/>
    <mergeCell ref="C55:E55"/>
    <mergeCell ref="C56:E56"/>
    <mergeCell ref="C57:E57"/>
    <mergeCell ref="B43:B54"/>
    <mergeCell ref="C43:E43"/>
    <mergeCell ref="C44:C46"/>
    <mergeCell ref="D44:E44"/>
    <mergeCell ref="D45:E45"/>
    <mergeCell ref="D46:E46"/>
    <mergeCell ref="C47:C54"/>
    <mergeCell ref="D47:E47"/>
    <mergeCell ref="D48:D51"/>
    <mergeCell ref="D52:D54"/>
  </mergeCells>
  <pageMargins left="0.23622047244094491" right="0.23622047244094491" top="0.74803149606299213" bottom="0.74803149606299213" header="0.31496062992125984" footer="0.31496062992125984"/>
  <pageSetup paperSize="8" scale="28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B28"/>
  <sheetViews>
    <sheetView zoomScale="70" zoomScaleNormal="70" workbookViewId="0"/>
  </sheetViews>
  <sheetFormatPr defaultRowHeight="15" x14ac:dyDescent="0.25"/>
  <cols>
    <col min="2" max="2" width="16.85546875" customWidth="1"/>
    <col min="3" max="3" width="15" customWidth="1"/>
    <col min="4" max="4" width="16.7109375" customWidth="1"/>
    <col min="5" max="5" width="30.28515625" customWidth="1"/>
    <col min="6" max="9" width="19.28515625" customWidth="1"/>
    <col min="10" max="14" width="16.7109375" customWidth="1"/>
    <col min="15" max="22" width="16.5703125" customWidth="1"/>
  </cols>
  <sheetData>
    <row r="1" spans="2:28" ht="26.25" x14ac:dyDescent="0.4">
      <c r="B1" s="84"/>
      <c r="C1" s="84"/>
      <c r="D1" s="84"/>
      <c r="E1" s="84"/>
      <c r="F1" s="84"/>
      <c r="G1" s="84"/>
      <c r="H1" s="84"/>
      <c r="I1" s="84"/>
      <c r="J1" s="84"/>
      <c r="K1" s="84"/>
      <c r="V1" s="85" t="s">
        <v>110</v>
      </c>
      <c r="W1" s="332" t="s">
        <v>1</v>
      </c>
      <c r="X1" s="332"/>
      <c r="Y1" s="332"/>
      <c r="Z1" s="332" t="s">
        <v>111</v>
      </c>
    </row>
    <row r="2" spans="2:28" ht="27" thickBot="1" x14ac:dyDescent="0.45">
      <c r="B2" s="84"/>
      <c r="C2" s="84"/>
      <c r="D2" s="84"/>
      <c r="E2" s="84"/>
      <c r="F2" s="84"/>
      <c r="G2" s="84"/>
      <c r="H2" s="84"/>
      <c r="I2" s="84"/>
      <c r="J2" s="84"/>
      <c r="K2" s="84"/>
      <c r="V2" s="85" t="s">
        <v>1424</v>
      </c>
      <c r="W2" s="332" t="s">
        <v>1425</v>
      </c>
      <c r="X2" s="332"/>
      <c r="Y2" s="332"/>
      <c r="Z2" s="332" t="s">
        <v>111</v>
      </c>
    </row>
    <row r="3" spans="2:28" ht="18.75" x14ac:dyDescent="0.25">
      <c r="B3" s="917" t="s">
        <v>1426</v>
      </c>
      <c r="C3" s="918"/>
      <c r="D3" s="918"/>
      <c r="E3" s="919"/>
      <c r="F3" s="850" t="s">
        <v>1427</v>
      </c>
      <c r="G3" s="853" t="s">
        <v>1428</v>
      </c>
      <c r="H3" s="854" t="s">
        <v>114</v>
      </c>
      <c r="I3" s="856" t="s">
        <v>115</v>
      </c>
      <c r="J3" s="902" t="s">
        <v>116</v>
      </c>
      <c r="K3" s="903"/>
      <c r="L3" s="903"/>
      <c r="M3" s="903"/>
      <c r="N3" s="903"/>
      <c r="O3" s="904"/>
      <c r="P3" s="902" t="s">
        <v>117</v>
      </c>
      <c r="Q3" s="903"/>
      <c r="R3" s="903"/>
      <c r="S3" s="903"/>
      <c r="T3" s="903"/>
      <c r="U3" s="904"/>
      <c r="V3" s="905" t="s">
        <v>1415</v>
      </c>
      <c r="W3" s="332"/>
      <c r="X3" s="332"/>
      <c r="Y3" s="332"/>
      <c r="Z3" s="332" t="s">
        <v>118</v>
      </c>
    </row>
    <row r="4" spans="2:28" x14ac:dyDescent="0.25">
      <c r="B4" s="920"/>
      <c r="C4" s="921"/>
      <c r="D4" s="921"/>
      <c r="E4" s="922"/>
      <c r="F4" s="851"/>
      <c r="G4" s="835"/>
      <c r="H4" s="855"/>
      <c r="I4" s="857"/>
      <c r="J4" s="908" t="s">
        <v>8</v>
      </c>
      <c r="K4" s="910" t="s">
        <v>119</v>
      </c>
      <c r="L4" s="910" t="s">
        <v>120</v>
      </c>
      <c r="M4" s="912" t="s">
        <v>12</v>
      </c>
      <c r="N4" s="912" t="s">
        <v>13</v>
      </c>
      <c r="O4" s="914" t="s">
        <v>5</v>
      </c>
      <c r="P4" s="915" t="s">
        <v>8</v>
      </c>
      <c r="Q4" s="837" t="s">
        <v>1416</v>
      </c>
      <c r="R4" s="837" t="s">
        <v>1414</v>
      </c>
      <c r="S4" s="837"/>
      <c r="T4" s="837" t="s">
        <v>121</v>
      </c>
      <c r="U4" s="892" t="s">
        <v>122</v>
      </c>
      <c r="V4" s="906"/>
      <c r="W4" s="332"/>
      <c r="X4" s="332"/>
      <c r="Y4" s="332"/>
      <c r="Z4" s="332" t="s">
        <v>123</v>
      </c>
    </row>
    <row r="5" spans="2:28" ht="30.75" thickBot="1" x14ac:dyDescent="0.3">
      <c r="B5" s="923"/>
      <c r="C5" s="924"/>
      <c r="D5" s="924"/>
      <c r="E5" s="925"/>
      <c r="F5" s="852"/>
      <c r="G5" s="836"/>
      <c r="H5" s="829"/>
      <c r="I5" s="858"/>
      <c r="J5" s="909"/>
      <c r="K5" s="911"/>
      <c r="L5" s="911"/>
      <c r="M5" s="913"/>
      <c r="N5" s="913"/>
      <c r="O5" s="913"/>
      <c r="P5" s="916"/>
      <c r="Q5" s="838"/>
      <c r="R5" s="571" t="s">
        <v>8</v>
      </c>
      <c r="S5" s="571" t="s">
        <v>124</v>
      </c>
      <c r="T5" s="838"/>
      <c r="U5" s="893"/>
      <c r="V5" s="907"/>
      <c r="W5" s="332"/>
      <c r="X5" s="332"/>
      <c r="Y5" s="332"/>
      <c r="Z5" s="332" t="s">
        <v>125</v>
      </c>
    </row>
    <row r="6" spans="2:28" ht="19.5" thickBot="1" x14ac:dyDescent="0.3">
      <c r="B6" s="805"/>
      <c r="C6" s="806"/>
      <c r="D6" s="806"/>
      <c r="E6" s="807"/>
      <c r="F6" s="86">
        <v>1</v>
      </c>
      <c r="G6" s="87">
        <v>2</v>
      </c>
      <c r="H6" s="88">
        <v>3</v>
      </c>
      <c r="I6" s="89">
        <v>4</v>
      </c>
      <c r="J6" s="90">
        <v>5</v>
      </c>
      <c r="K6" s="91">
        <v>6</v>
      </c>
      <c r="L6" s="91">
        <v>7</v>
      </c>
      <c r="M6" s="91">
        <v>8</v>
      </c>
      <c r="N6" s="91">
        <v>9</v>
      </c>
      <c r="O6" s="92">
        <v>10</v>
      </c>
      <c r="P6" s="93">
        <v>11</v>
      </c>
      <c r="Q6" s="91">
        <v>12</v>
      </c>
      <c r="R6" s="91">
        <v>13</v>
      </c>
      <c r="S6" s="94">
        <v>14</v>
      </c>
      <c r="T6" s="91">
        <v>15</v>
      </c>
      <c r="U6" s="95">
        <v>16</v>
      </c>
      <c r="V6" s="96">
        <v>17</v>
      </c>
      <c r="W6" s="332"/>
      <c r="X6" s="332"/>
      <c r="Y6" s="332"/>
      <c r="Z6" s="332" t="s">
        <v>126</v>
      </c>
    </row>
    <row r="7" spans="2:28" ht="17.25" x14ac:dyDescent="0.25">
      <c r="B7" s="863" t="s">
        <v>8</v>
      </c>
      <c r="C7" s="894" t="s">
        <v>8</v>
      </c>
      <c r="D7" s="895"/>
      <c r="E7" s="896"/>
      <c r="F7" s="585" t="e">
        <f t="shared" ref="F7:R7" si="0">F8+F9</f>
        <v>#VALUE!</v>
      </c>
      <c r="G7" s="586" t="e">
        <f>G8+G9</f>
        <v>#VALUE!</v>
      </c>
      <c r="H7" s="587" t="e">
        <f>H8+H9</f>
        <v>#VALUE!</v>
      </c>
      <c r="I7" s="588" t="e">
        <f>I8+I9</f>
        <v>#VALUE!</v>
      </c>
      <c r="J7" s="589" t="e">
        <f t="shared" ref="J7" si="1">J8+J9</f>
        <v>#VALUE!</v>
      </c>
      <c r="K7" s="587" t="e">
        <f t="shared" si="0"/>
        <v>#VALUE!</v>
      </c>
      <c r="L7" s="587" t="e">
        <f t="shared" si="0"/>
        <v>#VALUE!</v>
      </c>
      <c r="M7" s="590" t="e">
        <f t="shared" si="0"/>
        <v>#VALUE!</v>
      </c>
      <c r="N7" s="590" t="e">
        <f t="shared" si="0"/>
        <v>#VALUE!</v>
      </c>
      <c r="O7" s="590" t="e">
        <f t="shared" si="0"/>
        <v>#VALUE!</v>
      </c>
      <c r="P7" s="586" t="e">
        <f>P8+P9</f>
        <v>#VALUE!</v>
      </c>
      <c r="Q7" s="587" t="e">
        <f t="shared" si="0"/>
        <v>#VALUE!</v>
      </c>
      <c r="R7" s="587" t="e">
        <f t="shared" si="0"/>
        <v>#VALUE!</v>
      </c>
      <c r="S7" s="587" t="e">
        <f>S8+S9</f>
        <v>#VALUE!</v>
      </c>
      <c r="T7" s="587" t="e">
        <f>T8+T9</f>
        <v>#VALUE!</v>
      </c>
      <c r="U7" s="588" t="e">
        <f t="shared" ref="U7" si="2">U8+U9</f>
        <v>#VALUE!</v>
      </c>
      <c r="V7" s="591" t="e">
        <f>V8+V9</f>
        <v>#VALUE!</v>
      </c>
      <c r="W7" s="332"/>
      <c r="X7" s="332"/>
      <c r="Y7" s="332"/>
      <c r="Z7" s="332"/>
    </row>
    <row r="8" spans="2:28" x14ac:dyDescent="0.25">
      <c r="B8" s="864"/>
      <c r="C8" s="897" t="s">
        <v>128</v>
      </c>
      <c r="D8" s="898"/>
      <c r="E8" s="899"/>
      <c r="F8" s="592" t="e">
        <f>F15+F23</f>
        <v>#VALUE!</v>
      </c>
      <c r="G8" s="593" t="e">
        <f t="shared" ref="G8:V8" si="3">G15+G23</f>
        <v>#VALUE!</v>
      </c>
      <c r="H8" s="594" t="e">
        <f t="shared" si="3"/>
        <v>#VALUE!</v>
      </c>
      <c r="I8" s="595" t="e">
        <f t="shared" si="3"/>
        <v>#VALUE!</v>
      </c>
      <c r="J8" s="596" t="e">
        <f t="shared" si="3"/>
        <v>#VALUE!</v>
      </c>
      <c r="K8" s="597" t="e">
        <f t="shared" si="3"/>
        <v>#VALUE!</v>
      </c>
      <c r="L8" s="597" t="e">
        <f t="shared" si="3"/>
        <v>#VALUE!</v>
      </c>
      <c r="M8" s="598" t="e">
        <f t="shared" si="3"/>
        <v>#VALUE!</v>
      </c>
      <c r="N8" s="598" t="e">
        <f t="shared" si="3"/>
        <v>#VALUE!</v>
      </c>
      <c r="O8" s="598" t="e">
        <f t="shared" si="3"/>
        <v>#VALUE!</v>
      </c>
      <c r="P8" s="599" t="e">
        <f t="shared" si="3"/>
        <v>#VALUE!</v>
      </c>
      <c r="Q8" s="597" t="e">
        <f t="shared" si="3"/>
        <v>#VALUE!</v>
      </c>
      <c r="R8" s="597" t="e">
        <f t="shared" si="3"/>
        <v>#VALUE!</v>
      </c>
      <c r="S8" s="597" t="e">
        <f t="shared" si="3"/>
        <v>#VALUE!</v>
      </c>
      <c r="T8" s="597" t="e">
        <f t="shared" si="3"/>
        <v>#VALUE!</v>
      </c>
      <c r="U8" s="600" t="e">
        <f t="shared" si="3"/>
        <v>#VALUE!</v>
      </c>
      <c r="V8" s="601" t="e">
        <f t="shared" si="3"/>
        <v>#VALUE!</v>
      </c>
      <c r="W8" s="332"/>
      <c r="X8" s="332"/>
      <c r="Y8" s="332"/>
      <c r="Z8" s="332"/>
      <c r="AA8" s="332"/>
      <c r="AB8" s="332"/>
    </row>
    <row r="9" spans="2:28" x14ac:dyDescent="0.25">
      <c r="B9" s="864"/>
      <c r="C9" s="900" t="s">
        <v>130</v>
      </c>
      <c r="D9" s="898" t="s">
        <v>131</v>
      </c>
      <c r="E9" s="899"/>
      <c r="F9" s="592" t="e">
        <f t="shared" ref="F9:V9" si="4">F10+F11+F12+F13</f>
        <v>#VALUE!</v>
      </c>
      <c r="G9" s="593" t="e">
        <f t="shared" si="4"/>
        <v>#VALUE!</v>
      </c>
      <c r="H9" s="594" t="e">
        <f t="shared" si="4"/>
        <v>#VALUE!</v>
      </c>
      <c r="I9" s="595" t="e">
        <f t="shared" si="4"/>
        <v>#VALUE!</v>
      </c>
      <c r="J9" s="596" t="e">
        <f>J10+J11+J12+J13</f>
        <v>#VALUE!</v>
      </c>
      <c r="K9" s="597" t="e">
        <f t="shared" si="4"/>
        <v>#VALUE!</v>
      </c>
      <c r="L9" s="597" t="e">
        <f t="shared" si="4"/>
        <v>#VALUE!</v>
      </c>
      <c r="M9" s="598" t="e">
        <f t="shared" si="4"/>
        <v>#VALUE!</v>
      </c>
      <c r="N9" s="598" t="e">
        <f t="shared" si="4"/>
        <v>#VALUE!</v>
      </c>
      <c r="O9" s="598" t="e">
        <f t="shared" si="4"/>
        <v>#VALUE!</v>
      </c>
      <c r="P9" s="599" t="e">
        <f>P10+P11+P12+P13</f>
        <v>#VALUE!</v>
      </c>
      <c r="Q9" s="597" t="e">
        <f t="shared" si="4"/>
        <v>#VALUE!</v>
      </c>
      <c r="R9" s="597" t="e">
        <f t="shared" si="4"/>
        <v>#VALUE!</v>
      </c>
      <c r="S9" s="597" t="e">
        <f t="shared" si="4"/>
        <v>#VALUE!</v>
      </c>
      <c r="T9" s="597" t="e">
        <f t="shared" si="4"/>
        <v>#VALUE!</v>
      </c>
      <c r="U9" s="600" t="e">
        <f t="shared" si="4"/>
        <v>#VALUE!</v>
      </c>
      <c r="V9" s="601" t="e">
        <f t="shared" si="4"/>
        <v>#VALUE!</v>
      </c>
      <c r="W9" s="332"/>
      <c r="X9" s="332"/>
      <c r="Y9" s="332"/>
      <c r="Z9" s="332"/>
      <c r="AA9" s="332"/>
      <c r="AB9" s="332"/>
    </row>
    <row r="10" spans="2:28" x14ac:dyDescent="0.25">
      <c r="B10" s="864"/>
      <c r="C10" s="900"/>
      <c r="D10" s="875" t="s">
        <v>1397</v>
      </c>
      <c r="E10" s="876"/>
      <c r="F10" s="602" t="e">
        <f>F19+0</f>
        <v>#VALUE!</v>
      </c>
      <c r="G10" s="603" t="e">
        <f t="shared" ref="G10:V12" si="5">G19+0</f>
        <v>#VALUE!</v>
      </c>
      <c r="H10" s="604" t="e">
        <f t="shared" si="5"/>
        <v>#VALUE!</v>
      </c>
      <c r="I10" s="605" t="e">
        <f t="shared" si="5"/>
        <v>#VALUE!</v>
      </c>
      <c r="J10" s="606" t="e">
        <f t="shared" si="5"/>
        <v>#VALUE!</v>
      </c>
      <c r="K10" s="607" t="e">
        <f t="shared" si="5"/>
        <v>#VALUE!</v>
      </c>
      <c r="L10" s="607" t="e">
        <f t="shared" si="5"/>
        <v>#VALUE!</v>
      </c>
      <c r="M10" s="608" t="e">
        <f t="shared" si="5"/>
        <v>#VALUE!</v>
      </c>
      <c r="N10" s="608" t="e">
        <f t="shared" si="5"/>
        <v>#VALUE!</v>
      </c>
      <c r="O10" s="608" t="e">
        <f t="shared" si="5"/>
        <v>#VALUE!</v>
      </c>
      <c r="P10" s="609" t="e">
        <f t="shared" si="5"/>
        <v>#VALUE!</v>
      </c>
      <c r="Q10" s="607" t="e">
        <f t="shared" si="5"/>
        <v>#VALUE!</v>
      </c>
      <c r="R10" s="607" t="e">
        <f t="shared" si="5"/>
        <v>#VALUE!</v>
      </c>
      <c r="S10" s="607" t="e">
        <f t="shared" si="5"/>
        <v>#VALUE!</v>
      </c>
      <c r="T10" s="607" t="e">
        <f t="shared" si="5"/>
        <v>#VALUE!</v>
      </c>
      <c r="U10" s="610" t="e">
        <f t="shared" si="5"/>
        <v>#VALUE!</v>
      </c>
      <c r="V10" s="611" t="e">
        <f t="shared" si="5"/>
        <v>#VALUE!</v>
      </c>
      <c r="W10" s="332"/>
      <c r="X10" s="332"/>
      <c r="Y10" s="332"/>
      <c r="Z10" s="332"/>
      <c r="AA10" s="332"/>
      <c r="AB10" s="332"/>
    </row>
    <row r="11" spans="2:28" x14ac:dyDescent="0.25">
      <c r="B11" s="864"/>
      <c r="C11" s="900"/>
      <c r="D11" s="875" t="s">
        <v>1398</v>
      </c>
      <c r="E11" s="876"/>
      <c r="F11" s="602" t="e">
        <f>F20+0</f>
        <v>#VALUE!</v>
      </c>
      <c r="G11" s="603" t="e">
        <f t="shared" si="5"/>
        <v>#VALUE!</v>
      </c>
      <c r="H11" s="604" t="e">
        <f t="shared" si="5"/>
        <v>#VALUE!</v>
      </c>
      <c r="I11" s="605" t="e">
        <f t="shared" si="5"/>
        <v>#VALUE!</v>
      </c>
      <c r="J11" s="606" t="e">
        <f t="shared" si="5"/>
        <v>#VALUE!</v>
      </c>
      <c r="K11" s="607" t="e">
        <f t="shared" si="5"/>
        <v>#VALUE!</v>
      </c>
      <c r="L11" s="607" t="e">
        <f t="shared" si="5"/>
        <v>#VALUE!</v>
      </c>
      <c r="M11" s="608" t="e">
        <f t="shared" si="5"/>
        <v>#VALUE!</v>
      </c>
      <c r="N11" s="608" t="e">
        <f t="shared" si="5"/>
        <v>#VALUE!</v>
      </c>
      <c r="O11" s="608" t="e">
        <f t="shared" si="5"/>
        <v>#VALUE!</v>
      </c>
      <c r="P11" s="609" t="e">
        <f t="shared" si="5"/>
        <v>#VALUE!</v>
      </c>
      <c r="Q11" s="607" t="e">
        <f t="shared" si="5"/>
        <v>#VALUE!</v>
      </c>
      <c r="R11" s="607" t="e">
        <f t="shared" si="5"/>
        <v>#VALUE!</v>
      </c>
      <c r="S11" s="607" t="e">
        <f t="shared" si="5"/>
        <v>#VALUE!</v>
      </c>
      <c r="T11" s="607" t="e">
        <f t="shared" si="5"/>
        <v>#VALUE!</v>
      </c>
      <c r="U11" s="610" t="e">
        <f t="shared" si="5"/>
        <v>#VALUE!</v>
      </c>
      <c r="V11" s="611" t="e">
        <f t="shared" si="5"/>
        <v>#VALUE!</v>
      </c>
      <c r="W11" s="332"/>
      <c r="X11" s="332"/>
      <c r="Y11" s="332"/>
      <c r="Z11" s="332"/>
      <c r="AA11" s="332"/>
      <c r="AB11" s="332"/>
    </row>
    <row r="12" spans="2:28" x14ac:dyDescent="0.25">
      <c r="B12" s="864"/>
      <c r="C12" s="900"/>
      <c r="D12" s="875" t="s">
        <v>1399</v>
      </c>
      <c r="E12" s="876"/>
      <c r="F12" s="602" t="e">
        <f>F21+0</f>
        <v>#VALUE!</v>
      </c>
      <c r="G12" s="603" t="e">
        <f t="shared" si="5"/>
        <v>#VALUE!</v>
      </c>
      <c r="H12" s="604" t="e">
        <f t="shared" si="5"/>
        <v>#VALUE!</v>
      </c>
      <c r="I12" s="605" t="e">
        <f t="shared" si="5"/>
        <v>#VALUE!</v>
      </c>
      <c r="J12" s="606" t="e">
        <f t="shared" si="5"/>
        <v>#VALUE!</v>
      </c>
      <c r="K12" s="607" t="e">
        <f t="shared" si="5"/>
        <v>#VALUE!</v>
      </c>
      <c r="L12" s="607" t="e">
        <f t="shared" si="5"/>
        <v>#VALUE!</v>
      </c>
      <c r="M12" s="608" t="e">
        <f t="shared" si="5"/>
        <v>#VALUE!</v>
      </c>
      <c r="N12" s="608" t="e">
        <f t="shared" si="5"/>
        <v>#VALUE!</v>
      </c>
      <c r="O12" s="608" t="e">
        <f t="shared" si="5"/>
        <v>#VALUE!</v>
      </c>
      <c r="P12" s="609" t="e">
        <f t="shared" si="5"/>
        <v>#VALUE!</v>
      </c>
      <c r="Q12" s="607" t="e">
        <f t="shared" si="5"/>
        <v>#VALUE!</v>
      </c>
      <c r="R12" s="607" t="e">
        <f t="shared" si="5"/>
        <v>#VALUE!</v>
      </c>
      <c r="S12" s="607" t="e">
        <f t="shared" si="5"/>
        <v>#VALUE!</v>
      </c>
      <c r="T12" s="607" t="e">
        <f t="shared" si="5"/>
        <v>#VALUE!</v>
      </c>
      <c r="U12" s="610" t="e">
        <f t="shared" si="5"/>
        <v>#VALUE!</v>
      </c>
      <c r="V12" s="611" t="e">
        <f t="shared" si="5"/>
        <v>#VALUE!</v>
      </c>
      <c r="W12" s="332"/>
      <c r="X12" s="332"/>
      <c r="Y12" s="332"/>
      <c r="Z12" s="332"/>
      <c r="AA12" s="332"/>
      <c r="AB12" s="332"/>
    </row>
    <row r="13" spans="2:28" ht="15.75" thickBot="1" x14ac:dyDescent="0.3">
      <c r="B13" s="865"/>
      <c r="C13" s="901"/>
      <c r="D13" s="877" t="s">
        <v>1429</v>
      </c>
      <c r="E13" s="878"/>
      <c r="F13" s="612" t="e">
        <f>F24+0</f>
        <v>#VALUE!</v>
      </c>
      <c r="G13" s="613" t="e">
        <f t="shared" ref="G13:V13" si="6">G24+0</f>
        <v>#VALUE!</v>
      </c>
      <c r="H13" s="614" t="e">
        <f t="shared" si="6"/>
        <v>#VALUE!</v>
      </c>
      <c r="I13" s="615" t="e">
        <f t="shared" si="6"/>
        <v>#VALUE!</v>
      </c>
      <c r="J13" s="616" t="e">
        <f t="shared" si="6"/>
        <v>#VALUE!</v>
      </c>
      <c r="K13" s="617" t="e">
        <f t="shared" si="6"/>
        <v>#VALUE!</v>
      </c>
      <c r="L13" s="617" t="e">
        <f t="shared" si="6"/>
        <v>#VALUE!</v>
      </c>
      <c r="M13" s="618" t="e">
        <f t="shared" si="6"/>
        <v>#VALUE!</v>
      </c>
      <c r="N13" s="618" t="e">
        <f t="shared" si="6"/>
        <v>#VALUE!</v>
      </c>
      <c r="O13" s="618" t="e">
        <f t="shared" si="6"/>
        <v>#VALUE!</v>
      </c>
      <c r="P13" s="619" t="e">
        <f t="shared" si="6"/>
        <v>#VALUE!</v>
      </c>
      <c r="Q13" s="617" t="e">
        <f t="shared" si="6"/>
        <v>#VALUE!</v>
      </c>
      <c r="R13" s="617" t="e">
        <f t="shared" si="6"/>
        <v>#VALUE!</v>
      </c>
      <c r="S13" s="617" t="e">
        <f t="shared" si="6"/>
        <v>#VALUE!</v>
      </c>
      <c r="T13" s="617" t="e">
        <f t="shared" si="6"/>
        <v>#VALUE!</v>
      </c>
      <c r="U13" s="620" t="e">
        <f t="shared" si="6"/>
        <v>#VALUE!</v>
      </c>
      <c r="V13" s="621" t="e">
        <f t="shared" si="6"/>
        <v>#VALUE!</v>
      </c>
      <c r="W13" s="332"/>
      <c r="X13" s="332"/>
      <c r="Y13" s="332"/>
      <c r="Z13" s="332"/>
      <c r="AA13" s="332"/>
      <c r="AB13" s="332"/>
    </row>
    <row r="14" spans="2:28" x14ac:dyDescent="0.25">
      <c r="B14" s="879" t="s">
        <v>1403</v>
      </c>
      <c r="C14" s="880" t="s">
        <v>1430</v>
      </c>
      <c r="D14" s="881"/>
      <c r="E14" s="882"/>
      <c r="F14" s="622" t="s">
        <v>1431</v>
      </c>
      <c r="G14" s="623" t="s">
        <v>1432</v>
      </c>
      <c r="H14" s="624" t="s">
        <v>1433</v>
      </c>
      <c r="I14" s="625" t="s">
        <v>1434</v>
      </c>
      <c r="J14" s="626" t="e">
        <f t="shared" ref="J14:J24" si="7">K14+L14+M14+N14+O14</f>
        <v>#VALUE!</v>
      </c>
      <c r="K14" s="627" t="s">
        <v>1435</v>
      </c>
      <c r="L14" s="627" t="s">
        <v>1436</v>
      </c>
      <c r="M14" s="628" t="s">
        <v>1437</v>
      </c>
      <c r="N14" s="628" t="s">
        <v>1438</v>
      </c>
      <c r="O14" s="628" t="s">
        <v>1439</v>
      </c>
      <c r="P14" s="629" t="s">
        <v>1440</v>
      </c>
      <c r="Q14" s="627" t="s">
        <v>1441</v>
      </c>
      <c r="R14" s="627" t="s">
        <v>1442</v>
      </c>
      <c r="S14" s="627" t="s">
        <v>1443</v>
      </c>
      <c r="T14" s="627" t="s">
        <v>1444</v>
      </c>
      <c r="U14" s="630" t="s">
        <v>1445</v>
      </c>
      <c r="V14" s="631" t="s">
        <v>1446</v>
      </c>
      <c r="W14" s="332"/>
      <c r="X14" s="332" t="s">
        <v>1447</v>
      </c>
      <c r="Y14" s="332"/>
      <c r="Z14" s="332"/>
      <c r="AA14" s="332"/>
      <c r="AB14" s="332"/>
    </row>
    <row r="15" spans="2:28" x14ac:dyDescent="0.25">
      <c r="B15" s="879"/>
      <c r="C15" s="883" t="s">
        <v>128</v>
      </c>
      <c r="D15" s="885" t="s">
        <v>131</v>
      </c>
      <c r="E15" s="886"/>
      <c r="F15" s="632" t="s">
        <v>1448</v>
      </c>
      <c r="G15" s="633" t="s">
        <v>1449</v>
      </c>
      <c r="H15" s="634" t="s">
        <v>1450</v>
      </c>
      <c r="I15" s="635" t="s">
        <v>1451</v>
      </c>
      <c r="J15" s="636" t="e">
        <f t="shared" si="7"/>
        <v>#VALUE!</v>
      </c>
      <c r="K15" s="637" t="s">
        <v>1452</v>
      </c>
      <c r="L15" s="637" t="s">
        <v>1453</v>
      </c>
      <c r="M15" s="638" t="s">
        <v>1454</v>
      </c>
      <c r="N15" s="638" t="s">
        <v>1455</v>
      </c>
      <c r="O15" s="639" t="s">
        <v>1456</v>
      </c>
      <c r="P15" s="640" t="s">
        <v>1457</v>
      </c>
      <c r="Q15" s="641" t="s">
        <v>1458</v>
      </c>
      <c r="R15" s="641" t="s">
        <v>1459</v>
      </c>
      <c r="S15" s="641" t="s">
        <v>1460</v>
      </c>
      <c r="T15" s="641" t="s">
        <v>1461</v>
      </c>
      <c r="U15" s="642" t="s">
        <v>1462</v>
      </c>
      <c r="V15" s="643" t="s">
        <v>1463</v>
      </c>
      <c r="W15" s="332"/>
      <c r="X15" s="332"/>
      <c r="Y15" s="332" t="s">
        <v>1464</v>
      </c>
      <c r="Z15" s="332"/>
      <c r="AA15" s="332"/>
      <c r="AB15" s="332"/>
    </row>
    <row r="16" spans="2:28" x14ac:dyDescent="0.25">
      <c r="B16" s="879"/>
      <c r="C16" s="884"/>
      <c r="D16" s="887" t="s">
        <v>1397</v>
      </c>
      <c r="E16" s="888"/>
      <c r="F16" s="644" t="s">
        <v>1465</v>
      </c>
      <c r="G16" s="645" t="s">
        <v>1466</v>
      </c>
      <c r="H16" s="646" t="s">
        <v>1467</v>
      </c>
      <c r="I16" s="647" t="s">
        <v>1468</v>
      </c>
      <c r="J16" s="606" t="e">
        <f t="shared" si="7"/>
        <v>#VALUE!</v>
      </c>
      <c r="K16" s="607" t="s">
        <v>1469</v>
      </c>
      <c r="L16" s="607" t="s">
        <v>1470</v>
      </c>
      <c r="M16" s="608" t="s">
        <v>1471</v>
      </c>
      <c r="N16" s="608" t="s">
        <v>1472</v>
      </c>
      <c r="O16" s="608" t="s">
        <v>1473</v>
      </c>
      <c r="P16" s="609" t="s">
        <v>1474</v>
      </c>
      <c r="Q16" s="607" t="s">
        <v>1475</v>
      </c>
      <c r="R16" s="607" t="s">
        <v>1476</v>
      </c>
      <c r="S16" s="607" t="s">
        <v>1477</v>
      </c>
      <c r="T16" s="607" t="s">
        <v>1478</v>
      </c>
      <c r="U16" s="610" t="s">
        <v>1479</v>
      </c>
      <c r="V16" s="611" t="s">
        <v>1480</v>
      </c>
      <c r="W16" s="332"/>
      <c r="X16" s="332"/>
      <c r="Y16" s="332"/>
      <c r="Z16" s="332" t="s">
        <v>1481</v>
      </c>
      <c r="AA16" s="332"/>
      <c r="AB16" s="332"/>
    </row>
    <row r="17" spans="2:28" x14ac:dyDescent="0.25">
      <c r="B17" s="879"/>
      <c r="C17" s="884"/>
      <c r="D17" s="889" t="s">
        <v>1482</v>
      </c>
      <c r="E17" s="890"/>
      <c r="F17" s="648" t="s">
        <v>1483</v>
      </c>
      <c r="G17" s="649" t="s">
        <v>1484</v>
      </c>
      <c r="H17" s="650" t="s">
        <v>1485</v>
      </c>
      <c r="I17" s="651" t="s">
        <v>1486</v>
      </c>
      <c r="J17" s="652" t="e">
        <f t="shared" si="7"/>
        <v>#VALUE!</v>
      </c>
      <c r="K17" s="653" t="s">
        <v>1487</v>
      </c>
      <c r="L17" s="653" t="s">
        <v>1488</v>
      </c>
      <c r="M17" s="654" t="s">
        <v>1489</v>
      </c>
      <c r="N17" s="654" t="s">
        <v>1490</v>
      </c>
      <c r="O17" s="654" t="s">
        <v>1491</v>
      </c>
      <c r="P17" s="655" t="s">
        <v>1492</v>
      </c>
      <c r="Q17" s="653" t="s">
        <v>1493</v>
      </c>
      <c r="R17" s="653" t="s">
        <v>1494</v>
      </c>
      <c r="S17" s="653" t="s">
        <v>1495</v>
      </c>
      <c r="T17" s="653" t="s">
        <v>1496</v>
      </c>
      <c r="U17" s="656" t="s">
        <v>1497</v>
      </c>
      <c r="V17" s="657" t="s">
        <v>1498</v>
      </c>
      <c r="W17" s="332"/>
      <c r="X17" s="332"/>
      <c r="Y17" s="332"/>
      <c r="Z17" s="332" t="s">
        <v>1499</v>
      </c>
      <c r="AA17" s="332" t="s">
        <v>1500</v>
      </c>
      <c r="AB17" s="332"/>
    </row>
    <row r="18" spans="2:28" x14ac:dyDescent="0.25">
      <c r="B18" s="879"/>
      <c r="C18" s="891" t="s">
        <v>130</v>
      </c>
      <c r="D18" s="859" t="s">
        <v>131</v>
      </c>
      <c r="E18" s="860"/>
      <c r="F18" s="658" t="s">
        <v>1501</v>
      </c>
      <c r="G18" s="659" t="s">
        <v>1502</v>
      </c>
      <c r="H18" s="660" t="s">
        <v>1503</v>
      </c>
      <c r="I18" s="661" t="s">
        <v>1504</v>
      </c>
      <c r="J18" s="662" t="e">
        <f t="shared" si="7"/>
        <v>#VALUE!</v>
      </c>
      <c r="K18" s="663" t="s">
        <v>1505</v>
      </c>
      <c r="L18" s="663" t="s">
        <v>1506</v>
      </c>
      <c r="M18" s="664" t="s">
        <v>1507</v>
      </c>
      <c r="N18" s="664" t="s">
        <v>1508</v>
      </c>
      <c r="O18" s="664" t="s">
        <v>1509</v>
      </c>
      <c r="P18" s="665" t="s">
        <v>1510</v>
      </c>
      <c r="Q18" s="663" t="s">
        <v>1511</v>
      </c>
      <c r="R18" s="663" t="s">
        <v>1512</v>
      </c>
      <c r="S18" s="663" t="s">
        <v>1513</v>
      </c>
      <c r="T18" s="663" t="s">
        <v>1514</v>
      </c>
      <c r="U18" s="666" t="s">
        <v>1515</v>
      </c>
      <c r="V18" s="667" t="s">
        <v>1516</v>
      </c>
      <c r="W18" s="332"/>
      <c r="X18" s="332"/>
      <c r="Y18" s="332" t="s">
        <v>1517</v>
      </c>
      <c r="Z18" s="332"/>
      <c r="AA18" s="332"/>
      <c r="AB18" s="332"/>
    </row>
    <row r="19" spans="2:28" x14ac:dyDescent="0.25">
      <c r="B19" s="879"/>
      <c r="C19" s="891"/>
      <c r="D19" s="861" t="s">
        <v>1397</v>
      </c>
      <c r="E19" s="862"/>
      <c r="F19" s="668" t="s">
        <v>1518</v>
      </c>
      <c r="G19" s="669" t="s">
        <v>1519</v>
      </c>
      <c r="H19" s="670" t="s">
        <v>1520</v>
      </c>
      <c r="I19" s="671" t="s">
        <v>1521</v>
      </c>
      <c r="J19" s="672" t="e">
        <f t="shared" si="7"/>
        <v>#VALUE!</v>
      </c>
      <c r="K19" s="673" t="s">
        <v>1522</v>
      </c>
      <c r="L19" s="673" t="s">
        <v>1523</v>
      </c>
      <c r="M19" s="674" t="s">
        <v>1524</v>
      </c>
      <c r="N19" s="674" t="s">
        <v>1525</v>
      </c>
      <c r="O19" s="674" t="s">
        <v>1526</v>
      </c>
      <c r="P19" s="675" t="s">
        <v>1527</v>
      </c>
      <c r="Q19" s="673" t="s">
        <v>1528</v>
      </c>
      <c r="R19" s="673" t="s">
        <v>1529</v>
      </c>
      <c r="S19" s="673" t="s">
        <v>1530</v>
      </c>
      <c r="T19" s="673" t="s">
        <v>1531</v>
      </c>
      <c r="U19" s="676" t="s">
        <v>1532</v>
      </c>
      <c r="V19" s="677" t="s">
        <v>1533</v>
      </c>
      <c r="W19" s="332"/>
      <c r="X19" s="332"/>
      <c r="Y19" s="332"/>
      <c r="Z19" s="332" t="s">
        <v>1534</v>
      </c>
      <c r="AA19" s="332"/>
      <c r="AB19" s="332"/>
    </row>
    <row r="20" spans="2:28" x14ac:dyDescent="0.25">
      <c r="B20" s="879"/>
      <c r="C20" s="891"/>
      <c r="D20" s="861" t="s">
        <v>1398</v>
      </c>
      <c r="E20" s="862"/>
      <c r="F20" s="668" t="s">
        <v>1535</v>
      </c>
      <c r="G20" s="669" t="s">
        <v>1536</v>
      </c>
      <c r="H20" s="670" t="s">
        <v>1537</v>
      </c>
      <c r="I20" s="671" t="s">
        <v>1538</v>
      </c>
      <c r="J20" s="672" t="e">
        <f t="shared" si="7"/>
        <v>#VALUE!</v>
      </c>
      <c r="K20" s="673" t="s">
        <v>1539</v>
      </c>
      <c r="L20" s="673" t="s">
        <v>1540</v>
      </c>
      <c r="M20" s="674" t="s">
        <v>1541</v>
      </c>
      <c r="N20" s="674" t="s">
        <v>1542</v>
      </c>
      <c r="O20" s="674" t="s">
        <v>1543</v>
      </c>
      <c r="P20" s="675" t="s">
        <v>1544</v>
      </c>
      <c r="Q20" s="673" t="s">
        <v>1545</v>
      </c>
      <c r="R20" s="673" t="s">
        <v>1546</v>
      </c>
      <c r="S20" s="673" t="s">
        <v>1547</v>
      </c>
      <c r="T20" s="673" t="s">
        <v>1548</v>
      </c>
      <c r="U20" s="676" t="s">
        <v>1549</v>
      </c>
      <c r="V20" s="677" t="s">
        <v>1550</v>
      </c>
      <c r="W20" s="332"/>
      <c r="X20" s="332"/>
      <c r="Y20" s="332"/>
      <c r="Z20" s="332" t="s">
        <v>1551</v>
      </c>
      <c r="AA20" s="332"/>
      <c r="AB20" s="332"/>
    </row>
    <row r="21" spans="2:28" ht="15.75" thickBot="1" x14ac:dyDescent="0.3">
      <c r="B21" s="879"/>
      <c r="C21" s="891"/>
      <c r="D21" s="861" t="s">
        <v>1399</v>
      </c>
      <c r="E21" s="862"/>
      <c r="F21" s="678" t="s">
        <v>1552</v>
      </c>
      <c r="G21" s="679" t="s">
        <v>1553</v>
      </c>
      <c r="H21" s="680" t="s">
        <v>1554</v>
      </c>
      <c r="I21" s="681" t="s">
        <v>1555</v>
      </c>
      <c r="J21" s="672" t="e">
        <f t="shared" si="7"/>
        <v>#VALUE!</v>
      </c>
      <c r="K21" s="673" t="s">
        <v>1556</v>
      </c>
      <c r="L21" s="673" t="s">
        <v>1557</v>
      </c>
      <c r="M21" s="674" t="s">
        <v>1558</v>
      </c>
      <c r="N21" s="674" t="s">
        <v>1559</v>
      </c>
      <c r="O21" s="674" t="s">
        <v>1560</v>
      </c>
      <c r="P21" s="682" t="s">
        <v>1561</v>
      </c>
      <c r="Q21" s="683" t="s">
        <v>1562</v>
      </c>
      <c r="R21" s="683" t="s">
        <v>1563</v>
      </c>
      <c r="S21" s="683" t="s">
        <v>1564</v>
      </c>
      <c r="T21" s="683" t="s">
        <v>1565</v>
      </c>
      <c r="U21" s="684" t="s">
        <v>1566</v>
      </c>
      <c r="V21" s="685" t="s">
        <v>1567</v>
      </c>
      <c r="W21" s="332"/>
      <c r="X21" s="332"/>
      <c r="Y21" s="332"/>
      <c r="Z21" s="332" t="s">
        <v>1568</v>
      </c>
      <c r="AA21" s="332" t="s">
        <v>1569</v>
      </c>
      <c r="AB21" s="332" t="s">
        <v>1570</v>
      </c>
    </row>
    <row r="22" spans="2:28" x14ac:dyDescent="0.25">
      <c r="B22" s="863" t="s">
        <v>1571</v>
      </c>
      <c r="C22" s="866" t="s">
        <v>1572</v>
      </c>
      <c r="D22" s="867"/>
      <c r="E22" s="868"/>
      <c r="F22" s="686" t="s">
        <v>1573</v>
      </c>
      <c r="G22" s="687" t="s">
        <v>1574</v>
      </c>
      <c r="H22" s="688" t="s">
        <v>1575</v>
      </c>
      <c r="I22" s="689" t="s">
        <v>1576</v>
      </c>
      <c r="J22" s="626" t="e">
        <f t="shared" si="7"/>
        <v>#VALUE!</v>
      </c>
      <c r="K22" s="627" t="s">
        <v>1577</v>
      </c>
      <c r="L22" s="627" t="s">
        <v>1578</v>
      </c>
      <c r="M22" s="628" t="s">
        <v>1579</v>
      </c>
      <c r="N22" s="628" t="s">
        <v>1580</v>
      </c>
      <c r="O22" s="628" t="s">
        <v>1581</v>
      </c>
      <c r="P22" s="690" t="s">
        <v>1582</v>
      </c>
      <c r="Q22" s="691" t="s">
        <v>1583</v>
      </c>
      <c r="R22" s="691" t="s">
        <v>1584</v>
      </c>
      <c r="S22" s="691" t="s">
        <v>1585</v>
      </c>
      <c r="T22" s="691" t="s">
        <v>1586</v>
      </c>
      <c r="U22" s="692" t="s">
        <v>1587</v>
      </c>
      <c r="V22" s="693" t="s">
        <v>1588</v>
      </c>
      <c r="W22" s="332"/>
      <c r="X22" s="332" t="s">
        <v>1589</v>
      </c>
      <c r="Y22" s="332"/>
      <c r="Z22" s="332"/>
      <c r="AA22" s="332"/>
      <c r="AB22" s="332"/>
    </row>
    <row r="23" spans="2:28" x14ac:dyDescent="0.25">
      <c r="B23" s="864"/>
      <c r="C23" s="869" t="s">
        <v>128</v>
      </c>
      <c r="D23" s="870"/>
      <c r="E23" s="871"/>
      <c r="F23" s="602" t="s">
        <v>1590</v>
      </c>
      <c r="G23" s="603" t="s">
        <v>1591</v>
      </c>
      <c r="H23" s="604" t="s">
        <v>1592</v>
      </c>
      <c r="I23" s="605" t="s">
        <v>1593</v>
      </c>
      <c r="J23" s="652" t="e">
        <f t="shared" si="7"/>
        <v>#VALUE!</v>
      </c>
      <c r="K23" s="653" t="s">
        <v>1594</v>
      </c>
      <c r="L23" s="653" t="s">
        <v>1595</v>
      </c>
      <c r="M23" s="654" t="s">
        <v>1596</v>
      </c>
      <c r="N23" s="654" t="s">
        <v>1597</v>
      </c>
      <c r="O23" s="654" t="s">
        <v>1598</v>
      </c>
      <c r="P23" s="655" t="s">
        <v>1599</v>
      </c>
      <c r="Q23" s="653" t="s">
        <v>1600</v>
      </c>
      <c r="R23" s="653" t="s">
        <v>1601</v>
      </c>
      <c r="S23" s="653" t="s">
        <v>1602</v>
      </c>
      <c r="T23" s="653" t="s">
        <v>1603</v>
      </c>
      <c r="U23" s="656" t="s">
        <v>1604</v>
      </c>
      <c r="V23" s="657" t="s">
        <v>1605</v>
      </c>
      <c r="W23" s="332"/>
      <c r="X23" s="332"/>
      <c r="Y23" s="332" t="s">
        <v>1606</v>
      </c>
      <c r="Z23" s="332"/>
      <c r="AA23" s="332"/>
      <c r="AB23" s="332"/>
    </row>
    <row r="24" spans="2:28" ht="15.75" thickBot="1" x14ac:dyDescent="0.3">
      <c r="B24" s="865"/>
      <c r="C24" s="872" t="s">
        <v>130</v>
      </c>
      <c r="D24" s="873"/>
      <c r="E24" s="874"/>
      <c r="F24" s="612" t="s">
        <v>1607</v>
      </c>
      <c r="G24" s="613" t="s">
        <v>1608</v>
      </c>
      <c r="H24" s="614" t="s">
        <v>1609</v>
      </c>
      <c r="I24" s="615" t="s">
        <v>1610</v>
      </c>
      <c r="J24" s="694" t="e">
        <f t="shared" si="7"/>
        <v>#VALUE!</v>
      </c>
      <c r="K24" s="695" t="s">
        <v>1611</v>
      </c>
      <c r="L24" s="695" t="s">
        <v>1612</v>
      </c>
      <c r="M24" s="696" t="s">
        <v>1613</v>
      </c>
      <c r="N24" s="696" t="s">
        <v>1614</v>
      </c>
      <c r="O24" s="696" t="s">
        <v>1615</v>
      </c>
      <c r="P24" s="697" t="s">
        <v>1616</v>
      </c>
      <c r="Q24" s="695" t="s">
        <v>1617</v>
      </c>
      <c r="R24" s="695" t="s">
        <v>1618</v>
      </c>
      <c r="S24" s="695" t="s">
        <v>1619</v>
      </c>
      <c r="T24" s="695" t="s">
        <v>1620</v>
      </c>
      <c r="U24" s="698" t="s">
        <v>1621</v>
      </c>
      <c r="V24" s="699" t="s">
        <v>1622</v>
      </c>
      <c r="W24" s="332"/>
      <c r="X24" s="332"/>
      <c r="Y24" s="332" t="s">
        <v>1623</v>
      </c>
      <c r="Z24" s="332" t="s">
        <v>1624</v>
      </c>
      <c r="AA24" s="332"/>
      <c r="AB24" s="332"/>
    </row>
    <row r="25" spans="2:28" x14ac:dyDescent="0.25">
      <c r="B25" s="84"/>
      <c r="C25" s="84"/>
      <c r="D25" s="84"/>
      <c r="E25" s="84"/>
      <c r="F25" s="84"/>
      <c r="G25" s="84"/>
      <c r="H25" s="84"/>
      <c r="I25" s="84"/>
      <c r="J25" s="84"/>
      <c r="K25" s="84"/>
      <c r="L25" s="84"/>
      <c r="M25" s="84"/>
      <c r="N25" s="84"/>
      <c r="W25" s="332"/>
      <c r="X25" s="332"/>
      <c r="Y25" s="332"/>
    </row>
    <row r="26" spans="2:28" x14ac:dyDescent="0.25">
      <c r="W26" s="332"/>
      <c r="X26" s="332"/>
      <c r="Y26" s="332"/>
      <c r="Z26" s="332"/>
    </row>
    <row r="27" spans="2:28" x14ac:dyDescent="0.25">
      <c r="W27" s="332"/>
      <c r="X27" s="332" t="s">
        <v>1625</v>
      </c>
      <c r="Y27" s="332"/>
      <c r="Z27" s="332"/>
    </row>
    <row r="28" spans="2:28" x14ac:dyDescent="0.25">
      <c r="W28" s="332" t="s">
        <v>21</v>
      </c>
      <c r="X28" s="332"/>
      <c r="Y28" s="332"/>
      <c r="Z28" s="332"/>
    </row>
  </sheetData>
  <mergeCells count="44">
    <mergeCell ref="P3:U3"/>
    <mergeCell ref="V3:V5"/>
    <mergeCell ref="J4:J5"/>
    <mergeCell ref="K4:K5"/>
    <mergeCell ref="L4:L5"/>
    <mergeCell ref="M4:M5"/>
    <mergeCell ref="N4:N5"/>
    <mergeCell ref="O4:O5"/>
    <mergeCell ref="P4:P5"/>
    <mergeCell ref="Q4:Q5"/>
    <mergeCell ref="J3:O3"/>
    <mergeCell ref="R4:S4"/>
    <mergeCell ref="T4:T5"/>
    <mergeCell ref="U4:U5"/>
    <mergeCell ref="B6:E6"/>
    <mergeCell ref="B7:B13"/>
    <mergeCell ref="C7:E7"/>
    <mergeCell ref="C8:E8"/>
    <mergeCell ref="C9:C13"/>
    <mergeCell ref="D9:E9"/>
    <mergeCell ref="D10:E10"/>
    <mergeCell ref="B3:E5"/>
    <mergeCell ref="F3:F5"/>
    <mergeCell ref="G3:G5"/>
    <mergeCell ref="H3:H5"/>
    <mergeCell ref="I3:I5"/>
    <mergeCell ref="D11:E11"/>
    <mergeCell ref="D12:E12"/>
    <mergeCell ref="D13:E13"/>
    <mergeCell ref="B14:B21"/>
    <mergeCell ref="C14:E14"/>
    <mergeCell ref="C15:C17"/>
    <mergeCell ref="D15:E15"/>
    <mergeCell ref="D16:E16"/>
    <mergeCell ref="D17:E17"/>
    <mergeCell ref="C18:C21"/>
    <mergeCell ref="D18:E18"/>
    <mergeCell ref="D19:E19"/>
    <mergeCell ref="D20:E20"/>
    <mergeCell ref="D21:E21"/>
    <mergeCell ref="B22:B24"/>
    <mergeCell ref="C22:E22"/>
    <mergeCell ref="C23:E23"/>
    <mergeCell ref="C24:E24"/>
  </mergeCells>
  <pageMargins left="0.25" right="0.25" top="0.75" bottom="0.75" header="0.3" footer="0.3"/>
  <pageSetup paperSize="8" scale="31" fitToHeight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L18"/>
  <sheetViews>
    <sheetView zoomScale="85" zoomScaleNormal="85" workbookViewId="0"/>
  </sheetViews>
  <sheetFormatPr defaultRowHeight="15" x14ac:dyDescent="0.25"/>
  <cols>
    <col min="2" max="2" width="20.7109375" customWidth="1"/>
    <col min="3" max="3" width="15" customWidth="1"/>
    <col min="4" max="4" width="16.7109375" customWidth="1"/>
    <col min="5" max="5" width="30.28515625" customWidth="1"/>
    <col min="6" max="7" width="12.7109375" customWidth="1"/>
    <col min="8" max="9" width="16.7109375" customWidth="1"/>
    <col min="10" max="21" width="12.7109375" customWidth="1"/>
    <col min="22" max="22" width="0" hidden="1" customWidth="1"/>
    <col min="23" max="23" width="12.7109375" customWidth="1"/>
    <col min="24" max="25" width="15.7109375" customWidth="1"/>
    <col min="26" max="26" width="0" hidden="1" customWidth="1"/>
    <col min="27" max="30" width="12.7109375" customWidth="1"/>
    <col min="31" max="31" width="16.7109375" customWidth="1"/>
  </cols>
  <sheetData>
    <row r="1" spans="2:37" ht="15.75" thickBot="1" x14ac:dyDescent="0.3">
      <c r="W1" s="104"/>
      <c r="X1" s="104"/>
      <c r="Y1" s="104"/>
      <c r="Z1" s="104"/>
      <c r="AA1" s="104"/>
      <c r="AB1" s="104"/>
      <c r="AC1" s="104"/>
      <c r="AD1" s="104"/>
      <c r="AE1" s="104"/>
    </row>
    <row r="2" spans="2:37" ht="18.75" x14ac:dyDescent="0.25">
      <c r="B2" s="944" t="s">
        <v>676</v>
      </c>
      <c r="C2" s="945"/>
      <c r="D2" s="945"/>
      <c r="E2" s="945"/>
      <c r="F2" s="926" t="s">
        <v>1405</v>
      </c>
      <c r="G2" s="927"/>
      <c r="H2" s="930" t="s">
        <v>677</v>
      </c>
      <c r="I2" s="932" t="s">
        <v>678</v>
      </c>
      <c r="J2" s="926" t="s">
        <v>679</v>
      </c>
      <c r="K2" s="967"/>
      <c r="L2" s="967"/>
      <c r="M2" s="967"/>
      <c r="N2" s="967"/>
      <c r="O2" s="967"/>
      <c r="P2" s="967"/>
      <c r="Q2" s="968"/>
      <c r="R2" s="968"/>
      <c r="S2" s="968"/>
      <c r="T2" s="105"/>
      <c r="U2" s="106"/>
      <c r="V2" s="969" t="s">
        <v>680</v>
      </c>
      <c r="W2" s="950" t="s">
        <v>681</v>
      </c>
      <c r="X2" s="950"/>
      <c r="Y2" s="950"/>
      <c r="Z2" s="950"/>
      <c r="AA2" s="950"/>
      <c r="AB2" s="950"/>
      <c r="AC2" s="950"/>
      <c r="AD2" s="951"/>
      <c r="AE2" s="952" t="s">
        <v>682</v>
      </c>
      <c r="AF2" t="s">
        <v>1</v>
      </c>
    </row>
    <row r="3" spans="2:37" x14ac:dyDescent="0.25">
      <c r="B3" s="946"/>
      <c r="C3" s="947"/>
      <c r="D3" s="947"/>
      <c r="E3" s="947"/>
      <c r="F3" s="928"/>
      <c r="G3" s="929"/>
      <c r="H3" s="931"/>
      <c r="I3" s="933"/>
      <c r="J3" s="955" t="s">
        <v>1406</v>
      </c>
      <c r="K3" s="956" t="s">
        <v>683</v>
      </c>
      <c r="L3" s="957" t="s">
        <v>119</v>
      </c>
      <c r="M3" s="957"/>
      <c r="N3" s="957" t="s">
        <v>684</v>
      </c>
      <c r="O3" s="957"/>
      <c r="P3" s="958" t="s">
        <v>12</v>
      </c>
      <c r="Q3" s="959"/>
      <c r="R3" s="958" t="s">
        <v>13</v>
      </c>
      <c r="S3" s="959"/>
      <c r="T3" s="958" t="s">
        <v>5</v>
      </c>
      <c r="U3" s="962"/>
      <c r="V3" s="970"/>
      <c r="W3" s="964" t="s">
        <v>8</v>
      </c>
      <c r="X3" s="983" t="s">
        <v>6</v>
      </c>
      <c r="Y3" s="971" t="s">
        <v>685</v>
      </c>
      <c r="Z3" s="972"/>
      <c r="AA3" s="977" t="s">
        <v>686</v>
      </c>
      <c r="AB3" s="978"/>
      <c r="AC3" s="978"/>
      <c r="AD3" s="979"/>
      <c r="AE3" s="953"/>
    </row>
    <row r="4" spans="2:37" x14ac:dyDescent="0.25">
      <c r="B4" s="946"/>
      <c r="C4" s="947"/>
      <c r="D4" s="947"/>
      <c r="E4" s="947"/>
      <c r="F4" s="928"/>
      <c r="G4" s="929"/>
      <c r="H4" s="931"/>
      <c r="I4" s="933"/>
      <c r="J4" s="955"/>
      <c r="K4" s="956"/>
      <c r="L4" s="957"/>
      <c r="M4" s="957"/>
      <c r="N4" s="957"/>
      <c r="O4" s="957"/>
      <c r="P4" s="960"/>
      <c r="Q4" s="961"/>
      <c r="R4" s="960"/>
      <c r="S4" s="961"/>
      <c r="T4" s="960"/>
      <c r="U4" s="963"/>
      <c r="V4" s="970"/>
      <c r="W4" s="965"/>
      <c r="X4" s="984"/>
      <c r="Y4" s="973"/>
      <c r="Z4" s="974"/>
      <c r="AA4" s="980"/>
      <c r="AB4" s="981"/>
      <c r="AC4" s="981"/>
      <c r="AD4" s="982"/>
      <c r="AE4" s="953"/>
      <c r="AF4" t="s">
        <v>687</v>
      </c>
    </row>
    <row r="5" spans="2:37" ht="45" x14ac:dyDescent="0.25">
      <c r="B5" s="946"/>
      <c r="C5" s="947"/>
      <c r="D5" s="947"/>
      <c r="E5" s="947"/>
      <c r="F5" s="107" t="s">
        <v>688</v>
      </c>
      <c r="G5" s="108" t="s">
        <v>689</v>
      </c>
      <c r="H5" s="931"/>
      <c r="I5" s="933"/>
      <c r="J5" s="955"/>
      <c r="K5" s="956"/>
      <c r="L5" s="109" t="s">
        <v>690</v>
      </c>
      <c r="M5" s="110" t="s">
        <v>77</v>
      </c>
      <c r="N5" s="109" t="s">
        <v>690</v>
      </c>
      <c r="O5" s="110" t="s">
        <v>77</v>
      </c>
      <c r="P5" s="109" t="s">
        <v>690</v>
      </c>
      <c r="Q5" s="111" t="s">
        <v>77</v>
      </c>
      <c r="R5" s="109" t="s">
        <v>690</v>
      </c>
      <c r="S5" s="111" t="s">
        <v>77</v>
      </c>
      <c r="T5" s="112" t="s">
        <v>690</v>
      </c>
      <c r="U5" s="113" t="s">
        <v>77</v>
      </c>
      <c r="V5" s="970"/>
      <c r="W5" s="966"/>
      <c r="X5" s="985"/>
      <c r="Y5" s="975"/>
      <c r="Z5" s="976"/>
      <c r="AA5" s="114" t="s">
        <v>1407</v>
      </c>
      <c r="AB5" s="114">
        <v>2015</v>
      </c>
      <c r="AC5" s="114">
        <v>2016</v>
      </c>
      <c r="AD5" s="115">
        <v>2017</v>
      </c>
      <c r="AE5" s="954"/>
      <c r="AF5" t="s">
        <v>123</v>
      </c>
    </row>
    <row r="6" spans="2:37" ht="15.75" thickBot="1" x14ac:dyDescent="0.3">
      <c r="B6" s="948"/>
      <c r="C6" s="949"/>
      <c r="D6" s="949"/>
      <c r="E6" s="949"/>
      <c r="F6" s="116" t="s">
        <v>691</v>
      </c>
      <c r="G6" s="117" t="s">
        <v>692</v>
      </c>
      <c r="H6" s="118">
        <v>2</v>
      </c>
      <c r="I6" s="119">
        <v>3</v>
      </c>
      <c r="J6" s="120" t="s">
        <v>693</v>
      </c>
      <c r="K6" s="121" t="s">
        <v>694</v>
      </c>
      <c r="L6" s="122" t="s">
        <v>695</v>
      </c>
      <c r="M6" s="123" t="s">
        <v>696</v>
      </c>
      <c r="N6" s="124" t="s">
        <v>697</v>
      </c>
      <c r="O6" s="121" t="s">
        <v>698</v>
      </c>
      <c r="P6" s="124" t="s">
        <v>699</v>
      </c>
      <c r="Q6" s="125" t="s">
        <v>700</v>
      </c>
      <c r="R6" s="124" t="s">
        <v>701</v>
      </c>
      <c r="S6" s="126" t="s">
        <v>702</v>
      </c>
      <c r="T6" s="127" t="s">
        <v>703</v>
      </c>
      <c r="U6" s="128" t="s">
        <v>704</v>
      </c>
      <c r="V6" s="129"/>
      <c r="W6" s="130">
        <v>10</v>
      </c>
      <c r="X6" s="131">
        <v>11</v>
      </c>
      <c r="Y6" s="130">
        <v>12</v>
      </c>
      <c r="Z6" s="132"/>
      <c r="AA6" s="133" t="s">
        <v>705</v>
      </c>
      <c r="AB6" s="133" t="s">
        <v>706</v>
      </c>
      <c r="AC6" s="133" t="s">
        <v>707</v>
      </c>
      <c r="AD6" s="134" t="s">
        <v>708</v>
      </c>
      <c r="AE6" s="135">
        <v>14</v>
      </c>
    </row>
    <row r="7" spans="2:37" x14ac:dyDescent="0.25">
      <c r="B7" s="934" t="s">
        <v>709</v>
      </c>
      <c r="C7" s="866" t="s">
        <v>710</v>
      </c>
      <c r="D7" s="867"/>
      <c r="E7" s="938"/>
      <c r="F7" s="136" t="s">
        <v>711</v>
      </c>
      <c r="G7" s="137" t="e">
        <f t="shared" ref="G7:G18" si="0">F7/52</f>
        <v>#VALUE!</v>
      </c>
      <c r="H7" s="138" t="e">
        <f>W7-AE7</f>
        <v>#VALUE!</v>
      </c>
      <c r="I7" s="139" t="str">
        <f t="shared" ref="I7:I18" si="1">IFERROR(K7/G7,"")</f>
        <v/>
      </c>
      <c r="J7" s="136" t="e">
        <f>L7+N7+P7+R7+T7</f>
        <v>#VALUE!</v>
      </c>
      <c r="K7" s="140" t="e">
        <f t="shared" ref="K7:K18" si="2">M7+O7+S7+Q7+U7</f>
        <v>#VALUE!</v>
      </c>
      <c r="L7" s="141" t="s">
        <v>712</v>
      </c>
      <c r="M7" s="140" t="s">
        <v>713</v>
      </c>
      <c r="N7" s="141" t="s">
        <v>714</v>
      </c>
      <c r="O7" s="140" t="s">
        <v>715</v>
      </c>
      <c r="P7" s="141" t="s">
        <v>716</v>
      </c>
      <c r="Q7" s="140" t="s">
        <v>717</v>
      </c>
      <c r="R7" s="136" t="s">
        <v>718</v>
      </c>
      <c r="S7" s="140" t="s">
        <v>719</v>
      </c>
      <c r="T7" s="142" t="s">
        <v>720</v>
      </c>
      <c r="U7" s="143" t="s">
        <v>721</v>
      </c>
      <c r="V7" s="144" t="s">
        <v>722</v>
      </c>
      <c r="W7" s="145" t="s">
        <v>723</v>
      </c>
      <c r="X7" s="146" t="s">
        <v>724</v>
      </c>
      <c r="Y7" s="147" t="s">
        <v>725</v>
      </c>
      <c r="Z7" s="148" t="s">
        <v>726</v>
      </c>
      <c r="AA7" s="146" t="s">
        <v>727</v>
      </c>
      <c r="AB7" s="146" t="s">
        <v>728</v>
      </c>
      <c r="AC7" s="146" t="s">
        <v>729</v>
      </c>
      <c r="AD7" s="149" t="s">
        <v>730</v>
      </c>
      <c r="AE7" s="150" t="s">
        <v>731</v>
      </c>
      <c r="AG7" t="s">
        <v>732</v>
      </c>
    </row>
    <row r="8" spans="2:37" x14ac:dyDescent="0.25">
      <c r="B8" s="935"/>
      <c r="C8" s="884" t="s">
        <v>128</v>
      </c>
      <c r="D8" s="939"/>
      <c r="E8" s="151" t="s">
        <v>8</v>
      </c>
      <c r="F8" s="152" t="s">
        <v>733</v>
      </c>
      <c r="G8" s="153" t="e">
        <f t="shared" si="0"/>
        <v>#VALUE!</v>
      </c>
      <c r="H8" s="154" t="e">
        <f t="shared" ref="H8:H18" si="3">W8-AE8</f>
        <v>#VALUE!</v>
      </c>
      <c r="I8" s="155" t="str">
        <f t="shared" si="1"/>
        <v/>
      </c>
      <c r="J8" s="152" t="e">
        <f>L8+N8+P8+R8+T8</f>
        <v>#VALUE!</v>
      </c>
      <c r="K8" s="156" t="e">
        <f t="shared" si="2"/>
        <v>#VALUE!</v>
      </c>
      <c r="L8" s="157" t="s">
        <v>734</v>
      </c>
      <c r="M8" s="156" t="s">
        <v>735</v>
      </c>
      <c r="N8" s="157" t="s">
        <v>736</v>
      </c>
      <c r="O8" s="156" t="s">
        <v>737</v>
      </c>
      <c r="P8" s="157" t="s">
        <v>738</v>
      </c>
      <c r="Q8" s="156" t="s">
        <v>739</v>
      </c>
      <c r="R8" s="152" t="s">
        <v>740</v>
      </c>
      <c r="S8" s="156" t="s">
        <v>741</v>
      </c>
      <c r="T8" s="158" t="s">
        <v>742</v>
      </c>
      <c r="U8" s="159" t="s">
        <v>743</v>
      </c>
      <c r="V8" s="160" t="s">
        <v>744</v>
      </c>
      <c r="W8" s="161" t="s">
        <v>745</v>
      </c>
      <c r="X8" s="162" t="s">
        <v>746</v>
      </c>
      <c r="Y8" s="163" t="s">
        <v>747</v>
      </c>
      <c r="Z8" s="164" t="s">
        <v>748</v>
      </c>
      <c r="AA8" s="162" t="s">
        <v>749</v>
      </c>
      <c r="AB8" s="162" t="s">
        <v>750</v>
      </c>
      <c r="AC8" s="162" t="s">
        <v>751</v>
      </c>
      <c r="AD8" s="165" t="s">
        <v>752</v>
      </c>
      <c r="AE8" s="166" t="s">
        <v>753</v>
      </c>
      <c r="AH8" t="s">
        <v>754</v>
      </c>
    </row>
    <row r="9" spans="2:37" x14ac:dyDescent="0.25">
      <c r="B9" s="935"/>
      <c r="C9" s="884" t="s">
        <v>130</v>
      </c>
      <c r="D9" s="939"/>
      <c r="E9" s="167" t="s">
        <v>131</v>
      </c>
      <c r="F9" s="152" t="s">
        <v>755</v>
      </c>
      <c r="G9" s="168" t="e">
        <f t="shared" si="0"/>
        <v>#VALUE!</v>
      </c>
      <c r="H9" s="154" t="e">
        <f t="shared" si="3"/>
        <v>#VALUE!</v>
      </c>
      <c r="I9" s="169" t="str">
        <f t="shared" si="1"/>
        <v/>
      </c>
      <c r="J9" s="152" t="e">
        <f>L9+N9+P9+R9+T9</f>
        <v>#VALUE!</v>
      </c>
      <c r="K9" s="156" t="e">
        <f t="shared" si="2"/>
        <v>#VALUE!</v>
      </c>
      <c r="L9" s="157" t="s">
        <v>756</v>
      </c>
      <c r="M9" s="156" t="s">
        <v>757</v>
      </c>
      <c r="N9" s="157" t="s">
        <v>758</v>
      </c>
      <c r="O9" s="156" t="s">
        <v>759</v>
      </c>
      <c r="P9" s="157" t="s">
        <v>760</v>
      </c>
      <c r="Q9" s="156" t="s">
        <v>761</v>
      </c>
      <c r="R9" s="152" t="s">
        <v>762</v>
      </c>
      <c r="S9" s="156" t="s">
        <v>763</v>
      </c>
      <c r="T9" s="158" t="s">
        <v>764</v>
      </c>
      <c r="U9" s="159" t="s">
        <v>765</v>
      </c>
      <c r="V9" s="160" t="s">
        <v>766</v>
      </c>
      <c r="W9" s="161" t="s">
        <v>767</v>
      </c>
      <c r="X9" s="162" t="s">
        <v>768</v>
      </c>
      <c r="Y9" s="163" t="s">
        <v>769</v>
      </c>
      <c r="Z9" s="164" t="s">
        <v>770</v>
      </c>
      <c r="AA9" s="162" t="s">
        <v>771</v>
      </c>
      <c r="AB9" s="162" t="s">
        <v>772</v>
      </c>
      <c r="AC9" s="162" t="s">
        <v>773</v>
      </c>
      <c r="AD9" s="165" t="s">
        <v>774</v>
      </c>
      <c r="AE9" s="166" t="s">
        <v>775</v>
      </c>
      <c r="AH9" t="s">
        <v>776</v>
      </c>
    </row>
    <row r="10" spans="2:37" x14ac:dyDescent="0.25">
      <c r="B10" s="935"/>
      <c r="C10" s="884"/>
      <c r="D10" s="939"/>
      <c r="E10" s="170" t="s">
        <v>777</v>
      </c>
      <c r="F10" s="171" t="s">
        <v>778</v>
      </c>
      <c r="G10" s="168" t="e">
        <f t="shared" si="0"/>
        <v>#VALUE!</v>
      </c>
      <c r="H10" s="172" t="e">
        <f t="shared" si="3"/>
        <v>#VALUE!</v>
      </c>
      <c r="I10" s="169" t="str">
        <f t="shared" si="1"/>
        <v/>
      </c>
      <c r="J10" s="171" t="e">
        <f>L10+N10+P10+R10+T10</f>
        <v>#VALUE!</v>
      </c>
      <c r="K10" s="173" t="e">
        <f t="shared" si="2"/>
        <v>#VALUE!</v>
      </c>
      <c r="L10" s="174" t="s">
        <v>779</v>
      </c>
      <c r="M10" s="173" t="s">
        <v>780</v>
      </c>
      <c r="N10" s="174" t="s">
        <v>781</v>
      </c>
      <c r="O10" s="173" t="s">
        <v>782</v>
      </c>
      <c r="P10" s="174" t="s">
        <v>783</v>
      </c>
      <c r="Q10" s="173" t="s">
        <v>784</v>
      </c>
      <c r="R10" s="171" t="s">
        <v>785</v>
      </c>
      <c r="S10" s="173" t="s">
        <v>786</v>
      </c>
      <c r="T10" s="175" t="s">
        <v>787</v>
      </c>
      <c r="U10" s="176" t="s">
        <v>788</v>
      </c>
      <c r="V10" s="177" t="s">
        <v>789</v>
      </c>
      <c r="W10" s="178" t="s">
        <v>790</v>
      </c>
      <c r="X10" s="179" t="s">
        <v>791</v>
      </c>
      <c r="Y10" s="180" t="s">
        <v>792</v>
      </c>
      <c r="Z10" s="181" t="s">
        <v>793</v>
      </c>
      <c r="AA10" s="179" t="s">
        <v>794</v>
      </c>
      <c r="AB10" s="179" t="s">
        <v>795</v>
      </c>
      <c r="AC10" s="179" t="s">
        <v>796</v>
      </c>
      <c r="AD10" s="182" t="s">
        <v>797</v>
      </c>
      <c r="AE10" s="183" t="s">
        <v>798</v>
      </c>
      <c r="AI10" t="s">
        <v>799</v>
      </c>
    </row>
    <row r="11" spans="2:37" x14ac:dyDescent="0.25">
      <c r="B11" s="936"/>
      <c r="C11" s="940"/>
      <c r="D11" s="941"/>
      <c r="E11" s="184" t="s">
        <v>800</v>
      </c>
      <c r="F11" s="185" t="s">
        <v>801</v>
      </c>
      <c r="G11" s="186" t="e">
        <f t="shared" si="0"/>
        <v>#VALUE!</v>
      </c>
      <c r="H11" s="187" t="e">
        <f t="shared" si="3"/>
        <v>#VALUE!</v>
      </c>
      <c r="I11" s="188" t="str">
        <f t="shared" si="1"/>
        <v/>
      </c>
      <c r="J11" s="185" t="e">
        <f t="shared" ref="J11:J18" si="4">L11+N11+P11+R11+T11</f>
        <v>#VALUE!</v>
      </c>
      <c r="K11" s="189" t="e">
        <f t="shared" si="2"/>
        <v>#VALUE!</v>
      </c>
      <c r="L11" s="190" t="s">
        <v>802</v>
      </c>
      <c r="M11" s="189" t="s">
        <v>803</v>
      </c>
      <c r="N11" s="190" t="s">
        <v>804</v>
      </c>
      <c r="O11" s="189" t="s">
        <v>805</v>
      </c>
      <c r="P11" s="190" t="s">
        <v>806</v>
      </c>
      <c r="Q11" s="189" t="s">
        <v>807</v>
      </c>
      <c r="R11" s="185" t="s">
        <v>808</v>
      </c>
      <c r="S11" s="189" t="s">
        <v>809</v>
      </c>
      <c r="T11" s="191" t="s">
        <v>810</v>
      </c>
      <c r="U11" s="192" t="s">
        <v>811</v>
      </c>
      <c r="V11" s="193" t="s">
        <v>812</v>
      </c>
      <c r="W11" s="194" t="s">
        <v>813</v>
      </c>
      <c r="X11" s="195" t="s">
        <v>814</v>
      </c>
      <c r="Y11" s="196" t="s">
        <v>815</v>
      </c>
      <c r="Z11" s="197" t="s">
        <v>816</v>
      </c>
      <c r="AA11" s="195" t="s">
        <v>817</v>
      </c>
      <c r="AB11" s="195" t="s">
        <v>818</v>
      </c>
      <c r="AC11" s="195" t="s">
        <v>819</v>
      </c>
      <c r="AD11" s="198" t="s">
        <v>820</v>
      </c>
      <c r="AE11" s="183" t="s">
        <v>821</v>
      </c>
      <c r="AI11" t="s">
        <v>822</v>
      </c>
    </row>
    <row r="12" spans="2:37" ht="15.75" thickBot="1" x14ac:dyDescent="0.3">
      <c r="B12" s="937"/>
      <c r="C12" s="942"/>
      <c r="D12" s="943"/>
      <c r="E12" s="199" t="s">
        <v>823</v>
      </c>
      <c r="F12" s="185" t="s">
        <v>824</v>
      </c>
      <c r="G12" s="200" t="e">
        <f t="shared" si="0"/>
        <v>#VALUE!</v>
      </c>
      <c r="H12" s="201" t="e">
        <f t="shared" si="3"/>
        <v>#VALUE!</v>
      </c>
      <c r="I12" s="202" t="str">
        <f t="shared" si="1"/>
        <v/>
      </c>
      <c r="J12" s="185" t="e">
        <f t="shared" si="4"/>
        <v>#VALUE!</v>
      </c>
      <c r="K12" s="189" t="e">
        <f t="shared" si="2"/>
        <v>#VALUE!</v>
      </c>
      <c r="L12" s="190" t="s">
        <v>825</v>
      </c>
      <c r="M12" s="189" t="s">
        <v>826</v>
      </c>
      <c r="N12" s="190" t="s">
        <v>827</v>
      </c>
      <c r="O12" s="189" t="s">
        <v>828</v>
      </c>
      <c r="P12" s="190" t="s">
        <v>829</v>
      </c>
      <c r="Q12" s="189" t="s">
        <v>830</v>
      </c>
      <c r="R12" s="185" t="s">
        <v>831</v>
      </c>
      <c r="S12" s="189" t="s">
        <v>832</v>
      </c>
      <c r="T12" s="191" t="s">
        <v>833</v>
      </c>
      <c r="U12" s="192" t="s">
        <v>834</v>
      </c>
      <c r="V12" s="193" t="s">
        <v>835</v>
      </c>
      <c r="W12" s="194" t="s">
        <v>836</v>
      </c>
      <c r="X12" s="195" t="s">
        <v>837</v>
      </c>
      <c r="Y12" s="196" t="s">
        <v>838</v>
      </c>
      <c r="Z12" s="197" t="s">
        <v>839</v>
      </c>
      <c r="AA12" s="195" t="s">
        <v>840</v>
      </c>
      <c r="AB12" s="195" t="s">
        <v>841</v>
      </c>
      <c r="AC12" s="195" t="s">
        <v>842</v>
      </c>
      <c r="AD12" s="198" t="s">
        <v>843</v>
      </c>
      <c r="AE12" s="203" t="s">
        <v>844</v>
      </c>
      <c r="AI12" t="s">
        <v>845</v>
      </c>
      <c r="AJ12" t="s">
        <v>846</v>
      </c>
      <c r="AK12" t="s">
        <v>847</v>
      </c>
    </row>
    <row r="13" spans="2:37" x14ac:dyDescent="0.25">
      <c r="B13" s="934" t="s">
        <v>848</v>
      </c>
      <c r="C13" s="866" t="s">
        <v>710</v>
      </c>
      <c r="D13" s="867"/>
      <c r="E13" s="938"/>
      <c r="F13" s="204" t="s">
        <v>849</v>
      </c>
      <c r="G13" s="137" t="e">
        <f t="shared" si="0"/>
        <v>#VALUE!</v>
      </c>
      <c r="H13" s="205" t="e">
        <f t="shared" si="3"/>
        <v>#VALUE!</v>
      </c>
      <c r="I13" s="206" t="str">
        <f t="shared" si="1"/>
        <v/>
      </c>
      <c r="J13" s="136" t="e">
        <f t="shared" si="4"/>
        <v>#VALUE!</v>
      </c>
      <c r="K13" s="140" t="e">
        <f t="shared" si="2"/>
        <v>#VALUE!</v>
      </c>
      <c r="L13" s="141" t="s">
        <v>850</v>
      </c>
      <c r="M13" s="140" t="s">
        <v>851</v>
      </c>
      <c r="N13" s="141" t="s">
        <v>852</v>
      </c>
      <c r="O13" s="140" t="s">
        <v>853</v>
      </c>
      <c r="P13" s="141" t="s">
        <v>854</v>
      </c>
      <c r="Q13" s="140" t="s">
        <v>855</v>
      </c>
      <c r="R13" s="136" t="s">
        <v>856</v>
      </c>
      <c r="S13" s="140" t="s">
        <v>857</v>
      </c>
      <c r="T13" s="142" t="s">
        <v>858</v>
      </c>
      <c r="U13" s="143" t="s">
        <v>859</v>
      </c>
      <c r="V13" s="144" t="s">
        <v>860</v>
      </c>
      <c r="W13" s="145" t="s">
        <v>861</v>
      </c>
      <c r="X13" s="146" t="s">
        <v>862</v>
      </c>
      <c r="Y13" s="147" t="s">
        <v>863</v>
      </c>
      <c r="Z13" s="148" t="s">
        <v>864</v>
      </c>
      <c r="AA13" s="146" t="s">
        <v>865</v>
      </c>
      <c r="AB13" s="146" t="s">
        <v>866</v>
      </c>
      <c r="AC13" s="146" t="s">
        <v>867</v>
      </c>
      <c r="AD13" s="149" t="s">
        <v>868</v>
      </c>
      <c r="AE13" s="207" t="s">
        <v>869</v>
      </c>
      <c r="AG13" t="s">
        <v>870</v>
      </c>
    </row>
    <row r="14" spans="2:37" x14ac:dyDescent="0.25">
      <c r="B14" s="935"/>
      <c r="C14" s="884" t="s">
        <v>128</v>
      </c>
      <c r="D14" s="939"/>
      <c r="E14" s="151" t="s">
        <v>8</v>
      </c>
      <c r="F14" s="208" t="s">
        <v>871</v>
      </c>
      <c r="G14" s="153" t="e">
        <f t="shared" si="0"/>
        <v>#VALUE!</v>
      </c>
      <c r="H14" s="209" t="e">
        <f t="shared" si="3"/>
        <v>#VALUE!</v>
      </c>
      <c r="I14" s="155" t="str">
        <f t="shared" si="1"/>
        <v/>
      </c>
      <c r="J14" s="152" t="e">
        <f t="shared" si="4"/>
        <v>#VALUE!</v>
      </c>
      <c r="K14" s="156" t="e">
        <f t="shared" si="2"/>
        <v>#VALUE!</v>
      </c>
      <c r="L14" s="157" t="s">
        <v>872</v>
      </c>
      <c r="M14" s="156" t="s">
        <v>873</v>
      </c>
      <c r="N14" s="157" t="s">
        <v>874</v>
      </c>
      <c r="O14" s="156" t="s">
        <v>875</v>
      </c>
      <c r="P14" s="157" t="s">
        <v>876</v>
      </c>
      <c r="Q14" s="156" t="s">
        <v>877</v>
      </c>
      <c r="R14" s="152" t="s">
        <v>878</v>
      </c>
      <c r="S14" s="156" t="s">
        <v>879</v>
      </c>
      <c r="T14" s="158" t="s">
        <v>880</v>
      </c>
      <c r="U14" s="159" t="s">
        <v>881</v>
      </c>
      <c r="V14" s="160" t="s">
        <v>882</v>
      </c>
      <c r="W14" s="161" t="s">
        <v>883</v>
      </c>
      <c r="X14" s="162" t="s">
        <v>884</v>
      </c>
      <c r="Y14" s="163" t="s">
        <v>885</v>
      </c>
      <c r="Z14" s="164" t="s">
        <v>886</v>
      </c>
      <c r="AA14" s="162" t="s">
        <v>887</v>
      </c>
      <c r="AB14" s="162" t="s">
        <v>888</v>
      </c>
      <c r="AC14" s="162" t="s">
        <v>889</v>
      </c>
      <c r="AD14" s="165" t="s">
        <v>890</v>
      </c>
      <c r="AE14" s="166" t="s">
        <v>891</v>
      </c>
      <c r="AH14" t="s">
        <v>892</v>
      </c>
    </row>
    <row r="15" spans="2:37" x14ac:dyDescent="0.25">
      <c r="B15" s="935"/>
      <c r="C15" s="884" t="s">
        <v>130</v>
      </c>
      <c r="D15" s="939"/>
      <c r="E15" s="167" t="s">
        <v>131</v>
      </c>
      <c r="F15" s="210" t="s">
        <v>893</v>
      </c>
      <c r="G15" s="168" t="e">
        <f t="shared" si="0"/>
        <v>#VALUE!</v>
      </c>
      <c r="H15" s="209" t="e">
        <f t="shared" si="3"/>
        <v>#VALUE!</v>
      </c>
      <c r="I15" s="169" t="str">
        <f t="shared" si="1"/>
        <v/>
      </c>
      <c r="J15" s="152" t="e">
        <f t="shared" si="4"/>
        <v>#VALUE!</v>
      </c>
      <c r="K15" s="156" t="e">
        <f t="shared" si="2"/>
        <v>#VALUE!</v>
      </c>
      <c r="L15" s="157" t="s">
        <v>894</v>
      </c>
      <c r="M15" s="156" t="s">
        <v>895</v>
      </c>
      <c r="N15" s="157" t="s">
        <v>896</v>
      </c>
      <c r="O15" s="156" t="s">
        <v>897</v>
      </c>
      <c r="P15" s="157" t="s">
        <v>898</v>
      </c>
      <c r="Q15" s="156" t="s">
        <v>899</v>
      </c>
      <c r="R15" s="152" t="s">
        <v>900</v>
      </c>
      <c r="S15" s="156" t="s">
        <v>901</v>
      </c>
      <c r="T15" s="158" t="s">
        <v>902</v>
      </c>
      <c r="U15" s="159" t="s">
        <v>903</v>
      </c>
      <c r="V15" s="160" t="s">
        <v>904</v>
      </c>
      <c r="W15" s="161" t="s">
        <v>905</v>
      </c>
      <c r="X15" s="162" t="s">
        <v>906</v>
      </c>
      <c r="Y15" s="163" t="s">
        <v>907</v>
      </c>
      <c r="Z15" s="164" t="s">
        <v>908</v>
      </c>
      <c r="AA15" s="162" t="s">
        <v>909</v>
      </c>
      <c r="AB15" s="162" t="s">
        <v>910</v>
      </c>
      <c r="AC15" s="162" t="s">
        <v>911</v>
      </c>
      <c r="AD15" s="165" t="s">
        <v>912</v>
      </c>
      <c r="AE15" s="166" t="s">
        <v>913</v>
      </c>
      <c r="AH15" t="s">
        <v>914</v>
      </c>
    </row>
    <row r="16" spans="2:37" x14ac:dyDescent="0.25">
      <c r="B16" s="935"/>
      <c r="C16" s="884"/>
      <c r="D16" s="939"/>
      <c r="E16" s="170" t="s">
        <v>777</v>
      </c>
      <c r="F16" s="210" t="s">
        <v>915</v>
      </c>
      <c r="G16" s="168" t="e">
        <f t="shared" si="0"/>
        <v>#VALUE!</v>
      </c>
      <c r="H16" s="211" t="e">
        <f t="shared" si="3"/>
        <v>#VALUE!</v>
      </c>
      <c r="I16" s="169" t="str">
        <f t="shared" si="1"/>
        <v/>
      </c>
      <c r="J16" s="171" t="e">
        <f t="shared" si="4"/>
        <v>#VALUE!</v>
      </c>
      <c r="K16" s="173" t="e">
        <f t="shared" si="2"/>
        <v>#VALUE!</v>
      </c>
      <c r="L16" s="174" t="s">
        <v>916</v>
      </c>
      <c r="M16" s="173" t="s">
        <v>917</v>
      </c>
      <c r="N16" s="174" t="s">
        <v>918</v>
      </c>
      <c r="O16" s="173" t="s">
        <v>919</v>
      </c>
      <c r="P16" s="174" t="s">
        <v>920</v>
      </c>
      <c r="Q16" s="173" t="s">
        <v>921</v>
      </c>
      <c r="R16" s="171" t="s">
        <v>922</v>
      </c>
      <c r="S16" s="173" t="s">
        <v>923</v>
      </c>
      <c r="T16" s="175" t="s">
        <v>924</v>
      </c>
      <c r="U16" s="176" t="s">
        <v>925</v>
      </c>
      <c r="V16" s="177" t="s">
        <v>926</v>
      </c>
      <c r="W16" s="178" t="s">
        <v>927</v>
      </c>
      <c r="X16" s="179" t="s">
        <v>928</v>
      </c>
      <c r="Y16" s="180" t="s">
        <v>929</v>
      </c>
      <c r="Z16" s="181" t="s">
        <v>930</v>
      </c>
      <c r="AA16" s="179" t="s">
        <v>931</v>
      </c>
      <c r="AB16" s="179" t="s">
        <v>932</v>
      </c>
      <c r="AC16" s="179" t="s">
        <v>933</v>
      </c>
      <c r="AD16" s="182" t="s">
        <v>934</v>
      </c>
      <c r="AE16" s="183" t="s">
        <v>935</v>
      </c>
      <c r="AI16" t="s">
        <v>936</v>
      </c>
    </row>
    <row r="17" spans="2:38" x14ac:dyDescent="0.25">
      <c r="B17" s="936"/>
      <c r="C17" s="940"/>
      <c r="D17" s="941"/>
      <c r="E17" s="184" t="s">
        <v>800</v>
      </c>
      <c r="F17" s="212" t="s">
        <v>937</v>
      </c>
      <c r="G17" s="186" t="e">
        <f t="shared" si="0"/>
        <v>#VALUE!</v>
      </c>
      <c r="H17" s="213" t="e">
        <f t="shared" si="3"/>
        <v>#VALUE!</v>
      </c>
      <c r="I17" s="188" t="str">
        <f t="shared" si="1"/>
        <v/>
      </c>
      <c r="J17" s="185" t="e">
        <f t="shared" si="4"/>
        <v>#VALUE!</v>
      </c>
      <c r="K17" s="189" t="e">
        <f t="shared" si="2"/>
        <v>#VALUE!</v>
      </c>
      <c r="L17" s="190" t="s">
        <v>938</v>
      </c>
      <c r="M17" s="189" t="s">
        <v>939</v>
      </c>
      <c r="N17" s="190" t="s">
        <v>940</v>
      </c>
      <c r="O17" s="189" t="s">
        <v>941</v>
      </c>
      <c r="P17" s="190" t="s">
        <v>942</v>
      </c>
      <c r="Q17" s="189" t="s">
        <v>943</v>
      </c>
      <c r="R17" s="185" t="s">
        <v>944</v>
      </c>
      <c r="S17" s="189" t="s">
        <v>945</v>
      </c>
      <c r="T17" s="191" t="s">
        <v>946</v>
      </c>
      <c r="U17" s="192" t="s">
        <v>947</v>
      </c>
      <c r="V17" s="193" t="s">
        <v>948</v>
      </c>
      <c r="W17" s="194" t="s">
        <v>949</v>
      </c>
      <c r="X17" s="195" t="s">
        <v>950</v>
      </c>
      <c r="Y17" s="196" t="s">
        <v>951</v>
      </c>
      <c r="Z17" s="197" t="s">
        <v>952</v>
      </c>
      <c r="AA17" s="195" t="s">
        <v>953</v>
      </c>
      <c r="AB17" s="195" t="s">
        <v>954</v>
      </c>
      <c r="AC17" s="195" t="s">
        <v>955</v>
      </c>
      <c r="AD17" s="198" t="s">
        <v>956</v>
      </c>
      <c r="AE17" s="183" t="s">
        <v>957</v>
      </c>
      <c r="AI17" t="s">
        <v>958</v>
      </c>
    </row>
    <row r="18" spans="2:38" ht="15.75" thickBot="1" x14ac:dyDescent="0.3">
      <c r="B18" s="937"/>
      <c r="C18" s="942"/>
      <c r="D18" s="943"/>
      <c r="E18" s="199" t="s">
        <v>823</v>
      </c>
      <c r="F18" s="214" t="s">
        <v>959</v>
      </c>
      <c r="G18" s="200" t="e">
        <f t="shared" si="0"/>
        <v>#VALUE!</v>
      </c>
      <c r="H18" s="215" t="e">
        <f t="shared" si="3"/>
        <v>#VALUE!</v>
      </c>
      <c r="I18" s="202" t="str">
        <f t="shared" si="1"/>
        <v/>
      </c>
      <c r="J18" s="216" t="e">
        <f t="shared" si="4"/>
        <v>#VALUE!</v>
      </c>
      <c r="K18" s="217" t="e">
        <f t="shared" si="2"/>
        <v>#VALUE!</v>
      </c>
      <c r="L18" s="218" t="s">
        <v>960</v>
      </c>
      <c r="M18" s="217" t="s">
        <v>961</v>
      </c>
      <c r="N18" s="218" t="s">
        <v>962</v>
      </c>
      <c r="O18" s="217" t="s">
        <v>963</v>
      </c>
      <c r="P18" s="218" t="s">
        <v>964</v>
      </c>
      <c r="Q18" s="217" t="s">
        <v>965</v>
      </c>
      <c r="R18" s="216" t="s">
        <v>966</v>
      </c>
      <c r="S18" s="217" t="s">
        <v>967</v>
      </c>
      <c r="T18" s="219" t="s">
        <v>968</v>
      </c>
      <c r="U18" s="220" t="s">
        <v>969</v>
      </c>
      <c r="V18" s="221" t="s">
        <v>970</v>
      </c>
      <c r="W18" s="222" t="s">
        <v>971</v>
      </c>
      <c r="X18" s="223" t="s">
        <v>972</v>
      </c>
      <c r="Y18" s="224" t="s">
        <v>973</v>
      </c>
      <c r="Z18" s="225" t="s">
        <v>974</v>
      </c>
      <c r="AA18" s="223" t="s">
        <v>975</v>
      </c>
      <c r="AB18" s="223" t="s">
        <v>976</v>
      </c>
      <c r="AC18" s="223" t="s">
        <v>977</v>
      </c>
      <c r="AD18" s="226" t="s">
        <v>978</v>
      </c>
      <c r="AE18" s="203" t="s">
        <v>979</v>
      </c>
      <c r="AI18" t="s">
        <v>980</v>
      </c>
      <c r="AJ18" t="s">
        <v>981</v>
      </c>
      <c r="AK18" t="s">
        <v>982</v>
      </c>
      <c r="AL18" t="s">
        <v>21</v>
      </c>
    </row>
  </sheetData>
  <mergeCells count="27">
    <mergeCell ref="W2:AD2"/>
    <mergeCell ref="AE2:AE5"/>
    <mergeCell ref="J3:J5"/>
    <mergeCell ref="K3:K5"/>
    <mergeCell ref="L3:M4"/>
    <mergeCell ref="N3:O4"/>
    <mergeCell ref="P3:Q4"/>
    <mergeCell ref="R3:S4"/>
    <mergeCell ref="T3:U4"/>
    <mergeCell ref="W3:W5"/>
    <mergeCell ref="J2:S2"/>
    <mergeCell ref="V2:V5"/>
    <mergeCell ref="Y3:Z5"/>
    <mergeCell ref="AA3:AD4"/>
    <mergeCell ref="X3:X5"/>
    <mergeCell ref="F2:G4"/>
    <mergeCell ref="H2:H5"/>
    <mergeCell ref="I2:I5"/>
    <mergeCell ref="B13:B18"/>
    <mergeCell ref="C13:E13"/>
    <mergeCell ref="C14:D14"/>
    <mergeCell ref="C15:D18"/>
    <mergeCell ref="B7:B12"/>
    <mergeCell ref="C7:E7"/>
    <mergeCell ref="C8:D8"/>
    <mergeCell ref="C9:D12"/>
    <mergeCell ref="B2:E6"/>
  </mergeCells>
  <pageMargins left="0.25" right="0.25" top="0.75" bottom="0.75" header="0.3" footer="0.3"/>
  <pageSetup paperSize="8" scale="41" fitToHeight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74"/>
  <sheetViews>
    <sheetView zoomScale="85" zoomScaleNormal="85" workbookViewId="0"/>
  </sheetViews>
  <sheetFormatPr defaultRowHeight="15" outlineLevelRow="1" x14ac:dyDescent="0.25"/>
  <cols>
    <col min="2" max="2" width="25.42578125" customWidth="1"/>
    <col min="3" max="17" width="13.7109375" customWidth="1"/>
  </cols>
  <sheetData>
    <row r="1" spans="1:20" x14ac:dyDescent="0.25">
      <c r="A1" t="s">
        <v>983</v>
      </c>
    </row>
    <row r="3" spans="1:20" ht="15.75" x14ac:dyDescent="0.25">
      <c r="M3" s="227" t="s">
        <v>984</v>
      </c>
    </row>
    <row r="4" spans="1:20" ht="16.5" thickBot="1" x14ac:dyDescent="0.3">
      <c r="B4" s="228" t="s">
        <v>985</v>
      </c>
      <c r="C4" s="229"/>
      <c r="D4" s="229"/>
      <c r="E4" s="229"/>
      <c r="F4" s="229"/>
      <c r="G4" s="229"/>
      <c r="M4" s="230" t="s">
        <v>986</v>
      </c>
    </row>
    <row r="5" spans="1:20" x14ac:dyDescent="0.25">
      <c r="B5" s="1014"/>
      <c r="C5" s="1018" t="s">
        <v>1408</v>
      </c>
      <c r="D5" s="1020" t="s">
        <v>987</v>
      </c>
      <c r="E5" s="1007"/>
      <c r="F5" s="1007"/>
      <c r="G5" s="1007"/>
      <c r="H5" s="1007"/>
      <c r="I5" s="1007"/>
      <c r="J5" s="1007"/>
      <c r="K5" s="1007"/>
      <c r="L5" s="1018"/>
      <c r="M5" s="1021" t="s">
        <v>988</v>
      </c>
      <c r="N5" s="231" t="s">
        <v>70</v>
      </c>
      <c r="O5" s="232" t="s">
        <v>1</v>
      </c>
      <c r="P5" s="1"/>
    </row>
    <row r="6" spans="1:20" x14ac:dyDescent="0.25">
      <c r="B6" s="1015"/>
      <c r="C6" s="1019"/>
      <c r="D6" s="1009" t="s">
        <v>989</v>
      </c>
      <c r="E6" s="1023"/>
      <c r="F6" s="1023"/>
      <c r="G6" s="1019"/>
      <c r="H6" s="1024" t="s">
        <v>990</v>
      </c>
      <c r="I6" s="1024" t="s">
        <v>991</v>
      </c>
      <c r="J6" s="1024" t="s">
        <v>992</v>
      </c>
      <c r="K6" s="1024" t="s">
        <v>993</v>
      </c>
      <c r="L6" s="1024" t="s">
        <v>994</v>
      </c>
      <c r="M6" s="1022"/>
      <c r="N6" s="231" t="s">
        <v>14</v>
      </c>
      <c r="O6" s="1"/>
      <c r="P6" s="1"/>
    </row>
    <row r="7" spans="1:20" ht="21" x14ac:dyDescent="0.25">
      <c r="B7" s="1015"/>
      <c r="C7" s="1019"/>
      <c r="D7" s="233" t="s">
        <v>8</v>
      </c>
      <c r="E7" s="234" t="s">
        <v>995</v>
      </c>
      <c r="F7" s="234" t="s">
        <v>996</v>
      </c>
      <c r="G7" s="234" t="s">
        <v>997</v>
      </c>
      <c r="H7" s="1025"/>
      <c r="I7" s="1025"/>
      <c r="J7" s="1025"/>
      <c r="K7" s="1025"/>
      <c r="L7" s="1025"/>
      <c r="M7" s="1022"/>
      <c r="N7" s="231" t="s">
        <v>2</v>
      </c>
      <c r="O7" s="1"/>
      <c r="P7" s="1"/>
    </row>
    <row r="8" spans="1:20" x14ac:dyDescent="0.25">
      <c r="B8" s="1015"/>
      <c r="C8" s="1011" t="s">
        <v>26</v>
      </c>
      <c r="D8" s="1012"/>
      <c r="E8" s="1012"/>
      <c r="F8" s="1012"/>
      <c r="G8" s="1012"/>
      <c r="H8" s="1012"/>
      <c r="I8" s="1012"/>
      <c r="J8" s="1012"/>
      <c r="K8" s="1012"/>
      <c r="L8" s="1012"/>
      <c r="M8" s="1026"/>
      <c r="N8" s="231" t="s">
        <v>70</v>
      </c>
      <c r="O8" s="1"/>
      <c r="P8" s="1"/>
    </row>
    <row r="9" spans="1:20" ht="15.75" thickBot="1" x14ac:dyDescent="0.3">
      <c r="B9" s="1016"/>
      <c r="C9" s="235">
        <v>1</v>
      </c>
      <c r="D9" s="236">
        <v>2</v>
      </c>
      <c r="E9" s="236">
        <v>3</v>
      </c>
      <c r="F9" s="236">
        <v>4</v>
      </c>
      <c r="G9" s="236">
        <v>5</v>
      </c>
      <c r="H9" s="236">
        <v>6</v>
      </c>
      <c r="I9" s="236">
        <v>7</v>
      </c>
      <c r="J9" s="236">
        <v>8</v>
      </c>
      <c r="K9" s="236">
        <v>9</v>
      </c>
      <c r="L9" s="236">
        <v>10</v>
      </c>
      <c r="M9" s="237">
        <v>11</v>
      </c>
      <c r="N9" s="231" t="s">
        <v>70</v>
      </c>
      <c r="O9" s="1"/>
      <c r="P9" s="1"/>
    </row>
    <row r="10" spans="1:20" x14ac:dyDescent="0.25">
      <c r="B10" s="238" t="s">
        <v>709</v>
      </c>
      <c r="C10" s="239" t="s">
        <v>998</v>
      </c>
      <c r="D10" s="240" t="s">
        <v>999</v>
      </c>
      <c r="E10" s="241" t="s">
        <v>1000</v>
      </c>
      <c r="F10" s="241" t="s">
        <v>1001</v>
      </c>
      <c r="G10" s="241" t="s">
        <v>1002</v>
      </c>
      <c r="H10" s="241" t="s">
        <v>1003</v>
      </c>
      <c r="I10" s="241" t="s">
        <v>1004</v>
      </c>
      <c r="J10" s="241" t="s">
        <v>1005</v>
      </c>
      <c r="K10" s="241" t="s">
        <v>1006</v>
      </c>
      <c r="L10" s="241" t="s">
        <v>1007</v>
      </c>
      <c r="M10" s="242" t="s">
        <v>1008</v>
      </c>
      <c r="O10" s="232"/>
      <c r="P10" s="232" t="s">
        <v>1009</v>
      </c>
      <c r="Q10" s="232"/>
      <c r="R10" s="232"/>
      <c r="S10" s="232"/>
    </row>
    <row r="11" spans="1:20" ht="15.75" thickBot="1" x14ac:dyDescent="0.3">
      <c r="B11" s="243" t="s">
        <v>1010</v>
      </c>
      <c r="C11" s="244" t="s">
        <v>1011</v>
      </c>
      <c r="D11" s="245" t="s">
        <v>1012</v>
      </c>
      <c r="E11" s="245" t="s">
        <v>1013</v>
      </c>
      <c r="F11" s="245" t="s">
        <v>1014</v>
      </c>
      <c r="G11" s="245" t="s">
        <v>1015</v>
      </c>
      <c r="H11" s="245" t="s">
        <v>1016</v>
      </c>
      <c r="I11" s="245" t="s">
        <v>1017</v>
      </c>
      <c r="J11" s="245" t="s">
        <v>1018</v>
      </c>
      <c r="K11" s="245" t="s">
        <v>1019</v>
      </c>
      <c r="L11" s="245" t="s">
        <v>1020</v>
      </c>
      <c r="M11" s="246" t="s">
        <v>1021</v>
      </c>
      <c r="O11" s="247"/>
      <c r="P11" s="232" t="s">
        <v>1022</v>
      </c>
      <c r="Q11" s="232" t="s">
        <v>1023</v>
      </c>
      <c r="R11" s="232"/>
      <c r="S11" s="232"/>
    </row>
    <row r="13" spans="1:20" ht="16.5" thickBot="1" x14ac:dyDescent="0.3">
      <c r="B13" s="228" t="s">
        <v>1024</v>
      </c>
      <c r="C13" s="104"/>
      <c r="D13" s="104"/>
      <c r="E13" s="104"/>
      <c r="F13" s="104"/>
      <c r="G13" s="104"/>
      <c r="H13" s="104"/>
      <c r="I13" s="104"/>
      <c r="J13" s="104"/>
      <c r="K13" s="104"/>
      <c r="L13" s="104"/>
      <c r="M13" s="248"/>
      <c r="N13" s="104"/>
      <c r="O13" s="248"/>
      <c r="P13" s="249"/>
      <c r="Q13" s="248" t="s">
        <v>1025</v>
      </c>
      <c r="R13" s="232"/>
      <c r="S13" s="232"/>
    </row>
    <row r="14" spans="1:20" ht="22.5" x14ac:dyDescent="0.25">
      <c r="B14" s="1027"/>
      <c r="C14" s="1030" t="s">
        <v>988</v>
      </c>
      <c r="D14" s="1031"/>
      <c r="E14" s="1031"/>
      <c r="F14" s="1031"/>
      <c r="G14" s="1031"/>
      <c r="H14" s="1031"/>
      <c r="I14" s="1032"/>
      <c r="J14" s="1033" t="s">
        <v>1412</v>
      </c>
      <c r="K14" s="1034"/>
      <c r="L14" s="1034"/>
      <c r="M14" s="1034"/>
      <c r="N14" s="1034"/>
      <c r="O14" s="1034"/>
      <c r="P14" s="1034"/>
      <c r="Q14" s="1035"/>
      <c r="R14" s="231" t="s">
        <v>2</v>
      </c>
      <c r="T14" s="232" t="s">
        <v>1009</v>
      </c>
    </row>
    <row r="15" spans="1:20" ht="22.5" x14ac:dyDescent="0.25">
      <c r="B15" s="1028"/>
      <c r="C15" s="1036" t="s">
        <v>8</v>
      </c>
      <c r="D15" s="1037" t="s">
        <v>1409</v>
      </c>
      <c r="E15" s="1038"/>
      <c r="F15" s="1037" t="s">
        <v>1410</v>
      </c>
      <c r="G15" s="1038"/>
      <c r="H15" s="1037" t="s">
        <v>1411</v>
      </c>
      <c r="I15" s="1039"/>
      <c r="J15" s="1040" t="s">
        <v>8</v>
      </c>
      <c r="K15" s="1041" t="s">
        <v>995</v>
      </c>
      <c r="L15" s="1041" t="s">
        <v>996</v>
      </c>
      <c r="M15" s="1041" t="s">
        <v>997</v>
      </c>
      <c r="N15" s="1042" t="s">
        <v>1026</v>
      </c>
      <c r="O15" s="1043"/>
      <c r="P15" s="1043"/>
      <c r="Q15" s="1044"/>
      <c r="R15" s="231" t="s">
        <v>2</v>
      </c>
    </row>
    <row r="16" spans="1:20" ht="31.5" x14ac:dyDescent="0.25">
      <c r="B16" s="1028"/>
      <c r="C16" s="1036"/>
      <c r="D16" s="250" t="s">
        <v>8</v>
      </c>
      <c r="E16" s="251" t="s">
        <v>1027</v>
      </c>
      <c r="F16" s="250" t="s">
        <v>8</v>
      </c>
      <c r="G16" s="251" t="s">
        <v>1027</v>
      </c>
      <c r="H16" s="250" t="s">
        <v>8</v>
      </c>
      <c r="I16" s="252" t="s">
        <v>1027</v>
      </c>
      <c r="J16" s="1040"/>
      <c r="K16" s="1041"/>
      <c r="L16" s="1041"/>
      <c r="M16" s="1041"/>
      <c r="N16" s="253" t="s">
        <v>8</v>
      </c>
      <c r="O16" s="251" t="s">
        <v>995</v>
      </c>
      <c r="P16" s="251" t="s">
        <v>996</v>
      </c>
      <c r="Q16" s="252" t="s">
        <v>997</v>
      </c>
      <c r="R16" s="231" t="s">
        <v>1028</v>
      </c>
    </row>
    <row r="17" spans="2:21" ht="22.5" x14ac:dyDescent="0.25">
      <c r="B17" s="1028"/>
      <c r="C17" s="1045" t="s">
        <v>26</v>
      </c>
      <c r="D17" s="1043"/>
      <c r="E17" s="1043"/>
      <c r="F17" s="1043"/>
      <c r="G17" s="1043"/>
      <c r="H17" s="1043"/>
      <c r="I17" s="1044"/>
      <c r="J17" s="1045" t="s">
        <v>26</v>
      </c>
      <c r="K17" s="1043"/>
      <c r="L17" s="1043"/>
      <c r="M17" s="1043"/>
      <c r="N17" s="1043"/>
      <c r="O17" s="1043"/>
      <c r="P17" s="1043"/>
      <c r="Q17" s="1044"/>
      <c r="R17" s="231" t="s">
        <v>70</v>
      </c>
    </row>
    <row r="18" spans="2:21" ht="23.25" thickBot="1" x14ac:dyDescent="0.3">
      <c r="B18" s="1029"/>
      <c r="C18" s="254">
        <v>1</v>
      </c>
      <c r="D18" s="255">
        <v>2</v>
      </c>
      <c r="E18" s="256">
        <v>3</v>
      </c>
      <c r="F18" s="257">
        <v>4</v>
      </c>
      <c r="G18" s="257">
        <v>5</v>
      </c>
      <c r="H18" s="255">
        <v>6</v>
      </c>
      <c r="I18" s="258">
        <v>7</v>
      </c>
      <c r="J18" s="256">
        <v>8</v>
      </c>
      <c r="K18" s="257">
        <v>9</v>
      </c>
      <c r="L18" s="257">
        <v>10</v>
      </c>
      <c r="M18" s="257">
        <v>11</v>
      </c>
      <c r="N18" s="259">
        <v>12</v>
      </c>
      <c r="O18" s="259">
        <v>13</v>
      </c>
      <c r="P18" s="259">
        <v>14</v>
      </c>
      <c r="Q18" s="260">
        <v>15</v>
      </c>
      <c r="R18" s="231" t="s">
        <v>70</v>
      </c>
    </row>
    <row r="19" spans="2:21" x14ac:dyDescent="0.25">
      <c r="B19" s="261" t="s">
        <v>709</v>
      </c>
      <c r="C19" s="262" t="s">
        <v>1008</v>
      </c>
      <c r="D19" s="241" t="s">
        <v>1029</v>
      </c>
      <c r="E19" s="241" t="s">
        <v>1030</v>
      </c>
      <c r="F19" s="241" t="s">
        <v>1031</v>
      </c>
      <c r="G19" s="241" t="s">
        <v>1032</v>
      </c>
      <c r="H19" s="241" t="s">
        <v>1033</v>
      </c>
      <c r="I19" s="241" t="s">
        <v>1034</v>
      </c>
      <c r="J19" s="239" t="s">
        <v>1035</v>
      </c>
      <c r="K19" s="241" t="s">
        <v>1036</v>
      </c>
      <c r="L19" s="241" t="s">
        <v>1037</v>
      </c>
      <c r="M19" s="241" t="s">
        <v>1038</v>
      </c>
      <c r="N19" s="240" t="s">
        <v>1039</v>
      </c>
      <c r="O19" s="241" t="s">
        <v>1040</v>
      </c>
      <c r="P19" s="241" t="s">
        <v>1041</v>
      </c>
      <c r="Q19" s="263" t="s">
        <v>1042</v>
      </c>
      <c r="U19" s="232"/>
    </row>
    <row r="20" spans="2:21" ht="15.75" thickBot="1" x14ac:dyDescent="0.3">
      <c r="B20" s="264" t="s">
        <v>1010</v>
      </c>
      <c r="C20" s="245" t="s">
        <v>1021</v>
      </c>
      <c r="D20" s="245" t="s">
        <v>1043</v>
      </c>
      <c r="E20" s="245" t="s">
        <v>1044</v>
      </c>
      <c r="F20" s="245" t="s">
        <v>1045</v>
      </c>
      <c r="G20" s="245" t="s">
        <v>1046</v>
      </c>
      <c r="H20" s="245" t="s">
        <v>1047</v>
      </c>
      <c r="I20" s="246" t="s">
        <v>1048</v>
      </c>
      <c r="J20" s="244" t="s">
        <v>1049</v>
      </c>
      <c r="K20" s="245" t="s">
        <v>1050</v>
      </c>
      <c r="L20" s="245" t="s">
        <v>1051</v>
      </c>
      <c r="M20" s="245" t="s">
        <v>1052</v>
      </c>
      <c r="N20" s="265" t="s">
        <v>1053</v>
      </c>
      <c r="O20" s="245" t="s">
        <v>1054</v>
      </c>
      <c r="P20" s="245" t="s">
        <v>1055</v>
      </c>
      <c r="Q20" s="246" t="s">
        <v>1056</v>
      </c>
      <c r="T20" s="232" t="s">
        <v>1022</v>
      </c>
      <c r="U20" s="232" t="s">
        <v>1023</v>
      </c>
    </row>
    <row r="22" spans="2:21" ht="16.5" thickBot="1" x14ac:dyDescent="0.3">
      <c r="B22" s="228" t="s">
        <v>1057</v>
      </c>
      <c r="H22" s="104"/>
      <c r="K22" s="230" t="s">
        <v>1058</v>
      </c>
    </row>
    <row r="23" spans="2:21" x14ac:dyDescent="0.25">
      <c r="B23" s="1001"/>
      <c r="C23" s="1004" t="s">
        <v>1413</v>
      </c>
      <c r="D23" s="1006" t="s">
        <v>1059</v>
      </c>
      <c r="E23" s="1007"/>
      <c r="F23" s="1007"/>
      <c r="G23" s="1007"/>
      <c r="H23" s="1008"/>
      <c r="I23" s="1006" t="s">
        <v>1060</v>
      </c>
      <c r="J23" s="1007"/>
      <c r="K23" s="1008"/>
      <c r="L23" s="266" t="s">
        <v>70</v>
      </c>
      <c r="N23" s="232" t="s">
        <v>1009</v>
      </c>
    </row>
    <row r="24" spans="2:21" ht="33.75" x14ac:dyDescent="0.25">
      <c r="B24" s="1002"/>
      <c r="C24" s="1005"/>
      <c r="D24" s="267" t="s">
        <v>1061</v>
      </c>
      <c r="E24" s="268" t="s">
        <v>1062</v>
      </c>
      <c r="F24" s="268" t="s">
        <v>1063</v>
      </c>
      <c r="G24" s="233" t="s">
        <v>1064</v>
      </c>
      <c r="H24" s="269" t="s">
        <v>1065</v>
      </c>
      <c r="I24" s="270" t="s">
        <v>1066</v>
      </c>
      <c r="J24" s="1009" t="s">
        <v>1067</v>
      </c>
      <c r="K24" s="1010"/>
      <c r="L24" s="266" t="s">
        <v>1068</v>
      </c>
    </row>
    <row r="25" spans="2:21" x14ac:dyDescent="0.25">
      <c r="B25" s="1002"/>
      <c r="C25" s="271" t="s">
        <v>26</v>
      </c>
      <c r="D25" s="1011" t="s">
        <v>26</v>
      </c>
      <c r="E25" s="1012"/>
      <c r="F25" s="1012"/>
      <c r="G25" s="1013"/>
      <c r="H25" s="272" t="s">
        <v>27</v>
      </c>
      <c r="I25" s="1011" t="s">
        <v>26</v>
      </c>
      <c r="J25" s="1013"/>
      <c r="K25" s="273" t="s">
        <v>27</v>
      </c>
      <c r="L25" s="266" t="s">
        <v>70</v>
      </c>
    </row>
    <row r="26" spans="2:21" ht="15.75" thickBot="1" x14ac:dyDescent="0.3">
      <c r="B26" s="1003"/>
      <c r="C26" s="274">
        <v>1</v>
      </c>
      <c r="D26" s="275">
        <v>2</v>
      </c>
      <c r="E26" s="276">
        <v>3</v>
      </c>
      <c r="F26" s="276">
        <v>4</v>
      </c>
      <c r="G26" s="277">
        <v>5</v>
      </c>
      <c r="H26" s="278">
        <v>6</v>
      </c>
      <c r="I26" s="279">
        <v>7</v>
      </c>
      <c r="J26" s="280">
        <v>8</v>
      </c>
      <c r="K26" s="281">
        <v>9</v>
      </c>
      <c r="L26" s="266" t="s">
        <v>70</v>
      </c>
    </row>
    <row r="27" spans="2:21" x14ac:dyDescent="0.25">
      <c r="B27" s="261" t="s">
        <v>709</v>
      </c>
      <c r="C27" s="282" t="s">
        <v>1035</v>
      </c>
      <c r="D27" s="283" t="s">
        <v>1069</v>
      </c>
      <c r="E27" s="283" t="s">
        <v>1070</v>
      </c>
      <c r="F27" s="283" t="s">
        <v>1071</v>
      </c>
      <c r="G27" s="284" t="s">
        <v>1072</v>
      </c>
      <c r="H27" s="285" t="e">
        <f>IF(G27=0,0, (E27-G27)/G27)</f>
        <v>#VALUE!</v>
      </c>
      <c r="I27" s="283" t="s">
        <v>1073</v>
      </c>
      <c r="J27" s="284" t="e">
        <f>I27-C27</f>
        <v>#VALUE!</v>
      </c>
      <c r="K27" s="286" t="e">
        <f>IF(C27=0,0, I27/C27)</f>
        <v>#VALUE!</v>
      </c>
      <c r="L27" s="287"/>
      <c r="O27" s="232"/>
    </row>
    <row r="28" spans="2:21" ht="15.75" thickBot="1" x14ac:dyDescent="0.3">
      <c r="B28" s="264" t="s">
        <v>1010</v>
      </c>
      <c r="C28" s="288" t="s">
        <v>1049</v>
      </c>
      <c r="D28" s="244" t="s">
        <v>1074</v>
      </c>
      <c r="E28" s="244" t="s">
        <v>1075</v>
      </c>
      <c r="F28" s="244" t="s">
        <v>1076</v>
      </c>
      <c r="G28" s="245" t="s">
        <v>1077</v>
      </c>
      <c r="H28" s="289" t="e">
        <f>IF(G28=0,0, (E28-G28)/G28)</f>
        <v>#VALUE!</v>
      </c>
      <c r="I28" s="244" t="s">
        <v>1078</v>
      </c>
      <c r="J28" s="245" t="e">
        <f>I28-C28</f>
        <v>#VALUE!</v>
      </c>
      <c r="K28" s="290" t="e">
        <f>IF(C28=0,0, I28/C28)</f>
        <v>#VALUE!</v>
      </c>
      <c r="L28" s="287"/>
      <c r="N28" s="232" t="s">
        <v>1022</v>
      </c>
      <c r="O28" s="232" t="s">
        <v>1023</v>
      </c>
    </row>
    <row r="30" spans="2:21" ht="16.5" hidden="1" outlineLevel="1" thickBot="1" x14ac:dyDescent="0.3">
      <c r="B30" s="228" t="s">
        <v>1079</v>
      </c>
      <c r="K30" s="230" t="s">
        <v>1080</v>
      </c>
      <c r="L30" t="s">
        <v>48</v>
      </c>
    </row>
    <row r="31" spans="2:21" hidden="1" outlineLevel="1" x14ac:dyDescent="0.25">
      <c r="B31" s="1014"/>
      <c r="C31" s="1004" t="s">
        <v>1413</v>
      </c>
      <c r="D31" s="1006" t="s">
        <v>1059</v>
      </c>
      <c r="E31" s="1007"/>
      <c r="F31" s="1007"/>
      <c r="G31" s="1007"/>
      <c r="H31" s="1008"/>
      <c r="I31" s="1006" t="s">
        <v>1081</v>
      </c>
      <c r="J31" s="1007"/>
      <c r="K31" s="1008"/>
      <c r="L31" t="s">
        <v>48</v>
      </c>
      <c r="N31" s="232" t="s">
        <v>1082</v>
      </c>
    </row>
    <row r="32" spans="2:21" ht="33.75" hidden="1" outlineLevel="1" x14ac:dyDescent="0.25">
      <c r="B32" s="1015"/>
      <c r="C32" s="1017"/>
      <c r="D32" s="267" t="s">
        <v>1061</v>
      </c>
      <c r="E32" s="268" t="s">
        <v>1062</v>
      </c>
      <c r="F32" s="268" t="s">
        <v>1063</v>
      </c>
      <c r="G32" s="291" t="s">
        <v>1064</v>
      </c>
      <c r="H32" s="292" t="s">
        <v>1065</v>
      </c>
      <c r="I32" s="270" t="s">
        <v>1066</v>
      </c>
      <c r="J32" s="1009" t="s">
        <v>1067</v>
      </c>
      <c r="K32" s="1010"/>
      <c r="L32" t="s">
        <v>48</v>
      </c>
    </row>
    <row r="33" spans="2:18" hidden="1" outlineLevel="1" x14ac:dyDescent="0.25">
      <c r="B33" s="1015"/>
      <c r="C33" s="271" t="s">
        <v>26</v>
      </c>
      <c r="D33" s="1011" t="s">
        <v>26</v>
      </c>
      <c r="E33" s="1012"/>
      <c r="F33" s="1012"/>
      <c r="G33" s="1013"/>
      <c r="H33" s="293" t="s">
        <v>27</v>
      </c>
      <c r="I33" s="1011" t="s">
        <v>26</v>
      </c>
      <c r="J33" s="1013"/>
      <c r="K33" s="273" t="s">
        <v>27</v>
      </c>
      <c r="L33" t="s">
        <v>48</v>
      </c>
    </row>
    <row r="34" spans="2:18" ht="15.75" hidden="1" outlineLevel="1" thickBot="1" x14ac:dyDescent="0.3">
      <c r="B34" s="1016"/>
      <c r="C34" s="274">
        <v>1</v>
      </c>
      <c r="D34" s="275">
        <v>2</v>
      </c>
      <c r="E34" s="276">
        <v>3</v>
      </c>
      <c r="F34" s="276">
        <v>4</v>
      </c>
      <c r="G34" s="277">
        <v>5</v>
      </c>
      <c r="H34" s="294">
        <v>6</v>
      </c>
      <c r="I34" s="279">
        <v>7</v>
      </c>
      <c r="J34" s="280">
        <v>8</v>
      </c>
      <c r="K34" s="281">
        <v>9</v>
      </c>
      <c r="L34" t="s">
        <v>48</v>
      </c>
    </row>
    <row r="35" spans="2:18" hidden="1" outlineLevel="1" x14ac:dyDescent="0.25">
      <c r="B35" s="261" t="s">
        <v>709</v>
      </c>
      <c r="C35" s="282" t="s">
        <v>1083</v>
      </c>
      <c r="D35" s="283" t="s">
        <v>1084</v>
      </c>
      <c r="E35" s="283" t="s">
        <v>1085</v>
      </c>
      <c r="F35" s="283" t="s">
        <v>1086</v>
      </c>
      <c r="G35" s="284" t="s">
        <v>1087</v>
      </c>
      <c r="H35" s="285" t="e">
        <f>IF(G35=0,0, (E35-G35)/G35)</f>
        <v>#VALUE!</v>
      </c>
      <c r="I35" s="283" t="s">
        <v>1088</v>
      </c>
      <c r="J35" s="284" t="e">
        <f>I35-C35</f>
        <v>#VALUE!</v>
      </c>
      <c r="K35" s="286" t="e">
        <f>IF(C35=0,0, I35/C35)</f>
        <v>#VALUE!</v>
      </c>
      <c r="L35" t="s">
        <v>48</v>
      </c>
      <c r="O35" s="232"/>
    </row>
    <row r="36" spans="2:18" ht="15.75" hidden="1" outlineLevel="1" thickBot="1" x14ac:dyDescent="0.3">
      <c r="B36" s="264" t="s">
        <v>1089</v>
      </c>
      <c r="C36" s="288" t="s">
        <v>1090</v>
      </c>
      <c r="D36" s="244" t="s">
        <v>1091</v>
      </c>
      <c r="E36" s="244" t="s">
        <v>1092</v>
      </c>
      <c r="F36" s="244" t="s">
        <v>1093</v>
      </c>
      <c r="G36" s="245" t="s">
        <v>1094</v>
      </c>
      <c r="H36" s="289" t="e">
        <f>IF(G36=0,0, (E36-G36)/G36)</f>
        <v>#VALUE!</v>
      </c>
      <c r="I36" s="244" t="s">
        <v>1095</v>
      </c>
      <c r="J36" s="245" t="e">
        <f>I36-C36</f>
        <v>#VALUE!</v>
      </c>
      <c r="K36" s="290" t="e">
        <f>IF(C36=0,0, I36/C36)</f>
        <v>#VALUE!</v>
      </c>
      <c r="L36" t="s">
        <v>48</v>
      </c>
      <c r="N36" s="232" t="s">
        <v>1096</v>
      </c>
      <c r="O36" s="232" t="s">
        <v>1097</v>
      </c>
    </row>
    <row r="37" spans="2:18" hidden="1" outlineLevel="1" x14ac:dyDescent="0.25">
      <c r="L37" t="s">
        <v>48</v>
      </c>
    </row>
    <row r="38" spans="2:18" ht="16.5" hidden="1" outlineLevel="1" thickBot="1" x14ac:dyDescent="0.3">
      <c r="B38" s="228" t="s">
        <v>1098</v>
      </c>
      <c r="K38" s="230" t="s">
        <v>1099</v>
      </c>
      <c r="L38" t="s">
        <v>48</v>
      </c>
    </row>
    <row r="39" spans="2:18" hidden="1" outlineLevel="1" x14ac:dyDescent="0.25">
      <c r="B39" s="1001"/>
      <c r="C39" s="1004" t="s">
        <v>1413</v>
      </c>
      <c r="D39" s="1006" t="s">
        <v>1059</v>
      </c>
      <c r="E39" s="1007"/>
      <c r="F39" s="1007"/>
      <c r="G39" s="1007"/>
      <c r="H39" s="1008"/>
      <c r="I39" s="1006" t="s">
        <v>1100</v>
      </c>
      <c r="J39" s="1007"/>
      <c r="K39" s="1008"/>
      <c r="L39" t="s">
        <v>48</v>
      </c>
      <c r="N39" s="232" t="s">
        <v>1101</v>
      </c>
    </row>
    <row r="40" spans="2:18" ht="33.75" hidden="1" outlineLevel="1" x14ac:dyDescent="0.25">
      <c r="B40" s="1002"/>
      <c r="C40" s="1005"/>
      <c r="D40" s="267" t="s">
        <v>1061</v>
      </c>
      <c r="E40" s="268" t="s">
        <v>1062</v>
      </c>
      <c r="F40" s="268" t="s">
        <v>1063</v>
      </c>
      <c r="G40" s="291" t="s">
        <v>1064</v>
      </c>
      <c r="H40" s="292" t="s">
        <v>1065</v>
      </c>
      <c r="I40" s="270" t="s">
        <v>1066</v>
      </c>
      <c r="J40" s="1009" t="s">
        <v>1067</v>
      </c>
      <c r="K40" s="1010"/>
      <c r="L40" t="s">
        <v>48</v>
      </c>
    </row>
    <row r="41" spans="2:18" hidden="1" outlineLevel="1" x14ac:dyDescent="0.25">
      <c r="B41" s="1002"/>
      <c r="C41" s="271" t="s">
        <v>26</v>
      </c>
      <c r="D41" s="1011" t="s">
        <v>26</v>
      </c>
      <c r="E41" s="1012"/>
      <c r="F41" s="1012"/>
      <c r="G41" s="1013"/>
      <c r="H41" s="293" t="s">
        <v>27</v>
      </c>
      <c r="I41" s="1011" t="s">
        <v>26</v>
      </c>
      <c r="J41" s="1013"/>
      <c r="K41" s="273" t="s">
        <v>27</v>
      </c>
      <c r="L41" t="s">
        <v>48</v>
      </c>
    </row>
    <row r="42" spans="2:18" ht="15.75" hidden="1" outlineLevel="1" thickBot="1" x14ac:dyDescent="0.3">
      <c r="B42" s="1003"/>
      <c r="C42" s="274">
        <v>1</v>
      </c>
      <c r="D42" s="275">
        <v>2</v>
      </c>
      <c r="E42" s="276">
        <v>3</v>
      </c>
      <c r="F42" s="276">
        <v>4</v>
      </c>
      <c r="G42" s="277">
        <v>5</v>
      </c>
      <c r="H42" s="294">
        <v>6</v>
      </c>
      <c r="I42" s="279">
        <v>7</v>
      </c>
      <c r="J42" s="280">
        <v>8</v>
      </c>
      <c r="K42" s="281">
        <v>9</v>
      </c>
      <c r="L42" t="s">
        <v>48</v>
      </c>
    </row>
    <row r="43" spans="2:18" hidden="1" outlineLevel="1" x14ac:dyDescent="0.25">
      <c r="B43" s="261" t="s">
        <v>709</v>
      </c>
      <c r="C43" s="282" t="s">
        <v>1102</v>
      </c>
      <c r="D43" s="283" t="s">
        <v>1103</v>
      </c>
      <c r="E43" s="283" t="s">
        <v>1104</v>
      </c>
      <c r="F43" s="283" t="s">
        <v>1105</v>
      </c>
      <c r="G43" s="284" t="s">
        <v>1106</v>
      </c>
      <c r="H43" s="285" t="e">
        <f>IF(G43=0,0, (E43-G43)/G43)</f>
        <v>#VALUE!</v>
      </c>
      <c r="I43" s="283" t="s">
        <v>1107</v>
      </c>
      <c r="J43" s="284" t="e">
        <f>I43-C43</f>
        <v>#VALUE!</v>
      </c>
      <c r="K43" s="286" t="e">
        <f>IF(C43=0,0, I43/C43)</f>
        <v>#VALUE!</v>
      </c>
      <c r="L43" t="s">
        <v>48</v>
      </c>
      <c r="O43" s="232"/>
    </row>
    <row r="44" spans="2:18" ht="15.75" hidden="1" outlineLevel="1" thickBot="1" x14ac:dyDescent="0.3">
      <c r="B44" s="264" t="s">
        <v>1108</v>
      </c>
      <c r="C44" s="288" t="s">
        <v>1109</v>
      </c>
      <c r="D44" s="244" t="s">
        <v>1110</v>
      </c>
      <c r="E44" s="244" t="s">
        <v>1111</v>
      </c>
      <c r="F44" s="244" t="s">
        <v>1112</v>
      </c>
      <c r="G44" s="245" t="s">
        <v>1113</v>
      </c>
      <c r="H44" s="289" t="e">
        <f>IF(G44=0,0, (E44-G44)/G44)</f>
        <v>#VALUE!</v>
      </c>
      <c r="I44" s="244" t="s">
        <v>1114</v>
      </c>
      <c r="J44" s="245" t="e">
        <f>I44-C44</f>
        <v>#VALUE!</v>
      </c>
      <c r="K44" s="290" t="e">
        <f>IF(C44=0,0, I44/C44)</f>
        <v>#VALUE!</v>
      </c>
      <c r="L44" t="s">
        <v>48</v>
      </c>
      <c r="N44" s="232" t="s">
        <v>1115</v>
      </c>
      <c r="O44" s="232" t="s">
        <v>1116</v>
      </c>
    </row>
    <row r="45" spans="2:18" hidden="1" outlineLevel="1" x14ac:dyDescent="0.25">
      <c r="L45" t="s">
        <v>48</v>
      </c>
    </row>
    <row r="46" spans="2:18" ht="15.75" collapsed="1" thickBot="1" x14ac:dyDescent="0.3">
      <c r="B46" s="295" t="s">
        <v>1117</v>
      </c>
      <c r="C46" s="296"/>
      <c r="D46" s="296"/>
      <c r="E46" s="296"/>
      <c r="F46" s="296"/>
      <c r="G46" s="296"/>
      <c r="H46" s="297"/>
      <c r="I46" s="298"/>
      <c r="J46" s="298" t="s">
        <v>1118</v>
      </c>
      <c r="K46" s="296"/>
      <c r="R46" s="232"/>
    </row>
    <row r="47" spans="2:18" ht="15" customHeight="1" x14ac:dyDescent="0.25">
      <c r="B47" s="986"/>
      <c r="C47" s="998" t="s">
        <v>1119</v>
      </c>
      <c r="D47" s="999"/>
      <c r="E47" s="999"/>
      <c r="F47" s="999"/>
      <c r="G47" s="999"/>
      <c r="H47" s="1000"/>
      <c r="I47" s="989" t="s">
        <v>1120</v>
      </c>
      <c r="J47" s="1046" t="s">
        <v>1121</v>
      </c>
      <c r="K47" s="299"/>
      <c r="L47" s="300" t="s">
        <v>70</v>
      </c>
      <c r="N47" s="232" t="s">
        <v>1009</v>
      </c>
      <c r="O47" s="232"/>
    </row>
    <row r="48" spans="2:18" ht="20.100000000000001" customHeight="1" x14ac:dyDescent="0.25">
      <c r="B48" s="987"/>
      <c r="C48" s="992" t="s">
        <v>1122</v>
      </c>
      <c r="D48" s="1049" t="s">
        <v>1123</v>
      </c>
      <c r="E48" s="1050"/>
      <c r="F48" s="1050"/>
      <c r="G48" s="1051"/>
      <c r="H48" s="1052" t="s">
        <v>1124</v>
      </c>
      <c r="I48" s="990"/>
      <c r="J48" s="1047"/>
      <c r="L48" s="300" t="s">
        <v>118</v>
      </c>
    </row>
    <row r="49" spans="1:15" ht="45" x14ac:dyDescent="0.25">
      <c r="B49" s="987"/>
      <c r="C49" s="991"/>
      <c r="D49" s="301" t="s">
        <v>1125</v>
      </c>
      <c r="E49" s="301" t="s">
        <v>1393</v>
      </c>
      <c r="F49" s="414" t="s">
        <v>1417</v>
      </c>
      <c r="G49" s="301" t="s">
        <v>1126</v>
      </c>
      <c r="H49" s="1053"/>
      <c r="I49" s="991"/>
      <c r="J49" s="1048"/>
      <c r="L49" s="300" t="s">
        <v>1028</v>
      </c>
    </row>
    <row r="50" spans="1:15" ht="15" customHeight="1" x14ac:dyDescent="0.25">
      <c r="B50" s="987"/>
      <c r="C50" s="993" t="s">
        <v>26</v>
      </c>
      <c r="D50" s="994"/>
      <c r="E50" s="994"/>
      <c r="F50" s="994"/>
      <c r="G50" s="994"/>
      <c r="H50" s="995"/>
      <c r="I50" s="996" t="s">
        <v>26</v>
      </c>
      <c r="J50" s="997"/>
      <c r="L50" s="300" t="s">
        <v>70</v>
      </c>
    </row>
    <row r="51" spans="1:15" ht="15" customHeight="1" thickBot="1" x14ac:dyDescent="0.3">
      <c r="B51" s="988"/>
      <c r="C51" s="302">
        <v>1</v>
      </c>
      <c r="D51" s="303">
        <v>2</v>
      </c>
      <c r="E51" s="303">
        <v>3</v>
      </c>
      <c r="F51" s="303">
        <v>4</v>
      </c>
      <c r="G51" s="303">
        <v>5</v>
      </c>
      <c r="H51" s="304">
        <v>6</v>
      </c>
      <c r="I51" s="305">
        <v>7</v>
      </c>
      <c r="J51" s="304">
        <v>8</v>
      </c>
      <c r="L51" s="300" t="s">
        <v>70</v>
      </c>
    </row>
    <row r="52" spans="1:15" x14ac:dyDescent="0.25">
      <c r="A52" s="311" t="s">
        <v>1129</v>
      </c>
      <c r="B52" s="306" t="s">
        <v>709</v>
      </c>
      <c r="C52" s="307" t="s">
        <v>1127</v>
      </c>
      <c r="D52" s="308" t="s">
        <v>1030</v>
      </c>
      <c r="E52" s="308" t="s">
        <v>1387</v>
      </c>
      <c r="F52" s="308" t="s">
        <v>1128</v>
      </c>
      <c r="G52" s="308" t="e">
        <f>C52+D52-E52-F52-H52</f>
        <v>#VALUE!</v>
      </c>
      <c r="H52" s="309" t="s">
        <v>1029</v>
      </c>
      <c r="I52" s="310" t="e">
        <f>C52-H52</f>
        <v>#VALUE!</v>
      </c>
      <c r="J52" s="309" t="e">
        <f>H52/A52</f>
        <v>#VALUE!</v>
      </c>
      <c r="K52" s="311"/>
      <c r="L52" s="296"/>
    </row>
    <row r="53" spans="1:15" ht="15.75" thickBot="1" x14ac:dyDescent="0.3">
      <c r="A53" s="311" t="s">
        <v>1129</v>
      </c>
      <c r="B53" s="312" t="s">
        <v>1010</v>
      </c>
      <c r="C53" s="313" t="s">
        <v>1130</v>
      </c>
      <c r="D53" s="314" t="s">
        <v>1044</v>
      </c>
      <c r="E53" s="314" t="s">
        <v>1388</v>
      </c>
      <c r="F53" s="314" t="s">
        <v>1131</v>
      </c>
      <c r="G53" s="314" t="e">
        <f>C53+D53-E53-F53-H53</f>
        <v>#VALUE!</v>
      </c>
      <c r="H53" s="315" t="s">
        <v>1043</v>
      </c>
      <c r="I53" s="316" t="e">
        <f>C53-H53</f>
        <v>#VALUE!</v>
      </c>
      <c r="J53" s="410" t="e">
        <f>H53/A53</f>
        <v>#VALUE!</v>
      </c>
      <c r="K53" s="311"/>
      <c r="L53" s="296"/>
      <c r="N53" s="232" t="s">
        <v>1022</v>
      </c>
      <c r="O53" s="232" t="s">
        <v>1023</v>
      </c>
    </row>
    <row r="54" spans="1:15" x14ac:dyDescent="0.25">
      <c r="B54" s="317"/>
      <c r="C54" s="317"/>
      <c r="D54" s="317"/>
      <c r="E54" s="317"/>
      <c r="F54" s="317"/>
      <c r="G54" s="317"/>
      <c r="H54" s="317"/>
      <c r="I54" s="317"/>
    </row>
    <row r="55" spans="1:15" ht="15.75" hidden="1" outlineLevel="1" thickBot="1" x14ac:dyDescent="0.3">
      <c r="B55" s="295" t="s">
        <v>1132</v>
      </c>
      <c r="C55" s="296"/>
      <c r="D55" s="296"/>
      <c r="E55" s="296"/>
      <c r="F55" s="296"/>
      <c r="G55" s="296"/>
      <c r="H55" s="297"/>
      <c r="I55" s="296"/>
      <c r="J55" s="298" t="s">
        <v>1133</v>
      </c>
      <c r="K55" s="298"/>
      <c r="L55" t="s">
        <v>48</v>
      </c>
    </row>
    <row r="56" spans="1:15" hidden="1" outlineLevel="1" x14ac:dyDescent="0.25">
      <c r="B56" s="986"/>
      <c r="C56" s="998" t="s">
        <v>1119</v>
      </c>
      <c r="D56" s="999"/>
      <c r="E56" s="999"/>
      <c r="F56" s="999"/>
      <c r="G56" s="999"/>
      <c r="H56" s="1000"/>
      <c r="I56" s="989" t="s">
        <v>1120</v>
      </c>
      <c r="J56" s="1046" t="s">
        <v>1134</v>
      </c>
      <c r="K56" s="296"/>
      <c r="L56" t="s">
        <v>48</v>
      </c>
      <c r="N56" s="232" t="s">
        <v>1082</v>
      </c>
    </row>
    <row r="57" spans="1:15" ht="22.5" hidden="1" customHeight="1" outlineLevel="1" x14ac:dyDescent="0.25">
      <c r="B57" s="987"/>
      <c r="C57" s="992" t="s">
        <v>1122</v>
      </c>
      <c r="D57" s="1049" t="s">
        <v>1123</v>
      </c>
      <c r="E57" s="1050"/>
      <c r="F57" s="1050"/>
      <c r="G57" s="1051"/>
      <c r="H57" s="1052" t="s">
        <v>1124</v>
      </c>
      <c r="I57" s="990"/>
      <c r="J57" s="1047"/>
      <c r="K57" s="296"/>
      <c r="L57" t="s">
        <v>48</v>
      </c>
    </row>
    <row r="58" spans="1:15" ht="45" hidden="1" outlineLevel="1" x14ac:dyDescent="0.25">
      <c r="B58" s="987"/>
      <c r="C58" s="991"/>
      <c r="D58" s="301" t="s">
        <v>1125</v>
      </c>
      <c r="E58" s="301" t="s">
        <v>1393</v>
      </c>
      <c r="F58" s="414" t="s">
        <v>1417</v>
      </c>
      <c r="G58" s="301" t="s">
        <v>1126</v>
      </c>
      <c r="H58" s="1053"/>
      <c r="I58" s="991"/>
      <c r="J58" s="1048"/>
      <c r="K58" s="296"/>
      <c r="L58" t="s">
        <v>48</v>
      </c>
    </row>
    <row r="59" spans="1:15" hidden="1" outlineLevel="1" x14ac:dyDescent="0.25">
      <c r="B59" s="987"/>
      <c r="C59" s="993" t="s">
        <v>26</v>
      </c>
      <c r="D59" s="994"/>
      <c r="E59" s="994"/>
      <c r="F59" s="994"/>
      <c r="G59" s="994"/>
      <c r="H59" s="995"/>
      <c r="I59" s="318" t="s">
        <v>26</v>
      </c>
      <c r="J59" s="319"/>
      <c r="K59" s="296"/>
      <c r="L59" t="s">
        <v>48</v>
      </c>
    </row>
    <row r="60" spans="1:15" ht="15.75" hidden="1" outlineLevel="1" thickBot="1" x14ac:dyDescent="0.3">
      <c r="B60" s="988"/>
      <c r="C60" s="302">
        <v>1</v>
      </c>
      <c r="D60" s="303">
        <v>2</v>
      </c>
      <c r="E60" s="303">
        <v>3</v>
      </c>
      <c r="F60" s="303">
        <v>4</v>
      </c>
      <c r="G60" s="303">
        <v>5</v>
      </c>
      <c r="H60" s="304">
        <v>6</v>
      </c>
      <c r="I60" s="305">
        <v>7</v>
      </c>
      <c r="J60" s="304">
        <v>8</v>
      </c>
      <c r="K60" s="296"/>
      <c r="L60" t="s">
        <v>48</v>
      </c>
    </row>
    <row r="61" spans="1:15" hidden="1" outlineLevel="1" x14ac:dyDescent="0.25">
      <c r="A61" s="311" t="s">
        <v>1139</v>
      </c>
      <c r="B61" s="306" t="s">
        <v>709</v>
      </c>
      <c r="C61" s="307" t="s">
        <v>1135</v>
      </c>
      <c r="D61" s="308" t="s">
        <v>1136</v>
      </c>
      <c r="E61" s="308" t="s">
        <v>1389</v>
      </c>
      <c r="F61" s="308" t="s">
        <v>1137</v>
      </c>
      <c r="G61" s="308" t="e">
        <f>C61+D61-E61-F61-H61</f>
        <v>#VALUE!</v>
      </c>
      <c r="H61" s="309" t="s">
        <v>1138</v>
      </c>
      <c r="I61" s="310" t="e">
        <f>C61-H61</f>
        <v>#VALUE!</v>
      </c>
      <c r="J61" s="309" t="e">
        <f>H61/A61</f>
        <v>#VALUE!</v>
      </c>
      <c r="K61" s="311"/>
      <c r="L61" t="s">
        <v>48</v>
      </c>
    </row>
    <row r="62" spans="1:15" ht="15.75" hidden="1" outlineLevel="1" thickBot="1" x14ac:dyDescent="0.3">
      <c r="A62" s="311" t="s">
        <v>1139</v>
      </c>
      <c r="B62" s="312" t="s">
        <v>1089</v>
      </c>
      <c r="C62" s="313" t="s">
        <v>1140</v>
      </c>
      <c r="D62" s="314" t="s">
        <v>1141</v>
      </c>
      <c r="E62" s="314" t="s">
        <v>1390</v>
      </c>
      <c r="F62" s="314" t="s">
        <v>1142</v>
      </c>
      <c r="G62" s="314" t="e">
        <f>C62+D62-E62-F62-H62</f>
        <v>#VALUE!</v>
      </c>
      <c r="H62" s="315" t="s">
        <v>1143</v>
      </c>
      <c r="I62" s="316" t="e">
        <f>C62-H62</f>
        <v>#VALUE!</v>
      </c>
      <c r="J62" s="410" t="e">
        <f>H62/A62</f>
        <v>#VALUE!</v>
      </c>
      <c r="K62" s="311"/>
      <c r="L62" t="s">
        <v>48</v>
      </c>
      <c r="N62" s="232" t="s">
        <v>1096</v>
      </c>
      <c r="O62" s="232" t="s">
        <v>1097</v>
      </c>
    </row>
    <row r="63" spans="1:15" hidden="1" outlineLevel="1" x14ac:dyDescent="0.25">
      <c r="B63" s="320"/>
      <c r="C63" s="320"/>
      <c r="D63" s="320"/>
      <c r="E63" s="320"/>
      <c r="F63" s="320"/>
      <c r="G63" s="320"/>
      <c r="H63" s="320"/>
      <c r="I63" s="320"/>
      <c r="J63" s="296"/>
      <c r="K63" s="296"/>
      <c r="L63" t="s">
        <v>48</v>
      </c>
    </row>
    <row r="64" spans="1:15" ht="15.75" hidden="1" outlineLevel="1" thickBot="1" x14ac:dyDescent="0.3">
      <c r="B64" s="295" t="s">
        <v>1144</v>
      </c>
      <c r="C64" s="296"/>
      <c r="D64" s="296"/>
      <c r="E64" s="296"/>
      <c r="F64" s="296"/>
      <c r="G64" s="296"/>
      <c r="H64" s="297"/>
      <c r="I64" s="296"/>
      <c r="J64" s="298" t="s">
        <v>1145</v>
      </c>
      <c r="K64" s="298"/>
      <c r="L64" t="s">
        <v>48</v>
      </c>
    </row>
    <row r="65" spans="1:15" hidden="1" outlineLevel="1" x14ac:dyDescent="0.25">
      <c r="B65" s="986"/>
      <c r="C65" s="998" t="s">
        <v>1119</v>
      </c>
      <c r="D65" s="999"/>
      <c r="E65" s="999"/>
      <c r="F65" s="999"/>
      <c r="G65" s="999"/>
      <c r="H65" s="1000"/>
      <c r="I65" s="989" t="s">
        <v>1120</v>
      </c>
      <c r="J65" s="1046" t="s">
        <v>1146</v>
      </c>
      <c r="K65" s="296"/>
      <c r="L65" t="s">
        <v>48</v>
      </c>
      <c r="N65" s="232" t="s">
        <v>1101</v>
      </c>
    </row>
    <row r="66" spans="1:15" ht="22.5" hidden="1" customHeight="1" outlineLevel="1" x14ac:dyDescent="0.25">
      <c r="B66" s="987"/>
      <c r="C66" s="992" t="s">
        <v>1122</v>
      </c>
      <c r="D66" s="1049" t="s">
        <v>1123</v>
      </c>
      <c r="E66" s="1050"/>
      <c r="F66" s="1050"/>
      <c r="G66" s="1051"/>
      <c r="H66" s="1052" t="s">
        <v>1124</v>
      </c>
      <c r="I66" s="990"/>
      <c r="J66" s="1047"/>
      <c r="K66" s="296"/>
      <c r="L66" t="s">
        <v>48</v>
      </c>
    </row>
    <row r="67" spans="1:15" ht="45" hidden="1" outlineLevel="1" x14ac:dyDescent="0.25">
      <c r="B67" s="987"/>
      <c r="C67" s="991"/>
      <c r="D67" s="301" t="s">
        <v>1125</v>
      </c>
      <c r="E67" s="301" t="s">
        <v>1393</v>
      </c>
      <c r="F67" s="414" t="s">
        <v>1417</v>
      </c>
      <c r="G67" s="301" t="s">
        <v>1126</v>
      </c>
      <c r="H67" s="1053"/>
      <c r="I67" s="991"/>
      <c r="J67" s="1048"/>
      <c r="K67" s="296"/>
      <c r="L67" t="s">
        <v>48</v>
      </c>
    </row>
    <row r="68" spans="1:15" hidden="1" outlineLevel="1" x14ac:dyDescent="0.25">
      <c r="B68" s="987"/>
      <c r="C68" s="993" t="s">
        <v>26</v>
      </c>
      <c r="D68" s="994"/>
      <c r="E68" s="994"/>
      <c r="F68" s="994"/>
      <c r="G68" s="994"/>
      <c r="H68" s="995"/>
      <c r="I68" s="996" t="s">
        <v>26</v>
      </c>
      <c r="J68" s="997"/>
      <c r="K68" s="296"/>
      <c r="L68" t="s">
        <v>48</v>
      </c>
    </row>
    <row r="69" spans="1:15" ht="15.75" hidden="1" outlineLevel="1" thickBot="1" x14ac:dyDescent="0.3">
      <c r="B69" s="988"/>
      <c r="C69" s="302">
        <v>1</v>
      </c>
      <c r="D69" s="303">
        <v>2</v>
      </c>
      <c r="E69" s="303">
        <v>3</v>
      </c>
      <c r="F69" s="303">
        <v>4</v>
      </c>
      <c r="G69" s="303">
        <v>5</v>
      </c>
      <c r="H69" s="304">
        <v>6</v>
      </c>
      <c r="I69" s="305">
        <v>7</v>
      </c>
      <c r="J69" s="304">
        <v>8</v>
      </c>
      <c r="K69" s="296"/>
      <c r="L69" t="s">
        <v>48</v>
      </c>
    </row>
    <row r="70" spans="1:15" hidden="1" outlineLevel="1" x14ac:dyDescent="0.25">
      <c r="A70" s="311" t="s">
        <v>1151</v>
      </c>
      <c r="B70" s="306" t="s">
        <v>709</v>
      </c>
      <c r="C70" s="307" t="s">
        <v>1147</v>
      </c>
      <c r="D70" s="308" t="s">
        <v>1148</v>
      </c>
      <c r="E70" s="308" t="s">
        <v>1391</v>
      </c>
      <c r="F70" s="308" t="s">
        <v>1149</v>
      </c>
      <c r="G70" s="308" t="e">
        <f>C70+D70-E70-F70-H70</f>
        <v>#VALUE!</v>
      </c>
      <c r="H70" s="309" t="s">
        <v>1150</v>
      </c>
      <c r="I70" s="310" t="e">
        <f>C70-H70</f>
        <v>#VALUE!</v>
      </c>
      <c r="J70" s="309" t="e">
        <f>H70/A70</f>
        <v>#VALUE!</v>
      </c>
      <c r="K70" s="311"/>
      <c r="L70" t="s">
        <v>48</v>
      </c>
    </row>
    <row r="71" spans="1:15" ht="15.75" hidden="1" outlineLevel="1" thickBot="1" x14ac:dyDescent="0.3">
      <c r="A71" s="311" t="s">
        <v>1151</v>
      </c>
      <c r="B71" s="312" t="s">
        <v>1108</v>
      </c>
      <c r="C71" s="313" t="s">
        <v>1152</v>
      </c>
      <c r="D71" s="314" t="s">
        <v>1153</v>
      </c>
      <c r="E71" s="314" t="s">
        <v>1392</v>
      </c>
      <c r="F71" s="314" t="s">
        <v>1154</v>
      </c>
      <c r="G71" s="314" t="e">
        <f>C71+D71-E71-F71-H71</f>
        <v>#VALUE!</v>
      </c>
      <c r="H71" s="315" t="s">
        <v>1155</v>
      </c>
      <c r="I71" s="316" t="e">
        <f>C71-H71</f>
        <v>#VALUE!</v>
      </c>
      <c r="J71" s="410" t="e">
        <f>H71/A71</f>
        <v>#VALUE!</v>
      </c>
      <c r="K71" s="311"/>
      <c r="L71" t="s">
        <v>48</v>
      </c>
      <c r="N71" s="232" t="s">
        <v>1115</v>
      </c>
      <c r="O71" s="232" t="s">
        <v>1116</v>
      </c>
    </row>
    <row r="72" spans="1:15" hidden="1" outlineLevel="1" x14ac:dyDescent="0.25">
      <c r="B72" s="317"/>
      <c r="C72" s="317"/>
      <c r="D72" s="317"/>
      <c r="E72" s="317"/>
      <c r="F72" s="317"/>
      <c r="G72" s="317"/>
      <c r="H72" s="317"/>
      <c r="I72" s="317"/>
      <c r="L72" t="s">
        <v>48</v>
      </c>
    </row>
    <row r="73" spans="1:15" collapsed="1" x14ac:dyDescent="0.25">
      <c r="B73" s="321" t="s">
        <v>1156</v>
      </c>
      <c r="N73" s="232" t="s">
        <v>1157</v>
      </c>
    </row>
    <row r="74" spans="1:15" x14ac:dyDescent="0.25">
      <c r="B74" s="322" t="s">
        <v>403</v>
      </c>
      <c r="N74" t="s">
        <v>21</v>
      </c>
      <c r="O74" s="232"/>
    </row>
  </sheetData>
  <mergeCells count="72">
    <mergeCell ref="J56:J58"/>
    <mergeCell ref="D57:G57"/>
    <mergeCell ref="H57:H58"/>
    <mergeCell ref="C59:H59"/>
    <mergeCell ref="C65:H65"/>
    <mergeCell ref="J65:J67"/>
    <mergeCell ref="D66:G66"/>
    <mergeCell ref="H66:H67"/>
    <mergeCell ref="J47:J49"/>
    <mergeCell ref="D48:G48"/>
    <mergeCell ref="H48:H49"/>
    <mergeCell ref="C50:H50"/>
    <mergeCell ref="I50:J50"/>
    <mergeCell ref="B14:B18"/>
    <mergeCell ref="C14:I14"/>
    <mergeCell ref="J14:Q14"/>
    <mergeCell ref="C15:C16"/>
    <mergeCell ref="D15:E15"/>
    <mergeCell ref="F15:G15"/>
    <mergeCell ref="H15:I15"/>
    <mergeCell ref="J15:J16"/>
    <mergeCell ref="K15:K16"/>
    <mergeCell ref="L15:L16"/>
    <mergeCell ref="M15:M16"/>
    <mergeCell ref="N15:Q15"/>
    <mergeCell ref="C17:I17"/>
    <mergeCell ref="J17:Q17"/>
    <mergeCell ref="B5:B9"/>
    <mergeCell ref="C5:C7"/>
    <mergeCell ref="D5:L5"/>
    <mergeCell ref="M5:M7"/>
    <mergeCell ref="D6:G6"/>
    <mergeCell ref="H6:H7"/>
    <mergeCell ref="I6:I7"/>
    <mergeCell ref="J6:J7"/>
    <mergeCell ref="K6:K7"/>
    <mergeCell ref="L6:L7"/>
    <mergeCell ref="C8:M8"/>
    <mergeCell ref="D25:G25"/>
    <mergeCell ref="I25:J25"/>
    <mergeCell ref="B31:B34"/>
    <mergeCell ref="C31:C32"/>
    <mergeCell ref="D31:H31"/>
    <mergeCell ref="I31:K31"/>
    <mergeCell ref="J32:K32"/>
    <mergeCell ref="D33:G33"/>
    <mergeCell ref="I33:J33"/>
    <mergeCell ref="B23:B26"/>
    <mergeCell ref="C23:C24"/>
    <mergeCell ref="D23:H23"/>
    <mergeCell ref="I23:K23"/>
    <mergeCell ref="J24:K24"/>
    <mergeCell ref="B39:B42"/>
    <mergeCell ref="C39:C40"/>
    <mergeCell ref="D39:H39"/>
    <mergeCell ref="I39:K39"/>
    <mergeCell ref="J40:K40"/>
    <mergeCell ref="D41:G41"/>
    <mergeCell ref="I41:J41"/>
    <mergeCell ref="B47:B51"/>
    <mergeCell ref="I47:I49"/>
    <mergeCell ref="C48:C49"/>
    <mergeCell ref="C47:H47"/>
    <mergeCell ref="B56:B60"/>
    <mergeCell ref="I56:I58"/>
    <mergeCell ref="C57:C58"/>
    <mergeCell ref="C56:H56"/>
    <mergeCell ref="B65:B69"/>
    <mergeCell ref="I65:I67"/>
    <mergeCell ref="C66:C67"/>
    <mergeCell ref="C68:H68"/>
    <mergeCell ref="I68:J68"/>
  </mergeCells>
  <conditionalFormatting sqref="C20">
    <cfRule type="iconSet" priority="1">
      <iconSet>
        <cfvo type="percent" val="0"/>
        <cfvo type="num" val="0" gte="0"/>
        <cfvo type="num" val="0"/>
      </iconSet>
    </cfRule>
  </conditionalFormatting>
  <pageMargins left="0.39370078740157483" right="0.39370078740157483" top="0" bottom="0.39370078740157483" header="0" footer="0"/>
  <pageSetup paperSize="8" scale="40" fitToHeight="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45"/>
  <sheetViews>
    <sheetView zoomScale="55" zoomScaleNormal="55" workbookViewId="0"/>
  </sheetViews>
  <sheetFormatPr defaultRowHeight="15" x14ac:dyDescent="0.25"/>
  <cols>
    <col min="1" max="1" width="7.7109375" customWidth="1"/>
    <col min="2" max="2" width="14.7109375" customWidth="1"/>
    <col min="3" max="3" width="15.7109375" customWidth="1"/>
    <col min="4" max="7" width="12.7109375" customWidth="1"/>
    <col min="8" max="8" width="14" customWidth="1"/>
    <col min="9" max="16" width="12.7109375" customWidth="1"/>
    <col min="17" max="18" width="7.28515625" customWidth="1"/>
    <col min="19" max="19" width="14.7109375" customWidth="1"/>
    <col min="20" max="20" width="15.7109375" customWidth="1"/>
    <col min="21" max="33" width="12.7109375" customWidth="1"/>
  </cols>
  <sheetData>
    <row r="1" spans="1:36" x14ac:dyDescent="0.25">
      <c r="B1" s="323"/>
      <c r="C1" s="324"/>
      <c r="D1" s="324"/>
      <c r="E1" s="324"/>
      <c r="F1" s="324"/>
      <c r="G1" s="324"/>
      <c r="H1" s="324"/>
      <c r="I1" s="324"/>
      <c r="J1" s="324"/>
      <c r="K1" s="324"/>
      <c r="L1" s="324"/>
      <c r="M1" s="324"/>
      <c r="N1" s="324"/>
      <c r="O1" s="324"/>
      <c r="P1" s="325"/>
    </row>
    <row r="2" spans="1:36" ht="21" x14ac:dyDescent="0.35">
      <c r="B2" s="323"/>
      <c r="C2" s="324"/>
      <c r="D2" s="324"/>
      <c r="E2" s="324"/>
      <c r="F2" s="324"/>
      <c r="G2" s="324"/>
      <c r="H2" s="324"/>
      <c r="I2" s="324"/>
      <c r="J2" s="324"/>
      <c r="K2" s="324"/>
      <c r="L2" s="324"/>
      <c r="M2" s="324"/>
      <c r="N2" s="324"/>
      <c r="O2" s="324"/>
      <c r="P2" s="325"/>
      <c r="AG2" s="326"/>
    </row>
    <row r="3" spans="1:36" x14ac:dyDescent="0.25">
      <c r="B3" s="323"/>
      <c r="C3" s="324"/>
      <c r="D3" s="324"/>
      <c r="E3" s="324"/>
      <c r="F3" s="324"/>
      <c r="G3" s="324"/>
      <c r="H3" s="324"/>
      <c r="I3" s="324"/>
      <c r="J3" s="324"/>
      <c r="K3" s="324"/>
      <c r="L3" s="324"/>
      <c r="M3" s="324"/>
      <c r="N3" s="324"/>
      <c r="O3" s="324"/>
      <c r="P3" s="325"/>
    </row>
    <row r="4" spans="1:36" ht="46.5" x14ac:dyDescent="0.7">
      <c r="B4" s="327" t="s">
        <v>1158</v>
      </c>
      <c r="C4" s="328"/>
      <c r="D4" s="329"/>
      <c r="E4" s="329"/>
      <c r="F4" s="329"/>
      <c r="G4" s="329"/>
      <c r="H4" s="329"/>
      <c r="I4" s="329"/>
      <c r="J4" s="329"/>
      <c r="K4" s="329"/>
      <c r="L4" s="329"/>
      <c r="M4" s="329"/>
      <c r="N4" s="329"/>
      <c r="O4" s="327"/>
      <c r="P4" s="327"/>
      <c r="Q4" s="229"/>
      <c r="R4" s="229"/>
      <c r="S4" s="229"/>
      <c r="T4" s="330"/>
      <c r="U4" s="330"/>
      <c r="V4" s="330"/>
      <c r="W4" s="330"/>
      <c r="X4" s="330"/>
      <c r="Y4" s="327"/>
      <c r="Z4" s="330"/>
      <c r="AA4" s="330"/>
      <c r="AB4" s="330"/>
      <c r="AC4" s="330"/>
      <c r="AD4" s="330"/>
      <c r="AE4" s="330"/>
      <c r="AF4" s="327"/>
      <c r="AG4" s="331" t="s">
        <v>1159</v>
      </c>
      <c r="AH4" s="332" t="s">
        <v>1</v>
      </c>
    </row>
    <row r="5" spans="1:36" ht="46.5" x14ac:dyDescent="0.7">
      <c r="B5" s="572"/>
      <c r="C5" s="573"/>
      <c r="D5" s="574"/>
      <c r="E5" s="574"/>
      <c r="F5" s="574"/>
      <c r="G5" s="574"/>
      <c r="H5" s="574"/>
      <c r="I5" s="574"/>
      <c r="J5" s="574"/>
      <c r="K5" s="574"/>
      <c r="L5" s="574"/>
      <c r="M5" s="574"/>
      <c r="N5" s="574"/>
      <c r="O5" s="575"/>
      <c r="P5" s="575"/>
      <c r="Q5" s="576"/>
      <c r="R5" s="576"/>
      <c r="S5" s="576"/>
      <c r="T5" s="577"/>
      <c r="U5" s="577"/>
      <c r="V5" s="578"/>
      <c r="W5" s="330"/>
      <c r="X5" s="330"/>
      <c r="Y5" s="327"/>
      <c r="Z5" s="330"/>
      <c r="AA5" s="330"/>
      <c r="AB5" s="330"/>
      <c r="AC5" s="330"/>
      <c r="AD5" s="330"/>
      <c r="AE5" s="330"/>
      <c r="AF5" s="330"/>
      <c r="AG5" s="330"/>
      <c r="AH5" s="332" t="s">
        <v>1160</v>
      </c>
    </row>
    <row r="6" spans="1:36" ht="46.5" x14ac:dyDescent="0.7">
      <c r="B6" s="579" t="s">
        <v>1423</v>
      </c>
      <c r="C6" s="580"/>
      <c r="D6" s="581"/>
      <c r="E6" s="581"/>
      <c r="F6" s="581"/>
      <c r="G6" s="581"/>
      <c r="H6" s="581"/>
      <c r="I6" s="581"/>
      <c r="J6" s="581"/>
      <c r="K6" s="581"/>
      <c r="L6" s="581"/>
      <c r="M6" s="581"/>
      <c r="N6" s="581"/>
      <c r="O6" s="582"/>
      <c r="P6" s="582"/>
      <c r="Q6" s="583"/>
      <c r="R6" s="583"/>
      <c r="S6" s="583"/>
      <c r="T6" s="584"/>
      <c r="U6" s="584"/>
      <c r="V6" s="584"/>
      <c r="W6" s="330"/>
      <c r="X6" s="330"/>
      <c r="Y6" s="327"/>
      <c r="Z6" s="330"/>
      <c r="AA6" s="330"/>
      <c r="AB6" s="330"/>
      <c r="AC6" s="330"/>
      <c r="AD6" s="330"/>
      <c r="AE6" s="330"/>
      <c r="AF6" s="330"/>
      <c r="AG6" s="330"/>
    </row>
    <row r="7" spans="1:36" ht="46.5" x14ac:dyDescent="0.7">
      <c r="A7" s="332" t="s">
        <v>1161</v>
      </c>
      <c r="B7" s="323"/>
      <c r="C7" s="328"/>
      <c r="D7" s="329"/>
      <c r="E7" s="329"/>
      <c r="F7" s="329"/>
      <c r="G7" s="329"/>
      <c r="H7" s="329"/>
      <c r="I7" s="329"/>
      <c r="J7" s="329"/>
      <c r="K7" s="329"/>
      <c r="L7" s="329"/>
      <c r="M7" s="329"/>
      <c r="N7" s="329"/>
      <c r="O7" s="327"/>
      <c r="P7" s="327"/>
      <c r="S7" s="229"/>
      <c r="T7" s="330"/>
      <c r="U7" s="330"/>
      <c r="V7" s="330"/>
      <c r="W7" s="330"/>
      <c r="X7" s="330"/>
      <c r="Y7" s="327"/>
      <c r="Z7" s="330"/>
      <c r="AA7" s="330"/>
      <c r="AB7" s="330"/>
      <c r="AC7" s="330"/>
      <c r="AD7" s="330"/>
      <c r="AE7" s="330"/>
      <c r="AF7" s="330"/>
      <c r="AG7" s="330"/>
    </row>
    <row r="8" spans="1:36" ht="29.25" thickBot="1" x14ac:dyDescent="0.5">
      <c r="B8" s="333" t="e">
        <f>"исполнение "&amp;TEXT((E14+H14)/(D14-M14)*100,0)&amp;"%*"</f>
        <v>#VALUE!</v>
      </c>
      <c r="C8" s="334"/>
      <c r="D8" s="334"/>
      <c r="E8" s="335" t="s">
        <v>777</v>
      </c>
      <c r="F8" s="336"/>
      <c r="G8" s="335"/>
      <c r="H8" s="335" t="e">
        <f>(E17+H17)/(D17-M17)</f>
        <v>#VALUE!</v>
      </c>
      <c r="I8" s="335" t="s">
        <v>1162</v>
      </c>
      <c r="J8" s="335"/>
      <c r="K8" s="337" t="e">
        <f>(E18+H18)/(D18-M18)</f>
        <v>#VALUE!</v>
      </c>
      <c r="L8" s="335" t="s">
        <v>1163</v>
      </c>
      <c r="M8" s="334"/>
      <c r="N8" s="337" t="e">
        <f>(E15+H15)/(D15-M15)</f>
        <v>#VALUE!</v>
      </c>
      <c r="O8" s="338"/>
      <c r="P8" s="337"/>
    </row>
    <row r="9" spans="1:36" ht="37.5" customHeight="1" x14ac:dyDescent="0.25">
      <c r="B9" s="1084" t="s">
        <v>1164</v>
      </c>
      <c r="C9" s="1085"/>
      <c r="D9" s="1088" t="s">
        <v>1421</v>
      </c>
      <c r="E9" s="339" t="s">
        <v>1165</v>
      </c>
      <c r="F9" s="340"/>
      <c r="G9" s="341"/>
      <c r="H9" s="339" t="s">
        <v>1166</v>
      </c>
      <c r="I9" s="340"/>
      <c r="J9" s="340"/>
      <c r="K9" s="341"/>
      <c r="L9" s="339" t="s">
        <v>681</v>
      </c>
      <c r="M9" s="340"/>
      <c r="N9" s="341"/>
      <c r="O9" s="339" t="s">
        <v>1167</v>
      </c>
      <c r="P9" s="341"/>
    </row>
    <row r="10" spans="1:36" ht="18.75" x14ac:dyDescent="0.25">
      <c r="B10" s="1086"/>
      <c r="C10" s="1087"/>
      <c r="D10" s="1089"/>
      <c r="E10" s="1091" t="s">
        <v>8</v>
      </c>
      <c r="F10" s="1079" t="s">
        <v>1168</v>
      </c>
      <c r="G10" s="1080" t="s">
        <v>1169</v>
      </c>
      <c r="H10" s="1091" t="s">
        <v>8</v>
      </c>
      <c r="I10" s="342" t="s">
        <v>17</v>
      </c>
      <c r="J10" s="342"/>
      <c r="K10" s="343"/>
      <c r="L10" s="1091" t="s">
        <v>8</v>
      </c>
      <c r="M10" s="342" t="s">
        <v>17</v>
      </c>
      <c r="N10" s="343"/>
      <c r="O10" s="1092" t="e">
        <f>CONCATENATE(Q10,"
",TEXT(R10,"0%"))</f>
        <v>#VALUE!</v>
      </c>
      <c r="P10" s="1095" t="e">
        <f>CONCATENATE(Q11,"
",TEXT(R11,"0%"))</f>
        <v>#VALUE!</v>
      </c>
      <c r="Q10" s="344" t="s">
        <v>1170</v>
      </c>
      <c r="R10" s="345" t="e">
        <f>O14/D14</f>
        <v>#VALUE!</v>
      </c>
    </row>
    <row r="11" spans="1:36" ht="15" customHeight="1" x14ac:dyDescent="0.25">
      <c r="B11" s="1086"/>
      <c r="C11" s="1087"/>
      <c r="D11" s="1089"/>
      <c r="E11" s="1091"/>
      <c r="F11" s="1079"/>
      <c r="G11" s="1080"/>
      <c r="H11" s="1091"/>
      <c r="I11" s="1079" t="s">
        <v>1171</v>
      </c>
      <c r="J11" s="1079" t="s">
        <v>1172</v>
      </c>
      <c r="K11" s="1080" t="s">
        <v>1173</v>
      </c>
      <c r="L11" s="1091"/>
      <c r="M11" s="1079" t="s">
        <v>1174</v>
      </c>
      <c r="N11" s="1080" t="s">
        <v>1175</v>
      </c>
      <c r="O11" s="1093"/>
      <c r="P11" s="1096"/>
      <c r="Q11" s="344" t="s">
        <v>1176</v>
      </c>
      <c r="R11" s="344" t="e">
        <f>P14/D14</f>
        <v>#VALUE!</v>
      </c>
    </row>
    <row r="12" spans="1:36" ht="18.75" x14ac:dyDescent="0.25">
      <c r="B12" s="1086"/>
      <c r="C12" s="1087"/>
      <c r="D12" s="1090"/>
      <c r="E12" s="1091"/>
      <c r="F12" s="346" t="e">
        <f>F14/E14</f>
        <v>#VALUE!</v>
      </c>
      <c r="G12" s="347" t="e">
        <f>G14/E14</f>
        <v>#VALUE!</v>
      </c>
      <c r="H12" s="1091"/>
      <c r="I12" s="1079"/>
      <c r="J12" s="1079"/>
      <c r="K12" s="1080"/>
      <c r="L12" s="1091"/>
      <c r="M12" s="1079" t="s">
        <v>1177</v>
      </c>
      <c r="N12" s="1080" t="s">
        <v>1175</v>
      </c>
      <c r="O12" s="1094"/>
      <c r="P12" s="1097"/>
    </row>
    <row r="13" spans="1:36" ht="21" x14ac:dyDescent="0.25">
      <c r="B13" s="348" t="s">
        <v>1178</v>
      </c>
      <c r="C13" s="349"/>
      <c r="D13" s="350">
        <v>1</v>
      </c>
      <c r="E13" s="351">
        <v>2</v>
      </c>
      <c r="F13" s="352">
        <v>3</v>
      </c>
      <c r="G13" s="353">
        <v>4</v>
      </c>
      <c r="H13" s="351">
        <v>5</v>
      </c>
      <c r="I13" s="352">
        <v>6</v>
      </c>
      <c r="J13" s="352">
        <v>7</v>
      </c>
      <c r="K13" s="353">
        <v>8</v>
      </c>
      <c r="L13" s="351">
        <v>9</v>
      </c>
      <c r="M13" s="352">
        <v>10</v>
      </c>
      <c r="N13" s="353">
        <v>11</v>
      </c>
      <c r="O13" s="351">
        <v>12</v>
      </c>
      <c r="P13" s="353">
        <v>13</v>
      </c>
    </row>
    <row r="14" spans="1:36" ht="21.75" thickBot="1" x14ac:dyDescent="0.3">
      <c r="B14" s="1067" t="s">
        <v>28</v>
      </c>
      <c r="C14" s="1068"/>
      <c r="D14" s="354" t="s">
        <v>1179</v>
      </c>
      <c r="E14" s="355" t="e">
        <f t="shared" ref="E14" si="0">F14+G14</f>
        <v>#VALUE!</v>
      </c>
      <c r="F14" s="356" t="s">
        <v>1180</v>
      </c>
      <c r="G14" s="357" t="s">
        <v>1181</v>
      </c>
      <c r="H14" s="358" t="e">
        <f t="shared" ref="H14" si="1">I14+J14+K14</f>
        <v>#VALUE!</v>
      </c>
      <c r="I14" s="359" t="s">
        <v>1182</v>
      </c>
      <c r="J14" s="359" t="s">
        <v>1183</v>
      </c>
      <c r="K14" s="357" t="s">
        <v>1184</v>
      </c>
      <c r="L14" s="358" t="e">
        <f t="shared" ref="L14:L19" si="2">M14+N14</f>
        <v>#VALUE!</v>
      </c>
      <c r="M14" s="359" t="s">
        <v>1185</v>
      </c>
      <c r="N14" s="357" t="s">
        <v>1186</v>
      </c>
      <c r="O14" s="358" t="s">
        <v>1187</v>
      </c>
      <c r="P14" s="360" t="s">
        <v>1188</v>
      </c>
      <c r="AH14" s="332" t="s">
        <v>1189</v>
      </c>
      <c r="AI14" s="332"/>
      <c r="AJ14" s="332"/>
    </row>
    <row r="15" spans="1:36" ht="21.75" thickBot="1" x14ac:dyDescent="0.3">
      <c r="B15" s="361" t="s">
        <v>1163</v>
      </c>
      <c r="C15" s="362"/>
      <c r="D15" s="363" t="s">
        <v>1190</v>
      </c>
      <c r="E15" s="364" t="e">
        <f>F15+G15</f>
        <v>#VALUE!</v>
      </c>
      <c r="F15" s="365" t="s">
        <v>1191</v>
      </c>
      <c r="G15" s="366" t="s">
        <v>1192</v>
      </c>
      <c r="H15" s="364" t="e">
        <f>I15+J15+K15</f>
        <v>#VALUE!</v>
      </c>
      <c r="I15" s="365" t="s">
        <v>1193</v>
      </c>
      <c r="J15" s="365" t="s">
        <v>1194</v>
      </c>
      <c r="K15" s="366" t="s">
        <v>1195</v>
      </c>
      <c r="L15" s="364" t="e">
        <f t="shared" si="2"/>
        <v>#VALUE!</v>
      </c>
      <c r="M15" s="365" t="s">
        <v>1196</v>
      </c>
      <c r="N15" s="366" t="s">
        <v>1197</v>
      </c>
      <c r="O15" s="367" t="s">
        <v>1198</v>
      </c>
      <c r="P15" s="368" t="s">
        <v>1199</v>
      </c>
      <c r="AH15" s="332"/>
      <c r="AI15" s="332" t="s">
        <v>1200</v>
      </c>
      <c r="AJ15" s="332"/>
    </row>
    <row r="16" spans="1:36" ht="21" x14ac:dyDescent="0.25">
      <c r="B16" s="1069" t="s">
        <v>1201</v>
      </c>
      <c r="C16" s="369" t="s">
        <v>690</v>
      </c>
      <c r="D16" s="363" t="s">
        <v>1202</v>
      </c>
      <c r="E16" s="370" t="e">
        <f>F16+G16</f>
        <v>#VALUE!</v>
      </c>
      <c r="F16" s="371" t="s">
        <v>1203</v>
      </c>
      <c r="G16" s="366" t="s">
        <v>1204</v>
      </c>
      <c r="H16" s="364" t="e">
        <f>I16+J16+K16</f>
        <v>#VALUE!</v>
      </c>
      <c r="I16" s="365" t="s">
        <v>1205</v>
      </c>
      <c r="J16" s="365" t="s">
        <v>1206</v>
      </c>
      <c r="K16" s="366" t="s">
        <v>1207</v>
      </c>
      <c r="L16" s="364" t="e">
        <f t="shared" si="2"/>
        <v>#VALUE!</v>
      </c>
      <c r="M16" s="365" t="s">
        <v>1208</v>
      </c>
      <c r="N16" s="366" t="s">
        <v>1209</v>
      </c>
      <c r="O16" s="367" t="s">
        <v>1210</v>
      </c>
      <c r="P16" s="368" t="s">
        <v>1211</v>
      </c>
      <c r="AH16" s="332"/>
      <c r="AI16" s="332" t="s">
        <v>1212</v>
      </c>
      <c r="AJ16" s="332"/>
    </row>
    <row r="17" spans="1:40" ht="21" x14ac:dyDescent="0.25">
      <c r="B17" s="1070"/>
      <c r="C17" s="372" t="s">
        <v>996</v>
      </c>
      <c r="D17" s="373" t="s">
        <v>1213</v>
      </c>
      <c r="E17" s="374" t="e">
        <f>F17+G17</f>
        <v>#VALUE!</v>
      </c>
      <c r="F17" s="375" t="s">
        <v>1214</v>
      </c>
      <c r="G17" s="376" t="s">
        <v>1215</v>
      </c>
      <c r="H17" s="374" t="e">
        <f>I17+J17+K17</f>
        <v>#VALUE!</v>
      </c>
      <c r="I17" s="375" t="s">
        <v>1216</v>
      </c>
      <c r="J17" s="375" t="s">
        <v>1217</v>
      </c>
      <c r="K17" s="376" t="s">
        <v>1218</v>
      </c>
      <c r="L17" s="374" t="e">
        <f t="shared" si="2"/>
        <v>#VALUE!</v>
      </c>
      <c r="M17" s="375" t="s">
        <v>1219</v>
      </c>
      <c r="N17" s="376" t="s">
        <v>1220</v>
      </c>
      <c r="O17" s="377" t="s">
        <v>1221</v>
      </c>
      <c r="P17" s="376" t="s">
        <v>1222</v>
      </c>
      <c r="AH17" s="332"/>
      <c r="AI17" s="332"/>
      <c r="AJ17" s="332" t="s">
        <v>1223</v>
      </c>
    </row>
    <row r="18" spans="1:40" ht="21" x14ac:dyDescent="0.25">
      <c r="B18" s="1070"/>
      <c r="C18" s="372" t="s">
        <v>1162</v>
      </c>
      <c r="D18" s="373" t="s">
        <v>1224</v>
      </c>
      <c r="E18" s="374" t="e">
        <f>F18+G18</f>
        <v>#VALUE!</v>
      </c>
      <c r="F18" s="375" t="s">
        <v>1225</v>
      </c>
      <c r="G18" s="376" t="s">
        <v>1226</v>
      </c>
      <c r="H18" s="374" t="e">
        <f>I18+J18+K18</f>
        <v>#VALUE!</v>
      </c>
      <c r="I18" s="375" t="s">
        <v>1227</v>
      </c>
      <c r="J18" s="375" t="s">
        <v>1228</v>
      </c>
      <c r="K18" s="376" t="s">
        <v>1229</v>
      </c>
      <c r="L18" s="374" t="e">
        <f t="shared" si="2"/>
        <v>#VALUE!</v>
      </c>
      <c r="M18" s="375" t="s">
        <v>1230</v>
      </c>
      <c r="N18" s="376" t="s">
        <v>1231</v>
      </c>
      <c r="O18" s="377" t="s">
        <v>1232</v>
      </c>
      <c r="P18" s="376" t="s">
        <v>1233</v>
      </c>
      <c r="AH18" s="332"/>
      <c r="AI18" s="332"/>
      <c r="AJ18" s="332" t="s">
        <v>1234</v>
      </c>
    </row>
    <row r="19" spans="1:40" ht="21.75" thickBot="1" x14ac:dyDescent="0.3">
      <c r="B19" s="1071"/>
      <c r="C19" s="378" t="s">
        <v>823</v>
      </c>
      <c r="D19" s="379" t="s">
        <v>1235</v>
      </c>
      <c r="E19" s="380" t="e">
        <f>F19+G19</f>
        <v>#VALUE!</v>
      </c>
      <c r="F19" s="381" t="s">
        <v>1236</v>
      </c>
      <c r="G19" s="382" t="s">
        <v>1237</v>
      </c>
      <c r="H19" s="380" t="e">
        <f>I19+J19+K19</f>
        <v>#VALUE!</v>
      </c>
      <c r="I19" s="381" t="s">
        <v>1238</v>
      </c>
      <c r="J19" s="381" t="s">
        <v>1239</v>
      </c>
      <c r="K19" s="382" t="s">
        <v>1240</v>
      </c>
      <c r="L19" s="380" t="e">
        <f t="shared" si="2"/>
        <v>#VALUE!</v>
      </c>
      <c r="M19" s="381" t="s">
        <v>1241</v>
      </c>
      <c r="N19" s="382" t="s">
        <v>1242</v>
      </c>
      <c r="O19" s="383" t="s">
        <v>1243</v>
      </c>
      <c r="P19" s="382" t="s">
        <v>1244</v>
      </c>
      <c r="AH19" s="332"/>
      <c r="AI19" s="332"/>
      <c r="AJ19" s="332" t="s">
        <v>1245</v>
      </c>
      <c r="AK19" s="332" t="s">
        <v>1246</v>
      </c>
    </row>
    <row r="20" spans="1:40" x14ac:dyDescent="0.25">
      <c r="S20" s="332" t="s">
        <v>1247</v>
      </c>
    </row>
    <row r="22" spans="1:40" x14ac:dyDescent="0.25">
      <c r="A22" s="332" t="s">
        <v>1161</v>
      </c>
      <c r="AH22" s="332" t="s">
        <v>1248</v>
      </c>
      <c r="AN22" s="332"/>
    </row>
    <row r="23" spans="1:40" ht="29.25" thickBot="1" x14ac:dyDescent="0.5">
      <c r="B23" s="333" t="e">
        <f>"исполнение "&amp;TEXT((E29+H29)/(D29-M29)*100,0)&amp;"%*"</f>
        <v>#VALUE!</v>
      </c>
      <c r="C23" s="334"/>
      <c r="D23" s="334"/>
      <c r="E23" s="335" t="s">
        <v>777</v>
      </c>
      <c r="F23" s="336"/>
      <c r="G23" s="335"/>
      <c r="H23" s="335" t="e">
        <f>(E32+H32)/(D32-M32)</f>
        <v>#VALUE!</v>
      </c>
      <c r="I23" s="335" t="s">
        <v>1162</v>
      </c>
      <c r="J23" s="335"/>
      <c r="K23" s="337" t="e">
        <f>(E33+H33)/(D33-M33)</f>
        <v>#VALUE!</v>
      </c>
      <c r="L23" s="335" t="s">
        <v>1163</v>
      </c>
      <c r="M23" s="334"/>
      <c r="N23" s="337" t="e">
        <f>(E30+H30)/(D30-M30)</f>
        <v>#VALUE!</v>
      </c>
      <c r="O23" s="334"/>
      <c r="P23" s="337"/>
    </row>
    <row r="24" spans="1:40" ht="37.5" customHeight="1" x14ac:dyDescent="0.25">
      <c r="B24" s="1072" t="s">
        <v>1249</v>
      </c>
      <c r="C24" s="1073"/>
      <c r="D24" s="1076" t="s">
        <v>1422</v>
      </c>
      <c r="E24" s="384" t="s">
        <v>1165</v>
      </c>
      <c r="F24" s="385"/>
      <c r="G24" s="386"/>
      <c r="H24" s="384" t="s">
        <v>1166</v>
      </c>
      <c r="I24" s="385"/>
      <c r="J24" s="385"/>
      <c r="K24" s="386"/>
      <c r="L24" s="384" t="s">
        <v>681</v>
      </c>
      <c r="M24" s="385"/>
      <c r="N24" s="386"/>
      <c r="O24" s="384" t="s">
        <v>1167</v>
      </c>
      <c r="P24" s="386"/>
    </row>
    <row r="25" spans="1:40" ht="18.75" x14ac:dyDescent="0.25">
      <c r="B25" s="1074"/>
      <c r="C25" s="1075"/>
      <c r="D25" s="1077"/>
      <c r="E25" s="1060" t="s">
        <v>8</v>
      </c>
      <c r="F25" s="1058" t="s">
        <v>1168</v>
      </c>
      <c r="G25" s="1081" t="s">
        <v>1169</v>
      </c>
      <c r="H25" s="1060" t="s">
        <v>8</v>
      </c>
      <c r="I25" s="387" t="s">
        <v>17</v>
      </c>
      <c r="J25" s="387"/>
      <c r="K25" s="388"/>
      <c r="L25" s="1060" t="s">
        <v>8</v>
      </c>
      <c r="M25" s="387" t="s">
        <v>17</v>
      </c>
      <c r="N25" s="388"/>
      <c r="O25" s="1060" t="e">
        <f>CONCATENATE(Q25,"
",TEXT(R25,"0%"))</f>
        <v>#VALUE!</v>
      </c>
      <c r="P25" s="1081" t="e">
        <f>CONCATENATE(Q26,"
",TEXT(R26,"0%"))</f>
        <v>#VALUE!</v>
      </c>
      <c r="Q25" s="344" t="s">
        <v>1170</v>
      </c>
      <c r="R25" s="345" t="e">
        <f>O29/D29</f>
        <v>#VALUE!</v>
      </c>
    </row>
    <row r="26" spans="1:40" ht="15" customHeight="1" x14ac:dyDescent="0.25">
      <c r="B26" s="1074"/>
      <c r="C26" s="1075"/>
      <c r="D26" s="1077"/>
      <c r="E26" s="1061"/>
      <c r="F26" s="1059"/>
      <c r="G26" s="1082"/>
      <c r="H26" s="1061"/>
      <c r="I26" s="1058" t="s">
        <v>1171</v>
      </c>
      <c r="J26" s="1058" t="s">
        <v>1172</v>
      </c>
      <c r="K26" s="1081" t="s">
        <v>1173</v>
      </c>
      <c r="L26" s="1061"/>
      <c r="M26" s="1058" t="s">
        <v>1174</v>
      </c>
      <c r="N26" s="1081" t="s">
        <v>1175</v>
      </c>
      <c r="O26" s="1061"/>
      <c r="P26" s="1083"/>
      <c r="Q26" s="344" t="s">
        <v>1176</v>
      </c>
      <c r="R26" s="344" t="e">
        <f>P29/D29</f>
        <v>#VALUE!</v>
      </c>
    </row>
    <row r="27" spans="1:40" ht="18.75" x14ac:dyDescent="0.25">
      <c r="B27" s="1074"/>
      <c r="C27" s="1075"/>
      <c r="D27" s="1078"/>
      <c r="E27" s="1062"/>
      <c r="F27" s="389" t="e">
        <f>F29/E29</f>
        <v>#VALUE!</v>
      </c>
      <c r="G27" s="390" t="e">
        <f>G29/E29</f>
        <v>#VALUE!</v>
      </c>
      <c r="H27" s="1062"/>
      <c r="I27" s="1059"/>
      <c r="J27" s="1059"/>
      <c r="K27" s="1082"/>
      <c r="L27" s="1062"/>
      <c r="M27" s="1059" t="s">
        <v>1177</v>
      </c>
      <c r="N27" s="1082" t="s">
        <v>1175</v>
      </c>
      <c r="O27" s="1062"/>
      <c r="P27" s="1082"/>
    </row>
    <row r="28" spans="1:40" ht="21" x14ac:dyDescent="0.25">
      <c r="B28" s="391" t="s">
        <v>1178</v>
      </c>
      <c r="C28" s="392"/>
      <c r="D28" s="393">
        <v>1</v>
      </c>
      <c r="E28" s="394">
        <v>2</v>
      </c>
      <c r="F28" s="395">
        <v>3</v>
      </c>
      <c r="G28" s="396">
        <v>4</v>
      </c>
      <c r="H28" s="394">
        <v>5</v>
      </c>
      <c r="I28" s="395">
        <v>6</v>
      </c>
      <c r="J28" s="395">
        <v>7</v>
      </c>
      <c r="K28" s="396">
        <v>8</v>
      </c>
      <c r="L28" s="394">
        <v>9</v>
      </c>
      <c r="M28" s="395">
        <v>10</v>
      </c>
      <c r="N28" s="396">
        <v>11</v>
      </c>
      <c r="O28" s="394">
        <v>12</v>
      </c>
      <c r="P28" s="396">
        <v>13</v>
      </c>
    </row>
    <row r="29" spans="1:40" ht="21.75" thickBot="1" x14ac:dyDescent="0.3">
      <c r="B29" s="1065" t="s">
        <v>28</v>
      </c>
      <c r="C29" s="1066"/>
      <c r="D29" s="354" t="s">
        <v>1250</v>
      </c>
      <c r="E29" s="358" t="e">
        <f t="shared" ref="E29:E34" si="3">F29+G29</f>
        <v>#VALUE!</v>
      </c>
      <c r="F29" s="359" t="s">
        <v>1251</v>
      </c>
      <c r="G29" s="357" t="s">
        <v>1252</v>
      </c>
      <c r="H29" s="358" t="e">
        <f t="shared" ref="H29:H34" si="4">I29+J29+K29</f>
        <v>#VALUE!</v>
      </c>
      <c r="I29" s="359" t="s">
        <v>1253</v>
      </c>
      <c r="J29" s="359" t="s">
        <v>1254</v>
      </c>
      <c r="K29" s="357" t="s">
        <v>1255</v>
      </c>
      <c r="L29" s="358" t="e">
        <f t="shared" ref="L29:L41" si="5">M29+N29</f>
        <v>#VALUE!</v>
      </c>
      <c r="M29" s="359" t="s">
        <v>1256</v>
      </c>
      <c r="N29" s="357" t="s">
        <v>1257</v>
      </c>
      <c r="O29" s="358" t="s">
        <v>1258</v>
      </c>
      <c r="P29" s="360" t="s">
        <v>1259</v>
      </c>
      <c r="AI29" s="332"/>
      <c r="AJ29" s="332"/>
    </row>
    <row r="30" spans="1:40" ht="21.75" thickBot="1" x14ac:dyDescent="0.3">
      <c r="B30" s="397" t="s">
        <v>1163</v>
      </c>
      <c r="C30" s="398"/>
      <c r="D30" s="363" t="s">
        <v>1260</v>
      </c>
      <c r="E30" s="399" t="e">
        <f t="shared" si="3"/>
        <v>#VALUE!</v>
      </c>
      <c r="F30" s="365" t="s">
        <v>1261</v>
      </c>
      <c r="G30" s="366" t="s">
        <v>1262</v>
      </c>
      <c r="H30" s="399" t="e">
        <f t="shared" si="4"/>
        <v>#VALUE!</v>
      </c>
      <c r="I30" s="365" t="s">
        <v>1263</v>
      </c>
      <c r="J30" s="365" t="s">
        <v>1264</v>
      </c>
      <c r="K30" s="366" t="s">
        <v>1265</v>
      </c>
      <c r="L30" s="399" t="e">
        <f t="shared" si="5"/>
        <v>#VALUE!</v>
      </c>
      <c r="M30" s="365" t="s">
        <v>1266</v>
      </c>
      <c r="N30" s="366" t="s">
        <v>1267</v>
      </c>
      <c r="O30" s="367" t="s">
        <v>1268</v>
      </c>
      <c r="P30" s="368" t="s">
        <v>1269</v>
      </c>
      <c r="AH30" s="332"/>
      <c r="AI30" s="332" t="s">
        <v>1270</v>
      </c>
      <c r="AJ30" s="332"/>
    </row>
    <row r="31" spans="1:40" ht="21" x14ac:dyDescent="0.25">
      <c r="B31" s="1054" t="s">
        <v>1201</v>
      </c>
      <c r="C31" s="400" t="s">
        <v>690</v>
      </c>
      <c r="D31" s="363" t="s">
        <v>1271</v>
      </c>
      <c r="E31" s="399" t="e">
        <f t="shared" si="3"/>
        <v>#VALUE!</v>
      </c>
      <c r="F31" s="365" t="s">
        <v>1272</v>
      </c>
      <c r="G31" s="366" t="s">
        <v>1273</v>
      </c>
      <c r="H31" s="399" t="e">
        <f t="shared" si="4"/>
        <v>#VALUE!</v>
      </c>
      <c r="I31" s="365" t="s">
        <v>1274</v>
      </c>
      <c r="J31" s="365" t="s">
        <v>1275</v>
      </c>
      <c r="K31" s="366" t="s">
        <v>1276</v>
      </c>
      <c r="L31" s="399" t="e">
        <f t="shared" si="5"/>
        <v>#VALUE!</v>
      </c>
      <c r="M31" s="365" t="s">
        <v>1277</v>
      </c>
      <c r="N31" s="366" t="s">
        <v>1278</v>
      </c>
      <c r="O31" s="367" t="s">
        <v>1279</v>
      </c>
      <c r="P31" s="368" t="s">
        <v>1280</v>
      </c>
      <c r="AH31" s="332"/>
      <c r="AI31" s="332" t="s">
        <v>1281</v>
      </c>
      <c r="AJ31" s="332"/>
    </row>
    <row r="32" spans="1:40" ht="21" x14ac:dyDescent="0.25">
      <c r="B32" s="1055"/>
      <c r="C32" s="372" t="s">
        <v>996</v>
      </c>
      <c r="D32" s="373" t="s">
        <v>1282</v>
      </c>
      <c r="E32" s="401" t="e">
        <f t="shared" si="3"/>
        <v>#VALUE!</v>
      </c>
      <c r="F32" s="375" t="s">
        <v>1283</v>
      </c>
      <c r="G32" s="376" t="s">
        <v>1284</v>
      </c>
      <c r="H32" s="401" t="e">
        <f t="shared" si="4"/>
        <v>#VALUE!</v>
      </c>
      <c r="I32" s="375" t="s">
        <v>1285</v>
      </c>
      <c r="J32" s="375" t="s">
        <v>1286</v>
      </c>
      <c r="K32" s="376" t="s">
        <v>1287</v>
      </c>
      <c r="L32" s="401" t="e">
        <f t="shared" si="5"/>
        <v>#VALUE!</v>
      </c>
      <c r="M32" s="375" t="s">
        <v>1288</v>
      </c>
      <c r="N32" s="376" t="s">
        <v>1289</v>
      </c>
      <c r="O32" s="377" t="s">
        <v>1290</v>
      </c>
      <c r="P32" s="376" t="s">
        <v>1291</v>
      </c>
      <c r="AH32" s="332"/>
      <c r="AI32" s="332"/>
      <c r="AJ32" s="332" t="s">
        <v>1292</v>
      </c>
    </row>
    <row r="33" spans="2:40" ht="21" x14ac:dyDescent="0.25">
      <c r="B33" s="1056"/>
      <c r="C33" s="372" t="s">
        <v>1162</v>
      </c>
      <c r="D33" s="373" t="s">
        <v>1293</v>
      </c>
      <c r="E33" s="401" t="e">
        <f t="shared" si="3"/>
        <v>#VALUE!</v>
      </c>
      <c r="F33" s="375" t="s">
        <v>1294</v>
      </c>
      <c r="G33" s="376" t="s">
        <v>1295</v>
      </c>
      <c r="H33" s="401" t="e">
        <f t="shared" si="4"/>
        <v>#VALUE!</v>
      </c>
      <c r="I33" s="375" t="s">
        <v>1296</v>
      </c>
      <c r="J33" s="375" t="s">
        <v>1297</v>
      </c>
      <c r="K33" s="376" t="s">
        <v>1298</v>
      </c>
      <c r="L33" s="401" t="e">
        <f t="shared" si="5"/>
        <v>#VALUE!</v>
      </c>
      <c r="M33" s="375" t="s">
        <v>1299</v>
      </c>
      <c r="N33" s="376" t="s">
        <v>1300</v>
      </c>
      <c r="O33" s="377" t="s">
        <v>1301</v>
      </c>
      <c r="P33" s="376" t="s">
        <v>1302</v>
      </c>
      <c r="AH33" s="332"/>
      <c r="AI33" s="332"/>
      <c r="AJ33" s="332" t="s">
        <v>1303</v>
      </c>
    </row>
    <row r="34" spans="2:40" ht="21.75" thickBot="1" x14ac:dyDescent="0.3">
      <c r="B34" s="1057"/>
      <c r="C34" s="378" t="s">
        <v>823</v>
      </c>
      <c r="D34" s="379" t="s">
        <v>1304</v>
      </c>
      <c r="E34" s="402" t="e">
        <f t="shared" si="3"/>
        <v>#VALUE!</v>
      </c>
      <c r="F34" s="381" t="s">
        <v>1305</v>
      </c>
      <c r="G34" s="382" t="s">
        <v>1306</v>
      </c>
      <c r="H34" s="402" t="e">
        <f t="shared" si="4"/>
        <v>#VALUE!</v>
      </c>
      <c r="I34" s="381" t="s">
        <v>1307</v>
      </c>
      <c r="J34" s="381" t="s">
        <v>1308</v>
      </c>
      <c r="K34" s="382" t="s">
        <v>1309</v>
      </c>
      <c r="L34" s="402" t="e">
        <f t="shared" si="5"/>
        <v>#VALUE!</v>
      </c>
      <c r="M34" s="381" t="s">
        <v>1310</v>
      </c>
      <c r="N34" s="382" t="s">
        <v>1311</v>
      </c>
      <c r="O34" s="383" t="s">
        <v>1312</v>
      </c>
      <c r="P34" s="382" t="s">
        <v>1313</v>
      </c>
      <c r="AH34" s="332"/>
      <c r="AI34" s="332"/>
      <c r="AJ34" s="332" t="s">
        <v>1314</v>
      </c>
      <c r="AK34" s="332" t="s">
        <v>1315</v>
      </c>
    </row>
    <row r="35" spans="2:40" ht="26.25" x14ac:dyDescent="0.4">
      <c r="B35" s="1063" t="s">
        <v>1316</v>
      </c>
      <c r="C35" s="1064"/>
      <c r="D35" s="403" t="e">
        <f>"исполнение "&amp;TEXT((E36+H36)/(D36-M36)*100,0)&amp;"%*"</f>
        <v>#VALUE!</v>
      </c>
      <c r="E35" s="404"/>
      <c r="F35" s="404"/>
      <c r="G35" s="404"/>
      <c r="H35" s="404"/>
      <c r="I35" s="404"/>
      <c r="J35" s="404"/>
      <c r="K35" s="404"/>
      <c r="L35" s="404"/>
      <c r="M35" s="404"/>
      <c r="N35" s="404"/>
      <c r="O35" s="404"/>
      <c r="P35" s="404"/>
      <c r="AH35" s="332" t="s">
        <v>1317</v>
      </c>
    </row>
    <row r="36" spans="2:40" ht="21.75" thickBot="1" x14ac:dyDescent="0.3">
      <c r="B36" s="1065" t="s">
        <v>28</v>
      </c>
      <c r="C36" s="1066"/>
      <c r="D36" s="354" t="s">
        <v>1318</v>
      </c>
      <c r="E36" s="358" t="e">
        <f t="shared" ref="E36:E41" si="6">F36+G36</f>
        <v>#VALUE!</v>
      </c>
      <c r="F36" s="359" t="s">
        <v>1319</v>
      </c>
      <c r="G36" s="357" t="s">
        <v>1320</v>
      </c>
      <c r="H36" s="358" t="e">
        <f t="shared" ref="H36:H41" si="7">I36+J36+K36</f>
        <v>#VALUE!</v>
      </c>
      <c r="I36" s="405" t="s">
        <v>1321</v>
      </c>
      <c r="J36" s="405" t="s">
        <v>1322</v>
      </c>
      <c r="K36" s="406" t="s">
        <v>1323</v>
      </c>
      <c r="L36" s="407" t="e">
        <f t="shared" si="5"/>
        <v>#VALUE!</v>
      </c>
      <c r="M36" s="408" t="s">
        <v>1324</v>
      </c>
      <c r="N36" s="409" t="s">
        <v>1325</v>
      </c>
      <c r="O36" s="358" t="s">
        <v>1326</v>
      </c>
      <c r="P36" s="360" t="s">
        <v>1327</v>
      </c>
    </row>
    <row r="37" spans="2:40" ht="21.75" thickBot="1" x14ac:dyDescent="0.3">
      <c r="B37" s="397" t="s">
        <v>1163</v>
      </c>
      <c r="C37" s="398"/>
      <c r="D37" s="363" t="s">
        <v>1328</v>
      </c>
      <c r="E37" s="399" t="e">
        <f t="shared" si="6"/>
        <v>#VALUE!</v>
      </c>
      <c r="F37" s="365" t="s">
        <v>1329</v>
      </c>
      <c r="G37" s="366" t="s">
        <v>1330</v>
      </c>
      <c r="H37" s="399" t="e">
        <f t="shared" si="7"/>
        <v>#VALUE!</v>
      </c>
      <c r="I37" s="365" t="s">
        <v>1331</v>
      </c>
      <c r="J37" s="365" t="s">
        <v>1332</v>
      </c>
      <c r="K37" s="366" t="s">
        <v>1333</v>
      </c>
      <c r="L37" s="399" t="e">
        <f t="shared" si="5"/>
        <v>#VALUE!</v>
      </c>
      <c r="M37" s="365" t="s">
        <v>1334</v>
      </c>
      <c r="N37" s="366" t="s">
        <v>1335</v>
      </c>
      <c r="O37" s="367" t="s">
        <v>1336</v>
      </c>
      <c r="P37" s="368" t="s">
        <v>1337</v>
      </c>
      <c r="AI37" s="332" t="s">
        <v>1338</v>
      </c>
      <c r="AJ37" s="332"/>
    </row>
    <row r="38" spans="2:40" ht="21" x14ac:dyDescent="0.25">
      <c r="B38" s="1054" t="s">
        <v>1201</v>
      </c>
      <c r="C38" s="400" t="s">
        <v>690</v>
      </c>
      <c r="D38" s="363" t="s">
        <v>1339</v>
      </c>
      <c r="E38" s="399" t="e">
        <f t="shared" si="6"/>
        <v>#VALUE!</v>
      </c>
      <c r="F38" s="365" t="s">
        <v>1340</v>
      </c>
      <c r="G38" s="366" t="s">
        <v>1341</v>
      </c>
      <c r="H38" s="399" t="e">
        <f t="shared" si="7"/>
        <v>#VALUE!</v>
      </c>
      <c r="I38" s="365" t="s">
        <v>1342</v>
      </c>
      <c r="J38" s="365" t="s">
        <v>1343</v>
      </c>
      <c r="K38" s="366" t="s">
        <v>1344</v>
      </c>
      <c r="L38" s="399" t="e">
        <f t="shared" si="5"/>
        <v>#VALUE!</v>
      </c>
      <c r="M38" s="365" t="s">
        <v>1345</v>
      </c>
      <c r="N38" s="366" t="s">
        <v>1346</v>
      </c>
      <c r="O38" s="367" t="s">
        <v>1347</v>
      </c>
      <c r="P38" s="368" t="s">
        <v>1348</v>
      </c>
      <c r="AI38" s="332" t="s">
        <v>1349</v>
      </c>
      <c r="AJ38" s="332"/>
    </row>
    <row r="39" spans="2:40" ht="21" x14ac:dyDescent="0.25">
      <c r="B39" s="1055"/>
      <c r="C39" s="372" t="s">
        <v>996</v>
      </c>
      <c r="D39" s="373" t="s">
        <v>1350</v>
      </c>
      <c r="E39" s="401" t="e">
        <f t="shared" si="6"/>
        <v>#VALUE!</v>
      </c>
      <c r="F39" s="375" t="s">
        <v>1351</v>
      </c>
      <c r="G39" s="376" t="s">
        <v>1352</v>
      </c>
      <c r="H39" s="401" t="e">
        <f t="shared" si="7"/>
        <v>#VALUE!</v>
      </c>
      <c r="I39" s="375" t="s">
        <v>1353</v>
      </c>
      <c r="J39" s="375" t="s">
        <v>1354</v>
      </c>
      <c r="K39" s="376" t="s">
        <v>1355</v>
      </c>
      <c r="L39" s="401" t="e">
        <f t="shared" si="5"/>
        <v>#VALUE!</v>
      </c>
      <c r="M39" s="375" t="s">
        <v>1356</v>
      </c>
      <c r="N39" s="376" t="s">
        <v>1357</v>
      </c>
      <c r="O39" s="377" t="s">
        <v>1358</v>
      </c>
      <c r="P39" s="376" t="s">
        <v>1359</v>
      </c>
      <c r="AI39" s="332"/>
      <c r="AJ39" s="332" t="s">
        <v>1360</v>
      </c>
    </row>
    <row r="40" spans="2:40" ht="21" x14ac:dyDescent="0.25">
      <c r="B40" s="1056"/>
      <c r="C40" s="372" t="s">
        <v>1162</v>
      </c>
      <c r="D40" s="373" t="s">
        <v>1361</v>
      </c>
      <c r="E40" s="401" t="e">
        <f t="shared" si="6"/>
        <v>#VALUE!</v>
      </c>
      <c r="F40" s="375" t="s">
        <v>1362</v>
      </c>
      <c r="G40" s="376" t="s">
        <v>1363</v>
      </c>
      <c r="H40" s="401" t="e">
        <f t="shared" si="7"/>
        <v>#VALUE!</v>
      </c>
      <c r="I40" s="375" t="s">
        <v>1364</v>
      </c>
      <c r="J40" s="375" t="s">
        <v>1365</v>
      </c>
      <c r="K40" s="376" t="s">
        <v>1366</v>
      </c>
      <c r="L40" s="401" t="e">
        <f t="shared" si="5"/>
        <v>#VALUE!</v>
      </c>
      <c r="M40" s="375" t="s">
        <v>1367</v>
      </c>
      <c r="N40" s="376" t="s">
        <v>1368</v>
      </c>
      <c r="O40" s="377" t="s">
        <v>1369</v>
      </c>
      <c r="P40" s="376" t="s">
        <v>1370</v>
      </c>
      <c r="AI40" s="332"/>
      <c r="AJ40" s="332" t="s">
        <v>1371</v>
      </c>
    </row>
    <row r="41" spans="2:40" ht="21.75" thickBot="1" x14ac:dyDescent="0.3">
      <c r="B41" s="1057"/>
      <c r="C41" s="378" t="s">
        <v>823</v>
      </c>
      <c r="D41" s="379" t="s">
        <v>1372</v>
      </c>
      <c r="E41" s="402" t="e">
        <f t="shared" si="6"/>
        <v>#VALUE!</v>
      </c>
      <c r="F41" s="381" t="s">
        <v>1373</v>
      </c>
      <c r="G41" s="382" t="s">
        <v>1374</v>
      </c>
      <c r="H41" s="402" t="e">
        <f t="shared" si="7"/>
        <v>#VALUE!</v>
      </c>
      <c r="I41" s="381" t="s">
        <v>1375</v>
      </c>
      <c r="J41" s="381" t="s">
        <v>1376</v>
      </c>
      <c r="K41" s="382" t="s">
        <v>1377</v>
      </c>
      <c r="L41" s="402" t="e">
        <f t="shared" si="5"/>
        <v>#VALUE!</v>
      </c>
      <c r="M41" s="381" t="s">
        <v>1378</v>
      </c>
      <c r="N41" s="382" t="s">
        <v>1379</v>
      </c>
      <c r="O41" s="383" t="s">
        <v>1380</v>
      </c>
      <c r="P41" s="382" t="s">
        <v>1381</v>
      </c>
      <c r="AI41" s="332"/>
      <c r="AJ41" s="332" t="s">
        <v>1382</v>
      </c>
      <c r="AK41" s="332" t="s">
        <v>1383</v>
      </c>
      <c r="AL41" s="332" t="s">
        <v>1384</v>
      </c>
    </row>
    <row r="42" spans="2:40" x14ac:dyDescent="0.25">
      <c r="AN42" s="332"/>
    </row>
    <row r="44" spans="2:40" x14ac:dyDescent="0.25">
      <c r="S44" s="332" t="s">
        <v>1247</v>
      </c>
      <c r="AH44" s="332" t="s">
        <v>1385</v>
      </c>
    </row>
    <row r="45" spans="2:40" x14ac:dyDescent="0.25">
      <c r="AH45" s="332" t="s">
        <v>1386</v>
      </c>
      <c r="AI45" s="332" t="s">
        <v>21</v>
      </c>
    </row>
  </sheetData>
  <mergeCells count="35">
    <mergeCell ref="P25:P27"/>
    <mergeCell ref="I26:I27"/>
    <mergeCell ref="B9:C12"/>
    <mergeCell ref="D9:D12"/>
    <mergeCell ref="E10:E12"/>
    <mergeCell ref="F10:F11"/>
    <mergeCell ref="G10:G11"/>
    <mergeCell ref="H10:H12"/>
    <mergeCell ref="G25:G26"/>
    <mergeCell ref="H25:H27"/>
    <mergeCell ref="L25:L27"/>
    <mergeCell ref="O25:O27"/>
    <mergeCell ref="L10:L12"/>
    <mergeCell ref="O10:O12"/>
    <mergeCell ref="P10:P12"/>
    <mergeCell ref="I11:I12"/>
    <mergeCell ref="K11:K12"/>
    <mergeCell ref="M11:M12"/>
    <mergeCell ref="N11:N12"/>
    <mergeCell ref="K26:K27"/>
    <mergeCell ref="M26:M27"/>
    <mergeCell ref="N26:N27"/>
    <mergeCell ref="B14:C14"/>
    <mergeCell ref="B16:B19"/>
    <mergeCell ref="B24:C27"/>
    <mergeCell ref="D24:D27"/>
    <mergeCell ref="J11:J12"/>
    <mergeCell ref="B38:B41"/>
    <mergeCell ref="J26:J27"/>
    <mergeCell ref="E25:E27"/>
    <mergeCell ref="F25:F26"/>
    <mergeCell ref="B31:B34"/>
    <mergeCell ref="B35:C35"/>
    <mergeCell ref="B36:C36"/>
    <mergeCell ref="B29:C29"/>
  </mergeCells>
  <pageMargins left="0.25" right="0.25" top="0.75" bottom="0.75" header="0.3" footer="0.3"/>
  <pageSetup paperSize="8" scale="29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Перечень МЭ</vt:lpstr>
      <vt:lpstr>до 2015 с раб. кроме перечня</vt:lpstr>
      <vt:lpstr>Форма ТП 1</vt:lpstr>
      <vt:lpstr>Форма ТП-1 ДЗО</vt:lpstr>
      <vt:lpstr>Прил 2</vt:lpstr>
      <vt:lpstr>Форма ТП 2</vt:lpstr>
      <vt:lpstr>Карта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Емцов Вячеслав</dc:creator>
  <cp:lastModifiedBy>Емцов Вячеслав</cp:lastModifiedBy>
  <cp:lastPrinted>2018-01-12T11:28:25Z</cp:lastPrinted>
  <dcterms:created xsi:type="dcterms:W3CDTF">2017-11-29T16:46:52Z</dcterms:created>
  <dcterms:modified xsi:type="dcterms:W3CDTF">2018-01-12T11:39:27Z</dcterms:modified>
</cp:coreProperties>
</file>