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535"/>
  </bookViews>
  <sheets>
    <sheet name="Сводный" sheetId="14" r:id="rId1"/>
    <sheet name="Детализация" sheetId="15" r:id="rId2"/>
  </sheets>
  <definedNames>
    <definedName name="_xlnm._FilterDatabase" localSheetId="1" hidden="1">Детализация!$A$3:$CP$3</definedName>
  </definedNames>
  <calcPr calcId="145621" refMode="R1C1"/>
</workbook>
</file>

<file path=xl/calcChain.xml><?xml version="1.0" encoding="utf-8"?>
<calcChain xmlns="http://schemas.openxmlformats.org/spreadsheetml/2006/main">
  <c r="K26" i="14" l="1"/>
  <c r="K22" i="14"/>
  <c r="K23" i="14"/>
  <c r="K24" i="14"/>
  <c r="K25" i="14"/>
  <c r="K21" i="14"/>
  <c r="L32" i="14" l="1"/>
  <c r="L33" i="14"/>
  <c r="L34" i="14"/>
  <c r="L35" i="14"/>
  <c r="L36" i="14"/>
  <c r="L31" i="14"/>
  <c r="BC4" i="15" l="1"/>
  <c r="BB4" i="15"/>
  <c r="AZ4" i="15"/>
  <c r="AX4" i="15"/>
  <c r="AV4" i="15"/>
  <c r="AQ4" i="15"/>
  <c r="AW4" i="15" s="1"/>
  <c r="AY4" i="15" s="1"/>
  <c r="AP4" i="15"/>
  <c r="AN4" i="15"/>
  <c r="AK4" i="15"/>
  <c r="AM4" i="15" s="1"/>
  <c r="AJ4" i="15"/>
  <c r="AH4" i="15"/>
  <c r="BD4" i="15"/>
  <c r="BF4" i="15" s="1"/>
  <c r="W4" i="15"/>
  <c r="AG4" i="15" l="1"/>
  <c r="AS4" i="15"/>
  <c r="K37" i="14" l="1"/>
</calcChain>
</file>

<file path=xl/sharedStrings.xml><?xml version="1.0" encoding="utf-8"?>
<sst xmlns="http://schemas.openxmlformats.org/spreadsheetml/2006/main" count="383" uniqueCount="319">
  <si>
    <t>Итого:</t>
  </si>
  <si>
    <t>0-2 к.д.</t>
  </si>
  <si>
    <t>более 20 к.д</t>
  </si>
  <si>
    <t>более 8 к.д.</t>
  </si>
  <si>
    <t>Всего 
заявок</t>
  </si>
  <si>
    <t xml:space="preserve">Филиал </t>
  </si>
  <si>
    <t>Заявки</t>
  </si>
  <si>
    <t>более 8 к.д</t>
  </si>
  <si>
    <t>Филиал</t>
  </si>
  <si>
    <t>11-15 к.д</t>
  </si>
  <si>
    <t>16-20 к.д</t>
  </si>
  <si>
    <t>3-4 к.д</t>
  </si>
  <si>
    <t>5-6 к.д</t>
  </si>
  <si>
    <t>5-6 к.д.</t>
  </si>
  <si>
    <t>более 6 к.д.</t>
  </si>
  <si>
    <t>Ответственное подразделение подготовки договора</t>
  </si>
  <si>
    <t>[:pars.p_list_type_text]</t>
  </si>
  <si>
    <t>begin:pars</t>
  </si>
  <si>
    <t>end:pars;</t>
  </si>
  <si>
    <r>
      <t xml:space="preserve">Сроки подготовки ТУ, оценки и проекта договора ТПр за период </t>
    </r>
    <r>
      <rPr>
        <b/>
        <sz val="16"/>
        <color rgb="FFFF0000"/>
        <rFont val="Calibri"/>
        <family val="2"/>
        <charset val="204"/>
        <scheme val="minor"/>
      </rPr>
      <t>с [:pars.p_dt1_text] по [:pars.p_dt2_text]</t>
    </r>
  </si>
  <si>
    <t>begin:q1.det</t>
  </si>
  <si>
    <t>[:q1.det.filial]</t>
  </si>
  <si>
    <t>[:q1.det.sum_all]</t>
  </si>
  <si>
    <t>[:q1.det.sum_0_2]</t>
  </si>
  <si>
    <t>[:q1.det.sum_3_4]</t>
  </si>
  <si>
    <t>[:q1.det.sum_5_6]</t>
  </si>
  <si>
    <t>[:q1.det.sum_more_6]</t>
  </si>
  <si>
    <t>[:q1.itog.sum_all]</t>
  </si>
  <si>
    <t>[:q1.itog.sum_0_2]</t>
  </si>
  <si>
    <t>[:q1.itog.sum_3_4]</t>
  </si>
  <si>
    <t>[:q1.itog.sum_5_6]</t>
  </si>
  <si>
    <t>[:q1.itog.sum_more_6]</t>
  </si>
  <si>
    <t>end:q1.det;</t>
  </si>
  <si>
    <t>begin:q1.itog</t>
  </si>
  <si>
    <t>end:q1.itog;</t>
  </si>
  <si>
    <t>[:q4.det.filial]</t>
  </si>
  <si>
    <t>begin:q4.det</t>
  </si>
  <si>
    <t>end:q4.det;</t>
  </si>
  <si>
    <t>[:q4.det.sum_0_2]</t>
  </si>
  <si>
    <t>[:q4.det.sum_3_4]</t>
  </si>
  <si>
    <t>[:q4.det.sum_5_6]</t>
  </si>
  <si>
    <t>[:q4.det.sum_7_8]</t>
  </si>
  <si>
    <t>[:q4.det.sum_more_8]</t>
  </si>
  <si>
    <t>begin:q4.itog</t>
  </si>
  <si>
    <t>end:q4.itog;</t>
  </si>
  <si>
    <t>[:q2.det.filial]</t>
  </si>
  <si>
    <t>[:q2.det.sum_all]</t>
  </si>
  <si>
    <t>[:q2.det.sum_11_15]</t>
  </si>
  <si>
    <t>[:q2.det.sum_16_20]</t>
  </si>
  <si>
    <t>[:q2.det.sum_more_20]</t>
  </si>
  <si>
    <t>[:q2.itog.sum_all]</t>
  </si>
  <si>
    <t>[:q2.itog.sum_11_15]</t>
  </si>
  <si>
    <t>[:q2.itog.sum_16_20]</t>
  </si>
  <si>
    <t>[:q2.itog.sum_more_20]</t>
  </si>
  <si>
    <t>begin:q2.det</t>
  </si>
  <si>
    <t>end:q2.det;</t>
  </si>
  <si>
    <t>begin:q2.itog</t>
  </si>
  <si>
    <t>end:q2.itog;</t>
  </si>
  <si>
    <t>!rowheight:35</t>
  </si>
  <si>
    <t>begin:q3.det</t>
  </si>
  <si>
    <t>begin:q3.itog</t>
  </si>
  <si>
    <t>end:q3.det;</t>
  </si>
  <si>
    <t>end:q3.itog;</t>
  </si>
  <si>
    <t>[:q3.det.filial]</t>
  </si>
  <si>
    <t>[:q3.det.sum_all]</t>
  </si>
  <si>
    <t>[:q3.det.sum_0_2]</t>
  </si>
  <si>
    <t>[:q3.det.sum_3_4]</t>
  </si>
  <si>
    <t>[:q3.det.sum_5_6]</t>
  </si>
  <si>
    <t>[:q3.det.sum_7_8]</t>
  </si>
  <si>
    <t>[:q3.det.sum_more_8]</t>
  </si>
  <si>
    <t>[:q3.itog.sum_all]</t>
  </si>
  <si>
    <t>[:q3.itog.sum_0_2]</t>
  </si>
  <si>
    <t>[:q3.itog.sum_3_4]</t>
  </si>
  <si>
    <t>[:q3.itog.sum_5_6]</t>
  </si>
  <si>
    <t>[:q3.itog.sum_7_8]</t>
  </si>
  <si>
    <t>[:q3.itog.sum_more_8]</t>
  </si>
  <si>
    <t>begin:q5.det</t>
  </si>
  <si>
    <t>end:q5.det;</t>
  </si>
  <si>
    <t>begin:q5.itog</t>
  </si>
  <si>
    <t>[:q5.det.filial]</t>
  </si>
  <si>
    <t>[:q5.itog.sum_all]</t>
  </si>
  <si>
    <t>end:q5.itog;</t>
  </si>
  <si>
    <t>[:q4.itog.sum_all]</t>
  </si>
  <si>
    <t>[:q4.itog.sum_0_2]</t>
  </si>
  <si>
    <t>[:q4.itog.sum_3_4]</t>
  </si>
  <si>
    <t>[:q4.itog.sum_5_6]</t>
  </si>
  <si>
    <t>[:q4.itog.sum_7_8]</t>
  </si>
  <si>
    <t>[:q4.itog.sum_more_8]</t>
  </si>
  <si>
    <t>[:q4.det.sum_filial]</t>
  </si>
  <si>
    <t>[:q4.det.podr_for_vks]</t>
  </si>
  <si>
    <t>[merge_start]</t>
  </si>
  <si>
    <t>[merge_down]</t>
  </si>
  <si>
    <t>!mergeignore</t>
  </si>
  <si>
    <t>begin:q6.itog</t>
  </si>
  <si>
    <t>begin:q6.det</t>
  </si>
  <si>
    <t>end:q6.det;</t>
  </si>
  <si>
    <t>end:q6.itog;</t>
  </si>
  <si>
    <t>более 
[:q6.itog.num_days] дней</t>
  </si>
  <si>
    <t>менее 
[:q6.itog.num_days] дней</t>
  </si>
  <si>
    <t>[:q6.det.filial]</t>
  </si>
  <si>
    <t>[:q6.det.sum_all]</t>
  </si>
  <si>
    <t>[:q6.det.sum_more_15]</t>
  </si>
  <si>
    <t>[:q6.det.sum_less_15]</t>
  </si>
  <si>
    <t>[:q6.itog.sum_all]</t>
  </si>
  <si>
    <t>[:q6.itog.sum_more_15]</t>
  </si>
  <si>
    <t>[:q6.itog.sum_less_15]</t>
  </si>
  <si>
    <t>[:q5.itog.col_name1]</t>
  </si>
  <si>
    <t>[:q5.itog.col_name2]</t>
  </si>
  <si>
    <t>[:q5.det.sum_filial]</t>
  </si>
  <si>
    <t>[:q5.det.podr_for_vks]</t>
  </si>
  <si>
    <t>[:q5.det.sum_0_2]</t>
  </si>
  <si>
    <t>[:q5.det.sum_more_2]</t>
  </si>
  <si>
    <t>[:q5.det.percent_more_2]</t>
  </si>
  <si>
    <t>[:q5.itog.sum_0_2]</t>
  </si>
  <si>
    <t>[:q5.itog.sum_more_2]</t>
  </si>
  <si>
    <t>[:q5.itog.percent_more_2]</t>
  </si>
  <si>
    <t>[:q2.itog.col_name1]</t>
  </si>
  <si>
    <t>[:q2.itog.col_name2]</t>
  </si>
  <si>
    <t>[:q2.det.sum_0_4]</t>
  </si>
  <si>
    <t>[:q2.det.sum_5_10]</t>
  </si>
  <si>
    <t>[:q2.itog.sum_0_4]</t>
  </si>
  <si>
    <t>[:q2.itog.sum_5_10]</t>
  </si>
  <si>
    <t>[:q2.det.percent_more_4]</t>
  </si>
  <si>
    <t>[:q2.itog.percent_more_4]</t>
  </si>
  <si>
    <r>
      <rPr>
        <b/>
        <sz val="11"/>
        <color theme="1"/>
        <rFont val="Times New Roman"/>
        <family val="1"/>
        <charset val="204"/>
      </rPr>
      <t>из  [:q2.itog.sum_all] заявок проекты ТУ подготовлены со сроком</t>
    </r>
    <r>
      <rPr>
        <b/>
        <sz val="11"/>
        <color rgb="FFFF0000"/>
        <rFont val="Times New Roman"/>
        <family val="1"/>
        <charset val="204"/>
      </rPr>
      <t xml:space="preserve">  более [:q2.itog.num_days] дней   </t>
    </r>
    <r>
      <rPr>
        <b/>
        <sz val="11"/>
        <color theme="1"/>
        <rFont val="Times New Roman"/>
        <family val="1"/>
        <charset val="204"/>
      </rPr>
      <t xml:space="preserve">[:q2.itog.sum_more_4] шт. </t>
    </r>
  </si>
  <si>
    <t>3-5 к.д.</t>
  </si>
  <si>
    <t>[:q3.itog.col_name]</t>
  </si>
  <si>
    <t>[:q3.det.sum_3_5]</t>
  </si>
  <si>
    <t>[:q3.itog.sum_3_5]</t>
  </si>
  <si>
    <t>[block:top-left]</t>
  </si>
  <si>
    <t>[block:bottom-right]</t>
  </si>
  <si>
    <t>[blocks-rules[columns-count:3]]</t>
  </si>
  <si>
    <r>
      <t xml:space="preserve">Сроки передачи заявки из ОПЗ в тех. блок </t>
    </r>
    <r>
      <rPr>
        <b/>
        <sz val="11"/>
        <color rgb="FFFF0000"/>
        <rFont val="Times New Roman"/>
        <family val="1"/>
        <charset val="204"/>
      </rPr>
      <t>[:pars.p_list_type_text]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(календарные дни)</t>
    </r>
  </si>
  <si>
    <r>
      <t xml:space="preserve">Сроки подготовки ТУ </t>
    </r>
    <r>
      <rPr>
        <b/>
        <sz val="11"/>
        <color rgb="FFFF0000"/>
        <rFont val="Times New Roman"/>
        <family val="1"/>
        <charset val="204"/>
      </rPr>
      <t xml:space="preserve">[:pars.p_list_type_text] </t>
    </r>
    <r>
      <rPr>
        <sz val="11"/>
        <color theme="1"/>
        <rFont val="Times New Roman"/>
        <family val="1"/>
        <charset val="204"/>
      </rPr>
      <t xml:space="preserve"> (календарные дни)</t>
    </r>
  </si>
  <si>
    <r>
      <t xml:space="preserve">Сроки подготовки оценки </t>
    </r>
    <r>
      <rPr>
        <b/>
        <sz val="11"/>
        <color rgb="FFFF0000"/>
        <rFont val="Times New Roman"/>
        <family val="1"/>
        <charset val="204"/>
      </rPr>
      <t xml:space="preserve">[:pars.p_list_type_text]  </t>
    </r>
    <r>
      <rPr>
        <sz val="11"/>
        <color theme="1"/>
        <rFont val="Times New Roman"/>
        <family val="1"/>
        <charset val="204"/>
      </rPr>
      <t>(календарные дни)</t>
    </r>
  </si>
  <si>
    <r>
      <t xml:space="preserve">Сроки подготовки проекта договора </t>
    </r>
    <r>
      <rPr>
        <b/>
        <sz val="11"/>
        <color rgb="FFFF0000"/>
        <rFont val="Times New Roman"/>
        <family val="1"/>
        <charset val="204"/>
      </rPr>
      <t xml:space="preserve">[:pars.p_list_type_text] </t>
    </r>
    <r>
      <rPr>
        <sz val="11"/>
        <color theme="1"/>
        <rFont val="Times New Roman"/>
        <family val="1"/>
        <charset val="204"/>
      </rPr>
      <t>(календарные дни)</t>
    </r>
  </si>
  <si>
    <r>
      <t xml:space="preserve">Сроки согласования и подписания проекта договора </t>
    </r>
    <r>
      <rPr>
        <b/>
        <sz val="11"/>
        <color rgb="FFFF0000"/>
        <rFont val="Times New Roman"/>
        <family val="1"/>
        <charset val="204"/>
      </rPr>
      <t xml:space="preserve">[:pars.p_list_type_text] </t>
    </r>
    <r>
      <rPr>
        <sz val="11"/>
        <color theme="1"/>
        <rFont val="Times New Roman"/>
        <family val="1"/>
        <charset val="204"/>
      </rPr>
      <t>(календарные дни)</t>
    </r>
  </si>
  <si>
    <r>
      <t xml:space="preserve">за период </t>
    </r>
    <r>
      <rPr>
        <b/>
        <sz val="11"/>
        <color rgb="FFFF0000"/>
        <rFont val="Times New Roman"/>
        <family val="1"/>
        <charset val="204"/>
      </rPr>
      <t>с [:pars.p_dt1_text] по [:pars.p_dt2_text]</t>
    </r>
  </si>
  <si>
    <t>из [:q5.itog.sum_all] заявок проект договора  согласован и</t>
  </si>
  <si>
    <r>
      <t xml:space="preserve">подписан со сроком </t>
    </r>
    <r>
      <rPr>
        <b/>
        <sz val="11"/>
        <color rgb="FFFF0000"/>
        <rFont val="Times New Roman"/>
        <family val="1"/>
        <charset val="204"/>
      </rPr>
      <t>более [:q5.itog.num_days] дней</t>
    </r>
    <r>
      <rPr>
        <b/>
        <sz val="11"/>
        <color theme="1"/>
        <rFont val="Times New Roman"/>
        <family val="1"/>
        <charset val="204"/>
      </rPr>
      <t xml:space="preserve">   [:q5.itog.sum_more_2] шт. </t>
    </r>
  </si>
  <si>
    <t>из  [:q6.itog.sum_all] заявок проект договора</t>
  </si>
  <si>
    <r>
      <t xml:space="preserve"> подготовлен со сроком </t>
    </r>
    <r>
      <rPr>
        <b/>
        <sz val="11"/>
        <color rgb="FFFF0000"/>
        <rFont val="Times New Roman"/>
        <family val="1"/>
        <charset val="204"/>
      </rPr>
      <t>более [:q6.itog.num_days] дней</t>
    </r>
  </si>
  <si>
    <r>
      <t>Общий срок выдачи проекта договора по заявкам</t>
    </r>
    <r>
      <rPr>
        <b/>
        <sz val="11"/>
        <color rgb="FFFF0000"/>
        <rFont val="Times New Roman"/>
        <family val="1"/>
        <charset val="204"/>
      </rPr>
      <t xml:space="preserve"> [:pars.p_list_type_text] </t>
    </r>
    <r>
      <rPr>
        <sz val="11"/>
        <color theme="1"/>
        <rFont val="Times New Roman"/>
        <family val="1"/>
        <charset val="204"/>
      </rPr>
      <t>в филиалах ПАО "Ленэнерго"</t>
    </r>
  </si>
  <si>
    <r>
      <t xml:space="preserve">(за период </t>
    </r>
    <r>
      <rPr>
        <b/>
        <sz val="11"/>
        <color rgb="FFFF0000"/>
        <rFont val="Times New Roman"/>
        <family val="1"/>
        <charset val="204"/>
      </rPr>
      <t>с [:pars.p_dt1_text] по [:pars.p_dt2_text]</t>
    </r>
    <r>
      <rPr>
        <sz val="11"/>
        <color theme="1"/>
        <rFont val="Times New Roman"/>
        <family val="1"/>
        <charset val="204"/>
      </rPr>
      <t>)</t>
    </r>
  </si>
  <si>
    <t>Стадия прохождения договоров (АД)  - [:pars.p_list_type_text]</t>
  </si>
  <si>
    <t>begin:pars end:pars;</t>
  </si>
  <si>
    <t>№ договора</t>
  </si>
  <si>
    <t>Дата регистр. договора</t>
  </si>
  <si>
    <t>Дата начала действия дог-ра</t>
  </si>
  <si>
    <t>№ заявки</t>
  </si>
  <si>
    <t>Дата заявки</t>
  </si>
  <si>
    <t>Куратор заявки</t>
  </si>
  <si>
    <t>Тип заявки</t>
  </si>
  <si>
    <t>Статус заявки</t>
  </si>
  <si>
    <t>ИС создания заявки</t>
  </si>
  <si>
    <t>Путь приёма заявки</t>
  </si>
  <si>
    <t>Дата письма о недост. док-тах</t>
  </si>
  <si>
    <t>Дата письма о недост. док-тах (последнее)</t>
  </si>
  <si>
    <t>Получены все документы</t>
  </si>
  <si>
    <t>Дата передачи в ТБ/КС</t>
  </si>
  <si>
    <t xml:space="preserve">Согласованы ТУ </t>
  </si>
  <si>
    <t>Дата передачи в экон. упр.</t>
  </si>
  <si>
    <t>Проведена оценка стоимости работ</t>
  </si>
  <si>
    <t>Дата передачи из ЭБ в ЦОК</t>
  </si>
  <si>
    <t>Дата передачи в ОД</t>
  </si>
  <si>
    <t>Создан проект договора</t>
  </si>
  <si>
    <t>Договор согласован</t>
  </si>
  <si>
    <t>Договор подписан</t>
  </si>
  <si>
    <t>Отклонение</t>
  </si>
  <si>
    <t>Договор подписан ЭП</t>
  </si>
  <si>
    <t>Подписант</t>
  </si>
  <si>
    <t>Сообщено о готовности документов</t>
  </si>
  <si>
    <t>Повторное сообщение о готовности документов</t>
  </si>
  <si>
    <t>Направлено контрагенту для ознакомления</t>
  </si>
  <si>
    <t>Получен МО/обращение</t>
  </si>
  <si>
    <t>Получен МО/обращение (последний)</t>
  </si>
  <si>
    <t>Передача заявки (ОПЗ ЦОК + ОПЗ по ЛО)</t>
  </si>
  <si>
    <t>Норм. срок</t>
  </si>
  <si>
    <t>Подготовка ТУ (филиал/КС)</t>
  </si>
  <si>
    <t>Норм. Срок</t>
  </si>
  <si>
    <t>Оценка стоимости работ</t>
  </si>
  <si>
    <t>Подготовка договора ТП (ОД ЦОК)</t>
  </si>
  <si>
    <t>Согласование договора</t>
  </si>
  <si>
    <t>Подписание договора</t>
  </si>
  <si>
    <t>Подг+Соглас+Подпис</t>
  </si>
  <si>
    <t>Уведомление о готовности</t>
  </si>
  <si>
    <t>Направление Клиенту после уведомления</t>
  </si>
  <si>
    <t>Общий срок выдачи договора</t>
  </si>
  <si>
    <t>Нормативный срок</t>
  </si>
  <si>
    <t>Дата первого скачивания док-та в ЛКК</t>
  </si>
  <si>
    <t>Подписано контрагентом</t>
  </si>
  <si>
    <t>Абонент</t>
  </si>
  <si>
    <t>Тип дог-ра</t>
  </si>
  <si>
    <t>Сумма по договору</t>
  </si>
  <si>
    <t>Объекты производства работ</t>
  </si>
  <si>
    <t>Денежная часть</t>
  </si>
  <si>
    <t>Имущественная часть</t>
  </si>
  <si>
    <t>ФИО</t>
  </si>
  <si>
    <t>Служба ЛЭ</t>
  </si>
  <si>
    <t>Действие</t>
  </si>
  <si>
    <t>Дата передачи</t>
  </si>
  <si>
    <t>Дата действия</t>
  </si>
  <si>
    <t>Примечание</t>
  </si>
  <si>
    <t xml:space="preserve">Замечание </t>
  </si>
  <si>
    <t>Телефон</t>
  </si>
  <si>
    <t>Должность</t>
  </si>
  <si>
    <t>Зона</t>
  </si>
  <si>
    <t>Суммарная мощность</t>
  </si>
  <si>
    <t>Кат.1 мощность</t>
  </si>
  <si>
    <t>Кат.2 мощность</t>
  </si>
  <si>
    <t>Кат.3 мощность</t>
  </si>
  <si>
    <t>Существующая мощность</t>
  </si>
  <si>
    <t>Категория надежности</t>
  </si>
  <si>
    <t>Наличие работ ЛЭ</t>
  </si>
  <si>
    <t>Куратор</t>
  </si>
  <si>
    <t>Статус АД</t>
  </si>
  <si>
    <t>Код статуса</t>
  </si>
  <si>
    <t>Год ИП</t>
  </si>
  <si>
    <t>Прил.ИП</t>
  </si>
  <si>
    <t>Контактное лицо</t>
  </si>
  <si>
    <t>Электронная почта</t>
  </si>
  <si>
    <t>Дата посл.кор.</t>
  </si>
  <si>
    <t>Пользователь, сделавший посл. корректуру</t>
  </si>
  <si>
    <t>[:a.num_ouco]</t>
  </si>
  <si>
    <t>[:a.dat_ouco]</t>
  </si>
  <si>
    <t>[:a.dt_contract]</t>
  </si>
  <si>
    <t>[:a.num_req]</t>
  </si>
  <si>
    <t>[:a.dt_request]</t>
  </si>
  <si>
    <t>[:a.kurator_req]</t>
  </si>
  <si>
    <t>[:a.load_type]</t>
  </si>
  <si>
    <t>[:a.st_req]</t>
  </si>
  <si>
    <t>[:a.creat_req_db]</t>
  </si>
  <si>
    <t>[:a.req_path]</t>
  </si>
  <si>
    <t>[:a.dt_lack_req]</t>
  </si>
  <si>
    <t>[:a.dt_lack_req_max]</t>
  </si>
  <si>
    <t>[:a.dt_docs_got]</t>
  </si>
  <si>
    <t>[:a.dt_pass_up]</t>
  </si>
  <si>
    <t>[:a.dt_pz]</t>
  </si>
  <si>
    <t>[:a.dt_pass_eb]</t>
  </si>
  <si>
    <t>[:a.dt_cost_put]</t>
  </si>
  <si>
    <t>[:a.dt_pass_cc]</t>
  </si>
  <si>
    <t>[:a.dt_pass_od]</t>
  </si>
  <si>
    <t>[:a.dt_project]</t>
  </si>
  <si>
    <t>[:a.dt_sogl_dog]</t>
  </si>
  <si>
    <t>[:a.dt_podp_dog]</t>
  </si>
  <si>
    <t>[:a.dt_podp_dog_ep]</t>
  </si>
  <si>
    <t>[:a.fio_podp_dog]</t>
  </si>
  <si>
    <t>[:a.dt_mess]</t>
  </si>
  <si>
    <t>[:a.dt_mess_too]</t>
  </si>
  <si>
    <t>[:a.dt_client_proj]</t>
  </si>
  <si>
    <t>[:a.dt_rmo]</t>
  </si>
  <si>
    <t>[:a.dt_rmo_max]</t>
  </si>
  <si>
    <t>[:a.srok_req]</t>
  </si>
  <si>
    <t>[:a.srok_tu]</t>
  </si>
  <si>
    <t>[:a.srok_ocen]</t>
  </si>
  <si>
    <t>[:a.srok_proj]</t>
  </si>
  <si>
    <t>[:a.srok_dog]</t>
  </si>
  <si>
    <t>[:a.day_sign]</t>
  </si>
  <si>
    <t>[:a.srok_sign]</t>
  </si>
  <si>
    <t>[:a.srok_mess]</t>
  </si>
  <si>
    <t>[:a.srok_all]</t>
  </si>
  <si>
    <t>[:a.dat_lkk]</t>
  </si>
  <si>
    <t>[:a.dt_client_sign]</t>
  </si>
  <si>
    <t>[:a.customer]</t>
  </si>
  <si>
    <t>[:a.contr_kind]</t>
  </si>
  <si>
    <t>[:a.contr_sum_f]</t>
  </si>
  <si>
    <t>[:a.contr_sum_m]</t>
  </si>
  <si>
    <t>[:a.contr_sum_e]</t>
  </si>
  <si>
    <t>[:a.fio]</t>
  </si>
  <si>
    <t>[:a.name_direct]</t>
  </si>
  <si>
    <t>[:a.name_viza]</t>
  </si>
  <si>
    <t>[:a.dat_post]</t>
  </si>
  <si>
    <t>[:a.dat_viz]</t>
  </si>
  <si>
    <t>[:a.prim]</t>
  </si>
  <si>
    <t>[:a.spec_text]</t>
  </si>
  <si>
    <t>[:a.tel]</t>
  </si>
  <si>
    <t>[:a.dolgn]</t>
  </si>
  <si>
    <t>[:a.kn_zone]</t>
  </si>
  <si>
    <t>[:a.load]</t>
  </si>
  <si>
    <t>[:a.load1]</t>
  </si>
  <si>
    <t>[:a.load2]</t>
  </si>
  <si>
    <t>[:a.load3]</t>
  </si>
  <si>
    <t>[:a.load_existed]</t>
  </si>
  <si>
    <t>[:a.kateg_depend]</t>
  </si>
  <si>
    <t>[:a.fl_build]</t>
  </si>
  <si>
    <t>[:a.filial]</t>
  </si>
  <si>
    <t>[:a.kurator]</t>
  </si>
  <si>
    <t>[:a.name_status]</t>
  </si>
  <si>
    <t>[:a.status]</t>
  </si>
  <si>
    <t/>
  </si>
  <si>
    <t>[:a.fio_kont]</t>
  </si>
  <si>
    <t>[:a.e_mail_kont]</t>
  </si>
  <si>
    <t>[:a.phone_kont]</t>
  </si>
  <si>
    <t>[:a.dpk]</t>
  </si>
  <si>
    <t>[:a.polzov]</t>
  </si>
  <si>
    <t>begin:a end:a;</t>
  </si>
  <si>
    <t>[:q4.det.sum_3_5]</t>
  </si>
  <si>
    <t>[:q4.itog.sum_3_5]</t>
  </si>
  <si>
    <t>3-4 к.д.</t>
  </si>
  <si>
    <r>
      <t xml:space="preserve">из [:q4.itog.sum_all] заявок проект договора  подготовлен со сроком </t>
    </r>
    <r>
      <rPr>
        <b/>
        <sz val="11"/>
        <color rgb="FFFF0000"/>
        <rFont val="Times New Roman"/>
        <family val="1"/>
        <charset val="204"/>
      </rPr>
      <t>более [:q4.itog.num_days] дней</t>
    </r>
    <r>
      <rPr>
        <b/>
        <sz val="11"/>
        <color theme="1"/>
        <rFont val="Times New Roman"/>
        <family val="1"/>
        <charset val="204"/>
      </rPr>
      <t xml:space="preserve">   [:q4.itog.sum_more_2] шт. </t>
    </r>
  </si>
  <si>
    <t>[:q4.itog.percent_more_2]</t>
  </si>
  <si>
    <t>[:q4.det.percent_more_2]</t>
  </si>
  <si>
    <t>[:q4.itog.col_name]</t>
  </si>
  <si>
    <t>[:a.day_req]</t>
  </si>
  <si>
    <t>[:q1.det.percent_more_2]</t>
  </si>
  <si>
    <t>[:q1.itog.percent_more_2]</t>
  </si>
  <si>
    <r>
      <t xml:space="preserve">из  [:q1.itog.sum_all] заявок переданы из ОПЗ в тех.блок со сроком  </t>
    </r>
    <r>
      <rPr>
        <b/>
        <sz val="11"/>
        <color rgb="FFFF0000"/>
        <rFont val="Times New Roman"/>
        <family val="1"/>
        <charset val="204"/>
      </rPr>
      <t>более 2 дней</t>
    </r>
    <r>
      <rPr>
        <b/>
        <sz val="11"/>
        <rFont val="Times New Roman"/>
        <family val="1"/>
        <charset val="204"/>
      </rPr>
      <t xml:space="preserve">   [:q1.itog.sum_more_2] шт. </t>
    </r>
  </si>
  <si>
    <t>[:q3.det.percent_more_2]</t>
  </si>
  <si>
    <t>[:q3.itog.percent_more_2]</t>
  </si>
  <si>
    <r>
      <t xml:space="preserve">передача из ОПЗ в тех.блок
</t>
    </r>
    <r>
      <rPr>
        <b/>
        <sz val="8"/>
        <color rgb="FFFF0000"/>
        <rFont val="Times New Roman"/>
        <family val="1"/>
        <charset val="204"/>
      </rPr>
      <t xml:space="preserve">более 2 дней
</t>
    </r>
    <r>
      <rPr>
        <b/>
        <sz val="8"/>
        <color theme="1"/>
        <rFont val="Times New Roman"/>
        <family val="1"/>
        <charset val="204"/>
      </rPr>
      <t>вывод в  %</t>
    </r>
  </si>
  <si>
    <r>
      <t xml:space="preserve">подготовка ТУ
</t>
    </r>
    <r>
      <rPr>
        <b/>
        <sz val="8"/>
        <color rgb="FFFF0000"/>
        <rFont val="Times New Roman"/>
        <family val="1"/>
        <charset val="204"/>
      </rPr>
      <t xml:space="preserve">более [:q2.itog.num_days] дней
</t>
    </r>
    <r>
      <rPr>
        <b/>
        <sz val="8"/>
        <color theme="1"/>
        <rFont val="Times New Roman"/>
        <family val="1"/>
        <charset val="204"/>
      </rPr>
      <t>вывод в  %</t>
    </r>
  </si>
  <si>
    <r>
      <t xml:space="preserve">подготовка оценки
</t>
    </r>
    <r>
      <rPr>
        <b/>
        <sz val="8"/>
        <color rgb="FFFF0000"/>
        <rFont val="Times New Roman"/>
        <family val="1"/>
        <charset val="204"/>
      </rPr>
      <t xml:space="preserve">более [:q3.itog.num_days] дней
</t>
    </r>
    <r>
      <rPr>
        <b/>
        <sz val="8"/>
        <color theme="1"/>
        <rFont val="Times New Roman"/>
        <family val="1"/>
        <charset val="204"/>
      </rPr>
      <t>вывод в  %</t>
    </r>
  </si>
  <si>
    <r>
      <t xml:space="preserve">подготовка проекта договора ТП
</t>
    </r>
    <r>
      <rPr>
        <b/>
        <sz val="8"/>
        <color rgb="FFFF0000"/>
        <rFont val="Times New Roman"/>
        <family val="1"/>
        <charset val="204"/>
      </rPr>
      <t xml:space="preserve">более [:q4.itog.num_days] дней
</t>
    </r>
    <r>
      <rPr>
        <b/>
        <sz val="8"/>
        <color theme="1"/>
        <rFont val="Times New Roman"/>
        <family val="1"/>
        <charset val="204"/>
      </rPr>
      <t>вывод в  %</t>
    </r>
  </si>
  <si>
    <r>
      <t xml:space="preserve">согласование и подписание проекта договора ТП
</t>
    </r>
    <r>
      <rPr>
        <b/>
        <sz val="8"/>
        <color rgb="FFFF0000"/>
        <rFont val="Times New Roman"/>
        <family val="1"/>
        <charset val="204"/>
      </rPr>
      <t xml:space="preserve">более [:q5.itog.num_days] дней
</t>
    </r>
    <r>
      <rPr>
        <b/>
        <sz val="8"/>
        <color theme="1"/>
        <rFont val="Times New Roman"/>
        <family val="1"/>
        <charset val="204"/>
      </rPr>
      <t>вывод в  %</t>
    </r>
  </si>
  <si>
    <r>
      <t xml:space="preserve">из  [:q3.itog.sum_all] заявок оценка подготовлена со сроком  </t>
    </r>
    <r>
      <rPr>
        <b/>
        <sz val="11"/>
        <color rgb="FFFF0000"/>
        <rFont val="Times New Roman"/>
        <family val="1"/>
        <charset val="204"/>
      </rPr>
      <t>более [:q3.itog.num_days] дней</t>
    </r>
    <r>
      <rPr>
        <b/>
        <sz val="11"/>
        <rFont val="Times New Roman"/>
        <family val="1"/>
        <charset val="204"/>
      </rPr>
      <t xml:space="preserve">   [:q3.itog.sum_more_2] шт. </t>
    </r>
  </si>
  <si>
    <r>
      <t xml:space="preserve">срок выдачи проекта договора
</t>
    </r>
    <r>
      <rPr>
        <b/>
        <sz val="8"/>
        <color rgb="FFFF0000"/>
        <rFont val="Times New Roman"/>
        <family val="1"/>
        <charset val="204"/>
      </rPr>
      <t xml:space="preserve">более [:q6.itog.num_days] дней
</t>
    </r>
    <r>
      <rPr>
        <b/>
        <sz val="8"/>
        <color theme="1"/>
        <rFont val="Times New Roman"/>
        <family val="1"/>
        <charset val="204"/>
      </rPr>
      <t>вывод в  %</t>
    </r>
  </si>
  <si>
    <t>[:q6.itog.percent_more_15]</t>
  </si>
  <si>
    <t>[:q6.det.percent_more_15]</t>
  </si>
  <si>
    <t>[:q6.itog.sum_more_15]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</si>
</sst>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  <charset val="204"/>
    </font>
    <font>
      <sz val="9"/>
      <color rgb="FF000000"/>
      <name val="Arial Cyr"/>
      <charset val="204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Fill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right" vertical="center"/>
    </xf>
    <xf numFmtId="1" fontId="9" fillId="5" borderId="20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1" fontId="9" fillId="5" borderId="19" xfId="0" applyNumberFormat="1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 vertical="center" wrapText="1"/>
    </xf>
    <xf numFmtId="1" fontId="9" fillId="6" borderId="12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5" borderId="2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/>
    <xf numFmtId="1" fontId="1" fillId="0" borderId="16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right"/>
    </xf>
    <xf numFmtId="0" fontId="8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Alignment="1"/>
    <xf numFmtId="1" fontId="7" fillId="0" borderId="16" xfId="0" applyNumberFormat="1" applyFont="1" applyBorder="1" applyAlignment="1">
      <alignment horizontal="center"/>
    </xf>
    <xf numFmtId="1" fontId="7" fillId="5" borderId="14" xfId="0" applyNumberFormat="1" applyFont="1" applyFill="1" applyBorder="1" applyAlignment="1">
      <alignment horizontal="center"/>
    </xf>
    <xf numFmtId="1" fontId="7" fillId="4" borderId="17" xfId="1" applyNumberFormat="1" applyFont="1" applyFill="1" applyBorder="1" applyAlignment="1">
      <alignment horizontal="center"/>
    </xf>
    <xf numFmtId="0" fontId="9" fillId="0" borderId="29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" fillId="0" borderId="28" xfId="0" applyFont="1" applyFill="1" applyBorder="1" applyAlignment="1">
      <alignment vertical="center" wrapText="1"/>
    </xf>
    <xf numFmtId="1" fontId="9" fillId="6" borderId="32" xfId="0" applyNumberFormat="1" applyFont="1" applyFill="1" applyBorder="1" applyAlignment="1">
      <alignment horizontal="center" vertical="center"/>
    </xf>
    <xf numFmtId="1" fontId="9" fillId="5" borderId="33" xfId="0" applyNumberFormat="1" applyFont="1" applyFill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164" fontId="13" fillId="2" borderId="6" xfId="0" applyNumberFormat="1" applyFont="1" applyFill="1" applyBorder="1" applyAlignment="1">
      <alignment vertical="center"/>
    </xf>
    <xf numFmtId="164" fontId="13" fillId="2" borderId="8" xfId="0" applyNumberFormat="1" applyFont="1" applyFill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/>
    </xf>
    <xf numFmtId="1" fontId="9" fillId="5" borderId="32" xfId="0" applyNumberFormat="1" applyFont="1" applyFill="1" applyBorder="1" applyAlignment="1">
      <alignment horizontal="center"/>
    </xf>
    <xf numFmtId="1" fontId="9" fillId="4" borderId="35" xfId="1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14" fontId="1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22" fillId="7" borderId="2" xfId="2" applyNumberFormat="1" applyFont="1" applyFill="1" applyBorder="1" applyAlignment="1">
      <alignment horizontal="center" vertical="center" wrapText="1"/>
    </xf>
    <xf numFmtId="0" fontId="22" fillId="8" borderId="2" xfId="2" applyNumberFormat="1" applyFont="1" applyFill="1" applyBorder="1" applyAlignment="1">
      <alignment horizontal="center" vertical="center" wrapText="1"/>
    </xf>
    <xf numFmtId="0" fontId="22" fillId="9" borderId="2" xfId="2" applyNumberFormat="1" applyFont="1" applyFill="1" applyBorder="1" applyAlignment="1">
      <alignment horizontal="center" vertical="center" wrapText="1"/>
    </xf>
    <xf numFmtId="0" fontId="22" fillId="10" borderId="2" xfId="2" applyNumberFormat="1" applyFont="1" applyFill="1" applyBorder="1" applyAlignment="1">
      <alignment horizontal="center" vertical="center" wrapText="1"/>
    </xf>
    <xf numFmtId="0" fontId="22" fillId="11" borderId="2" xfId="2" applyNumberFormat="1" applyFont="1" applyFill="1" applyBorder="1" applyAlignment="1">
      <alignment horizontal="center" vertical="center" wrapText="1"/>
    </xf>
    <xf numFmtId="0" fontId="22" fillId="12" borderId="2" xfId="2" applyNumberFormat="1" applyFont="1" applyFill="1" applyBorder="1" applyAlignment="1">
      <alignment horizontal="center" vertical="center" wrapText="1"/>
    </xf>
    <xf numFmtId="0" fontId="22" fillId="13" borderId="2" xfId="2" applyNumberFormat="1" applyFont="1" applyFill="1" applyBorder="1" applyAlignment="1">
      <alignment horizontal="center" vertical="center" wrapText="1"/>
    </xf>
    <xf numFmtId="0" fontId="21" fillId="14" borderId="2" xfId="2" applyNumberFormat="1" applyFont="1" applyFill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left" vertical="center" wrapText="1"/>
    </xf>
    <xf numFmtId="14" fontId="23" fillId="0" borderId="2" xfId="0" applyNumberFormat="1" applyFont="1" applyFill="1" applyBorder="1" applyAlignment="1">
      <alignment horizontal="left" vertical="center" wrapText="1"/>
    </xf>
    <xf numFmtId="0" fontId="23" fillId="0" borderId="2" xfId="0" applyNumberFormat="1" applyFont="1" applyFill="1" applyBorder="1" applyAlignment="1">
      <alignment horizontal="left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4" fontId="23" fillId="0" borderId="2" xfId="0" applyNumberFormat="1" applyFont="1" applyFill="1" applyBorder="1" applyAlignment="1">
      <alignment horizontal="right" vertical="center" wrapText="1"/>
    </xf>
    <xf numFmtId="0" fontId="23" fillId="0" borderId="2" xfId="0" applyFont="1" applyFill="1" applyBorder="1" applyAlignment="1">
      <alignment horizontal="right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165" fontId="23" fillId="0" borderId="2" xfId="0" applyNumberFormat="1" applyFont="1" applyFill="1" applyBorder="1" applyAlignment="1">
      <alignment horizontal="right"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top"/>
    </xf>
    <xf numFmtId="0" fontId="7" fillId="3" borderId="22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horizont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164" fontId="13" fillId="0" borderId="27" xfId="0" applyNumberFormat="1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9" fillId="6" borderId="39" xfId="0" applyNumberFormat="1" applyFont="1" applyFill="1" applyBorder="1" applyAlignment="1">
      <alignment horizontal="center" vertical="center"/>
    </xf>
    <xf numFmtId="164" fontId="1" fillId="0" borderId="21" xfId="0" applyNumberFormat="1" applyFont="1" applyBorder="1"/>
    <xf numFmtId="0" fontId="0" fillId="0" borderId="0" xfId="0" applyBorder="1" applyAlignment="1"/>
    <xf numFmtId="0" fontId="11" fillId="5" borderId="2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wrapText="1"/>
    </xf>
    <xf numFmtId="0" fontId="10" fillId="2" borderId="40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1" fontId="9" fillId="6" borderId="42" xfId="0" applyNumberFormat="1" applyFont="1" applyFill="1" applyBorder="1" applyAlignment="1">
      <alignment horizontal="center" vertical="center"/>
    </xf>
    <xf numFmtId="1" fontId="9" fillId="5" borderId="42" xfId="0" applyNumberFormat="1" applyFont="1" applyFill="1" applyBorder="1" applyAlignment="1">
      <alignment horizontal="center" vertical="center"/>
    </xf>
    <xf numFmtId="1" fontId="9" fillId="5" borderId="43" xfId="0" applyNumberFormat="1" applyFont="1" applyFill="1" applyBorder="1" applyAlignment="1">
      <alignment horizontal="center" vertical="center"/>
    </xf>
    <xf numFmtId="0" fontId="15" fillId="0" borderId="41" xfId="0" applyFont="1" applyBorder="1"/>
    <xf numFmtId="0" fontId="1" fillId="0" borderId="16" xfId="0" applyFont="1" applyFill="1" applyBorder="1" applyAlignment="1">
      <alignment vertical="center"/>
    </xf>
    <xf numFmtId="0" fontId="9" fillId="0" borderId="41" xfId="0" applyFont="1" applyBorder="1" applyAlignment="1">
      <alignment vertical="center"/>
    </xf>
    <xf numFmtId="1" fontId="9" fillId="6" borderId="44" xfId="0" applyNumberFormat="1" applyFont="1" applyFill="1" applyBorder="1" applyAlignment="1">
      <alignment horizontal="center" vertical="center"/>
    </xf>
    <xf numFmtId="1" fontId="9" fillId="0" borderId="41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" fontId="9" fillId="0" borderId="29" xfId="0" applyNumberFormat="1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64" fontId="13" fillId="2" borderId="34" xfId="0" applyNumberFormat="1" applyFont="1" applyFill="1" applyBorder="1" applyAlignment="1">
      <alignment horizontal="center" vertical="center"/>
    </xf>
    <xf numFmtId="164" fontId="15" fillId="0" borderId="34" xfId="0" applyNumberFormat="1" applyFont="1" applyBorder="1"/>
    <xf numFmtId="164" fontId="15" fillId="0" borderId="8" xfId="0" applyNumberFormat="1" applyFont="1" applyBorder="1"/>
    <xf numFmtId="164" fontId="15" fillId="0" borderId="6" xfId="0" applyNumberFormat="1" applyFont="1" applyBorder="1"/>
  </cellXfs>
  <cellStyles count="3">
    <cellStyle name="Обычный" xfId="0" builtinId="0"/>
    <cellStyle name="Обычный_Лист1_уведомл 23.06.2016-29.06.2016" xfId="2"/>
    <cellStyle name="Процентный" xfId="1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  <color rgb="FFCC99FF"/>
      <color rgb="FF99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workbookViewId="0"/>
  </sheetViews>
  <sheetFormatPr defaultRowHeight="15" x14ac:dyDescent="0.25"/>
  <cols>
    <col min="1" max="1" width="9.140625" style="14"/>
    <col min="2" max="2" width="19" style="14" customWidth="1"/>
    <col min="3" max="3" width="21.28515625" style="14" customWidth="1"/>
    <col min="4" max="4" width="13.7109375" style="14" customWidth="1"/>
    <col min="5" max="5" width="11.5703125" style="14" customWidth="1"/>
    <col min="6" max="8" width="12.5703125" style="14" customWidth="1"/>
    <col min="9" max="9" width="11.42578125" style="14" customWidth="1"/>
    <col min="10" max="11" width="12.5703125" style="14" customWidth="1"/>
    <col min="12" max="12" width="15.7109375" style="14" customWidth="1"/>
    <col min="13" max="19" width="12.5703125" style="14" customWidth="1"/>
    <col min="20" max="21" width="6.28515625" style="14" customWidth="1"/>
    <col min="22" max="22" width="15.7109375" style="14" customWidth="1"/>
    <col min="23" max="26" width="14.140625" style="14" customWidth="1"/>
    <col min="27" max="33" width="12.5703125" style="14" customWidth="1"/>
    <col min="34" max="16384" width="9.140625" style="14"/>
  </cols>
  <sheetData>
    <row r="1" spans="1:19" ht="21" x14ac:dyDescent="0.35">
      <c r="B1" s="121" t="s">
        <v>19</v>
      </c>
      <c r="C1" s="121"/>
      <c r="D1" s="121"/>
      <c r="E1" s="121"/>
      <c r="F1" s="121"/>
      <c r="G1" s="121"/>
      <c r="H1" s="121"/>
      <c r="I1" s="121"/>
      <c r="J1" s="121"/>
      <c r="K1" s="121"/>
      <c r="L1" s="54"/>
      <c r="M1" s="54"/>
      <c r="N1" s="54"/>
      <c r="O1" s="14" t="s">
        <v>17</v>
      </c>
    </row>
    <row r="2" spans="1:19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Q2" s="14" t="s">
        <v>131</v>
      </c>
    </row>
    <row r="3" spans="1:19" ht="19.5" thickBot="1" x14ac:dyDescent="0.35">
      <c r="B3" s="122" t="s">
        <v>16</v>
      </c>
      <c r="C3" s="123"/>
      <c r="D3" s="1"/>
      <c r="E3" s="1"/>
      <c r="F3" s="1"/>
      <c r="G3" s="1"/>
      <c r="H3" s="1"/>
      <c r="I3" s="1"/>
      <c r="J3" s="1"/>
      <c r="K3" s="1"/>
    </row>
    <row r="4" spans="1:19" ht="15.75" thickBot="1" x14ac:dyDescent="0.3">
      <c r="A4" s="14" t="s">
        <v>129</v>
      </c>
      <c r="Q4" s="5"/>
      <c r="R4" s="5"/>
    </row>
    <row r="5" spans="1:19" ht="15" customHeight="1" x14ac:dyDescent="0.25">
      <c r="B5" s="112" t="s">
        <v>132</v>
      </c>
      <c r="C5" s="113"/>
      <c r="D5" s="113"/>
      <c r="E5" s="113"/>
      <c r="F5" s="113"/>
      <c r="G5" s="113"/>
      <c r="H5" s="114"/>
      <c r="O5" s="5"/>
      <c r="P5" s="5"/>
    </row>
    <row r="6" spans="1:19" ht="15.75" customHeight="1" thickBot="1" x14ac:dyDescent="0.3">
      <c r="B6" s="109" t="s">
        <v>143</v>
      </c>
      <c r="C6" s="110"/>
      <c r="D6" s="110"/>
      <c r="E6" s="110"/>
      <c r="F6" s="110"/>
      <c r="G6" s="110"/>
      <c r="H6" s="111"/>
      <c r="O6" s="5"/>
      <c r="P6" s="5"/>
    </row>
    <row r="7" spans="1:19" ht="52.5" x14ac:dyDescent="0.25">
      <c r="B7" s="126" t="s">
        <v>5</v>
      </c>
      <c r="C7" s="126" t="s">
        <v>6</v>
      </c>
      <c r="D7" s="130" t="s">
        <v>1</v>
      </c>
      <c r="E7" s="23" t="s">
        <v>11</v>
      </c>
      <c r="F7" s="23" t="s">
        <v>12</v>
      </c>
      <c r="G7" s="18" t="s">
        <v>14</v>
      </c>
      <c r="H7" s="24" t="s">
        <v>309</v>
      </c>
      <c r="O7" s="14" t="s">
        <v>33</v>
      </c>
      <c r="P7" s="5"/>
    </row>
    <row r="8" spans="1:19" x14ac:dyDescent="0.25">
      <c r="B8" s="33" t="s">
        <v>21</v>
      </c>
      <c r="C8" s="34" t="s">
        <v>22</v>
      </c>
      <c r="D8" s="131" t="s">
        <v>23</v>
      </c>
      <c r="E8" s="21" t="s">
        <v>24</v>
      </c>
      <c r="F8" s="21" t="s">
        <v>25</v>
      </c>
      <c r="G8" s="28" t="s">
        <v>26</v>
      </c>
      <c r="H8" s="41" t="s">
        <v>304</v>
      </c>
      <c r="O8" s="14" t="s">
        <v>20</v>
      </c>
      <c r="P8" s="14" t="s">
        <v>32</v>
      </c>
    </row>
    <row r="9" spans="1:19" ht="15.75" thickBot="1" x14ac:dyDescent="0.3">
      <c r="B9" s="19" t="s">
        <v>0</v>
      </c>
      <c r="C9" s="30" t="s">
        <v>27</v>
      </c>
      <c r="D9" s="132" t="s">
        <v>28</v>
      </c>
      <c r="E9" s="25" t="s">
        <v>29</v>
      </c>
      <c r="F9" s="25" t="s">
        <v>30</v>
      </c>
      <c r="G9" s="20" t="s">
        <v>31</v>
      </c>
      <c r="H9" s="133"/>
      <c r="Q9" s="5"/>
      <c r="R9" s="49"/>
    </row>
    <row r="10" spans="1:19" ht="45" customHeight="1" thickBot="1" x14ac:dyDescent="0.3">
      <c r="D10" s="127" t="s">
        <v>306</v>
      </c>
      <c r="E10" s="128"/>
      <c r="F10" s="128"/>
      <c r="G10" s="128"/>
      <c r="H10" s="129" t="s">
        <v>305</v>
      </c>
      <c r="O10" s="14" t="s">
        <v>34</v>
      </c>
      <c r="Q10" s="5"/>
      <c r="R10" s="15" t="s">
        <v>58</v>
      </c>
    </row>
    <row r="11" spans="1:19" x14ac:dyDescent="0.25">
      <c r="L11" s="60" t="s">
        <v>130</v>
      </c>
      <c r="Q11" s="5"/>
      <c r="R11" s="49"/>
      <c r="S11" s="15"/>
    </row>
    <row r="12" spans="1:19" ht="15.75" thickBot="1" x14ac:dyDescent="0.3">
      <c r="A12" s="14" t="s">
        <v>129</v>
      </c>
      <c r="Q12" s="5"/>
      <c r="R12" s="49"/>
    </row>
    <row r="13" spans="1:19" ht="15" customHeight="1" x14ac:dyDescent="0.25">
      <c r="B13" s="112" t="s">
        <v>133</v>
      </c>
      <c r="C13" s="113"/>
      <c r="D13" s="113"/>
      <c r="E13" s="113"/>
      <c r="F13" s="113"/>
      <c r="G13" s="113"/>
      <c r="H13" s="113"/>
      <c r="I13" s="114"/>
      <c r="J13" s="59"/>
      <c r="P13" s="5"/>
      <c r="Q13" s="9"/>
      <c r="R13" s="15" t="s">
        <v>58</v>
      </c>
    </row>
    <row r="14" spans="1:19" ht="15.75" customHeight="1" thickBot="1" x14ac:dyDescent="0.3">
      <c r="B14" s="109" t="s">
        <v>143</v>
      </c>
      <c r="C14" s="110"/>
      <c r="D14" s="110"/>
      <c r="E14" s="110"/>
      <c r="F14" s="110"/>
      <c r="G14" s="110"/>
      <c r="H14" s="110"/>
      <c r="I14" s="111"/>
      <c r="J14" s="59"/>
      <c r="P14" s="5"/>
      <c r="Q14" s="9"/>
    </row>
    <row r="15" spans="1:19" ht="63" x14ac:dyDescent="0.25">
      <c r="B15" s="148" t="s">
        <v>5</v>
      </c>
      <c r="C15" s="16" t="s">
        <v>6</v>
      </c>
      <c r="D15" s="22" t="s">
        <v>116</v>
      </c>
      <c r="E15" s="23" t="s">
        <v>117</v>
      </c>
      <c r="F15" s="23" t="s">
        <v>9</v>
      </c>
      <c r="G15" s="23" t="s">
        <v>10</v>
      </c>
      <c r="H15" s="35" t="s">
        <v>2</v>
      </c>
      <c r="I15" s="24" t="s">
        <v>310</v>
      </c>
      <c r="J15" s="59"/>
      <c r="O15" s="14" t="s">
        <v>56</v>
      </c>
      <c r="Q15" s="5"/>
    </row>
    <row r="16" spans="1:19" x14ac:dyDescent="0.25">
      <c r="B16" s="61" t="s">
        <v>45</v>
      </c>
      <c r="C16" s="39" t="s">
        <v>46</v>
      </c>
      <c r="D16" s="32" t="s">
        <v>118</v>
      </c>
      <c r="E16" s="21" t="s">
        <v>119</v>
      </c>
      <c r="F16" s="21" t="s">
        <v>47</v>
      </c>
      <c r="G16" s="21" t="s">
        <v>48</v>
      </c>
      <c r="H16" s="40" t="s">
        <v>49</v>
      </c>
      <c r="I16" s="41" t="s">
        <v>122</v>
      </c>
      <c r="J16" s="59"/>
      <c r="O16" s="14" t="s">
        <v>54</v>
      </c>
      <c r="P16" s="14" t="s">
        <v>55</v>
      </c>
      <c r="Q16" s="48"/>
    </row>
    <row r="17" spans="1:19" ht="15.75" thickBot="1" x14ac:dyDescent="0.3">
      <c r="B17" s="58" t="s">
        <v>0</v>
      </c>
      <c r="C17" s="36" t="s">
        <v>50</v>
      </c>
      <c r="D17" s="31" t="s">
        <v>120</v>
      </c>
      <c r="E17" s="25" t="s">
        <v>121</v>
      </c>
      <c r="F17" s="25" t="s">
        <v>51</v>
      </c>
      <c r="G17" s="25" t="s">
        <v>52</v>
      </c>
      <c r="H17" s="37" t="s">
        <v>53</v>
      </c>
      <c r="I17" s="38"/>
      <c r="J17" s="59"/>
      <c r="P17" s="5"/>
      <c r="Q17" s="49"/>
    </row>
    <row r="18" spans="1:19" ht="45" customHeight="1" thickBot="1" x14ac:dyDescent="0.3">
      <c r="B18" s="3"/>
      <c r="C18" s="3"/>
      <c r="D18" s="124" t="s">
        <v>124</v>
      </c>
      <c r="E18" s="125"/>
      <c r="F18" s="125"/>
      <c r="G18" s="125"/>
      <c r="H18" s="125"/>
      <c r="I18" s="13" t="s">
        <v>123</v>
      </c>
      <c r="J18" s="59"/>
      <c r="O18" s="14" t="s">
        <v>57</v>
      </c>
      <c r="Q18" s="5"/>
    </row>
    <row r="19" spans="1:19" x14ac:dyDescent="0.25">
      <c r="B19" s="3"/>
      <c r="C19" s="3"/>
      <c r="D19" s="4"/>
      <c r="E19" s="3"/>
      <c r="F19" s="4"/>
      <c r="G19" s="4"/>
      <c r="H19" s="4"/>
      <c r="I19" s="4"/>
      <c r="J19" s="2"/>
      <c r="L19" s="60" t="s">
        <v>130</v>
      </c>
      <c r="Q19" s="5"/>
      <c r="R19" s="53"/>
    </row>
    <row r="20" spans="1:19" ht="15.75" thickBot="1" x14ac:dyDescent="0.3">
      <c r="A20" s="14" t="s">
        <v>129</v>
      </c>
      <c r="B20" s="3"/>
      <c r="C20" s="3"/>
      <c r="D20" s="4"/>
      <c r="E20" s="3"/>
      <c r="F20" s="4"/>
      <c r="G20" s="4"/>
      <c r="H20" s="4"/>
      <c r="I20" s="4"/>
      <c r="J20" s="2"/>
      <c r="Q20" s="5"/>
      <c r="R20" s="53"/>
    </row>
    <row r="21" spans="1:19" ht="15" customHeight="1" x14ac:dyDescent="0.25">
      <c r="B21" s="112" t="s">
        <v>134</v>
      </c>
      <c r="C21" s="113"/>
      <c r="D21" s="113"/>
      <c r="E21" s="113"/>
      <c r="F21" s="113"/>
      <c r="G21" s="113"/>
      <c r="H21" s="113"/>
      <c r="I21" s="113"/>
      <c r="J21" s="114"/>
      <c r="K21" s="59" t="str">
        <f>IF($B$3="свыше 150 кВт",
CONCATENATE("!delete:",ROW(K21),",",COLUMN(K21)-5,",",ROW(K21),",",COLUMN(K21)-4),
CONCATENATE("!delete:",ROW(K21),",",COLUMN(K21)-6,",",ROW(K21),",",COLUMN(K21)-6)
)</f>
        <v>!delete:21,5,21,5</v>
      </c>
      <c r="P21" s="5"/>
      <c r="Q21" s="47"/>
    </row>
    <row r="22" spans="1:19" ht="15.75" customHeight="1" thickBot="1" x14ac:dyDescent="0.3">
      <c r="B22" s="109" t="s">
        <v>143</v>
      </c>
      <c r="C22" s="110"/>
      <c r="D22" s="110"/>
      <c r="E22" s="110"/>
      <c r="F22" s="110"/>
      <c r="G22" s="110"/>
      <c r="H22" s="110"/>
      <c r="I22" s="110"/>
      <c r="J22" s="136"/>
      <c r="K22" s="59" t="str">
        <f t="shared" ref="K22:K26" si="0">IF($B$3="свыше 150 кВт",
CONCATENATE("!delete:",ROW(K22),",",COLUMN(K22)-5,",",ROW(K22),",",COLUMN(K22)-4),
CONCATENATE("!delete:",ROW(K22),",",COLUMN(K22)-6,",",ROW(K22),",",COLUMN(K22)-6)
)</f>
        <v>!delete:22,5,22,5</v>
      </c>
      <c r="P22" s="5"/>
      <c r="Q22" s="47"/>
    </row>
    <row r="23" spans="1:19" ht="63" x14ac:dyDescent="0.25">
      <c r="B23" s="149" t="s">
        <v>5</v>
      </c>
      <c r="C23" s="16" t="s">
        <v>6</v>
      </c>
      <c r="D23" s="26" t="s">
        <v>1</v>
      </c>
      <c r="E23" s="26" t="s">
        <v>125</v>
      </c>
      <c r="F23" s="27" t="s">
        <v>11</v>
      </c>
      <c r="G23" s="27" t="s">
        <v>12</v>
      </c>
      <c r="H23" s="27" t="s">
        <v>126</v>
      </c>
      <c r="I23" s="135" t="s">
        <v>7</v>
      </c>
      <c r="J23" s="137" t="s">
        <v>311</v>
      </c>
      <c r="K23" s="59" t="str">
        <f t="shared" si="0"/>
        <v>!delete:23,5,23,5</v>
      </c>
      <c r="O23" s="14" t="s">
        <v>60</v>
      </c>
      <c r="Q23" s="5"/>
      <c r="R23" s="5"/>
    </row>
    <row r="24" spans="1:19" x14ac:dyDescent="0.25">
      <c r="B24" s="144" t="s">
        <v>63</v>
      </c>
      <c r="C24" s="34" t="s">
        <v>64</v>
      </c>
      <c r="D24" s="32" t="s">
        <v>65</v>
      </c>
      <c r="E24" s="21" t="s">
        <v>127</v>
      </c>
      <c r="F24" s="21" t="s">
        <v>66</v>
      </c>
      <c r="G24" s="21" t="s">
        <v>67</v>
      </c>
      <c r="H24" s="21" t="s">
        <v>68</v>
      </c>
      <c r="I24" s="40" t="s">
        <v>69</v>
      </c>
      <c r="J24" s="41" t="s">
        <v>307</v>
      </c>
      <c r="K24" s="59" t="str">
        <f t="shared" si="0"/>
        <v>!delete:24,5,24,5</v>
      </c>
      <c r="O24" s="14" t="s">
        <v>59</v>
      </c>
      <c r="P24" s="14" t="s">
        <v>61</v>
      </c>
      <c r="Q24" s="5"/>
      <c r="R24" s="48"/>
    </row>
    <row r="25" spans="1:19" ht="15.75" thickBot="1" x14ac:dyDescent="0.3">
      <c r="B25" s="145" t="s">
        <v>0</v>
      </c>
      <c r="C25" s="147" t="s">
        <v>70</v>
      </c>
      <c r="D25" s="146" t="s">
        <v>71</v>
      </c>
      <c r="E25" s="140" t="s">
        <v>128</v>
      </c>
      <c r="F25" s="141" t="s">
        <v>72</v>
      </c>
      <c r="G25" s="141" t="s">
        <v>73</v>
      </c>
      <c r="H25" s="141" t="s">
        <v>74</v>
      </c>
      <c r="I25" s="142" t="s">
        <v>75</v>
      </c>
      <c r="J25" s="143"/>
      <c r="K25" s="59" t="str">
        <f t="shared" si="0"/>
        <v>!delete:25,5,25,5</v>
      </c>
      <c r="Q25" s="5"/>
      <c r="R25" s="52"/>
    </row>
    <row r="26" spans="1:19" ht="30" customHeight="1" thickBot="1" x14ac:dyDescent="0.3">
      <c r="B26" s="134"/>
      <c r="C26" s="134"/>
      <c r="D26" s="138" t="s">
        <v>314</v>
      </c>
      <c r="E26" s="139"/>
      <c r="F26" s="139"/>
      <c r="G26" s="139"/>
      <c r="H26" s="139"/>
      <c r="I26" s="139"/>
      <c r="J26" s="13" t="s">
        <v>308</v>
      </c>
      <c r="K26" s="59" t="str">
        <f t="shared" si="0"/>
        <v>!delete:26,5,26,5</v>
      </c>
      <c r="O26" s="14" t="s">
        <v>62</v>
      </c>
      <c r="Q26" s="5"/>
      <c r="R26" s="52"/>
    </row>
    <row r="27" spans="1:19" x14ac:dyDescent="0.25">
      <c r="L27" s="60" t="s">
        <v>130</v>
      </c>
    </row>
    <row r="28" spans="1:19" x14ac:dyDescent="0.25">
      <c r="A28" s="14" t="s">
        <v>129</v>
      </c>
      <c r="M28" s="60"/>
    </row>
    <row r="29" spans="1:19" x14ac:dyDescent="0.25">
      <c r="M29" s="60"/>
    </row>
    <row r="30" spans="1:19" ht="15.75" thickBot="1" x14ac:dyDescent="0.3">
      <c r="B30" s="14" t="s">
        <v>90</v>
      </c>
      <c r="C30" s="14" t="s">
        <v>90</v>
      </c>
      <c r="Q30" s="5"/>
      <c r="R30" s="53"/>
    </row>
    <row r="31" spans="1:19" ht="15" customHeight="1" x14ac:dyDescent="0.25">
      <c r="B31" s="112" t="s">
        <v>135</v>
      </c>
      <c r="C31" s="113"/>
      <c r="D31" s="113"/>
      <c r="E31" s="113"/>
      <c r="F31" s="113"/>
      <c r="G31" s="113"/>
      <c r="H31" s="113"/>
      <c r="I31" s="113"/>
      <c r="J31" s="113"/>
      <c r="K31" s="114"/>
      <c r="L31" s="50" t="str">
        <f>IF($B$3="свыше 150 кВт",
CONCATENATE("!delete:",ROW(L31),",",COLUMN(L31)-5,",",ROW(L31),",",COLUMN(L31)-4),
CONCATENATE("!delete:",ROW(L31),",",COLUMN(L31)-6,",",ROW(L31),",",COLUMN(L31)-6)
)</f>
        <v>!delete:31,6,31,6</v>
      </c>
      <c r="M31" s="14" t="s">
        <v>92</v>
      </c>
      <c r="R31" s="5"/>
      <c r="S31" s="15"/>
    </row>
    <row r="32" spans="1:19" ht="15.75" customHeight="1" thickBot="1" x14ac:dyDescent="0.3">
      <c r="B32" s="109" t="s">
        <v>143</v>
      </c>
      <c r="C32" s="110"/>
      <c r="D32" s="110"/>
      <c r="E32" s="110"/>
      <c r="F32" s="110"/>
      <c r="G32" s="110"/>
      <c r="H32" s="110"/>
      <c r="I32" s="110"/>
      <c r="J32" s="110"/>
      <c r="K32" s="111"/>
      <c r="L32" s="50" t="str">
        <f t="shared" ref="L32:L36" si="1">IF($B$3="свыше 150 кВт",
CONCATENATE("!delete:",ROW(L32),",",COLUMN(L32)-5,",",ROW(L32),",",COLUMN(L32)-4),
CONCATENATE("!delete:",ROW(L32),",",COLUMN(L32)-6,",",ROW(L32),",",COLUMN(L32)-6)
)</f>
        <v>!delete:32,6,32,6</v>
      </c>
      <c r="M32" s="14" t="s">
        <v>92</v>
      </c>
      <c r="R32" s="5"/>
    </row>
    <row r="33" spans="1:19" ht="73.5" x14ac:dyDescent="0.25">
      <c r="B33" s="16" t="s">
        <v>5</v>
      </c>
      <c r="C33" s="16" t="s">
        <v>6</v>
      </c>
      <c r="D33" s="46" t="s">
        <v>15</v>
      </c>
      <c r="E33" s="22" t="s">
        <v>1</v>
      </c>
      <c r="F33" s="17" t="s">
        <v>125</v>
      </c>
      <c r="G33" s="23" t="s">
        <v>298</v>
      </c>
      <c r="H33" s="23" t="s">
        <v>13</v>
      </c>
      <c r="I33" s="23" t="s">
        <v>302</v>
      </c>
      <c r="J33" s="35" t="s">
        <v>3</v>
      </c>
      <c r="K33" s="44" t="s">
        <v>312</v>
      </c>
      <c r="L33" s="50" t="str">
        <f t="shared" si="1"/>
        <v>!delete:33,6,33,6</v>
      </c>
      <c r="M33" s="14" t="s">
        <v>92</v>
      </c>
      <c r="O33" s="14" t="s">
        <v>43</v>
      </c>
      <c r="S33" s="5"/>
    </row>
    <row r="34" spans="1:19" x14ac:dyDescent="0.25">
      <c r="B34" s="33" t="s">
        <v>35</v>
      </c>
      <c r="C34" s="34" t="s">
        <v>88</v>
      </c>
      <c r="D34" s="34" t="s">
        <v>89</v>
      </c>
      <c r="E34" s="32" t="s">
        <v>38</v>
      </c>
      <c r="F34" s="21" t="s">
        <v>296</v>
      </c>
      <c r="G34" s="21" t="s">
        <v>39</v>
      </c>
      <c r="H34" s="21" t="s">
        <v>40</v>
      </c>
      <c r="I34" s="21" t="s">
        <v>41</v>
      </c>
      <c r="J34" s="40" t="s">
        <v>42</v>
      </c>
      <c r="K34" s="41" t="s">
        <v>301</v>
      </c>
      <c r="L34" s="50" t="str">
        <f t="shared" si="1"/>
        <v>!delete:34,6,34,6</v>
      </c>
      <c r="O34" s="14" t="s">
        <v>36</v>
      </c>
      <c r="P34" s="14" t="s">
        <v>37</v>
      </c>
      <c r="R34" s="5"/>
      <c r="S34" s="51"/>
    </row>
    <row r="35" spans="1:19" ht="15.75" thickBot="1" x14ac:dyDescent="0.3">
      <c r="B35" s="45" t="s">
        <v>0</v>
      </c>
      <c r="C35" s="115" t="s">
        <v>82</v>
      </c>
      <c r="D35" s="116"/>
      <c r="E35" s="31" t="s">
        <v>83</v>
      </c>
      <c r="F35" s="31" t="s">
        <v>297</v>
      </c>
      <c r="G35" s="25" t="s">
        <v>84</v>
      </c>
      <c r="H35" s="25" t="s">
        <v>85</v>
      </c>
      <c r="I35" s="25" t="s">
        <v>86</v>
      </c>
      <c r="J35" s="37" t="s">
        <v>87</v>
      </c>
      <c r="K35" s="42"/>
      <c r="L35" s="50" t="str">
        <f t="shared" si="1"/>
        <v>!delete:35,6,35,6</v>
      </c>
      <c r="S35" s="49"/>
    </row>
    <row r="36" spans="1:19" ht="31.5" customHeight="1" thickBot="1" x14ac:dyDescent="0.3">
      <c r="B36" s="6"/>
      <c r="C36" s="119" t="s">
        <v>299</v>
      </c>
      <c r="D36" s="120"/>
      <c r="E36" s="120"/>
      <c r="F36" s="120"/>
      <c r="G36" s="120"/>
      <c r="H36" s="120"/>
      <c r="I36" s="120"/>
      <c r="J36" s="120"/>
      <c r="K36" s="43" t="s">
        <v>300</v>
      </c>
      <c r="L36" s="50" t="str">
        <f t="shared" si="1"/>
        <v>!delete:36,6,36,6</v>
      </c>
      <c r="M36" s="14" t="s">
        <v>92</v>
      </c>
      <c r="O36" s="14" t="s">
        <v>44</v>
      </c>
      <c r="R36" s="49"/>
    </row>
    <row r="37" spans="1:19" x14ac:dyDescent="0.25">
      <c r="B37" s="14" t="s">
        <v>91</v>
      </c>
      <c r="C37" s="14" t="s">
        <v>91</v>
      </c>
      <c r="D37" s="3"/>
      <c r="E37" s="3"/>
      <c r="F37" s="3"/>
      <c r="G37" s="3"/>
      <c r="H37" s="4"/>
      <c r="I37" s="4"/>
      <c r="J37" s="4"/>
      <c r="K37" s="50" t="str">
        <f t="shared" ref="K37" si="2">IF($B$3="свыше 150 кВт",
CONCATENATE("!delete:",ROW(K37),",",COLUMN(K37)-4,",",ROW(K37),",",COLUMN(K37)-4),
""
)</f>
        <v/>
      </c>
      <c r="Q37" s="5"/>
      <c r="R37" s="8"/>
    </row>
    <row r="38" spans="1:19" x14ac:dyDescent="0.25">
      <c r="D38" s="3"/>
      <c r="E38" s="3"/>
      <c r="F38" s="3"/>
      <c r="G38" s="3"/>
      <c r="H38" s="4"/>
      <c r="I38" s="4"/>
      <c r="J38" s="4"/>
      <c r="L38" s="60" t="s">
        <v>130</v>
      </c>
      <c r="Q38" s="5"/>
      <c r="R38" s="8"/>
    </row>
    <row r="39" spans="1:19" x14ac:dyDescent="0.25">
      <c r="A39" s="14" t="s">
        <v>129</v>
      </c>
      <c r="D39" s="3"/>
      <c r="E39" s="3"/>
      <c r="F39" s="3"/>
      <c r="G39" s="3"/>
      <c r="H39" s="4"/>
      <c r="I39" s="4"/>
      <c r="J39" s="4"/>
      <c r="K39" s="7"/>
      <c r="Q39" s="5"/>
      <c r="R39" s="8"/>
    </row>
    <row r="40" spans="1:19" x14ac:dyDescent="0.25">
      <c r="D40" s="3"/>
      <c r="E40" s="3"/>
      <c r="F40" s="3"/>
      <c r="G40" s="3"/>
      <c r="H40" s="4"/>
      <c r="I40" s="4"/>
      <c r="J40" s="4"/>
      <c r="K40" s="7"/>
      <c r="Q40" s="5"/>
      <c r="R40" s="8"/>
    </row>
    <row r="41" spans="1:19" ht="15.75" thickBot="1" x14ac:dyDescent="0.3">
      <c r="B41" s="14" t="s">
        <v>90</v>
      </c>
      <c r="C41" s="14" t="s">
        <v>90</v>
      </c>
      <c r="Q41" s="5"/>
      <c r="R41" s="53"/>
    </row>
    <row r="42" spans="1:19" ht="15" customHeight="1" x14ac:dyDescent="0.25">
      <c r="B42" s="112" t="s">
        <v>136</v>
      </c>
      <c r="C42" s="113"/>
      <c r="D42" s="113"/>
      <c r="E42" s="113"/>
      <c r="F42" s="113"/>
      <c r="G42" s="114"/>
      <c r="H42" s="50"/>
      <c r="I42" s="2"/>
      <c r="M42" s="14" t="s">
        <v>92</v>
      </c>
      <c r="P42" s="5"/>
    </row>
    <row r="43" spans="1:19" ht="15.75" thickBot="1" x14ac:dyDescent="0.3">
      <c r="B43" s="109" t="s">
        <v>143</v>
      </c>
      <c r="C43" s="110"/>
      <c r="D43" s="110"/>
      <c r="E43" s="110"/>
      <c r="F43" s="110"/>
      <c r="G43" s="111"/>
      <c r="H43" s="50"/>
      <c r="I43" s="2"/>
      <c r="M43" s="14" t="s">
        <v>92</v>
      </c>
      <c r="P43" s="5"/>
    </row>
    <row r="44" spans="1:19" ht="84" x14ac:dyDescent="0.25">
      <c r="B44" s="16" t="s">
        <v>5</v>
      </c>
      <c r="C44" s="16" t="s">
        <v>6</v>
      </c>
      <c r="D44" s="46" t="s">
        <v>15</v>
      </c>
      <c r="E44" s="22" t="s">
        <v>106</v>
      </c>
      <c r="F44" s="35" t="s">
        <v>107</v>
      </c>
      <c r="G44" s="44" t="s">
        <v>313</v>
      </c>
      <c r="H44" s="50"/>
      <c r="M44" s="14" t="s">
        <v>92</v>
      </c>
      <c r="O44" s="14" t="s">
        <v>78</v>
      </c>
    </row>
    <row r="45" spans="1:19" x14ac:dyDescent="0.25">
      <c r="B45" s="33" t="s">
        <v>79</v>
      </c>
      <c r="C45" s="34" t="s">
        <v>108</v>
      </c>
      <c r="D45" s="34" t="s">
        <v>109</v>
      </c>
      <c r="E45" s="32" t="s">
        <v>110</v>
      </c>
      <c r="F45" s="40" t="s">
        <v>111</v>
      </c>
      <c r="G45" s="41" t="s">
        <v>112</v>
      </c>
      <c r="H45" s="50"/>
      <c r="O45" s="14" t="s">
        <v>76</v>
      </c>
      <c r="P45" s="14" t="s">
        <v>77</v>
      </c>
    </row>
    <row r="46" spans="1:19" ht="15.75" thickBot="1" x14ac:dyDescent="0.3">
      <c r="B46" s="45" t="s">
        <v>0</v>
      </c>
      <c r="C46" s="150" t="s">
        <v>80</v>
      </c>
      <c r="D46" s="151"/>
      <c r="E46" s="62" t="s">
        <v>113</v>
      </c>
      <c r="F46" s="63" t="s">
        <v>114</v>
      </c>
      <c r="G46" s="64"/>
      <c r="H46" s="50"/>
      <c r="O46" s="49"/>
    </row>
    <row r="47" spans="1:19" x14ac:dyDescent="0.25">
      <c r="B47" s="6"/>
      <c r="C47" s="107" t="s">
        <v>138</v>
      </c>
      <c r="D47" s="108"/>
      <c r="E47" s="108"/>
      <c r="F47" s="108"/>
      <c r="G47" s="66" t="s">
        <v>115</v>
      </c>
      <c r="H47" s="50"/>
      <c r="M47" s="14" t="s">
        <v>92</v>
      </c>
      <c r="R47" s="15"/>
    </row>
    <row r="48" spans="1:19" ht="15.75" thickBot="1" x14ac:dyDescent="0.3">
      <c r="B48" s="6"/>
      <c r="C48" s="117" t="s">
        <v>139</v>
      </c>
      <c r="D48" s="118"/>
      <c r="E48" s="118"/>
      <c r="F48" s="118"/>
      <c r="G48" s="65"/>
      <c r="H48" s="50"/>
      <c r="O48" s="14" t="s">
        <v>81</v>
      </c>
      <c r="R48" s="15"/>
    </row>
    <row r="49" spans="1:18" x14ac:dyDescent="0.25">
      <c r="B49" s="14" t="s">
        <v>91</v>
      </c>
      <c r="C49" s="14" t="s">
        <v>91</v>
      </c>
      <c r="D49" s="3"/>
      <c r="E49" s="3"/>
      <c r="F49" s="3"/>
      <c r="G49" s="3"/>
      <c r="H49" s="4"/>
      <c r="I49" s="4"/>
      <c r="J49" s="4"/>
      <c r="K49" s="7"/>
      <c r="Q49" s="5"/>
      <c r="R49" s="8"/>
    </row>
    <row r="50" spans="1:18" x14ac:dyDescent="0.25">
      <c r="D50" s="3"/>
      <c r="E50" s="3"/>
      <c r="F50" s="3"/>
      <c r="G50" s="3"/>
      <c r="H50" s="4"/>
      <c r="I50" s="4"/>
      <c r="J50" s="4"/>
      <c r="L50" s="60" t="s">
        <v>130</v>
      </c>
      <c r="Q50" s="5"/>
      <c r="R50" s="8"/>
    </row>
    <row r="51" spans="1:18" x14ac:dyDescent="0.25">
      <c r="A51" s="14" t="s">
        <v>129</v>
      </c>
      <c r="D51" s="3"/>
      <c r="E51" s="3"/>
      <c r="F51" s="3"/>
      <c r="G51" s="3"/>
      <c r="H51" s="4"/>
      <c r="I51" s="4"/>
      <c r="J51" s="4"/>
      <c r="K51" s="7"/>
      <c r="Q51" s="5"/>
      <c r="R51" s="8"/>
    </row>
    <row r="52" spans="1:18" x14ac:dyDescent="0.25">
      <c r="D52" s="3"/>
      <c r="E52" s="3"/>
      <c r="F52" s="3"/>
      <c r="G52" s="3"/>
      <c r="H52" s="4"/>
      <c r="I52" s="4"/>
      <c r="J52" s="4"/>
      <c r="K52" s="7"/>
      <c r="Q52" s="5"/>
      <c r="R52" s="8"/>
    </row>
    <row r="53" spans="1:18" ht="15.75" thickBot="1" x14ac:dyDescent="0.3">
      <c r="Q53" s="5"/>
      <c r="R53" s="8"/>
    </row>
    <row r="54" spans="1:18" ht="30" customHeight="1" x14ac:dyDescent="0.25">
      <c r="B54" s="112" t="s">
        <v>142</v>
      </c>
      <c r="C54" s="113"/>
      <c r="D54" s="113"/>
      <c r="E54" s="113"/>
      <c r="F54" s="114"/>
      <c r="Q54" s="5"/>
      <c r="R54" s="5"/>
    </row>
    <row r="55" spans="1:18" ht="15.75" thickBot="1" x14ac:dyDescent="0.3">
      <c r="B55" s="104" t="s">
        <v>137</v>
      </c>
      <c r="C55" s="105"/>
      <c r="D55" s="105"/>
      <c r="E55" s="105"/>
      <c r="F55" s="106"/>
      <c r="Q55" s="5"/>
      <c r="R55" s="5"/>
    </row>
    <row r="56" spans="1:18" ht="73.5" x14ac:dyDescent="0.25">
      <c r="B56" s="70" t="s">
        <v>8</v>
      </c>
      <c r="C56" s="71" t="s">
        <v>4</v>
      </c>
      <c r="D56" s="72" t="s">
        <v>97</v>
      </c>
      <c r="E56" s="73" t="s">
        <v>98</v>
      </c>
      <c r="F56" s="44" t="s">
        <v>315</v>
      </c>
      <c r="N56" s="5"/>
      <c r="O56" s="14" t="s">
        <v>93</v>
      </c>
      <c r="P56" s="48"/>
      <c r="Q56" s="48"/>
      <c r="R56" s="48"/>
    </row>
    <row r="57" spans="1:18" x14ac:dyDescent="0.25">
      <c r="B57" s="33" t="s">
        <v>99</v>
      </c>
      <c r="C57" s="55" t="s">
        <v>100</v>
      </c>
      <c r="D57" s="56" t="s">
        <v>101</v>
      </c>
      <c r="E57" s="57" t="s">
        <v>102</v>
      </c>
      <c r="F57" s="41" t="s">
        <v>317</v>
      </c>
      <c r="N57" s="5"/>
      <c r="O57" s="14" t="s">
        <v>94</v>
      </c>
      <c r="P57" s="14" t="s">
        <v>95</v>
      </c>
      <c r="Q57" s="48"/>
      <c r="R57" s="48"/>
    </row>
    <row r="58" spans="1:18" ht="15.75" thickBot="1" x14ac:dyDescent="0.3">
      <c r="B58" s="29" t="s">
        <v>0</v>
      </c>
      <c r="C58" s="67" t="s">
        <v>103</v>
      </c>
      <c r="D58" s="68" t="s">
        <v>104</v>
      </c>
      <c r="E58" s="69" t="s">
        <v>105</v>
      </c>
      <c r="F58" s="153"/>
      <c r="N58" s="5"/>
      <c r="Q58" s="10"/>
      <c r="R58" s="11"/>
    </row>
    <row r="59" spans="1:18" x14ac:dyDescent="0.25">
      <c r="C59" s="107" t="s">
        <v>140</v>
      </c>
      <c r="D59" s="108"/>
      <c r="E59" s="108"/>
      <c r="F59" s="154"/>
      <c r="N59" s="5"/>
      <c r="P59" s="10"/>
      <c r="Q59" s="10"/>
      <c r="R59" s="15"/>
    </row>
    <row r="60" spans="1:18" x14ac:dyDescent="0.25">
      <c r="C60" s="102" t="s">
        <v>141</v>
      </c>
      <c r="D60" s="103"/>
      <c r="E60" s="103"/>
      <c r="F60" s="152" t="s">
        <v>316</v>
      </c>
      <c r="Q60" s="5"/>
      <c r="R60" s="12"/>
    </row>
    <row r="61" spans="1:18" ht="15.75" thickBot="1" x14ac:dyDescent="0.3">
      <c r="C61" s="100" t="s">
        <v>318</v>
      </c>
      <c r="D61" s="101"/>
      <c r="E61" s="101"/>
      <c r="F61" s="155"/>
      <c r="O61" s="14" t="s">
        <v>96</v>
      </c>
    </row>
    <row r="62" spans="1:18" x14ac:dyDescent="0.25">
      <c r="L62" s="60" t="s">
        <v>130</v>
      </c>
    </row>
    <row r="63" spans="1:18" x14ac:dyDescent="0.25">
      <c r="O63" s="14" t="s">
        <v>18</v>
      </c>
    </row>
  </sheetData>
  <mergeCells count="25">
    <mergeCell ref="B54:F54"/>
    <mergeCell ref="B55:F55"/>
    <mergeCell ref="B1:K1"/>
    <mergeCell ref="B3:C3"/>
    <mergeCell ref="B13:I13"/>
    <mergeCell ref="B14:I14"/>
    <mergeCell ref="D18:H18"/>
    <mergeCell ref="B5:H5"/>
    <mergeCell ref="B6:H6"/>
    <mergeCell ref="D10:G10"/>
    <mergeCell ref="B21:J21"/>
    <mergeCell ref="B22:J22"/>
    <mergeCell ref="D26:I26"/>
    <mergeCell ref="B31:K31"/>
    <mergeCell ref="B42:G42"/>
    <mergeCell ref="C35:D35"/>
    <mergeCell ref="C48:F48"/>
    <mergeCell ref="B32:K32"/>
    <mergeCell ref="C36:J36"/>
    <mergeCell ref="C61:E61"/>
    <mergeCell ref="C60:E60"/>
    <mergeCell ref="C59:E59"/>
    <mergeCell ref="B43:G43"/>
    <mergeCell ref="C46:D46"/>
    <mergeCell ref="C47:F47"/>
  </mergeCell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1"/>
  <sheetViews>
    <sheetView workbookViewId="0">
      <pane ySplit="3" topLeftCell="A4" activePane="bottomLeft" state="frozen"/>
      <selection pane="bottomLeft"/>
    </sheetView>
  </sheetViews>
  <sheetFormatPr defaultRowHeight="12" x14ac:dyDescent="0.25"/>
  <cols>
    <col min="1" max="1" width="9.28515625" style="78" customWidth="1"/>
    <col min="2" max="3" width="11.42578125" style="78" customWidth="1"/>
    <col min="4" max="4" width="9.28515625" style="78" customWidth="1"/>
    <col min="5" max="5" width="11.140625" style="78" bestFit="1" customWidth="1"/>
    <col min="6" max="6" width="18.28515625" style="78" customWidth="1"/>
    <col min="7" max="7" width="15.7109375" style="78" customWidth="1"/>
    <col min="8" max="10" width="13" style="78" customWidth="1"/>
    <col min="11" max="24" width="11.42578125" style="78" customWidth="1"/>
    <col min="25" max="25" width="13.5703125" style="78" customWidth="1"/>
    <col min="26" max="27" width="11.42578125" style="78" customWidth="1"/>
    <col min="28" max="28" width="12.85546875" style="78" customWidth="1"/>
    <col min="29" max="30" width="13" style="78" customWidth="1"/>
    <col min="31" max="31" width="12" style="78" customWidth="1"/>
    <col min="32" max="32" width="12.28515625" style="78" customWidth="1"/>
    <col min="33" max="33" width="13" style="78" customWidth="1"/>
    <col min="34" max="34" width="15.5703125" style="78" customWidth="1"/>
    <col min="35" max="35" width="11.28515625" style="78" customWidth="1"/>
    <col min="36" max="36" width="13.5703125" style="78" customWidth="1"/>
    <col min="37" max="37" width="15.5703125" style="78" customWidth="1"/>
    <col min="38" max="38" width="16" style="78" customWidth="1"/>
    <col min="39" max="45" width="15.5703125" style="78" customWidth="1"/>
    <col min="46" max="48" width="17.42578125" style="78" customWidth="1"/>
    <col min="49" max="49" width="23.140625" style="78" customWidth="1"/>
    <col min="50" max="50" width="12" style="78" customWidth="1"/>
    <col min="51" max="51" width="14" style="78" customWidth="1"/>
    <col min="52" max="52" width="15.5703125" style="78" customWidth="1"/>
    <col min="53" max="53" width="13.42578125" style="78" customWidth="1"/>
    <col min="54" max="54" width="12.28515625" style="78" customWidth="1"/>
    <col min="55" max="55" width="20" style="78" customWidth="1"/>
    <col min="56" max="58" width="15.5703125" style="78" customWidth="1"/>
    <col min="59" max="59" width="18.140625" style="78" customWidth="1"/>
    <col min="60" max="60" width="19" style="78" customWidth="1"/>
    <col min="61" max="61" width="25.85546875" style="78" customWidth="1"/>
    <col min="62" max="62" width="21.42578125" style="78" customWidth="1"/>
    <col min="63" max="63" width="19.5703125" style="78" customWidth="1"/>
    <col min="64" max="64" width="18.28515625" style="78" customWidth="1"/>
    <col min="65" max="65" width="17.140625" style="78" customWidth="1"/>
    <col min="66" max="66" width="20.5703125" style="78" customWidth="1"/>
    <col min="67" max="67" width="15.5703125" style="78" customWidth="1"/>
    <col min="68" max="68" width="15.28515625" style="78" customWidth="1"/>
    <col min="69" max="69" width="18.140625" style="78" customWidth="1"/>
    <col min="70" max="70" width="16.5703125" style="78" customWidth="1"/>
    <col min="71" max="71" width="20.7109375" style="78" customWidth="1"/>
    <col min="72" max="73" width="18.7109375" style="78" customWidth="1"/>
    <col min="74" max="74" width="18.85546875" style="78" customWidth="1"/>
    <col min="75" max="75" width="18.7109375" style="78" customWidth="1"/>
    <col min="76" max="76" width="13.5703125" style="78" customWidth="1"/>
    <col min="77" max="77" width="15.28515625" style="78" customWidth="1"/>
    <col min="78" max="78" width="16.7109375" style="78" customWidth="1"/>
    <col min="79" max="79" width="17.28515625" style="78" customWidth="1"/>
    <col min="80" max="80" width="20.140625" style="78" customWidth="1"/>
    <col min="81" max="81" width="17.140625" style="78" customWidth="1"/>
    <col min="82" max="82" width="18.7109375" style="78" customWidth="1"/>
    <col min="83" max="83" width="19.7109375" style="78" customWidth="1"/>
    <col min="84" max="84" width="18.7109375" style="78" customWidth="1"/>
    <col min="85" max="85" width="15.85546875" style="78" customWidth="1"/>
    <col min="86" max="86" width="18" style="78" customWidth="1"/>
    <col min="87" max="87" width="14.42578125" style="78" customWidth="1"/>
    <col min="88" max="88" width="15.28515625" style="78" customWidth="1"/>
    <col min="89" max="92" width="21.85546875" style="78" customWidth="1"/>
    <col min="93" max="93" width="17.140625" style="78" customWidth="1"/>
    <col min="94" max="94" width="15.7109375" style="78" customWidth="1"/>
    <col min="95" max="16384" width="9.140625" style="78"/>
  </cols>
  <sheetData>
    <row r="1" spans="1:101" ht="12.75" x14ac:dyDescent="0.25">
      <c r="A1" s="76" t="s">
        <v>144</v>
      </c>
      <c r="B1" s="77"/>
      <c r="C1" s="77"/>
      <c r="D1" s="77"/>
      <c r="E1" s="77"/>
      <c r="F1" s="77" t="s">
        <v>145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</row>
    <row r="3" spans="1:101" ht="60" x14ac:dyDescent="0.25">
      <c r="A3" s="74" t="s">
        <v>146</v>
      </c>
      <c r="B3" s="75" t="s">
        <v>147</v>
      </c>
      <c r="C3" s="75" t="s">
        <v>148</v>
      </c>
      <c r="D3" s="74" t="s">
        <v>149</v>
      </c>
      <c r="E3" s="75" t="s">
        <v>150</v>
      </c>
      <c r="F3" s="74" t="s">
        <v>151</v>
      </c>
      <c r="G3" s="74" t="s">
        <v>152</v>
      </c>
      <c r="H3" s="74" t="s">
        <v>153</v>
      </c>
      <c r="I3" s="74" t="s">
        <v>154</v>
      </c>
      <c r="J3" s="74" t="s">
        <v>155</v>
      </c>
      <c r="K3" s="75" t="s">
        <v>156</v>
      </c>
      <c r="L3" s="75" t="s">
        <v>157</v>
      </c>
      <c r="M3" s="75" t="s">
        <v>158</v>
      </c>
      <c r="N3" s="75" t="s">
        <v>159</v>
      </c>
      <c r="O3" s="75" t="s">
        <v>160</v>
      </c>
      <c r="P3" s="75" t="s">
        <v>161</v>
      </c>
      <c r="Q3" s="75" t="s">
        <v>162</v>
      </c>
      <c r="R3" s="75" t="s">
        <v>163</v>
      </c>
      <c r="S3" s="75" t="s">
        <v>164</v>
      </c>
      <c r="T3" s="75" t="s">
        <v>165</v>
      </c>
      <c r="U3" s="75" t="s">
        <v>166</v>
      </c>
      <c r="V3" s="75" t="s">
        <v>167</v>
      </c>
      <c r="W3" s="75" t="s">
        <v>168</v>
      </c>
      <c r="X3" s="75" t="s">
        <v>169</v>
      </c>
      <c r="Y3" s="74" t="s">
        <v>170</v>
      </c>
      <c r="Z3" s="75" t="s">
        <v>171</v>
      </c>
      <c r="AA3" s="75" t="s">
        <v>172</v>
      </c>
      <c r="AB3" s="75" t="s">
        <v>173</v>
      </c>
      <c r="AC3" s="75" t="s">
        <v>174</v>
      </c>
      <c r="AD3" s="75" t="s">
        <v>175</v>
      </c>
      <c r="AE3" s="79" t="s">
        <v>176</v>
      </c>
      <c r="AF3" s="79" t="s">
        <v>177</v>
      </c>
      <c r="AG3" s="79" t="s">
        <v>168</v>
      </c>
      <c r="AH3" s="80" t="s">
        <v>178</v>
      </c>
      <c r="AI3" s="80" t="s">
        <v>179</v>
      </c>
      <c r="AJ3" s="80" t="s">
        <v>168</v>
      </c>
      <c r="AK3" s="81" t="s">
        <v>180</v>
      </c>
      <c r="AL3" s="81" t="s">
        <v>179</v>
      </c>
      <c r="AM3" s="81" t="s">
        <v>168</v>
      </c>
      <c r="AN3" s="82" t="s">
        <v>181</v>
      </c>
      <c r="AO3" s="82" t="s">
        <v>179</v>
      </c>
      <c r="AP3" s="82" t="s">
        <v>168</v>
      </c>
      <c r="AQ3" s="83" t="s">
        <v>182</v>
      </c>
      <c r="AR3" s="83" t="s">
        <v>179</v>
      </c>
      <c r="AS3" s="83" t="s">
        <v>168</v>
      </c>
      <c r="AT3" s="83" t="s">
        <v>183</v>
      </c>
      <c r="AU3" s="83" t="s">
        <v>179</v>
      </c>
      <c r="AV3" s="83" t="s">
        <v>168</v>
      </c>
      <c r="AW3" s="83" t="s">
        <v>184</v>
      </c>
      <c r="AX3" s="83" t="s">
        <v>179</v>
      </c>
      <c r="AY3" s="83" t="s">
        <v>168</v>
      </c>
      <c r="AZ3" s="84" t="s">
        <v>185</v>
      </c>
      <c r="BA3" s="84" t="s">
        <v>179</v>
      </c>
      <c r="BB3" s="84" t="s">
        <v>168</v>
      </c>
      <c r="BC3" s="85" t="s">
        <v>186</v>
      </c>
      <c r="BD3" s="86" t="s">
        <v>187</v>
      </c>
      <c r="BE3" s="86" t="s">
        <v>188</v>
      </c>
      <c r="BF3" s="86" t="s">
        <v>168</v>
      </c>
      <c r="BG3" s="75" t="s">
        <v>189</v>
      </c>
      <c r="BH3" s="75" t="s">
        <v>190</v>
      </c>
      <c r="BI3" s="74" t="s">
        <v>191</v>
      </c>
      <c r="BJ3" s="74" t="s">
        <v>192</v>
      </c>
      <c r="BK3" s="87" t="s">
        <v>193</v>
      </c>
      <c r="BL3" s="74" t="s">
        <v>194</v>
      </c>
      <c r="BM3" s="87" t="s">
        <v>195</v>
      </c>
      <c r="BN3" s="87" t="s">
        <v>196</v>
      </c>
      <c r="BO3" s="74" t="s">
        <v>197</v>
      </c>
      <c r="BP3" s="74" t="s">
        <v>198</v>
      </c>
      <c r="BQ3" s="74" t="s">
        <v>199</v>
      </c>
      <c r="BR3" s="75" t="s">
        <v>200</v>
      </c>
      <c r="BS3" s="75" t="s">
        <v>201</v>
      </c>
      <c r="BT3" s="74" t="s">
        <v>202</v>
      </c>
      <c r="BU3" s="74" t="s">
        <v>203</v>
      </c>
      <c r="BV3" s="74" t="s">
        <v>204</v>
      </c>
      <c r="BW3" s="74" t="s">
        <v>205</v>
      </c>
      <c r="BX3" s="88" t="s">
        <v>206</v>
      </c>
      <c r="BY3" s="88" t="s">
        <v>207</v>
      </c>
      <c r="BZ3" s="88" t="s">
        <v>208</v>
      </c>
      <c r="CA3" s="88" t="s">
        <v>209</v>
      </c>
      <c r="CB3" s="88" t="s">
        <v>210</v>
      </c>
      <c r="CC3" s="88" t="s">
        <v>211</v>
      </c>
      <c r="CD3" s="74" t="s">
        <v>212</v>
      </c>
      <c r="CE3" s="88" t="s">
        <v>213</v>
      </c>
      <c r="CF3" s="74" t="s">
        <v>8</v>
      </c>
      <c r="CG3" s="74" t="s">
        <v>214</v>
      </c>
      <c r="CH3" s="74" t="s">
        <v>215</v>
      </c>
      <c r="CI3" s="88" t="s">
        <v>216</v>
      </c>
      <c r="CJ3" s="88" t="s">
        <v>217</v>
      </c>
      <c r="CK3" s="74" t="s">
        <v>218</v>
      </c>
      <c r="CL3" s="74" t="s">
        <v>219</v>
      </c>
      <c r="CM3" s="74" t="s">
        <v>220</v>
      </c>
      <c r="CN3" s="74" t="s">
        <v>204</v>
      </c>
      <c r="CO3" s="75" t="s">
        <v>221</v>
      </c>
      <c r="CP3" s="74" t="s">
        <v>222</v>
      </c>
    </row>
    <row r="4" spans="1:101" s="96" customFormat="1" ht="24" x14ac:dyDescent="0.25">
      <c r="A4" s="89" t="s">
        <v>223</v>
      </c>
      <c r="B4" s="90" t="s">
        <v>224</v>
      </c>
      <c r="C4" s="90" t="s">
        <v>225</v>
      </c>
      <c r="D4" s="89" t="s">
        <v>226</v>
      </c>
      <c r="E4" s="90" t="s">
        <v>227</v>
      </c>
      <c r="F4" s="89" t="s">
        <v>228</v>
      </c>
      <c r="G4" s="89" t="s">
        <v>229</v>
      </c>
      <c r="H4" s="89" t="s">
        <v>230</v>
      </c>
      <c r="I4" s="89" t="s">
        <v>231</v>
      </c>
      <c r="J4" s="89" t="s">
        <v>232</v>
      </c>
      <c r="K4" s="90" t="s">
        <v>233</v>
      </c>
      <c r="L4" s="90" t="s">
        <v>234</v>
      </c>
      <c r="M4" s="90" t="s">
        <v>235</v>
      </c>
      <c r="N4" s="90" t="s">
        <v>236</v>
      </c>
      <c r="O4" s="90" t="s">
        <v>237</v>
      </c>
      <c r="P4" s="90" t="s">
        <v>238</v>
      </c>
      <c r="Q4" s="90" t="s">
        <v>239</v>
      </c>
      <c r="R4" s="90" t="s">
        <v>240</v>
      </c>
      <c r="S4" s="90" t="s">
        <v>241</v>
      </c>
      <c r="T4" s="90" t="s">
        <v>242</v>
      </c>
      <c r="U4" s="90" t="s">
        <v>243</v>
      </c>
      <c r="V4" s="90" t="s">
        <v>244</v>
      </c>
      <c r="W4" s="91" t="e">
        <f>IF(OR(Z4="",C4=""),"",Z4-C4)</f>
        <v>#VALUE!</v>
      </c>
      <c r="X4" s="90" t="s">
        <v>245</v>
      </c>
      <c r="Y4" s="89" t="s">
        <v>246</v>
      </c>
      <c r="Z4" s="90" t="s">
        <v>247</v>
      </c>
      <c r="AA4" s="90" t="s">
        <v>248</v>
      </c>
      <c r="AB4" s="90" t="s">
        <v>249</v>
      </c>
      <c r="AC4" s="90" t="s">
        <v>250</v>
      </c>
      <c r="AD4" s="90" t="s">
        <v>251</v>
      </c>
      <c r="AE4" s="91" t="s">
        <v>303</v>
      </c>
      <c r="AF4" s="91" t="s">
        <v>252</v>
      </c>
      <c r="AG4" s="91" t="e">
        <f>IF(AE4="","",AF4-AE4)</f>
        <v>#VALUE!</v>
      </c>
      <c r="AH4" s="91" t="e">
        <f>IF(OR(O4="",M4=""),"",O4-M4)</f>
        <v>#VALUE!</v>
      </c>
      <c r="AI4" s="91" t="s">
        <v>253</v>
      </c>
      <c r="AJ4" s="91" t="e">
        <f>IF(AH4="","",AI4-AH4)</f>
        <v>#VALUE!</v>
      </c>
      <c r="AK4" s="91" t="e">
        <f>IF(OR(O4="",Q4=""),"",Q4-O4)</f>
        <v>#VALUE!</v>
      </c>
      <c r="AL4" s="91" t="s">
        <v>254</v>
      </c>
      <c r="AM4" s="91" t="e">
        <f>IF(AK4="","",AL4-AK4)</f>
        <v>#VALUE!</v>
      </c>
      <c r="AN4" s="91" t="e">
        <f>IF(OR(Q4="",T4=""),"",T4-Q4)</f>
        <v>#VALUE!</v>
      </c>
      <c r="AO4" s="91" t="s">
        <v>255</v>
      </c>
      <c r="AP4" s="91" t="e">
        <f>IF(AN4="","",AO4-AN4)</f>
        <v>#VALUE!</v>
      </c>
      <c r="AQ4" s="91" t="e">
        <f>IF(OR(T4="",U4=""),"",U4-T4)</f>
        <v>#VALUE!</v>
      </c>
      <c r="AR4" s="92" t="s">
        <v>256</v>
      </c>
      <c r="AS4" s="91" t="e">
        <f>IF(AQ4="","",AR4-AQ4)</f>
        <v>#VALUE!</v>
      </c>
      <c r="AT4" s="91" t="s">
        <v>257</v>
      </c>
      <c r="AU4" s="92" t="s">
        <v>258</v>
      </c>
      <c r="AV4" s="91" t="e">
        <f>IF(AT4="","",AU4-AT4)</f>
        <v>#VALUE!</v>
      </c>
      <c r="AW4" s="91" t="e">
        <f>IF(AN4="",0,AN4)+IF(AQ4="",0,AQ4)+IF(AT4="",0,AT4)</f>
        <v>#VALUE!</v>
      </c>
      <c r="AX4" s="91" t="e">
        <f>AO4+AR4+AU4</f>
        <v>#VALUE!</v>
      </c>
      <c r="AY4" s="91" t="e">
        <f>IF(AW4="","",AX4-AW4)</f>
        <v>#VALUE!</v>
      </c>
      <c r="AZ4" s="91" t="e">
        <f>IF(OR(V4="",Z4=""),"",Z4-V4)</f>
        <v>#VALUE!</v>
      </c>
      <c r="BA4" s="91" t="s">
        <v>259</v>
      </c>
      <c r="BB4" s="91" t="e">
        <f>IF(AZ4="","",BA4-AZ4)</f>
        <v>#VALUE!</v>
      </c>
      <c r="BC4" s="91" t="e">
        <f>IF(OR(Z4="",AB4=""),"",AB4-Z4)</f>
        <v>#VALUE!</v>
      </c>
      <c r="BD4" s="91" t="e">
        <f>IF(AE4="",0,AE4)+IF(AH4="",0,AH4)+IF(AK4="",0,AK4)+IF(AN4="",0,AN4)+IF(AQ4="",0,AQ4)+IF(AT4="",0,AT4)</f>
        <v>#VALUE!</v>
      </c>
      <c r="BE4" s="91" t="s">
        <v>260</v>
      </c>
      <c r="BF4" s="91" t="e">
        <f>IF(BD4="","",BE4-BD4)</f>
        <v>#VALUE!</v>
      </c>
      <c r="BG4" s="90" t="s">
        <v>261</v>
      </c>
      <c r="BH4" s="90" t="s">
        <v>262</v>
      </c>
      <c r="BI4" s="89" t="s">
        <v>263</v>
      </c>
      <c r="BJ4" s="89" t="s">
        <v>264</v>
      </c>
      <c r="BK4" s="93" t="s">
        <v>265</v>
      </c>
      <c r="BL4" s="89"/>
      <c r="BM4" s="93" t="s">
        <v>266</v>
      </c>
      <c r="BN4" s="93" t="s">
        <v>267</v>
      </c>
      <c r="BO4" s="89" t="s">
        <v>268</v>
      </c>
      <c r="BP4" s="89" t="s">
        <v>269</v>
      </c>
      <c r="BQ4" s="89" t="s">
        <v>270</v>
      </c>
      <c r="BR4" s="90" t="s">
        <v>271</v>
      </c>
      <c r="BS4" s="90" t="s">
        <v>272</v>
      </c>
      <c r="BT4" s="89" t="s">
        <v>273</v>
      </c>
      <c r="BU4" s="89" t="s">
        <v>274</v>
      </c>
      <c r="BV4" s="89" t="s">
        <v>275</v>
      </c>
      <c r="BW4" s="89" t="s">
        <v>276</v>
      </c>
      <c r="BX4" s="94" t="s">
        <v>277</v>
      </c>
      <c r="BY4" s="98" t="s">
        <v>278</v>
      </c>
      <c r="BZ4" s="98" t="s">
        <v>279</v>
      </c>
      <c r="CA4" s="98" t="s">
        <v>280</v>
      </c>
      <c r="CB4" s="98" t="s">
        <v>281</v>
      </c>
      <c r="CC4" s="98" t="s">
        <v>282</v>
      </c>
      <c r="CD4" s="99" t="s">
        <v>283</v>
      </c>
      <c r="CE4" s="95" t="s">
        <v>284</v>
      </c>
      <c r="CF4" s="89" t="s">
        <v>285</v>
      </c>
      <c r="CG4" s="89" t="s">
        <v>286</v>
      </c>
      <c r="CH4" s="89" t="s">
        <v>287</v>
      </c>
      <c r="CI4" s="94" t="s">
        <v>288</v>
      </c>
      <c r="CJ4" s="94"/>
      <c r="CK4" s="89" t="s">
        <v>289</v>
      </c>
      <c r="CL4" s="89" t="s">
        <v>290</v>
      </c>
      <c r="CM4" s="89" t="s">
        <v>291</v>
      </c>
      <c r="CN4" s="89" t="s">
        <v>292</v>
      </c>
      <c r="CO4" s="90" t="s">
        <v>293</v>
      </c>
      <c r="CP4" s="89" t="s">
        <v>294</v>
      </c>
      <c r="CR4" s="96" t="s">
        <v>295</v>
      </c>
    </row>
    <row r="18" spans="20:20" ht="15" x14ac:dyDescent="0.25">
      <c r="T18" s="97"/>
    </row>
    <row r="19" spans="20:20" ht="15" x14ac:dyDescent="0.25">
      <c r="T19" s="97"/>
    </row>
    <row r="20" spans="20:20" ht="15" x14ac:dyDescent="0.25">
      <c r="T20" s="97"/>
    </row>
    <row r="21" spans="20:20" ht="15" x14ac:dyDescent="0.25">
      <c r="T21" s="97"/>
    </row>
  </sheetData>
  <autoFilter ref="A3:CP3"/>
  <conditionalFormatting sqref="D5:D1048576 D1:D2">
    <cfRule type="duplicateValues" dxfId="2" priority="3"/>
  </conditionalFormatting>
  <conditionalFormatting sqref="D4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Сводный</vt:lpstr>
      <vt:lpstr>Детализация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Сорока Елена Викторовна</dc:creator>
  <cp:lastModifiedBy>Поташенкова Елена</cp:lastModifiedBy>
  <cp:lastPrinted>2018-01-29T13:40:44Z</cp:lastPrinted>
  <dcterms:created xsi:type="dcterms:W3CDTF">2017-10-10T09:26:11Z</dcterms:created>
  <dcterms:modified xsi:type="dcterms:W3CDTF">2018-03-02T08:54:27Z</dcterms:modified>
</cp:coreProperties>
</file>