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FS\root\main\all\sql.builder.templates\sql.builder\printTemplate\excel\"/>
    </mc:Choice>
  </mc:AlternateContent>
  <bookViews>
    <workbookView xWindow="360" yWindow="210" windowWidth="20940" windowHeight="11775" tabRatio="648"/>
  </bookViews>
  <sheets>
    <sheet name="Справка о задолженности" sheetId="4" r:id="rId1"/>
  </sheets>
  <definedNames>
    <definedName name="_xlnm.Print_Area" localSheetId="0">'Справка о задолженности'!$B$1:$AT$130</definedName>
  </definedNames>
  <calcPr calcId="152511"/>
</workbook>
</file>

<file path=xl/calcChain.xml><?xml version="1.0" encoding="utf-8"?>
<calcChain xmlns="http://schemas.openxmlformats.org/spreadsheetml/2006/main">
  <c r="AA13" i="4" l="1"/>
  <c r="Y13" i="4" s="1"/>
  <c r="AA12" i="4"/>
  <c r="AS14" i="4" l="1"/>
  <c r="AR14" i="4"/>
  <c r="AQ14" i="4"/>
  <c r="AG14" i="4"/>
  <c r="AF14" i="4"/>
  <c r="AE14" i="4"/>
  <c r="T14" i="4"/>
  <c r="S14" i="4"/>
  <c r="R14" i="4"/>
  <c r="O14" i="4" l="1"/>
  <c r="P14" i="4"/>
  <c r="X13" i="4" l="1"/>
  <c r="V13" i="4" s="1"/>
  <c r="AA14" i="4"/>
  <c r="N13" i="4"/>
  <c r="N14" i="4" s="1"/>
  <c r="N12" i="4"/>
  <c r="AI12" i="4" l="1"/>
  <c r="AI13" i="4"/>
  <c r="AH13" i="4"/>
  <c r="C18" i="4" l="1"/>
  <c r="AL14" i="4" l="1"/>
  <c r="AM14" i="4"/>
  <c r="AN14" i="4"/>
  <c r="AK14" i="4"/>
  <c r="AJ14" i="4"/>
  <c r="AD14" i="4"/>
  <c r="Y14" i="4"/>
  <c r="AB14" i="4"/>
  <c r="AC14" i="4"/>
  <c r="X14" i="4"/>
  <c r="V14" i="4"/>
  <c r="U13" i="4"/>
  <c r="W13" i="4" s="1"/>
  <c r="M14" i="4"/>
  <c r="J14" i="4"/>
  <c r="AO13" i="4" l="1"/>
  <c r="AO14" i="4" s="1"/>
  <c r="Y12" i="4" l="1"/>
  <c r="X12" i="4" l="1"/>
  <c r="V12" i="4" s="1"/>
  <c r="AH12" i="4"/>
  <c r="U12" i="4" l="1"/>
  <c r="W12" i="4" l="1"/>
  <c r="AO12" i="4"/>
  <c r="F13" i="4" s="1"/>
</calcChain>
</file>

<file path=xl/sharedStrings.xml><?xml version="1.0" encoding="utf-8"?>
<sst xmlns="http://schemas.openxmlformats.org/spreadsheetml/2006/main" count="144" uniqueCount="132">
  <si>
    <t>Дата</t>
  </si>
  <si>
    <t>Выставленные авансы за период под который выставляются авансы</t>
  </si>
  <si>
    <t>Задолженнность на конец периода</t>
  </si>
  <si>
    <t>в т.ч. просроченная</t>
  </si>
  <si>
    <t>Доля просроченной задолженности в общей сумме задолженности</t>
  </si>
  <si>
    <t>Задолженность с учетом авансовых платежей на начало периода</t>
  </si>
  <si>
    <t xml:space="preserve">Остаток авансовых платежей на начало периода </t>
  </si>
  <si>
    <t>Дебиторская задолженность на начало периода</t>
  </si>
  <si>
    <t>Объем реализации</t>
  </si>
  <si>
    <t xml:space="preserve">в т.ч. зачтено в реализацию ранее полученных авансов </t>
  </si>
  <si>
    <t>Уровень реализации, %</t>
  </si>
  <si>
    <t>Авансы, полученные за период</t>
  </si>
  <si>
    <t xml:space="preserve">Уровень оплаты энергии,         %  </t>
  </si>
  <si>
    <t>Дебиторская задолженность на конец периода</t>
  </si>
  <si>
    <t>в т.ч.просроченная задолженность на начало периода</t>
  </si>
  <si>
    <t>Зачеты</t>
  </si>
  <si>
    <t>Возвраты</t>
  </si>
  <si>
    <t xml:space="preserve">Уровень оплаты энергии  С ДОЛГОМ,         %  </t>
  </si>
  <si>
    <t xml:space="preserve">Остаток авансовых платежей на конец периода </t>
  </si>
  <si>
    <t>Списание</t>
  </si>
  <si>
    <t>Период возникновения</t>
  </si>
  <si>
    <t>г/п</t>
  </si>
  <si>
    <t>в т.ч. оплата по актам хищения</t>
  </si>
  <si>
    <t>в т.ч. дебиторская задолженность по актам хищения на начало периода</t>
  </si>
  <si>
    <t>в т.ч. дебиторская задолженность по актам хищения на конец периода</t>
  </si>
  <si>
    <t>в т.ч.просроченная задолженность на конец периода</t>
  </si>
  <si>
    <t>в т.ч. начислено по актам хищения</t>
  </si>
  <si>
    <t>Итого:</t>
  </si>
  <si>
    <t>Начислено</t>
  </si>
  <si>
    <t>begin:a end:a;</t>
  </si>
  <si>
    <t>[:a.dt]</t>
  </si>
  <si>
    <t>[:a.nach_av]</t>
  </si>
  <si>
    <t>[:a.nach]</t>
  </si>
  <si>
    <t>[:a.nach_act]</t>
  </si>
  <si>
    <t>[:a.opl]</t>
  </si>
  <si>
    <t>[:a.opl_act]</t>
  </si>
  <si>
    <t>[:a.opl_zach]</t>
  </si>
  <si>
    <t>[:a.opl_vozvr]</t>
  </si>
  <si>
    <t>[:a.opl_spis]</t>
  </si>
  <si>
    <t>[:a.sld_all]</t>
  </si>
  <si>
    <t>[:a.sld_kr]</t>
  </si>
  <si>
    <t>[:a.sld_deb]</t>
  </si>
  <si>
    <t>[:a.sld_act]</t>
  </si>
  <si>
    <t>[:a.sld0_all]</t>
  </si>
  <si>
    <t>[:a.sld0_kr]</t>
  </si>
  <si>
    <t>[:a.sld0_deb]</t>
  </si>
  <si>
    <t>[:a.sld0_act]</t>
  </si>
  <si>
    <t>[:a.ym_vozn]</t>
  </si>
  <si>
    <t>[:b.dt]</t>
  </si>
  <si>
    <t>[:b.sld0_all]</t>
  </si>
  <si>
    <t>[:b.sld0_kr]</t>
  </si>
  <si>
    <t>[:b.sld0_deb]</t>
  </si>
  <si>
    <t>[:b.sld0_act]</t>
  </si>
  <si>
    <t>[:b.nach_av]</t>
  </si>
  <si>
    <t>[:b.nach]</t>
  </si>
  <si>
    <t>[:b.nach_act]</t>
  </si>
  <si>
    <t>[:b.opl]</t>
  </si>
  <si>
    <t>[:b.opl_act]</t>
  </si>
  <si>
    <t>[:b.opl_zach]</t>
  </si>
  <si>
    <t>[:b.opl_vozvr]</t>
  </si>
  <si>
    <t>[:b.opl_spis]</t>
  </si>
  <si>
    <t>[:b.sld_all]</t>
  </si>
  <si>
    <t>[:b.sld_kr]</t>
  </si>
  <si>
    <t>[:b.sld_deb]</t>
  </si>
  <si>
    <t>[:b.sld_act]</t>
  </si>
  <si>
    <t>!rowheight:0</t>
  </si>
  <si>
    <t>begin:b(+) end:b;</t>
  </si>
  <si>
    <t>begin:d(+)</t>
  </si>
  <si>
    <t>end:d;</t>
  </si>
  <si>
    <t>Справка о задолженности за электрическую энергию за период с [:d.d1] по [:d.d2]</t>
  </si>
  <si>
    <t>Наименование потребителя: [:d.namep]</t>
  </si>
  <si>
    <t>Условия оплаты по договору: аванс [:d.avans_info]; окончательная оплата [:d.postplat_info]</t>
  </si>
  <si>
    <t>end:di;</t>
  </si>
  <si>
    <t>begin:dd end:dd;</t>
  </si>
  <si>
    <t>[:dd.name]</t>
  </si>
  <si>
    <t>[:dd.dolg]</t>
  </si>
  <si>
    <t>[:dd.dolg_perc]</t>
  </si>
  <si>
    <t>[:di.sld]</t>
  </si>
  <si>
    <t>[:di.dolg]</t>
  </si>
  <si>
    <t>Задолженность на [:d.d2]</t>
  </si>
  <si>
    <t>begin:di(+)</t>
  </si>
  <si>
    <t>Номер договора энергоснабжения: [:d.named], ИНН [:d.inn]</t>
  </si>
  <si>
    <t>в т.ч. начислено за электроэнергию</t>
  </si>
  <si>
    <t>Перерасчеты</t>
  </si>
  <si>
    <t>Сумма</t>
  </si>
  <si>
    <t>Период потребления</t>
  </si>
  <si>
    <t>Всего:</t>
  </si>
  <si>
    <t>Оплата</t>
  </si>
  <si>
    <t>в т.ч. оплата за электроэнергию</t>
  </si>
  <si>
    <t>!rowheight:45</t>
  </si>
  <si>
    <t>!rowheight:100</t>
  </si>
  <si>
    <t>[:b.total_recalc]</t>
  </si>
  <si>
    <t>[:a.total_recalc]</t>
  </si>
  <si>
    <t>[:b.rym_recalc]</t>
  </si>
  <si>
    <t>[:a.rym_recalc]</t>
  </si>
  <si>
    <t>Задолженность на начало периода</t>
  </si>
  <si>
    <t>пени по счетам</t>
  </si>
  <si>
    <t>% по суду</t>
  </si>
  <si>
    <t>Задолженность на конец периода</t>
  </si>
  <si>
    <t>[:b.sld0_gp]</t>
  </si>
  <si>
    <t>[:a.sld0_gp]</t>
  </si>
  <si>
    <t>[:a.sld0_peni_other]</t>
  </si>
  <si>
    <t>[:b.sld0_peni_other]</t>
  </si>
  <si>
    <t>[:b.sld0_peni_sud]</t>
  </si>
  <si>
    <t>[:a.sld0_peni_sud]</t>
  </si>
  <si>
    <t>[:b.nach_gp]</t>
  </si>
  <si>
    <t>[:a.nach_gp]</t>
  </si>
  <si>
    <t>[:b.nach_peni_other]</t>
  </si>
  <si>
    <t>[:a.nach_peni_other]</t>
  </si>
  <si>
    <t>[:b.nach_peni_sud]</t>
  </si>
  <si>
    <t>[:a.nach_peni_sud]</t>
  </si>
  <si>
    <t>[:b.opl_gp]</t>
  </si>
  <si>
    <t>[:a.opl_gp]</t>
  </si>
  <si>
    <t>[:b.opl_peni_other]</t>
  </si>
  <si>
    <t>[:a.opl_peni_other]</t>
  </si>
  <si>
    <t>[:b.opl_peni_sud]</t>
  </si>
  <si>
    <t>[:a.opl_peni_sud]</t>
  </si>
  <si>
    <t>[:b.sld_gp]</t>
  </si>
  <si>
    <t>[:a.sld_gp]</t>
  </si>
  <si>
    <t>[:b.sld_peni_other]</t>
  </si>
  <si>
    <t>[:a.sld_peni_other]</t>
  </si>
  <si>
    <t>[:b.sld_peni_sud]</t>
  </si>
  <si>
    <t>[:a.sld_peni_sud]</t>
  </si>
  <si>
    <t>Наименование филиала: [:d.name_dep]</t>
  </si>
  <si>
    <t>Наименование ОКО: [:d.name_uch]</t>
  </si>
  <si>
    <t>[:b.nach_av_10_w_day]</t>
  </si>
  <si>
    <t>[:a.nach_av_10_w_day]</t>
  </si>
  <si>
    <t>[:b.nach_av_25_w_day]</t>
  </si>
  <si>
    <t>[:a.nach_av_25_w_day]</t>
  </si>
  <si>
    <t>В том числе</t>
  </si>
  <si>
    <t>До 10 числа</t>
  </si>
  <si>
    <t>До 25 числа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</si>
</sst>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р_._-;\-* #,##0.00_р_._-;_-* &quot;-&quot;??_р_._-;_-@_-"/>
    <numFmt numFmtId="165" formatCode="#\ ##,000"/>
    <numFmt numFmtId="166" formatCode="#,##0.00_ ;\-#,##0.00\ "/>
  </numFmts>
  <fonts count="12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name val="Arial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77">
    <xf numFmtId="0" fontId="0" fillId="0" borderId="0" xfId="0"/>
    <xf numFmtId="0" fontId="4" fillId="0" borderId="0" xfId="0" applyFont="1"/>
    <xf numFmtId="165" fontId="4" fillId="0" borderId="0" xfId="0" applyNumberFormat="1" applyFont="1"/>
    <xf numFmtId="0" fontId="4" fillId="0" borderId="0" xfId="0" applyFont="1" applyFill="1"/>
    <xf numFmtId="0" fontId="4" fillId="0" borderId="0" xfId="0" applyFont="1" applyFill="1" applyBorder="1"/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Border="1"/>
    <xf numFmtId="0" fontId="4" fillId="0" borderId="0" xfId="0" applyFont="1" applyFill="1" applyAlignment="1">
      <alignment vertical="center"/>
    </xf>
    <xf numFmtId="4" fontId="5" fillId="0" borderId="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20" borderId="1" xfId="0" applyFont="1" applyFill="1" applyBorder="1" applyAlignment="1">
      <alignment horizontal="center" vertical="center" wrapText="1"/>
    </xf>
    <xf numFmtId="0" fontId="9" fillId="22" borderId="1" xfId="0" applyFont="1" applyFill="1" applyBorder="1" applyAlignment="1">
      <alignment horizontal="center" vertical="center" wrapText="1"/>
    </xf>
    <xf numFmtId="4" fontId="9" fillId="23" borderId="1" xfId="21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" fontId="10" fillId="23" borderId="1" xfId="21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4" fontId="10" fillId="21" borderId="1" xfId="21" applyNumberFormat="1" applyFont="1" applyFill="1" applyBorder="1" applyAlignment="1">
      <alignment horizontal="center" vertical="center" wrapText="1"/>
    </xf>
    <xf numFmtId="4" fontId="10" fillId="0" borderId="1" xfId="21" applyNumberFormat="1" applyFont="1" applyFill="1" applyBorder="1" applyAlignment="1">
      <alignment horizontal="center" vertical="center" wrapText="1"/>
    </xf>
    <xf numFmtId="4" fontId="10" fillId="20" borderId="1" xfId="21" applyNumberFormat="1" applyFont="1" applyFill="1" applyBorder="1" applyAlignment="1">
      <alignment horizontal="center" vertical="center" wrapText="1"/>
    </xf>
    <xf numFmtId="4" fontId="10" fillId="0" borderId="1" xfId="21" applyNumberFormat="1" applyFont="1" applyBorder="1" applyAlignment="1">
      <alignment horizontal="center" vertical="center" wrapText="1"/>
    </xf>
    <xf numFmtId="9" fontId="10" fillId="0" borderId="1" xfId="20" applyNumberFormat="1" applyFont="1" applyBorder="1" applyAlignment="1">
      <alignment horizontal="center" vertical="center" wrapText="1"/>
    </xf>
    <xf numFmtId="4" fontId="10" fillId="22" borderId="1" xfId="21" applyNumberFormat="1" applyFont="1" applyFill="1" applyBorder="1" applyAlignment="1">
      <alignment horizontal="center" vertical="center" wrapText="1"/>
    </xf>
    <xf numFmtId="164" fontId="10" fillId="0" borderId="1" xfId="21" applyFont="1" applyBorder="1" applyAlignment="1">
      <alignment horizontal="center" vertical="center" wrapText="1"/>
    </xf>
    <xf numFmtId="0" fontId="10" fillId="21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20" borderId="1" xfId="0" applyFont="1" applyFill="1" applyBorder="1" applyAlignment="1">
      <alignment horizontal="center" vertical="center" wrapText="1"/>
    </xf>
    <xf numFmtId="0" fontId="10" fillId="22" borderId="1" xfId="0" applyFont="1" applyFill="1" applyBorder="1" applyAlignment="1">
      <alignment horizontal="center" vertical="center" wrapText="1"/>
    </xf>
    <xf numFmtId="0" fontId="10" fillId="23" borderId="1" xfId="0" applyFont="1" applyFill="1" applyBorder="1" applyAlignment="1">
      <alignment horizontal="center" vertical="center" wrapText="1"/>
    </xf>
    <xf numFmtId="4" fontId="9" fillId="21" borderId="1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20" borderId="1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4" fontId="9" fillId="22" borderId="1" xfId="0" applyNumberFormat="1" applyFont="1" applyFill="1" applyBorder="1" applyAlignment="1">
      <alignment horizontal="center" vertical="center" wrapText="1"/>
    </xf>
    <xf numFmtId="166" fontId="0" fillId="0" borderId="1" xfId="21" applyNumberFormat="1" applyFont="1" applyBorder="1" applyAlignment="1">
      <alignment horizontal="center" vertical="center" wrapText="1"/>
    </xf>
    <xf numFmtId="0" fontId="10" fillId="24" borderId="1" xfId="0" applyFont="1" applyFill="1" applyBorder="1" applyAlignment="1">
      <alignment horizontal="center" vertical="center" wrapText="1"/>
    </xf>
    <xf numFmtId="4" fontId="9" fillId="24" borderId="1" xfId="0" applyNumberFormat="1" applyFont="1" applyFill="1" applyBorder="1" applyAlignment="1">
      <alignment horizontal="center" vertical="center" wrapText="1"/>
    </xf>
    <xf numFmtId="0" fontId="11" fillId="24" borderId="1" xfId="0" applyFont="1" applyFill="1" applyBorder="1" applyAlignment="1">
      <alignment horizontal="center" vertical="center" wrapText="1"/>
    </xf>
    <xf numFmtId="4" fontId="10" fillId="24" borderId="1" xfId="21" applyNumberFormat="1" applyFont="1" applyFill="1" applyBorder="1" applyAlignment="1">
      <alignment horizontal="center" vertical="center" wrapText="1"/>
    </xf>
    <xf numFmtId="0" fontId="9" fillId="24" borderId="1" xfId="0" applyFont="1" applyFill="1" applyBorder="1" applyAlignment="1">
      <alignment horizontal="center" vertical="center" wrapText="1"/>
    </xf>
    <xf numFmtId="4" fontId="4" fillId="24" borderId="0" xfId="21" applyNumberFormat="1" applyFont="1" applyFill="1" applyAlignment="1">
      <alignment horizontal="center" vertical="center" wrapText="1"/>
    </xf>
    <xf numFmtId="49" fontId="10" fillId="24" borderId="1" xfId="21" applyNumberFormat="1" applyFont="1" applyFill="1" applyBorder="1" applyAlignment="1">
      <alignment horizontal="center" vertical="center" wrapText="1"/>
    </xf>
    <xf numFmtId="49" fontId="9" fillId="24" borderId="1" xfId="0" applyNumberFormat="1" applyFont="1" applyFill="1" applyBorder="1" applyAlignment="1">
      <alignment horizontal="center" vertical="center" wrapText="1"/>
    </xf>
    <xf numFmtId="0" fontId="9" fillId="25" borderId="1" xfId="0" applyFont="1" applyFill="1" applyBorder="1" applyAlignment="1">
      <alignment horizontal="center" vertical="center" wrapText="1"/>
    </xf>
    <xf numFmtId="0" fontId="10" fillId="25" borderId="1" xfId="0" applyFont="1" applyFill="1" applyBorder="1" applyAlignment="1">
      <alignment horizontal="center" vertical="center" wrapText="1"/>
    </xf>
    <xf numFmtId="4" fontId="10" fillId="25" borderId="1" xfId="21" applyNumberFormat="1" applyFont="1" applyFill="1" applyBorder="1" applyAlignment="1">
      <alignment horizontal="center" vertical="center" wrapText="1"/>
    </xf>
    <xf numFmtId="4" fontId="9" fillId="25" borderId="1" xfId="0" applyNumberFormat="1" applyFont="1" applyFill="1" applyBorder="1" applyAlignment="1">
      <alignment horizontal="center" vertical="center" wrapText="1"/>
    </xf>
    <xf numFmtId="0" fontId="11" fillId="2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5" borderId="2" xfId="0" applyFont="1" applyFill="1" applyBorder="1" applyAlignment="1">
      <alignment horizontal="center" vertical="center" wrapText="1"/>
    </xf>
    <xf numFmtId="0" fontId="9" fillId="25" borderId="3" xfId="0" applyFont="1" applyFill="1" applyBorder="1" applyAlignment="1">
      <alignment horizontal="center" vertical="center" wrapText="1"/>
    </xf>
    <xf numFmtId="0" fontId="9" fillId="25" borderId="4" xfId="0" applyFont="1" applyFill="1" applyBorder="1" applyAlignment="1">
      <alignment horizontal="center" vertical="center" wrapText="1"/>
    </xf>
    <xf numFmtId="0" fontId="6" fillId="25" borderId="2" xfId="0" applyFont="1" applyFill="1" applyBorder="1" applyAlignment="1">
      <alignment horizontal="center" vertical="center" wrapText="1"/>
    </xf>
    <xf numFmtId="0" fontId="6" fillId="25" borderId="3" xfId="0" applyFont="1" applyFill="1" applyBorder="1" applyAlignment="1">
      <alignment horizontal="center" vertical="center" wrapText="1"/>
    </xf>
    <xf numFmtId="0" fontId="6" fillId="25" borderId="4" xfId="0" applyFont="1" applyFill="1" applyBorder="1" applyAlignment="1">
      <alignment horizontal="center" vertical="center" wrapText="1"/>
    </xf>
    <xf numFmtId="0" fontId="9" fillId="21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6" fillId="20" borderId="2" xfId="0" applyFont="1" applyFill="1" applyBorder="1" applyAlignment="1">
      <alignment horizontal="center" vertical="center" wrapText="1"/>
    </xf>
    <xf numFmtId="0" fontId="6" fillId="20" borderId="3" xfId="0" applyFont="1" applyFill="1" applyBorder="1" applyAlignment="1">
      <alignment horizontal="center" vertical="center" wrapText="1"/>
    </xf>
    <xf numFmtId="0" fontId="6" fillId="20" borderId="4" xfId="0" applyFont="1" applyFill="1" applyBorder="1" applyAlignment="1">
      <alignment horizontal="center" vertical="center" wrapText="1"/>
    </xf>
    <xf numFmtId="0" fontId="6" fillId="24" borderId="2" xfId="0" applyFont="1" applyFill="1" applyBorder="1" applyAlignment="1">
      <alignment horizontal="center" vertical="center" wrapText="1"/>
    </xf>
    <xf numFmtId="0" fontId="6" fillId="24" borderId="4" xfId="0" applyFont="1" applyFill="1" applyBorder="1" applyAlignment="1">
      <alignment horizontal="center" vertical="center" wrapText="1"/>
    </xf>
    <xf numFmtId="0" fontId="6" fillId="22" borderId="2" xfId="0" applyFont="1" applyFill="1" applyBorder="1" applyAlignment="1">
      <alignment horizontal="center" vertical="center" wrapText="1"/>
    </xf>
    <xf numFmtId="0" fontId="6" fillId="22" borderId="3" xfId="0" applyFont="1" applyFill="1" applyBorder="1" applyAlignment="1">
      <alignment horizontal="center" vertical="center" wrapText="1"/>
    </xf>
    <xf numFmtId="0" fontId="6" fillId="22" borderId="4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3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</cellXfs>
  <cellStyles count="22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Обычный" xfId="0" builtinId="0"/>
    <cellStyle name="Обычный 2" xfId="19"/>
    <cellStyle name="Процентный" xfId="20" builtinId="5"/>
    <cellStyle name="Финансовый" xfId="2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9"/>
  <sheetViews>
    <sheetView tabSelected="1" zoomScale="75" zoomScaleNormal="75" workbookViewId="0">
      <selection activeCell="K9" sqref="K9:L9"/>
    </sheetView>
  </sheetViews>
  <sheetFormatPr defaultRowHeight="14.25" outlineLevelCol="1" x14ac:dyDescent="0.2"/>
  <cols>
    <col min="1" max="1" width="18.140625" style="1" customWidth="1"/>
    <col min="2" max="2" width="21.42578125" style="1" customWidth="1"/>
    <col min="3" max="3" width="23.5703125" style="1" customWidth="1" outlineLevel="1"/>
    <col min="4" max="4" width="22.140625" style="1" customWidth="1" outlineLevel="1"/>
    <col min="5" max="5" width="19.85546875" style="1" customWidth="1" outlineLevel="1"/>
    <col min="6" max="6" width="22.28515625" style="1" customWidth="1" outlineLevel="1"/>
    <col min="7" max="9" width="17.7109375" style="1" customWidth="1" outlineLevel="1"/>
    <col min="10" max="12" width="21.85546875" style="1" customWidth="1" outlineLevel="1"/>
    <col min="13" max="13" width="25.5703125" style="1" customWidth="1"/>
    <col min="14" max="14" width="25.5703125" style="1" customWidth="1" outlineLevel="1"/>
    <col min="15" max="17" width="21.5703125" style="1" customWidth="1" outlineLevel="1"/>
    <col min="18" max="20" width="17.7109375" style="1" customWidth="1" outlineLevel="1"/>
    <col min="21" max="21" width="20.28515625" style="1" customWidth="1" outlineLevel="1"/>
    <col min="22" max="22" width="14.5703125" style="1" customWidth="1" outlineLevel="1"/>
    <col min="23" max="23" width="16.140625" style="1" customWidth="1" outlineLevel="1"/>
    <col min="24" max="24" width="18.140625" style="1" customWidth="1" outlineLevel="1"/>
    <col min="25" max="25" width="22" style="1" customWidth="1"/>
    <col min="26" max="26" width="22" style="1" hidden="1" customWidth="1"/>
    <col min="27" max="27" width="22" style="1" customWidth="1" outlineLevel="1"/>
    <col min="28" max="28" width="26.5703125" style="1" customWidth="1" outlineLevel="1"/>
    <col min="29" max="29" width="16.140625" style="1" customWidth="1" outlineLevel="1"/>
    <col min="30" max="30" width="15.28515625" style="1" customWidth="1" outlineLevel="1"/>
    <col min="31" max="33" width="17.7109375" style="1" customWidth="1" outlineLevel="1"/>
    <col min="34" max="34" width="14.5703125" style="1" customWidth="1" outlineLevel="1"/>
    <col min="35" max="35" width="11.140625" style="1" customWidth="1" outlineLevel="1"/>
    <col min="36" max="36" width="15.5703125" style="1" customWidth="1" outlineLevel="1"/>
    <col min="37" max="37" width="22.42578125" style="1" customWidth="1"/>
    <col min="38" max="38" width="23" style="1" customWidth="1" outlineLevel="1"/>
    <col min="39" max="39" width="16.28515625" style="1" customWidth="1" outlineLevel="1"/>
    <col min="40" max="40" width="16.7109375" style="1" customWidth="1" outlineLevel="1"/>
    <col min="41" max="41" width="22.42578125" style="1" customWidth="1"/>
    <col min="42" max="42" width="22.5703125" style="1" customWidth="1" outlineLevel="1"/>
    <col min="43" max="45" width="17.5703125" style="1" customWidth="1" outlineLevel="1"/>
    <col min="46" max="47" width="17.42578125" style="1" customWidth="1"/>
    <col min="48" max="48" width="13.7109375" style="1" customWidth="1"/>
    <col min="49" max="16384" width="9.140625" style="1"/>
  </cols>
  <sheetData>
    <row r="1" spans="1:47" s="6" customFormat="1" ht="15" x14ac:dyDescent="0.2">
      <c r="A1" s="16" t="s">
        <v>69</v>
      </c>
      <c r="B1" s="5"/>
      <c r="AU1" s="1" t="s">
        <v>67</v>
      </c>
    </row>
    <row r="2" spans="1:47" s="6" customFormat="1" x14ac:dyDescent="0.2">
      <c r="A2" s="6" t="s">
        <v>123</v>
      </c>
      <c r="B2" s="5"/>
      <c r="AU2" s="1"/>
    </row>
    <row r="3" spans="1:47" s="6" customFormat="1" x14ac:dyDescent="0.2">
      <c r="A3" s="6" t="s">
        <v>124</v>
      </c>
      <c r="B3" s="5"/>
      <c r="AU3" s="1"/>
    </row>
    <row r="4" spans="1:47" s="6" customFormat="1" x14ac:dyDescent="0.25">
      <c r="A4" s="6" t="s">
        <v>70</v>
      </c>
    </row>
    <row r="5" spans="1:47" s="6" customFormat="1" x14ac:dyDescent="0.25">
      <c r="A5" s="15" t="s">
        <v>81</v>
      </c>
    </row>
    <row r="6" spans="1:47" s="6" customFormat="1" x14ac:dyDescent="0.25"/>
    <row r="7" spans="1:47" s="6" customFormat="1" x14ac:dyDescent="0.25">
      <c r="A7" s="6" t="s">
        <v>71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9" spans="1:47" ht="45" customHeight="1" x14ac:dyDescent="0.2">
      <c r="A9" s="73" t="s">
        <v>0</v>
      </c>
      <c r="B9" s="63" t="s">
        <v>5</v>
      </c>
      <c r="C9" s="63" t="s">
        <v>6</v>
      </c>
      <c r="D9" s="63" t="s">
        <v>7</v>
      </c>
      <c r="E9" s="63" t="s">
        <v>23</v>
      </c>
      <c r="F9" s="63" t="s">
        <v>14</v>
      </c>
      <c r="G9" s="57" t="s">
        <v>95</v>
      </c>
      <c r="H9" s="58"/>
      <c r="I9" s="59"/>
      <c r="J9" s="64" t="s">
        <v>1</v>
      </c>
      <c r="K9" s="75" t="s">
        <v>129</v>
      </c>
      <c r="L9" s="76"/>
      <c r="M9" s="65" t="s">
        <v>28</v>
      </c>
      <c r="N9" s="66"/>
      <c r="O9" s="67"/>
      <c r="P9" s="68" t="s">
        <v>83</v>
      </c>
      <c r="Q9" s="69"/>
      <c r="R9" s="60" t="s">
        <v>28</v>
      </c>
      <c r="S9" s="61"/>
      <c r="T9" s="62"/>
      <c r="U9" s="73" t="s">
        <v>8</v>
      </c>
      <c r="V9" s="73" t="s">
        <v>9</v>
      </c>
      <c r="W9" s="73" t="s">
        <v>10</v>
      </c>
      <c r="X9" s="73" t="s">
        <v>11</v>
      </c>
      <c r="Y9" s="70" t="s">
        <v>87</v>
      </c>
      <c r="Z9" s="71"/>
      <c r="AA9" s="71"/>
      <c r="AB9" s="72"/>
      <c r="AC9" s="73" t="s">
        <v>15</v>
      </c>
      <c r="AD9" s="73" t="s">
        <v>16</v>
      </c>
      <c r="AE9" s="57" t="s">
        <v>87</v>
      </c>
      <c r="AF9" s="58"/>
      <c r="AG9" s="59"/>
      <c r="AH9" s="73" t="s">
        <v>12</v>
      </c>
      <c r="AI9" s="73" t="s">
        <v>17</v>
      </c>
      <c r="AJ9" s="73" t="s">
        <v>19</v>
      </c>
      <c r="AK9" s="63" t="s">
        <v>2</v>
      </c>
      <c r="AL9" s="63" t="s">
        <v>18</v>
      </c>
      <c r="AM9" s="63" t="s">
        <v>13</v>
      </c>
      <c r="AN9" s="63" t="s">
        <v>24</v>
      </c>
      <c r="AO9" s="74" t="s">
        <v>25</v>
      </c>
      <c r="AP9" s="73" t="s">
        <v>20</v>
      </c>
      <c r="AQ9" s="57" t="s">
        <v>98</v>
      </c>
      <c r="AR9" s="58"/>
      <c r="AS9" s="59"/>
      <c r="AT9" s="1" t="s">
        <v>89</v>
      </c>
    </row>
    <row r="10" spans="1:47" ht="102" customHeight="1" x14ac:dyDescent="0.2">
      <c r="A10" s="73"/>
      <c r="B10" s="63"/>
      <c r="C10" s="63"/>
      <c r="D10" s="63"/>
      <c r="E10" s="63"/>
      <c r="F10" s="63"/>
      <c r="G10" s="51" t="s">
        <v>21</v>
      </c>
      <c r="H10" s="51" t="s">
        <v>96</v>
      </c>
      <c r="I10" s="51" t="s">
        <v>97</v>
      </c>
      <c r="J10" s="64"/>
      <c r="K10" s="56" t="s">
        <v>130</v>
      </c>
      <c r="L10" s="56" t="s">
        <v>131</v>
      </c>
      <c r="M10" s="19" t="s">
        <v>86</v>
      </c>
      <c r="N10" s="45" t="s">
        <v>82</v>
      </c>
      <c r="O10" s="47" t="s">
        <v>26</v>
      </c>
      <c r="P10" s="45" t="s">
        <v>84</v>
      </c>
      <c r="Q10" s="45" t="s">
        <v>85</v>
      </c>
      <c r="R10" s="55" t="s">
        <v>21</v>
      </c>
      <c r="S10" s="55" t="s">
        <v>96</v>
      </c>
      <c r="T10" s="55" t="s">
        <v>97</v>
      </c>
      <c r="U10" s="73"/>
      <c r="V10" s="73"/>
      <c r="W10" s="73"/>
      <c r="X10" s="73"/>
      <c r="Y10" s="20" t="s">
        <v>86</v>
      </c>
      <c r="Z10" s="20"/>
      <c r="AA10" s="45" t="s">
        <v>88</v>
      </c>
      <c r="AB10" s="47" t="s">
        <v>22</v>
      </c>
      <c r="AC10" s="73"/>
      <c r="AD10" s="73"/>
      <c r="AE10" s="51" t="s">
        <v>21</v>
      </c>
      <c r="AF10" s="51" t="s">
        <v>96</v>
      </c>
      <c r="AG10" s="51" t="s">
        <v>97</v>
      </c>
      <c r="AH10" s="73"/>
      <c r="AI10" s="73"/>
      <c r="AJ10" s="73"/>
      <c r="AK10" s="63"/>
      <c r="AL10" s="63"/>
      <c r="AM10" s="63"/>
      <c r="AN10" s="63"/>
      <c r="AO10" s="74"/>
      <c r="AP10" s="73"/>
      <c r="AQ10" s="51" t="s">
        <v>21</v>
      </c>
      <c r="AR10" s="51" t="s">
        <v>96</v>
      </c>
      <c r="AS10" s="51" t="s">
        <v>97</v>
      </c>
      <c r="AT10" s="1" t="s">
        <v>90</v>
      </c>
    </row>
    <row r="11" spans="1:47" x14ac:dyDescent="0.2">
      <c r="A11" s="22">
        <v>1</v>
      </c>
      <c r="B11" s="32">
        <v>2</v>
      </c>
      <c r="C11" s="32">
        <v>3</v>
      </c>
      <c r="D11" s="32">
        <v>4</v>
      </c>
      <c r="E11" s="32">
        <v>5</v>
      </c>
      <c r="F11" s="32">
        <v>6</v>
      </c>
      <c r="G11" s="52">
        <v>7</v>
      </c>
      <c r="H11" s="52">
        <v>8</v>
      </c>
      <c r="I11" s="52">
        <v>9</v>
      </c>
      <c r="J11" s="33">
        <v>10</v>
      </c>
      <c r="K11" s="33"/>
      <c r="L11" s="33"/>
      <c r="M11" s="34">
        <v>11</v>
      </c>
      <c r="N11" s="43">
        <v>12</v>
      </c>
      <c r="O11" s="43">
        <v>13</v>
      </c>
      <c r="P11" s="43">
        <v>14</v>
      </c>
      <c r="Q11" s="43">
        <v>15</v>
      </c>
      <c r="R11" s="52">
        <v>16</v>
      </c>
      <c r="S11" s="52">
        <v>17</v>
      </c>
      <c r="T11" s="52">
        <v>18</v>
      </c>
      <c r="U11" s="43">
        <v>19</v>
      </c>
      <c r="V11" s="43">
        <v>20</v>
      </c>
      <c r="W11" s="43">
        <v>21</v>
      </c>
      <c r="X11" s="43">
        <v>22</v>
      </c>
      <c r="Y11" s="35">
        <v>23</v>
      </c>
      <c r="Z11" s="35"/>
      <c r="AA11" s="43">
        <v>24</v>
      </c>
      <c r="AB11" s="43">
        <v>25</v>
      </c>
      <c r="AC11" s="43">
        <v>26</v>
      </c>
      <c r="AD11" s="43">
        <v>27</v>
      </c>
      <c r="AE11" s="52">
        <v>28</v>
      </c>
      <c r="AF11" s="52">
        <v>29</v>
      </c>
      <c r="AG11" s="52">
        <v>30</v>
      </c>
      <c r="AH11" s="43">
        <v>31</v>
      </c>
      <c r="AI11" s="43">
        <v>32</v>
      </c>
      <c r="AJ11" s="43">
        <v>33</v>
      </c>
      <c r="AK11" s="32">
        <v>34</v>
      </c>
      <c r="AL11" s="32">
        <v>35</v>
      </c>
      <c r="AM11" s="32">
        <v>36</v>
      </c>
      <c r="AN11" s="32">
        <v>37</v>
      </c>
      <c r="AO11" s="36">
        <v>38</v>
      </c>
      <c r="AP11" s="43">
        <v>39</v>
      </c>
      <c r="AQ11" s="52">
        <v>40</v>
      </c>
      <c r="AR11" s="52">
        <v>41</v>
      </c>
      <c r="AS11" s="52">
        <v>42</v>
      </c>
    </row>
    <row r="12" spans="1:47" ht="28.5" x14ac:dyDescent="0.2">
      <c r="A12" s="24" t="s">
        <v>48</v>
      </c>
      <c r="B12" s="25" t="s">
        <v>49</v>
      </c>
      <c r="C12" s="25" t="s">
        <v>50</v>
      </c>
      <c r="D12" s="25" t="s">
        <v>51</v>
      </c>
      <c r="E12" s="25" t="s">
        <v>52</v>
      </c>
      <c r="F12" s="25"/>
      <c r="G12" s="53" t="s">
        <v>99</v>
      </c>
      <c r="H12" s="53" t="s">
        <v>102</v>
      </c>
      <c r="I12" s="53" t="s">
        <v>103</v>
      </c>
      <c r="J12" s="26" t="s">
        <v>53</v>
      </c>
      <c r="K12" s="26" t="s">
        <v>125</v>
      </c>
      <c r="L12" s="26" t="s">
        <v>127</v>
      </c>
      <c r="M12" s="27" t="s">
        <v>54</v>
      </c>
      <c r="N12" s="48" t="e">
        <f>M12-O12</f>
        <v>#VALUE!</v>
      </c>
      <c r="O12" s="46" t="s">
        <v>55</v>
      </c>
      <c r="P12" s="46" t="s">
        <v>91</v>
      </c>
      <c r="Q12" s="49" t="s">
        <v>93</v>
      </c>
      <c r="R12" s="53" t="s">
        <v>105</v>
      </c>
      <c r="S12" s="53" t="s">
        <v>107</v>
      </c>
      <c r="T12" s="53" t="s">
        <v>109</v>
      </c>
      <c r="U12" s="28" t="e">
        <f>Y12-X12+V12</f>
        <v>#VALUE!</v>
      </c>
      <c r="V12" s="28" t="e">
        <f>IF(C12+X12-AL12 &gt; 0,C12+X12-AL12,0)</f>
        <v>#VALUE!</v>
      </c>
      <c r="W12" s="29" t="e">
        <f>IF(M12&lt;&gt;0,U12/M12,"")</f>
        <v>#VALUE!</v>
      </c>
      <c r="X12" s="28" t="e">
        <f>IF(Y12-D12 &gt; 0,Y12-D12,0)</f>
        <v>#VALUE!</v>
      </c>
      <c r="Y12" s="30" t="e">
        <f>AA12+AB12</f>
        <v>#VALUE!</v>
      </c>
      <c r="Z12" s="30" t="s">
        <v>56</v>
      </c>
      <c r="AA12" s="46" t="e">
        <f>Z12-AB12-AE12-AF12-AG12</f>
        <v>#VALUE!</v>
      </c>
      <c r="AB12" s="46" t="s">
        <v>57</v>
      </c>
      <c r="AC12" s="28" t="s">
        <v>58</v>
      </c>
      <c r="AD12" s="28" t="s">
        <v>59</v>
      </c>
      <c r="AE12" s="53" t="s">
        <v>111</v>
      </c>
      <c r="AF12" s="53" t="s">
        <v>113</v>
      </c>
      <c r="AG12" s="53" t="s">
        <v>115</v>
      </c>
      <c r="AH12" s="29" t="e">
        <f>IF(M12&lt;&gt;0,Y12/M12,"")</f>
        <v>#VALUE!</v>
      </c>
      <c r="AI12" s="29" t="e">
        <f xml:space="preserve"> IF((M12+D12)&lt;&gt;0, Y12/(M12+D12),"")</f>
        <v>#VALUE!</v>
      </c>
      <c r="AJ12" s="28" t="s">
        <v>60</v>
      </c>
      <c r="AK12" s="25" t="s">
        <v>61</v>
      </c>
      <c r="AL12" s="25" t="s">
        <v>62</v>
      </c>
      <c r="AM12" s="25" t="s">
        <v>63</v>
      </c>
      <c r="AN12" s="25" t="s">
        <v>64</v>
      </c>
      <c r="AO12" s="23" t="e">
        <f>IF(IF((B12+J12-Y12)&gt;(D12+M12-U12),AM12,B12+J12-Y12)&lt;0,0,IF((B12+J12-Y12)&gt;(D12+M12-U12),AM12,B12+J12-Y12))</f>
        <v>#VALUE!</v>
      </c>
      <c r="AP12" s="31"/>
      <c r="AQ12" s="53" t="s">
        <v>117</v>
      </c>
      <c r="AR12" s="53" t="s">
        <v>119</v>
      </c>
      <c r="AS12" s="53" t="s">
        <v>121</v>
      </c>
      <c r="AT12" s="1" t="s">
        <v>65</v>
      </c>
      <c r="AU12" s="1" t="s">
        <v>66</v>
      </c>
    </row>
    <row r="13" spans="1:47" ht="28.5" x14ac:dyDescent="0.2">
      <c r="A13" s="24" t="s">
        <v>30</v>
      </c>
      <c r="B13" s="25" t="s">
        <v>43</v>
      </c>
      <c r="C13" s="25" t="s">
        <v>44</v>
      </c>
      <c r="D13" s="25" t="s">
        <v>45</v>
      </c>
      <c r="E13" s="25" t="s">
        <v>46</v>
      </c>
      <c r="F13" s="25" t="e">
        <f>AO12</f>
        <v>#VALUE!</v>
      </c>
      <c r="G13" s="53" t="s">
        <v>100</v>
      </c>
      <c r="H13" s="53" t="s">
        <v>101</v>
      </c>
      <c r="I13" s="53" t="s">
        <v>104</v>
      </c>
      <c r="J13" s="26" t="s">
        <v>31</v>
      </c>
      <c r="K13" s="26" t="s">
        <v>126</v>
      </c>
      <c r="L13" s="26" t="s">
        <v>128</v>
      </c>
      <c r="M13" s="27" t="s">
        <v>32</v>
      </c>
      <c r="N13" s="46" t="e">
        <f>M13-O13</f>
        <v>#VALUE!</v>
      </c>
      <c r="O13" s="46" t="s">
        <v>33</v>
      </c>
      <c r="P13" s="46" t="s">
        <v>92</v>
      </c>
      <c r="Q13" s="49" t="s">
        <v>94</v>
      </c>
      <c r="R13" s="53" t="s">
        <v>106</v>
      </c>
      <c r="S13" s="53" t="s">
        <v>108</v>
      </c>
      <c r="T13" s="53" t="s">
        <v>110</v>
      </c>
      <c r="U13" s="28" t="e">
        <f>Y13-X13+V13</f>
        <v>#VALUE!</v>
      </c>
      <c r="V13" s="28" t="e">
        <f>IF(C13+X13-AL13 &gt; 0,C13+X13-AL13,0)</f>
        <v>#VALUE!</v>
      </c>
      <c r="W13" s="29" t="e">
        <f>IF(M13&lt;&gt;0,U13/M13,"")</f>
        <v>#VALUE!</v>
      </c>
      <c r="X13" s="28" t="e">
        <f>IF(Y13-D13 &gt; 0,Y13-D13,0)</f>
        <v>#VALUE!</v>
      </c>
      <c r="Y13" s="30" t="e">
        <f>AA13+AB13</f>
        <v>#VALUE!</v>
      </c>
      <c r="Z13" s="30" t="s">
        <v>34</v>
      </c>
      <c r="AA13" s="46" t="e">
        <f>Z13-AB13-AE13-AF13-AG13</f>
        <v>#VALUE!</v>
      </c>
      <c r="AB13" s="46" t="s">
        <v>35</v>
      </c>
      <c r="AC13" s="28" t="s">
        <v>36</v>
      </c>
      <c r="AD13" s="28" t="s">
        <v>37</v>
      </c>
      <c r="AE13" s="53" t="s">
        <v>112</v>
      </c>
      <c r="AF13" s="53" t="s">
        <v>114</v>
      </c>
      <c r="AG13" s="53" t="s">
        <v>116</v>
      </c>
      <c r="AH13" s="29" t="e">
        <f>IF(M13&lt;&gt;0,Y13/M13,"")</f>
        <v>#VALUE!</v>
      </c>
      <c r="AI13" s="29" t="e">
        <f xml:space="preserve"> IF((M13+D13)&lt;&gt;0, Y13/(M13+D13),"")</f>
        <v>#VALUE!</v>
      </c>
      <c r="AJ13" s="28" t="s">
        <v>38</v>
      </c>
      <c r="AK13" s="25" t="s">
        <v>39</v>
      </c>
      <c r="AL13" s="25" t="s">
        <v>40</v>
      </c>
      <c r="AM13" s="25" t="s">
        <v>41</v>
      </c>
      <c r="AN13" s="25" t="s">
        <v>42</v>
      </c>
      <c r="AO13" s="23" t="e">
        <f>IF(IF((B13+J13-Y13)&gt;(D13+M13-U13),AM13,B13+J13-Y13)&lt;0,0,IF((B13+J13-Y13)&gt;(D13+M13-U13),AM13,B13+J13-Y13))</f>
        <v>#VALUE!</v>
      </c>
      <c r="AP13" s="31" t="s">
        <v>47</v>
      </c>
      <c r="AQ13" s="53" t="s">
        <v>118</v>
      </c>
      <c r="AR13" s="53" t="s">
        <v>120</v>
      </c>
      <c r="AS13" s="53" t="s">
        <v>122</v>
      </c>
      <c r="AU13" s="1" t="s">
        <v>29</v>
      </c>
    </row>
    <row r="14" spans="1:47" s="17" customFormat="1" ht="15" x14ac:dyDescent="0.25">
      <c r="A14" s="18" t="s">
        <v>27</v>
      </c>
      <c r="B14" s="37"/>
      <c r="C14" s="37"/>
      <c r="D14" s="37"/>
      <c r="E14" s="37"/>
      <c r="F14" s="37"/>
      <c r="G14" s="54"/>
      <c r="H14" s="54"/>
      <c r="I14" s="54"/>
      <c r="J14" s="38">
        <f>SUM(J$13:J13)</f>
        <v>0</v>
      </c>
      <c r="K14" s="38"/>
      <c r="L14" s="38"/>
      <c r="M14" s="39">
        <f>SUM(M$13:M13)</f>
        <v>0</v>
      </c>
      <c r="N14" s="44" t="e">
        <f>SUM(N$13:N13)</f>
        <v>#VALUE!</v>
      </c>
      <c r="O14" s="44">
        <f>SUM(O$13:O13)</f>
        <v>0</v>
      </c>
      <c r="P14" s="44">
        <f>SUM(P$13:P13)</f>
        <v>0</v>
      </c>
      <c r="Q14" s="50"/>
      <c r="R14" s="54">
        <f>SUM(R$13:R13)</f>
        <v>0</v>
      </c>
      <c r="S14" s="54">
        <f>SUM(S$13:S13)</f>
        <v>0</v>
      </c>
      <c r="T14" s="54">
        <f>SUM(T$13:T13)</f>
        <v>0</v>
      </c>
      <c r="U14" s="40"/>
      <c r="V14" s="40" t="e">
        <f>SUM(V$13:V13)</f>
        <v>#VALUE!</v>
      </c>
      <c r="W14" s="40"/>
      <c r="X14" s="40" t="e">
        <f>SUM(X$13:X13)</f>
        <v>#VALUE!</v>
      </c>
      <c r="Y14" s="41" t="e">
        <f>SUM(Y$13:Y13)</f>
        <v>#VALUE!</v>
      </c>
      <c r="Z14" s="41"/>
      <c r="AA14" s="44" t="e">
        <f>SUM(AA$13:AA13)</f>
        <v>#VALUE!</v>
      </c>
      <c r="AB14" s="44">
        <f>SUM(AB$13:AB13)</f>
        <v>0</v>
      </c>
      <c r="AC14" s="40">
        <f>SUM(AC$13:AC13)</f>
        <v>0</v>
      </c>
      <c r="AD14" s="40">
        <f>SUM(AD$13:AD13)</f>
        <v>0</v>
      </c>
      <c r="AE14" s="54">
        <f>SUM(AE$13:AE13)</f>
        <v>0</v>
      </c>
      <c r="AF14" s="54">
        <f>SUM(AF$13:AF13)</f>
        <v>0</v>
      </c>
      <c r="AG14" s="54">
        <f>SUM(AG$13:AG13)</f>
        <v>0</v>
      </c>
      <c r="AH14" s="40"/>
      <c r="AI14" s="40"/>
      <c r="AJ14" s="40">
        <f>SUM(AJ$13:AJ13)</f>
        <v>0</v>
      </c>
      <c r="AK14" s="37" t="e">
        <f>AK13+0</f>
        <v>#VALUE!</v>
      </c>
      <c r="AL14" s="37" t="e">
        <f t="shared" ref="AL14:AN14" si="0">AL13+0</f>
        <v>#VALUE!</v>
      </c>
      <c r="AM14" s="37" t="e">
        <f t="shared" si="0"/>
        <v>#VALUE!</v>
      </c>
      <c r="AN14" s="37" t="e">
        <f t="shared" si="0"/>
        <v>#VALUE!</v>
      </c>
      <c r="AO14" s="21" t="e">
        <f>AO13+0</f>
        <v>#VALUE!</v>
      </c>
      <c r="AP14" s="40"/>
      <c r="AQ14" s="54" t="e">
        <f>AQ13+0</f>
        <v>#VALUE!</v>
      </c>
      <c r="AR14" s="54" t="e">
        <f>AR13+0</f>
        <v>#VALUE!</v>
      </c>
      <c r="AS14" s="54" t="e">
        <f>AS13+0</f>
        <v>#VALUE!</v>
      </c>
    </row>
    <row r="15" spans="1:47" x14ac:dyDescent="0.2">
      <c r="B15" s="7"/>
      <c r="C15" s="7"/>
      <c r="D15" s="7"/>
      <c r="E15" s="7"/>
      <c r="F15" s="7"/>
      <c r="G15" s="7"/>
      <c r="H15" s="7"/>
      <c r="I15" s="7"/>
      <c r="J15" s="14"/>
      <c r="K15" s="14"/>
      <c r="L15" s="14"/>
      <c r="M15" s="8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spans="1:47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47" ht="45" x14ac:dyDescent="0.2">
      <c r="A17" s="9" t="s">
        <v>79</v>
      </c>
      <c r="B17" s="42" t="s">
        <v>77</v>
      </c>
      <c r="C17" s="9" t="s">
        <v>4</v>
      </c>
      <c r="D17" s="6"/>
      <c r="E17" s="1" t="s">
        <v>80</v>
      </c>
      <c r="M17" s="12"/>
      <c r="N17" s="12"/>
    </row>
    <row r="18" spans="1:47" s="3" customFormat="1" ht="30" x14ac:dyDescent="0.2">
      <c r="A18" s="9" t="s">
        <v>3</v>
      </c>
      <c r="B18" s="42" t="s">
        <v>78</v>
      </c>
      <c r="C18" s="10" t="e">
        <f>IF(B17&lt;&gt;0,B18/B17,"")</f>
        <v>#VALUE!</v>
      </c>
      <c r="D18" s="13"/>
      <c r="E18" s="3" t="s">
        <v>72</v>
      </c>
      <c r="M18" s="4"/>
      <c r="N18" s="4"/>
    </row>
    <row r="19" spans="1:47" s="3" customFormat="1" ht="15" x14ac:dyDescent="0.2">
      <c r="A19" s="9" t="s">
        <v>74</v>
      </c>
      <c r="B19" s="42" t="s">
        <v>75</v>
      </c>
      <c r="C19" s="10" t="s">
        <v>76</v>
      </c>
      <c r="D19" s="13"/>
      <c r="E19" s="3" t="s">
        <v>73</v>
      </c>
      <c r="M19" s="4"/>
      <c r="N19" s="4"/>
      <c r="AU19" s="6" t="s">
        <v>68</v>
      </c>
    </row>
  </sheetData>
  <mergeCells count="30">
    <mergeCell ref="K9:L9"/>
    <mergeCell ref="AN9:AN10"/>
    <mergeCell ref="AO9:AO10"/>
    <mergeCell ref="AP9:AP10"/>
    <mergeCell ref="AH9:AH10"/>
    <mergeCell ref="AI9:AI10"/>
    <mergeCell ref="AJ9:AJ10"/>
    <mergeCell ref="AL9:AL10"/>
    <mergeCell ref="AM9:AM10"/>
    <mergeCell ref="A9:A10"/>
    <mergeCell ref="B9:B10"/>
    <mergeCell ref="C9:C10"/>
    <mergeCell ref="D9:D10"/>
    <mergeCell ref="E9:E10"/>
    <mergeCell ref="G9:I9"/>
    <mergeCell ref="R9:T9"/>
    <mergeCell ref="AE9:AG9"/>
    <mergeCell ref="AQ9:AS9"/>
    <mergeCell ref="F9:F10"/>
    <mergeCell ref="AK9:AK10"/>
    <mergeCell ref="J9:J10"/>
    <mergeCell ref="M9:O9"/>
    <mergeCell ref="P9:Q9"/>
    <mergeCell ref="Y9:AB9"/>
    <mergeCell ref="U9:U10"/>
    <mergeCell ref="V9:V10"/>
    <mergeCell ref="W9:W10"/>
    <mergeCell ref="X9:X10"/>
    <mergeCell ref="AC9:AC10"/>
    <mergeCell ref="AD9:AD10"/>
  </mergeCells>
  <pageMargins left="0.25" right="0.25" top="0.75" bottom="0.75" header="0.3" footer="0.3"/>
  <pageSetup paperSize="8" scale="37" fitToHeight="0" orientation="landscape" r:id="rId1"/>
  <colBreaks count="1" manualBreakCount="1">
    <brk id="4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Справка о задолженности</vt:lpstr>
      <vt:lpstr>'Справка о задолженности'!Область_печати</vt:lpstr>
    </vt:vector>
  </TitlesOfParts>
  <Company>itpark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Зайнуллин Тимур Ильнурович</dc:creator>
  <cp:lastModifiedBy>Крутиков Сергей</cp:lastModifiedBy>
  <cp:lastPrinted>2018-01-12T22:03:17Z</cp:lastPrinted>
  <dcterms:created xsi:type="dcterms:W3CDTF">2016-11-23T07:32:57Z</dcterms:created>
  <dcterms:modified xsi:type="dcterms:W3CDTF">2019-12-17T16:05:40Z</dcterms:modified>
</cp:coreProperties>
</file>