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240" yWindow="405" windowWidth="15975" windowHeight="8985"/>
  </bookViews>
  <sheets>
    <sheet name=" Итоги" sheetId="47" r:id="rId1"/>
  </sheets>
  <definedNames>
    <definedName name="_xlnm.Print_Area" localSheetId="0">' Итоги'!$A$1:$T$43</definedName>
  </definedNames>
  <calcPr calcId="152511"/>
</workbook>
</file>

<file path=xl/calcChain.xml><?xml version="1.0" encoding="utf-8"?>
<calcChain xmlns="http://schemas.openxmlformats.org/spreadsheetml/2006/main">
  <c r="M22" i="47" l="1"/>
  <c r="M20" i="47"/>
  <c r="M17" i="47"/>
  <c r="M15" i="47"/>
  <c r="M14" i="47"/>
  <c r="M13" i="47"/>
  <c r="M12" i="47"/>
  <c r="M11" i="47"/>
  <c r="M10" i="47"/>
  <c r="H16" i="47" l="1"/>
  <c r="H18" i="47" s="1"/>
  <c r="G16" i="47"/>
  <c r="G18" i="47" s="1"/>
  <c r="K29" i="47" l="1"/>
  <c r="T38" i="47" l="1"/>
  <c r="S38" i="47"/>
  <c r="Q38" i="47"/>
  <c r="O38" i="47"/>
  <c r="N38" i="47"/>
  <c r="M38" i="47"/>
  <c r="L38" i="47"/>
  <c r="J38" i="47"/>
  <c r="K38" i="47"/>
  <c r="P39" i="47" l="1"/>
  <c r="R39" i="47" s="1"/>
  <c r="P32" i="47"/>
  <c r="R32" i="47" s="1"/>
  <c r="P36" i="47" l="1"/>
  <c r="R36" i="47" s="1"/>
  <c r="D10" i="47" l="1"/>
  <c r="S10" i="47"/>
  <c r="D11" i="47"/>
  <c r="S11" i="47"/>
  <c r="D12" i="47"/>
  <c r="S12" i="47"/>
  <c r="D13" i="47"/>
  <c r="S13" i="47"/>
  <c r="D14" i="47"/>
  <c r="S14" i="47"/>
  <c r="D15" i="47"/>
  <c r="S15" i="47"/>
  <c r="B16" i="47"/>
  <c r="B18" i="47" s="1"/>
  <c r="C16" i="47"/>
  <c r="C18" i="47" s="1"/>
  <c r="E16" i="47"/>
  <c r="F16" i="47"/>
  <c r="F18" i="47" s="1"/>
  <c r="I16" i="47"/>
  <c r="I18" i="47" s="1"/>
  <c r="J16" i="47"/>
  <c r="J18" i="47" s="1"/>
  <c r="K16" i="47"/>
  <c r="K18" i="47" s="1"/>
  <c r="L16" i="47"/>
  <c r="L18" i="47" s="1"/>
  <c r="N16" i="47"/>
  <c r="N18" i="47" s="1"/>
  <c r="O16" i="47"/>
  <c r="O18" i="47" s="1"/>
  <c r="P16" i="47"/>
  <c r="P18" i="47" s="1"/>
  <c r="Q16" i="47"/>
  <c r="Q18" i="47" s="1"/>
  <c r="R16" i="47"/>
  <c r="R18" i="47" s="1"/>
  <c r="D17" i="47"/>
  <c r="S17" i="47"/>
  <c r="S20" i="47"/>
  <c r="S22" i="47"/>
  <c r="J29" i="47"/>
  <c r="L29" i="47"/>
  <c r="M29" i="47"/>
  <c r="N29" i="47"/>
  <c r="O29" i="47"/>
  <c r="Q29" i="47"/>
  <c r="S29" i="47"/>
  <c r="T29" i="47"/>
  <c r="P33" i="47"/>
  <c r="R33" i="47" s="1"/>
  <c r="P34" i="47"/>
  <c r="R34" i="47" s="1"/>
  <c r="P40" i="47"/>
  <c r="R40" i="47" s="1"/>
  <c r="P41" i="47"/>
  <c r="P30" i="47"/>
  <c r="R30" i="47" s="1"/>
  <c r="E18" i="47" l="1"/>
  <c r="M18" i="47" s="1"/>
  <c r="M16" i="47"/>
  <c r="R41" i="47"/>
  <c r="R38" i="47" s="1"/>
  <c r="P38" i="47"/>
  <c r="T17" i="47"/>
  <c r="Q28" i="47" s="1"/>
  <c r="D16" i="47"/>
  <c r="T10" i="47"/>
  <c r="T15" i="47"/>
  <c r="D18" i="47"/>
  <c r="T20" i="47"/>
  <c r="S28" i="47" s="1"/>
  <c r="T22" i="47"/>
  <c r="T28" i="47" s="1"/>
  <c r="T12" i="47"/>
  <c r="T13" i="47"/>
  <c r="T14" i="47"/>
  <c r="T11" i="47"/>
  <c r="S18" i="47"/>
  <c r="R29" i="47"/>
  <c r="P29" i="47"/>
  <c r="S16" i="47"/>
  <c r="T27" i="47" l="1"/>
  <c r="T35" i="47" s="1"/>
  <c r="S27" i="47"/>
  <c r="S35" i="47" s="1"/>
  <c r="N27" i="47"/>
  <c r="N35" i="47" s="1"/>
  <c r="M27" i="47"/>
  <c r="M35" i="47" s="1"/>
  <c r="J28" i="47"/>
  <c r="Q27" i="47"/>
  <c r="Q35" i="47" s="1"/>
  <c r="L28" i="47"/>
  <c r="O28" i="47"/>
  <c r="O27" i="47"/>
  <c r="O35" i="47" s="1"/>
  <c r="T18" i="47"/>
  <c r="T16" i="47"/>
  <c r="L27" i="47"/>
  <c r="L35" i="47" s="1"/>
  <c r="N28" i="47"/>
  <c r="J27" i="47"/>
  <c r="J35" i="47" s="1"/>
  <c r="M28" i="47"/>
  <c r="K27" i="47"/>
  <c r="K35" i="47" s="1"/>
  <c r="K28" i="47"/>
  <c r="P27" i="47" l="1"/>
  <c r="R27" i="47"/>
  <c r="P35" i="47"/>
  <c r="R35" i="47" s="1"/>
  <c r="P28" i="47"/>
  <c r="R28" i="47" s="1"/>
</calcChain>
</file>

<file path=xl/sharedStrings.xml><?xml version="1.0" encoding="utf-8"?>
<sst xmlns="http://schemas.openxmlformats.org/spreadsheetml/2006/main" count="194" uniqueCount="186">
  <si>
    <t>Филиал</t>
  </si>
  <si>
    <t>ВЭС</t>
  </si>
  <si>
    <t>ПрЭС</t>
  </si>
  <si>
    <t>ГтЭС</t>
  </si>
  <si>
    <t>КнЭС</t>
  </si>
  <si>
    <t>НлЭС</t>
  </si>
  <si>
    <t>ТхЭС</t>
  </si>
  <si>
    <t>План</t>
  </si>
  <si>
    <t>Факт</t>
  </si>
  <si>
    <t>от 10% до 20%</t>
  </si>
  <si>
    <t>от 20% до 50%</t>
  </si>
  <si>
    <t>от -10 до -20%</t>
  </si>
  <si>
    <t>от -20% до -50%</t>
  </si>
  <si>
    <t>Всего:</t>
  </si>
  <si>
    <t>(в соответствии с приказом ПАО "Ленэнерго" от 24.01.2019 № 32)</t>
  </si>
  <si>
    <t>Выпол.</t>
  </si>
  <si>
    <t>от 100% и выше</t>
  </si>
  <si>
    <t>от 0 до -10%</t>
  </si>
  <si>
    <t xml:space="preserve">от -100% и ниже </t>
  </si>
  <si>
    <t>Итого:</t>
  </si>
  <si>
    <t>от 50% до 100%</t>
  </si>
  <si>
    <t>от -50% до -100%</t>
  </si>
  <si>
    <t>Отчетный период:</t>
  </si>
  <si>
    <t>Итого ЛЭ:</t>
  </si>
  <si>
    <t>Актуализация БД ИСЭ</t>
  </si>
  <si>
    <t>Итого (кроме КС):</t>
  </si>
  <si>
    <t>Формирование баланса по фидерам 10(6) кВ и РУ 0,4 кВ (для КС)</t>
  </si>
  <si>
    <t>АО "Курортэнерго"</t>
  </si>
  <si>
    <t>АО "ЦЭК"</t>
  </si>
  <si>
    <t>ЦЭК</t>
  </si>
  <si>
    <t>Курортэнерго</t>
  </si>
  <si>
    <t>от 0 до 10%
(норма)</t>
  </si>
  <si>
    <t>Итого
Ленэнерго</t>
  </si>
  <si>
    <r>
      <t xml:space="preserve">КС
</t>
    </r>
    <r>
      <rPr>
        <b/>
        <sz val="8"/>
        <color theme="1"/>
        <rFont val="Calibri"/>
        <family val="2"/>
        <charset val="204"/>
        <scheme val="minor"/>
      </rPr>
      <t xml:space="preserve">(РУ 0,4 кВ) </t>
    </r>
  </si>
  <si>
    <t>Показатели анализа по фидерам 10(6) кВ и РУ 0,4 кВ (для КС)</t>
  </si>
  <si>
    <t>Общее количество фидеров (РУ), по которым формируется баланс электроэнергии за отчетный период</t>
  </si>
  <si>
    <r>
      <t xml:space="preserve">Количество фидеров (РУ), по которым в </t>
    </r>
    <r>
      <rPr>
        <b/>
        <sz val="9"/>
        <color theme="1"/>
        <rFont val="Calibri"/>
        <family val="2"/>
        <charset val="204"/>
        <scheme val="minor"/>
      </rPr>
      <t>обязательном</t>
    </r>
    <r>
      <rPr>
        <sz val="9"/>
        <color theme="1"/>
        <rFont val="Calibri"/>
        <family val="2"/>
        <charset val="204"/>
        <scheme val="minor"/>
      </rPr>
      <t xml:space="preserve"> порядке необходимо выполнять работы по снижению небалансов (кроме энергообъектов с небалансом: от 0 до 10%; от 10 до 20%)</t>
    </r>
  </si>
  <si>
    <t>Планирование работ</t>
  </si>
  <si>
    <t>Выполнение работ</t>
  </si>
  <si>
    <r>
      <t xml:space="preserve">Количество фидеров (РУ), по которым работы </t>
    </r>
    <r>
      <rPr>
        <b/>
        <sz val="9"/>
        <color theme="1"/>
        <rFont val="Calibri"/>
        <family val="2"/>
        <charset val="204"/>
        <scheme val="minor"/>
      </rPr>
      <t>не запланированы</t>
    </r>
  </si>
  <si>
    <r>
      <t xml:space="preserve">Количество фидеров (РУ), по которым  проведение работ </t>
    </r>
    <r>
      <rPr>
        <b/>
        <sz val="9"/>
        <color theme="1"/>
        <rFont val="Calibri"/>
        <family val="2"/>
        <charset val="204"/>
        <scheme val="minor"/>
      </rPr>
      <t>запланировано</t>
    </r>
  </si>
  <si>
    <t>в АО "Курортэнерго" актуализация БД ИСЭ осуществляется по фидерам
в АО "ЦЭК" формирование балансов 0,4-20 кВ осуществляется не в БД ИСЭ</t>
  </si>
  <si>
    <r>
      <t xml:space="preserve">                                  в т.ч. по которым </t>
    </r>
    <r>
      <rPr>
        <b/>
        <sz val="9"/>
        <color theme="1"/>
        <rFont val="Calibri"/>
        <family val="2"/>
        <charset val="204"/>
        <scheme val="minor"/>
      </rPr>
      <t>не требуется</t>
    </r>
    <r>
      <rPr>
        <sz val="9"/>
        <color theme="1"/>
        <rFont val="Calibri"/>
        <family val="2"/>
        <charset val="204"/>
        <scheme val="minor"/>
      </rPr>
      <t xml:space="preserve"> выполнять работы в краткосрочной и среднесрочной перспективе</t>
    </r>
  </si>
  <si>
    <t xml:space="preserve"> - "проблемные" фидеры (РУ): небаланс от 50% и выше; небаланс от - 50% и ниже; баланс не сформирован</t>
  </si>
  <si>
    <t>Количество отработанных фидеров (РУ), по которым работы необходимо выполнять в приоритетном порядке ("проблемные")</t>
  </si>
  <si>
    <t xml:space="preserve">                                  в т.ч. по которым работы необходимо выполнять в приоритетном порядке ("проблемные")</t>
  </si>
  <si>
    <r>
      <t xml:space="preserve">Всего
</t>
    </r>
    <r>
      <rPr>
        <b/>
        <sz val="8"/>
        <color theme="1"/>
        <rFont val="Calibri"/>
        <family val="2"/>
        <charset val="204"/>
        <scheme val="minor"/>
      </rPr>
      <t>(фидеры 10(6) кВ)</t>
    </r>
  </si>
  <si>
    <t>Отсутствуют данные по балансу</t>
  </si>
  <si>
    <r>
      <t xml:space="preserve">                                  в т.ч. количество "</t>
    </r>
    <r>
      <rPr>
        <b/>
        <sz val="9"/>
        <color theme="1"/>
        <rFont val="Calibri"/>
        <family val="2"/>
        <charset val="204"/>
        <scheme val="minor"/>
      </rPr>
      <t>проблемных</t>
    </r>
    <r>
      <rPr>
        <sz val="9"/>
        <color theme="1"/>
        <rFont val="Calibri"/>
        <family val="2"/>
        <charset val="204"/>
        <scheme val="minor"/>
      </rPr>
      <t xml:space="preserve">" фидеров (РУ), по которым работы по устранению небалансов необходимо выполнять в приоритетном порядке </t>
    </r>
  </si>
  <si>
    <t xml:space="preserve"> - информация от филиала не представлена за последний отчетный период</t>
  </si>
  <si>
    <t>Курортэнерго:
фидер в работе</t>
  </si>
  <si>
    <t>Итоги работ по формированию балансов 0,4-20 кВ</t>
  </si>
  <si>
    <t>Количество ПС; ТП (для КС), шт.</t>
  </si>
  <si>
    <t>Количество фидеров и РУ с величиной небаланса более "0", шт.</t>
  </si>
  <si>
    <t>Количество фидеров и РУ с отрицательным небалансом, шт.</t>
  </si>
  <si>
    <t>(нарастающий итог)</t>
  </si>
  <si>
    <r>
      <t xml:space="preserve">                                  в т.ч. по которым достигнут </t>
    </r>
    <r>
      <rPr>
        <b/>
        <sz val="9"/>
        <color theme="1"/>
        <rFont val="Calibri"/>
        <family val="2"/>
        <charset val="204"/>
        <scheme val="minor"/>
      </rPr>
      <t>положительный</t>
    </r>
    <r>
      <rPr>
        <sz val="9"/>
        <color theme="1"/>
        <rFont val="Calibri"/>
        <family val="2"/>
        <scheme val="minor"/>
      </rPr>
      <t xml:space="preserve"> результат (небаланс снизился), с учетом трех последних отчетных периодов</t>
    </r>
  </si>
  <si>
    <r>
      <t xml:space="preserve">                                  в т.ч. по которым после выполненных работ </t>
    </r>
    <r>
      <rPr>
        <b/>
        <sz val="9"/>
        <color theme="1"/>
        <rFont val="Calibri"/>
        <family val="2"/>
        <charset val="204"/>
        <scheme val="minor"/>
      </rPr>
      <t>% потерь в норме</t>
    </r>
    <r>
      <rPr>
        <sz val="9"/>
        <color theme="1"/>
        <rFont val="Calibri"/>
        <family val="2"/>
        <scheme val="minor"/>
      </rPr>
      <t xml:space="preserve"> (от 0 до 10%), с учетом трех последних отчетных периодов</t>
    </r>
  </si>
  <si>
    <r>
      <t xml:space="preserve">                                  в т.ч. по которым </t>
    </r>
    <r>
      <rPr>
        <b/>
        <sz val="9"/>
        <color theme="1"/>
        <rFont val="Calibri"/>
        <family val="2"/>
        <charset val="204"/>
        <scheme val="minor"/>
      </rPr>
      <t>эффект не достигнут</t>
    </r>
    <r>
      <rPr>
        <sz val="9"/>
        <color theme="1"/>
        <rFont val="Calibri"/>
        <family val="2"/>
        <scheme val="minor"/>
      </rPr>
      <t xml:space="preserve"> (небаланс не снизился либо увеличился), с учетом трех последних отчетных периодов</t>
    </r>
  </si>
  <si>
    <r>
      <t xml:space="preserve">                                  в т.ч. количество фидеров (РУ) с многократными </t>
    </r>
    <r>
      <rPr>
        <b/>
        <sz val="9"/>
        <color theme="1"/>
        <rFont val="Calibri"/>
        <family val="2"/>
        <charset val="204"/>
        <scheme val="minor"/>
      </rPr>
      <t>отрицательными</t>
    </r>
    <r>
      <rPr>
        <sz val="9"/>
        <color theme="1"/>
        <rFont val="Calibri"/>
        <family val="2"/>
        <scheme val="minor"/>
      </rPr>
      <t xml:space="preserve"> потерями электроэнергии (более двух последних месяцев подряд)</t>
    </r>
  </si>
  <si>
    <t>begin:t</t>
  </si>
  <si>
    <t>end:t;</t>
  </si>
  <si>
    <t xml:space="preserve"> с [:t.stage01] по [:t.stage_last]</t>
  </si>
  <si>
    <t>begin:a.ves</t>
  </si>
  <si>
    <t>end:a.ves;</t>
  </si>
  <si>
    <t>[:a.ves.plan_ps]</t>
  </si>
  <si>
    <t>begin:a.ks</t>
  </si>
  <si>
    <t>end:a.ks;</t>
  </si>
  <si>
    <t>begin:a.gtes</t>
  </si>
  <si>
    <t>end:a.gtes;</t>
  </si>
  <si>
    <t>end:a.knes;</t>
  </si>
  <si>
    <t>begin:a.knes</t>
  </si>
  <si>
    <t>begin:a.nles</t>
  </si>
  <si>
    <t>end:a.nles;</t>
  </si>
  <si>
    <t>begin:a.pres</t>
  </si>
  <si>
    <t>begin:a.thes</t>
  </si>
  <si>
    <t>end:a.thes;</t>
  </si>
  <si>
    <t>end:a.pres;</t>
  </si>
  <si>
    <t>от 10% до 30%</t>
  </si>
  <si>
    <t>от 30% до 50%</t>
  </si>
  <si>
    <t>[:a.ves.fact_ps]</t>
  </si>
  <si>
    <t>[:a.ves.neb_0_10]</t>
  </si>
  <si>
    <t>[:a.ves.neb_10_20]</t>
  </si>
  <si>
    <t>[:a.ves.neb_10_30]</t>
  </si>
  <si>
    <t>[:a.ves.neb_30_50]</t>
  </si>
  <si>
    <t>[:a.ves.neb_20_50]</t>
  </si>
  <si>
    <t>[:a.ves.neb_50_100]</t>
  </si>
  <si>
    <t>[:a.ves.neb_100]</t>
  </si>
  <si>
    <t>[:a.ves.neb_null]</t>
  </si>
  <si>
    <t>[:a.ves.neb_min_0_10]</t>
  </si>
  <si>
    <t>[:a.ves.neb_min_10_20]</t>
  </si>
  <si>
    <t>[:a.ves.neb_min_20_50]</t>
  </si>
  <si>
    <t>[:a.ves.neb_min_50_100]</t>
  </si>
  <si>
    <t>[:a.ves.neb_min_100]</t>
  </si>
  <si>
    <t>[:a.gtes.plan_ps]</t>
  </si>
  <si>
    <t>[:a.gtes.fact_ps]</t>
  </si>
  <si>
    <t>[:a.gtes.neb_0_10]</t>
  </si>
  <si>
    <t>[:a.gtes.neb_10_20]</t>
  </si>
  <si>
    <t>[:a.gtes.neb_10_30]</t>
  </si>
  <si>
    <t>[:a.gtes.neb_30_50]</t>
  </si>
  <si>
    <t>[:a.gtes.neb_20_50]</t>
  </si>
  <si>
    <t>[:a.gtes.neb_50_100]</t>
  </si>
  <si>
    <t>[:a.gtes.neb_100]</t>
  </si>
  <si>
    <t>[:a.gtes.neb_null]</t>
  </si>
  <si>
    <t>[:a.gtes.neb_min_0_10]</t>
  </si>
  <si>
    <t>[:a.gtes.neb_min_10_20]</t>
  </si>
  <si>
    <t>[:a.gtes.neb_min_20_50]</t>
  </si>
  <si>
    <t>[:a.gtes.neb_min_50_100]</t>
  </si>
  <si>
    <t>[:a.gtes.neb_min_100]</t>
  </si>
  <si>
    <t>[:a.knes.plan_ps]</t>
  </si>
  <si>
    <t>[:a.knes.fact_ps]</t>
  </si>
  <si>
    <t>[:a.knes.neb_0_10]</t>
  </si>
  <si>
    <t>[:a.knes.neb_10_20]</t>
  </si>
  <si>
    <t>[:a.knes.neb_10_30]</t>
  </si>
  <si>
    <t>[:a.knes.neb_30_50]</t>
  </si>
  <si>
    <t>[:a.knes.neb_20_50]</t>
  </si>
  <si>
    <t>[:a.knes.neb_50_100]</t>
  </si>
  <si>
    <t>[:a.knes.neb_100]</t>
  </si>
  <si>
    <t>[:a.knes.neb_null]</t>
  </si>
  <si>
    <t>[:a.knes.neb_min_0_10]</t>
  </si>
  <si>
    <t>[:a.knes.neb_min_10_20]</t>
  </si>
  <si>
    <t>[:a.knes.neb_min_20_50]</t>
  </si>
  <si>
    <t>[:a.knes.neb_min_50_100]</t>
  </si>
  <si>
    <t>[:a.knes.neb_min_100]</t>
  </si>
  <si>
    <t>[:a.nles.plan_ps]</t>
  </si>
  <si>
    <t>[:a.nles.fact_ps]</t>
  </si>
  <si>
    <t>[:a.nles.neb_0_10]</t>
  </si>
  <si>
    <t>[:a.nles.neb_10_20]</t>
  </si>
  <si>
    <t>[:a.nles.neb_10_30]</t>
  </si>
  <si>
    <t>[:a.nles.neb_30_50]</t>
  </si>
  <si>
    <t>[:a.nles.neb_20_50]</t>
  </si>
  <si>
    <t>[:a.nles.neb_50_100]</t>
  </si>
  <si>
    <t>[:a.nles.neb_100]</t>
  </si>
  <si>
    <t>[:a.nles.neb_null]</t>
  </si>
  <si>
    <t>[:a.nles.neb_min_0_10]</t>
  </si>
  <si>
    <t>[:a.nles.neb_min_10_20]</t>
  </si>
  <si>
    <t>[:a.nles.neb_min_20_50]</t>
  </si>
  <si>
    <t>[:a.nles.neb_min_50_100]</t>
  </si>
  <si>
    <t>[:a.nles.neb_min_100]</t>
  </si>
  <si>
    <t>[:a.pres.plan_ps]</t>
  </si>
  <si>
    <t>[:a.pres.fact_ps]</t>
  </si>
  <si>
    <t>[:a.pres.neb_0_10]</t>
  </si>
  <si>
    <t>[:a.pres.neb_10_20]</t>
  </si>
  <si>
    <t>[:a.pres.neb_10_30]</t>
  </si>
  <si>
    <t>[:a.pres.neb_30_50]</t>
  </si>
  <si>
    <t>[:a.pres.neb_20_50]</t>
  </si>
  <si>
    <t>[:a.pres.neb_50_100]</t>
  </si>
  <si>
    <t>[:a.pres.neb_100]</t>
  </si>
  <si>
    <t>[:a.pres.neb_null]</t>
  </si>
  <si>
    <t>[:a.pres.neb_min_0_10]</t>
  </si>
  <si>
    <t>[:a.pres.neb_min_10_20]</t>
  </si>
  <si>
    <t>[:a.pres.neb_min_20_50]</t>
  </si>
  <si>
    <t>[:a.pres.neb_min_50_100]</t>
  </si>
  <si>
    <t>[:a.pres.neb_min_100]</t>
  </si>
  <si>
    <t>[:a.thes.plan_ps]</t>
  </si>
  <si>
    <t>[:a.thes.fact_ps]</t>
  </si>
  <si>
    <t>[:a.thes.neb_0_10]</t>
  </si>
  <si>
    <t>[:a.thes.neb_10_20]</t>
  </si>
  <si>
    <t>[:a.thes.neb_10_30]</t>
  </si>
  <si>
    <t>[:a.thes.neb_30_50]</t>
  </si>
  <si>
    <t>[:a.thes.neb_20_50]</t>
  </si>
  <si>
    <t>[:a.thes.neb_50_100]</t>
  </si>
  <si>
    <t>[:a.thes.neb_100]</t>
  </si>
  <si>
    <t>[:a.thes.neb_null]</t>
  </si>
  <si>
    <t>[:a.thes.neb_min_0_10]</t>
  </si>
  <si>
    <t>[:a.thes.neb_min_10_20]</t>
  </si>
  <si>
    <t>[:a.thes.neb_min_20_50]</t>
  </si>
  <si>
    <t>[:a.thes.neb_min_50_100]</t>
  </si>
  <si>
    <t>[:a.thes.neb_min_100]</t>
  </si>
  <si>
    <t>[:a.ks.plan_ps]</t>
  </si>
  <si>
    <t>[:a.ks.fact_ps]</t>
  </si>
  <si>
    <t>[:a.ks.neb_0_10]</t>
  </si>
  <si>
    <t>[:a.ks.neb_10_20]</t>
  </si>
  <si>
    <t>[:a.ks.neb_10_30]</t>
  </si>
  <si>
    <t>[:a.ks.neb_30_50]</t>
  </si>
  <si>
    <t>[:a.ks.neb_20_50]</t>
  </si>
  <si>
    <t>[:a.ks.neb_50_100]</t>
  </si>
  <si>
    <t>[:a.ks.neb_100]</t>
  </si>
  <si>
    <t>[:a.ks.neb_null]</t>
  </si>
  <si>
    <t>[:a.ks.neb_min_0_10]</t>
  </si>
  <si>
    <t>[:a.ks.neb_min_10_20]</t>
  </si>
  <si>
    <t>[:a.ks.neb_min_20_50]</t>
  </si>
  <si>
    <t>[:a.ks.neb_min_50_100]</t>
  </si>
  <si>
    <t>[:a.ks.neb_min_100]</t>
  </si>
  <si>
    <t>!noautorowheight</t>
  </si>
  <si>
    <t>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</si>
</sst>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16" fillId="2" borderId="43" xfId="0" applyNumberFormat="1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9" fontId="11" fillId="2" borderId="26" xfId="0" applyNumberFormat="1" applyFont="1" applyFill="1" applyBorder="1" applyAlignment="1">
      <alignment horizontal="center" vertical="center"/>
    </xf>
    <xf numFmtId="9" fontId="11" fillId="2" borderId="28" xfId="0" applyNumberFormat="1" applyFont="1" applyFill="1" applyBorder="1" applyAlignment="1">
      <alignment horizontal="center" vertical="center" wrapText="1"/>
    </xf>
    <xf numFmtId="9" fontId="13" fillId="0" borderId="0" xfId="5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9" fontId="7" fillId="0" borderId="36" xfId="5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9" fontId="7" fillId="0" borderId="0" xfId="5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4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7" fillId="2" borderId="36" xfId="5" applyFont="1" applyFill="1" applyBorder="1" applyAlignment="1">
      <alignment horizontal="center" vertical="center"/>
    </xf>
    <xf numFmtId="9" fontId="8" fillId="0" borderId="47" xfId="5" applyFont="1" applyFill="1" applyBorder="1" applyAlignment="1">
      <alignment horizontal="center" vertical="center"/>
    </xf>
    <xf numFmtId="9" fontId="8" fillId="0" borderId="24" xfId="5" applyFont="1" applyFill="1" applyBorder="1" applyAlignment="1">
      <alignment horizontal="center" vertical="center"/>
    </xf>
    <xf numFmtId="9" fontId="8" fillId="0" borderId="19" xfId="5" applyFont="1" applyFill="1" applyBorder="1" applyAlignment="1">
      <alignment horizontal="center" vertical="center"/>
    </xf>
    <xf numFmtId="9" fontId="8" fillId="0" borderId="48" xfId="5" applyFont="1" applyFill="1" applyBorder="1" applyAlignment="1">
      <alignment horizontal="center" vertical="center"/>
    </xf>
    <xf numFmtId="1" fontId="8" fillId="0" borderId="17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1" fontId="7" fillId="2" borderId="33" xfId="0" applyNumberFormat="1" applyFon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8" fillId="0" borderId="34" xfId="0" applyNumberFormat="1" applyFont="1" applyFill="1" applyBorder="1" applyAlignment="1">
      <alignment horizontal="center" vertical="center"/>
    </xf>
    <xf numFmtId="1" fontId="7" fillId="0" borderId="47" xfId="0" applyNumberFormat="1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2" borderId="34" xfId="0" applyNumberFormat="1" applyFont="1" applyFill="1" applyBorder="1" applyAlignment="1">
      <alignment horizontal="center" vertical="center" wrapText="1"/>
    </xf>
    <xf numFmtId="1" fontId="7" fillId="2" borderId="36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34" xfId="0" applyNumberFormat="1" applyFont="1" applyFill="1" applyBorder="1" applyAlignment="1">
      <alignment horizontal="center" vertical="center"/>
    </xf>
    <xf numFmtId="1" fontId="7" fillId="0" borderId="34" xfId="0" applyNumberFormat="1" applyFont="1" applyFill="1" applyBorder="1" applyAlignment="1">
      <alignment horizontal="center" vertical="center" wrapText="1"/>
    </xf>
    <xf numFmtId="1" fontId="7" fillId="0" borderId="36" xfId="0" applyNumberFormat="1" applyFont="1" applyFill="1" applyBorder="1" applyAlignment="1">
      <alignment horizontal="center" vertical="center" wrapText="1"/>
    </xf>
    <xf numFmtId="1" fontId="7" fillId="0" borderId="47" xfId="0" applyNumberFormat="1" applyFont="1" applyFill="1" applyBorder="1" applyAlignment="1">
      <alignment horizontal="center" vertical="center"/>
    </xf>
    <xf numFmtId="1" fontId="7" fillId="0" borderId="46" xfId="0" applyNumberFormat="1" applyFon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19" xfId="0" applyNumberFormat="1" applyFont="1" applyFill="1" applyBorder="1" applyAlignment="1">
      <alignment horizontal="center" vertical="center"/>
    </xf>
    <xf numFmtId="1" fontId="7" fillId="0" borderId="42" xfId="0" applyNumberFormat="1" applyFont="1" applyFill="1" applyBorder="1" applyAlignment="1">
      <alignment horizontal="center" vertical="center"/>
    </xf>
    <xf numFmtId="1" fontId="7" fillId="2" borderId="36" xfId="0" applyNumberFormat="1" applyFont="1" applyFill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1" fontId="7" fillId="0" borderId="37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" fontId="7" fillId="0" borderId="3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7" fillId="0" borderId="43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53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0" borderId="55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54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5" borderId="5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27" xfId="0" applyFont="1" applyFill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1" fontId="21" fillId="0" borderId="18" xfId="0" applyNumberFormat="1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1" fontId="21" fillId="0" borderId="17" xfId="0" applyNumberFormat="1" applyFont="1" applyFill="1" applyBorder="1" applyAlignment="1">
      <alignment horizontal="center" vertical="center"/>
    </xf>
    <xf numFmtId="1" fontId="21" fillId="0" borderId="15" xfId="0" applyNumberFormat="1" applyFont="1" applyFill="1" applyBorder="1" applyAlignment="1">
      <alignment horizontal="center" vertical="center"/>
    </xf>
  </cellXfs>
  <cellStyles count="8">
    <cellStyle name="Normal" xfId="1"/>
    <cellStyle name="Обычный" xfId="0" builtinId="0"/>
    <cellStyle name="Обычный 2" xfId="2"/>
    <cellStyle name="Обычный 3" xfId="3"/>
    <cellStyle name="Обычный 3 2" xfId="6"/>
    <cellStyle name="Процентный" xfId="5" builtinId="5"/>
    <cellStyle name="Процентный 2" xfId="4"/>
    <cellStyle name="Процентный 2 2" xfId="7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FFCCCC"/>
      <color rgb="FFFFFFCC"/>
      <color rgb="FF8DB4E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43"/>
  <sheetViews>
    <sheetView tabSelected="1" zoomScale="85" zoomScaleNormal="85" workbookViewId="0">
      <selection activeCell="A6" sqref="A6"/>
    </sheetView>
  </sheetViews>
  <sheetFormatPr defaultColWidth="8.85546875" defaultRowHeight="9" x14ac:dyDescent="0.25"/>
  <cols>
    <col min="1" max="1" width="15.7109375" style="1" customWidth="1"/>
    <col min="2" max="3" width="11.7109375" style="1" customWidth="1"/>
    <col min="4" max="5" width="10" style="1" customWidth="1"/>
    <col min="6" max="6" width="10.42578125" style="1" customWidth="1"/>
    <col min="7" max="8" width="10.42578125" style="1" hidden="1" customWidth="1"/>
    <col min="9" max="10" width="10.7109375" style="1" customWidth="1"/>
    <col min="11" max="11" width="11.42578125" style="1" customWidth="1"/>
    <col min="12" max="12" width="11.140625" style="1" customWidth="1"/>
    <col min="13" max="13" width="10" style="1" customWidth="1"/>
    <col min="14" max="14" width="12.42578125" style="1" customWidth="1"/>
    <col min="15" max="15" width="11.42578125" style="1" customWidth="1"/>
    <col min="16" max="16" width="12.7109375" style="1" customWidth="1"/>
    <col min="17" max="17" width="11.7109375" style="1" customWidth="1"/>
    <col min="18" max="19" width="11.5703125" style="1" customWidth="1"/>
    <col min="20" max="20" width="11.42578125" style="1" customWidth="1"/>
    <col min="21" max="21" width="2.7109375" style="1" customWidth="1"/>
    <col min="22" max="16384" width="8.85546875" style="1"/>
  </cols>
  <sheetData>
    <row r="1" spans="1:23" s="28" customFormat="1" ht="22.15" customHeight="1" x14ac:dyDescent="0.25">
      <c r="A1" s="159" t="s">
        <v>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V1" s="149" t="s">
        <v>184</v>
      </c>
    </row>
    <row r="2" spans="1:23" s="28" customFormat="1" ht="12" x14ac:dyDescent="0.25">
      <c r="A2" s="160" t="s">
        <v>14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</row>
    <row r="3" spans="1:23" s="28" customFormat="1" ht="12" x14ac:dyDescent="0.25">
      <c r="G3" s="116"/>
      <c r="H3" s="116"/>
    </row>
    <row r="4" spans="1:23" s="28" customFormat="1" ht="12.6" customHeight="1" x14ac:dyDescent="0.25">
      <c r="G4" s="116"/>
      <c r="H4" s="116"/>
      <c r="I4" s="115"/>
      <c r="J4" s="161" t="s">
        <v>22</v>
      </c>
      <c r="K4" s="161"/>
      <c r="L4" s="162" t="s">
        <v>62</v>
      </c>
      <c r="M4" s="162"/>
      <c r="N4" s="162"/>
      <c r="O4" s="114"/>
      <c r="V4" s="28" t="s">
        <v>60</v>
      </c>
      <c r="W4" s="28" t="s">
        <v>61</v>
      </c>
    </row>
    <row r="5" spans="1:23" s="113" customFormat="1" ht="16.149999999999999" customHeight="1" x14ac:dyDescent="0.25">
      <c r="G5" s="116"/>
      <c r="H5" s="116"/>
      <c r="K5" s="163" t="s">
        <v>55</v>
      </c>
      <c r="L5" s="163"/>
      <c r="M5" s="163"/>
    </row>
    <row r="6" spans="1:23" ht="18.600000000000001" customHeight="1" thickBot="1" x14ac:dyDescent="0.3"/>
    <row r="7" spans="1:23" s="28" customFormat="1" ht="24" customHeight="1" thickBot="1" x14ac:dyDescent="0.3">
      <c r="B7" s="151" t="s">
        <v>24</v>
      </c>
      <c r="C7" s="152"/>
      <c r="D7" s="153"/>
      <c r="E7" s="154" t="s">
        <v>26</v>
      </c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</row>
    <row r="8" spans="1:23" s="10" customFormat="1" ht="25.15" customHeight="1" thickBot="1" x14ac:dyDescent="0.3">
      <c r="B8" s="176" t="s">
        <v>52</v>
      </c>
      <c r="C8" s="177"/>
      <c r="D8" s="178"/>
      <c r="E8" s="157" t="s">
        <v>53</v>
      </c>
      <c r="F8" s="158"/>
      <c r="G8" s="158"/>
      <c r="H8" s="158"/>
      <c r="I8" s="158"/>
      <c r="J8" s="158"/>
      <c r="K8" s="158"/>
      <c r="L8" s="158"/>
      <c r="M8" s="29"/>
      <c r="N8" s="176" t="s">
        <v>54</v>
      </c>
      <c r="O8" s="177"/>
      <c r="P8" s="177"/>
      <c r="Q8" s="177"/>
      <c r="R8" s="177"/>
      <c r="S8" s="178"/>
      <c r="T8" s="179" t="s">
        <v>19</v>
      </c>
    </row>
    <row r="9" spans="1:23" s="8" customFormat="1" ht="33" customHeight="1" thickBot="1" x14ac:dyDescent="0.3">
      <c r="A9" s="21" t="s">
        <v>0</v>
      </c>
      <c r="B9" s="11" t="s">
        <v>7</v>
      </c>
      <c r="C9" s="12" t="s">
        <v>8</v>
      </c>
      <c r="D9" s="13" t="s">
        <v>15</v>
      </c>
      <c r="E9" s="27" t="s">
        <v>31</v>
      </c>
      <c r="F9" s="15" t="s">
        <v>9</v>
      </c>
      <c r="G9" s="15" t="s">
        <v>78</v>
      </c>
      <c r="H9" s="15" t="s">
        <v>79</v>
      </c>
      <c r="I9" s="15" t="s">
        <v>10</v>
      </c>
      <c r="J9" s="15" t="s">
        <v>20</v>
      </c>
      <c r="K9" s="16" t="s">
        <v>16</v>
      </c>
      <c r="L9" s="17" t="s">
        <v>47</v>
      </c>
      <c r="M9" s="6" t="s">
        <v>13</v>
      </c>
      <c r="N9" s="14" t="s">
        <v>17</v>
      </c>
      <c r="O9" s="15" t="s">
        <v>11</v>
      </c>
      <c r="P9" s="15" t="s">
        <v>12</v>
      </c>
      <c r="Q9" s="15" t="s">
        <v>21</v>
      </c>
      <c r="R9" s="15" t="s">
        <v>18</v>
      </c>
      <c r="S9" s="7" t="s">
        <v>13</v>
      </c>
      <c r="T9" s="180"/>
    </row>
    <row r="10" spans="1:23" ht="23.45" customHeight="1" x14ac:dyDescent="0.25">
      <c r="A10" s="22" t="s">
        <v>1</v>
      </c>
      <c r="B10" s="122" t="s">
        <v>65</v>
      </c>
      <c r="C10" s="207" t="s">
        <v>80</v>
      </c>
      <c r="D10" s="118" t="e">
        <f t="shared" ref="D10:D18" si="0">IF(OR(C10=0,C10=""),"",C10/B10)</f>
        <v>#VALUE!</v>
      </c>
      <c r="E10" s="209" t="s">
        <v>81</v>
      </c>
      <c r="F10" s="207" t="s">
        <v>82</v>
      </c>
      <c r="G10" s="207" t="s">
        <v>83</v>
      </c>
      <c r="H10" s="207" t="s">
        <v>84</v>
      </c>
      <c r="I10" s="207" t="s">
        <v>85</v>
      </c>
      <c r="J10" s="207" t="s">
        <v>86</v>
      </c>
      <c r="K10" s="207" t="s">
        <v>87</v>
      </c>
      <c r="L10" s="207" t="s">
        <v>88</v>
      </c>
      <c r="M10" s="128">
        <f>SUM(E10:F10,I10:L10)</f>
        <v>0</v>
      </c>
      <c r="N10" s="209" t="s">
        <v>89</v>
      </c>
      <c r="O10" s="207" t="s">
        <v>90</v>
      </c>
      <c r="P10" s="207" t="s">
        <v>91</v>
      </c>
      <c r="Q10" s="207" t="s">
        <v>92</v>
      </c>
      <c r="R10" s="207" t="s">
        <v>93</v>
      </c>
      <c r="S10" s="136">
        <f t="shared" ref="S10:S18" si="1">SUM(N10:R10)</f>
        <v>0</v>
      </c>
      <c r="T10" s="137">
        <f t="shared" ref="T10:T18" si="2">M10+S10</f>
        <v>0</v>
      </c>
      <c r="U10" s="5"/>
      <c r="V10" s="116" t="s">
        <v>63</v>
      </c>
      <c r="W10" s="116" t="s">
        <v>64</v>
      </c>
    </row>
    <row r="11" spans="1:23" ht="23.45" customHeight="1" x14ac:dyDescent="0.25">
      <c r="A11" s="23" t="s">
        <v>3</v>
      </c>
      <c r="B11" s="123" t="s">
        <v>94</v>
      </c>
      <c r="C11" s="208" t="s">
        <v>95</v>
      </c>
      <c r="D11" s="119" t="e">
        <f t="shared" si="0"/>
        <v>#VALUE!</v>
      </c>
      <c r="E11" s="210" t="s">
        <v>96</v>
      </c>
      <c r="F11" s="208" t="s">
        <v>97</v>
      </c>
      <c r="G11" s="208" t="s">
        <v>98</v>
      </c>
      <c r="H11" s="208" t="s">
        <v>99</v>
      </c>
      <c r="I11" s="208" t="s">
        <v>100</v>
      </c>
      <c r="J11" s="208" t="s">
        <v>101</v>
      </c>
      <c r="K11" s="208" t="s">
        <v>102</v>
      </c>
      <c r="L11" s="208" t="s">
        <v>103</v>
      </c>
      <c r="M11" s="129">
        <f t="shared" ref="M11:M22" si="3">SUM(E11:F11,I11:L11)</f>
        <v>0</v>
      </c>
      <c r="N11" s="210" t="s">
        <v>104</v>
      </c>
      <c r="O11" s="208" t="s">
        <v>105</v>
      </c>
      <c r="P11" s="208" t="s">
        <v>106</v>
      </c>
      <c r="Q11" s="208" t="s">
        <v>107</v>
      </c>
      <c r="R11" s="208" t="s">
        <v>108</v>
      </c>
      <c r="S11" s="138">
        <f t="shared" si="1"/>
        <v>0</v>
      </c>
      <c r="T11" s="139">
        <f t="shared" si="2"/>
        <v>0</v>
      </c>
      <c r="V11" s="116" t="s">
        <v>68</v>
      </c>
      <c r="W11" s="116" t="s">
        <v>69</v>
      </c>
    </row>
    <row r="12" spans="1:23" ht="23.45" customHeight="1" x14ac:dyDescent="0.25">
      <c r="A12" s="23" t="s">
        <v>4</v>
      </c>
      <c r="B12" s="123" t="s">
        <v>109</v>
      </c>
      <c r="C12" s="208" t="s">
        <v>110</v>
      </c>
      <c r="D12" s="119" t="e">
        <f t="shared" si="0"/>
        <v>#VALUE!</v>
      </c>
      <c r="E12" s="210" t="s">
        <v>111</v>
      </c>
      <c r="F12" s="208" t="s">
        <v>112</v>
      </c>
      <c r="G12" s="208" t="s">
        <v>113</v>
      </c>
      <c r="H12" s="208" t="s">
        <v>114</v>
      </c>
      <c r="I12" s="208" t="s">
        <v>115</v>
      </c>
      <c r="J12" s="208" t="s">
        <v>116</v>
      </c>
      <c r="K12" s="208" t="s">
        <v>117</v>
      </c>
      <c r="L12" s="208" t="s">
        <v>118</v>
      </c>
      <c r="M12" s="129">
        <f t="shared" si="3"/>
        <v>0</v>
      </c>
      <c r="N12" s="210" t="s">
        <v>119</v>
      </c>
      <c r="O12" s="208" t="s">
        <v>120</v>
      </c>
      <c r="P12" s="208" t="s">
        <v>121</v>
      </c>
      <c r="Q12" s="208" t="s">
        <v>122</v>
      </c>
      <c r="R12" s="208" t="s">
        <v>123</v>
      </c>
      <c r="S12" s="138">
        <f t="shared" si="1"/>
        <v>0</v>
      </c>
      <c r="T12" s="139">
        <f t="shared" si="2"/>
        <v>0</v>
      </c>
      <c r="V12" s="116" t="s">
        <v>71</v>
      </c>
      <c r="W12" s="116" t="s">
        <v>70</v>
      </c>
    </row>
    <row r="13" spans="1:23" ht="23.45" customHeight="1" x14ac:dyDescent="0.25">
      <c r="A13" s="23" t="s">
        <v>5</v>
      </c>
      <c r="B13" s="123" t="s">
        <v>124</v>
      </c>
      <c r="C13" s="208" t="s">
        <v>125</v>
      </c>
      <c r="D13" s="119" t="e">
        <f t="shared" si="0"/>
        <v>#VALUE!</v>
      </c>
      <c r="E13" s="210" t="s">
        <v>126</v>
      </c>
      <c r="F13" s="208" t="s">
        <v>127</v>
      </c>
      <c r="G13" s="208" t="s">
        <v>128</v>
      </c>
      <c r="H13" s="208" t="s">
        <v>129</v>
      </c>
      <c r="I13" s="208" t="s">
        <v>130</v>
      </c>
      <c r="J13" s="208" t="s">
        <v>131</v>
      </c>
      <c r="K13" s="208" t="s">
        <v>132</v>
      </c>
      <c r="L13" s="208" t="s">
        <v>133</v>
      </c>
      <c r="M13" s="129">
        <f t="shared" si="3"/>
        <v>0</v>
      </c>
      <c r="N13" s="210" t="s">
        <v>134</v>
      </c>
      <c r="O13" s="208" t="s">
        <v>135</v>
      </c>
      <c r="P13" s="208" t="s">
        <v>136</v>
      </c>
      <c r="Q13" s="208" t="s">
        <v>137</v>
      </c>
      <c r="R13" s="208" t="s">
        <v>138</v>
      </c>
      <c r="S13" s="138">
        <f t="shared" si="1"/>
        <v>0</v>
      </c>
      <c r="T13" s="139">
        <f t="shared" si="2"/>
        <v>0</v>
      </c>
      <c r="V13" s="116" t="s">
        <v>72</v>
      </c>
      <c r="W13" s="116" t="s">
        <v>73</v>
      </c>
    </row>
    <row r="14" spans="1:23" ht="23.45" customHeight="1" x14ac:dyDescent="0.25">
      <c r="A14" s="23" t="s">
        <v>2</v>
      </c>
      <c r="B14" s="123" t="s">
        <v>139</v>
      </c>
      <c r="C14" s="208" t="s">
        <v>140</v>
      </c>
      <c r="D14" s="119" t="e">
        <f t="shared" si="0"/>
        <v>#VALUE!</v>
      </c>
      <c r="E14" s="210" t="s">
        <v>141</v>
      </c>
      <c r="F14" s="208" t="s">
        <v>142</v>
      </c>
      <c r="G14" s="208" t="s">
        <v>143</v>
      </c>
      <c r="H14" s="208" t="s">
        <v>144</v>
      </c>
      <c r="I14" s="208" t="s">
        <v>145</v>
      </c>
      <c r="J14" s="208" t="s">
        <v>146</v>
      </c>
      <c r="K14" s="208" t="s">
        <v>147</v>
      </c>
      <c r="L14" s="208" t="s">
        <v>148</v>
      </c>
      <c r="M14" s="129">
        <f t="shared" si="3"/>
        <v>0</v>
      </c>
      <c r="N14" s="210" t="s">
        <v>149</v>
      </c>
      <c r="O14" s="208" t="s">
        <v>150</v>
      </c>
      <c r="P14" s="208" t="s">
        <v>151</v>
      </c>
      <c r="Q14" s="208" t="s">
        <v>152</v>
      </c>
      <c r="R14" s="208" t="s">
        <v>153</v>
      </c>
      <c r="S14" s="138">
        <f t="shared" si="1"/>
        <v>0</v>
      </c>
      <c r="T14" s="139">
        <f t="shared" si="2"/>
        <v>0</v>
      </c>
      <c r="V14" s="116" t="s">
        <v>74</v>
      </c>
      <c r="W14" s="116" t="s">
        <v>77</v>
      </c>
    </row>
    <row r="15" spans="1:23" ht="23.45" customHeight="1" thickBot="1" x14ac:dyDescent="0.3">
      <c r="A15" s="24" t="s">
        <v>6</v>
      </c>
      <c r="B15" s="123" t="s">
        <v>154</v>
      </c>
      <c r="C15" s="208" t="s">
        <v>155</v>
      </c>
      <c r="D15" s="120" t="e">
        <f t="shared" si="0"/>
        <v>#VALUE!</v>
      </c>
      <c r="E15" s="210" t="s">
        <v>156</v>
      </c>
      <c r="F15" s="208" t="s">
        <v>157</v>
      </c>
      <c r="G15" s="208" t="s">
        <v>158</v>
      </c>
      <c r="H15" s="208" t="s">
        <v>159</v>
      </c>
      <c r="I15" s="208" t="s">
        <v>160</v>
      </c>
      <c r="J15" s="208" t="s">
        <v>161</v>
      </c>
      <c r="K15" s="208" t="s">
        <v>162</v>
      </c>
      <c r="L15" s="208" t="s">
        <v>163</v>
      </c>
      <c r="M15" s="150">
        <f t="shared" si="3"/>
        <v>0</v>
      </c>
      <c r="N15" s="210" t="s">
        <v>164</v>
      </c>
      <c r="O15" s="208" t="s">
        <v>165</v>
      </c>
      <c r="P15" s="208" t="s">
        <v>166</v>
      </c>
      <c r="Q15" s="208" t="s">
        <v>167</v>
      </c>
      <c r="R15" s="208" t="s">
        <v>168</v>
      </c>
      <c r="S15" s="140">
        <f t="shared" si="1"/>
        <v>0</v>
      </c>
      <c r="T15" s="141">
        <f t="shared" si="2"/>
        <v>0</v>
      </c>
      <c r="V15" s="116" t="s">
        <v>75</v>
      </c>
      <c r="W15" s="116" t="s">
        <v>76</v>
      </c>
    </row>
    <row r="16" spans="1:23" s="2" customFormat="1" ht="23.45" customHeight="1" thickBot="1" x14ac:dyDescent="0.3">
      <c r="A16" s="21" t="s">
        <v>25</v>
      </c>
      <c r="B16" s="124">
        <f>SUM(B10:B15)</f>
        <v>0</v>
      </c>
      <c r="C16" s="125">
        <f>SUM(C10:C15)</f>
        <v>0</v>
      </c>
      <c r="D16" s="117" t="str">
        <f t="shared" si="0"/>
        <v/>
      </c>
      <c r="E16" s="124">
        <f t="shared" ref="E16:L16" si="4">SUM(E10:E15)</f>
        <v>0</v>
      </c>
      <c r="F16" s="125">
        <f t="shared" si="4"/>
        <v>0</v>
      </c>
      <c r="G16" s="125">
        <f t="shared" si="4"/>
        <v>0</v>
      </c>
      <c r="H16" s="125">
        <f t="shared" si="4"/>
        <v>0</v>
      </c>
      <c r="I16" s="125">
        <f t="shared" si="4"/>
        <v>0</v>
      </c>
      <c r="J16" s="125">
        <f t="shared" si="4"/>
        <v>0</v>
      </c>
      <c r="K16" s="125">
        <f t="shared" si="4"/>
        <v>0</v>
      </c>
      <c r="L16" s="130">
        <f t="shared" si="4"/>
        <v>0</v>
      </c>
      <c r="M16" s="131">
        <f t="shared" si="3"/>
        <v>0</v>
      </c>
      <c r="N16" s="124">
        <f>SUM(N10:N15)</f>
        <v>0</v>
      </c>
      <c r="O16" s="125">
        <f>SUM(O10:O15)</f>
        <v>0</v>
      </c>
      <c r="P16" s="125">
        <f>SUM(P10:P15)</f>
        <v>0</v>
      </c>
      <c r="Q16" s="125">
        <f>SUM(Q10:Q15)</f>
        <v>0</v>
      </c>
      <c r="R16" s="125">
        <f>SUM(R10:R15)</f>
        <v>0</v>
      </c>
      <c r="S16" s="142">
        <f t="shared" si="1"/>
        <v>0</v>
      </c>
      <c r="T16" s="143">
        <f t="shared" si="2"/>
        <v>0</v>
      </c>
    </row>
    <row r="17" spans="1:23" ht="23.45" customHeight="1" thickBot="1" x14ac:dyDescent="0.3">
      <c r="A17" s="25" t="s">
        <v>185</v>
      </c>
      <c r="B17" s="123" t="s">
        <v>169</v>
      </c>
      <c r="C17" s="208" t="s">
        <v>170</v>
      </c>
      <c r="D17" s="121" t="e">
        <f t="shared" si="0"/>
        <v>#VALUE!</v>
      </c>
      <c r="E17" s="210" t="s">
        <v>171</v>
      </c>
      <c r="F17" s="208" t="s">
        <v>172</v>
      </c>
      <c r="G17" s="208" t="s">
        <v>173</v>
      </c>
      <c r="H17" s="208" t="s">
        <v>174</v>
      </c>
      <c r="I17" s="208" t="s">
        <v>175</v>
      </c>
      <c r="J17" s="208" t="s">
        <v>176</v>
      </c>
      <c r="K17" s="208" t="s">
        <v>177</v>
      </c>
      <c r="L17" s="208" t="s">
        <v>178</v>
      </c>
      <c r="M17" s="132">
        <f t="shared" si="3"/>
        <v>0</v>
      </c>
      <c r="N17" s="210" t="s">
        <v>179</v>
      </c>
      <c r="O17" s="208" t="s">
        <v>180</v>
      </c>
      <c r="P17" s="208" t="s">
        <v>181</v>
      </c>
      <c r="Q17" s="208" t="s">
        <v>182</v>
      </c>
      <c r="R17" s="208" t="s">
        <v>183</v>
      </c>
      <c r="S17" s="144">
        <f t="shared" si="1"/>
        <v>0</v>
      </c>
      <c r="T17" s="145">
        <f t="shared" si="2"/>
        <v>0</v>
      </c>
      <c r="V17" s="116" t="s">
        <v>66</v>
      </c>
      <c r="W17" s="116" t="s">
        <v>67</v>
      </c>
    </row>
    <row r="18" spans="1:23" ht="23.45" customHeight="1" thickBot="1" x14ac:dyDescent="0.3">
      <c r="A18" s="21" t="s">
        <v>23</v>
      </c>
      <c r="B18" s="124" t="e">
        <f>B16+B17</f>
        <v>#VALUE!</v>
      </c>
      <c r="C18" s="125" t="e">
        <f>C16+C17</f>
        <v>#VALUE!</v>
      </c>
      <c r="D18" s="117" t="e">
        <f t="shared" si="0"/>
        <v>#VALUE!</v>
      </c>
      <c r="E18" s="124" t="e">
        <f t="shared" ref="E18:L18" si="5">E16+E17</f>
        <v>#VALUE!</v>
      </c>
      <c r="F18" s="125" t="e">
        <f t="shared" si="5"/>
        <v>#VALUE!</v>
      </c>
      <c r="G18" s="125" t="e">
        <f t="shared" si="5"/>
        <v>#VALUE!</v>
      </c>
      <c r="H18" s="125" t="e">
        <f t="shared" si="5"/>
        <v>#VALUE!</v>
      </c>
      <c r="I18" s="125" t="e">
        <f t="shared" si="5"/>
        <v>#VALUE!</v>
      </c>
      <c r="J18" s="125" t="e">
        <f t="shared" si="5"/>
        <v>#VALUE!</v>
      </c>
      <c r="K18" s="125" t="e">
        <f t="shared" si="5"/>
        <v>#VALUE!</v>
      </c>
      <c r="L18" s="130" t="e">
        <f t="shared" si="5"/>
        <v>#VALUE!</v>
      </c>
      <c r="M18" s="131" t="e">
        <f t="shared" si="3"/>
        <v>#VALUE!</v>
      </c>
      <c r="N18" s="124" t="e">
        <f>N16+N17</f>
        <v>#VALUE!</v>
      </c>
      <c r="O18" s="125" t="e">
        <f>O16+O17</f>
        <v>#VALUE!</v>
      </c>
      <c r="P18" s="125" t="e">
        <f>P16+P17</f>
        <v>#VALUE!</v>
      </c>
      <c r="Q18" s="125" t="e">
        <f>Q16+Q17</f>
        <v>#VALUE!</v>
      </c>
      <c r="R18" s="125" t="e">
        <f>R16+R17</f>
        <v>#VALUE!</v>
      </c>
      <c r="S18" s="142" t="e">
        <f t="shared" si="1"/>
        <v>#VALUE!</v>
      </c>
      <c r="T18" s="143" t="e">
        <f t="shared" si="2"/>
        <v>#VALUE!</v>
      </c>
    </row>
    <row r="19" spans="1:23" ht="6" customHeight="1" thickBot="1" x14ac:dyDescent="0.3">
      <c r="A19" s="5"/>
      <c r="B19" s="5"/>
      <c r="C19" s="5"/>
      <c r="D19" s="39"/>
      <c r="E19" s="5"/>
      <c r="F19" s="5"/>
      <c r="G19" s="5"/>
      <c r="H19" s="5"/>
      <c r="I19" s="5"/>
      <c r="J19" s="5"/>
      <c r="K19" s="5"/>
      <c r="L19" s="38"/>
      <c r="M19" s="38"/>
      <c r="N19" s="5"/>
      <c r="O19" s="5"/>
      <c r="P19" s="5"/>
      <c r="Q19" s="5"/>
      <c r="R19" s="5"/>
      <c r="S19" s="5"/>
      <c r="T19" s="5"/>
    </row>
    <row r="20" spans="1:23" ht="23.45" customHeight="1" thickBot="1" x14ac:dyDescent="0.3">
      <c r="A20" s="26" t="s">
        <v>27</v>
      </c>
      <c r="B20" s="126"/>
      <c r="C20" s="127"/>
      <c r="D20" s="37"/>
      <c r="E20" s="126"/>
      <c r="F20" s="133"/>
      <c r="G20" s="133"/>
      <c r="H20" s="133"/>
      <c r="I20" s="133"/>
      <c r="J20" s="133"/>
      <c r="K20" s="133"/>
      <c r="L20" s="134"/>
      <c r="M20" s="135">
        <f t="shared" si="3"/>
        <v>0</v>
      </c>
      <c r="N20" s="146"/>
      <c r="O20" s="133"/>
      <c r="P20" s="133"/>
      <c r="Q20" s="133"/>
      <c r="R20" s="133"/>
      <c r="S20" s="147">
        <f>SUM(N20:R20)</f>
        <v>0</v>
      </c>
      <c r="T20" s="148">
        <f>M20+S20</f>
        <v>0</v>
      </c>
    </row>
    <row r="21" spans="1:23" ht="6" customHeight="1" thickBot="1" x14ac:dyDescent="0.3">
      <c r="A21" s="65"/>
      <c r="B21" s="5"/>
      <c r="C21" s="5"/>
      <c r="D21" s="39"/>
      <c r="E21" s="5"/>
      <c r="F21" s="5"/>
      <c r="G21" s="5"/>
      <c r="H21" s="5"/>
      <c r="I21" s="5"/>
      <c r="J21" s="5"/>
      <c r="K21" s="5"/>
      <c r="L21" s="38"/>
      <c r="M21" s="38"/>
      <c r="N21" s="5"/>
      <c r="O21" s="5"/>
      <c r="P21" s="5"/>
      <c r="Q21" s="5"/>
      <c r="R21" s="5"/>
      <c r="S21" s="5"/>
      <c r="T21" s="5"/>
    </row>
    <row r="22" spans="1:23" ht="23.45" customHeight="1" thickBot="1" x14ac:dyDescent="0.3">
      <c r="A22" s="26" t="s">
        <v>28</v>
      </c>
      <c r="B22" s="126"/>
      <c r="C22" s="127"/>
      <c r="D22" s="37"/>
      <c r="E22" s="126"/>
      <c r="F22" s="133"/>
      <c r="G22" s="133"/>
      <c r="H22" s="133"/>
      <c r="I22" s="133"/>
      <c r="J22" s="133"/>
      <c r="K22" s="133"/>
      <c r="L22" s="134"/>
      <c r="M22" s="135">
        <f t="shared" si="3"/>
        <v>0</v>
      </c>
      <c r="N22" s="146"/>
      <c r="O22" s="133"/>
      <c r="P22" s="133"/>
      <c r="Q22" s="133"/>
      <c r="R22" s="133"/>
      <c r="S22" s="147">
        <f>SUM(N22:R22)</f>
        <v>0</v>
      </c>
      <c r="T22" s="148">
        <f>M22+S22</f>
        <v>0</v>
      </c>
    </row>
    <row r="23" spans="1:23" ht="6" customHeight="1" x14ac:dyDescent="0.25">
      <c r="A23" s="181" t="s">
        <v>41</v>
      </c>
      <c r="B23" s="181"/>
      <c r="C23" s="181"/>
      <c r="D23" s="181"/>
      <c r="E23" s="181"/>
      <c r="F23" s="110"/>
      <c r="G23" s="111"/>
      <c r="H23" s="111"/>
      <c r="I23" s="5"/>
      <c r="J23" s="5"/>
      <c r="K23" s="5"/>
      <c r="L23" s="38"/>
      <c r="M23" s="38"/>
      <c r="N23" s="5"/>
      <c r="O23" s="5"/>
      <c r="P23" s="5"/>
      <c r="Q23" s="5"/>
      <c r="R23" s="5"/>
      <c r="S23" s="5"/>
      <c r="T23" s="5"/>
    </row>
    <row r="24" spans="1:23" s="54" customFormat="1" ht="23.45" customHeight="1" x14ac:dyDescent="0.25">
      <c r="A24" s="182"/>
      <c r="B24" s="182"/>
      <c r="C24" s="182"/>
      <c r="D24" s="182"/>
      <c r="E24" s="182"/>
      <c r="F24" s="111"/>
      <c r="G24" s="111"/>
      <c r="H24" s="111"/>
      <c r="I24" s="52"/>
      <c r="J24" s="42"/>
      <c r="K24" s="65" t="s">
        <v>43</v>
      </c>
      <c r="L24" s="53"/>
      <c r="M24" s="53"/>
      <c r="N24" s="52"/>
      <c r="O24" s="52"/>
      <c r="P24" s="52"/>
      <c r="Q24" s="52"/>
      <c r="R24" s="52"/>
      <c r="S24" s="52"/>
      <c r="T24" s="52"/>
    </row>
    <row r="25" spans="1:23" s="4" customFormat="1" ht="26.45" customHeight="1" thickBot="1" x14ac:dyDescent="0.3">
      <c r="A25" s="3"/>
      <c r="B25" s="3"/>
      <c r="C25" s="3"/>
      <c r="D25" s="18"/>
      <c r="E25" s="19"/>
      <c r="F25" s="19"/>
      <c r="G25" s="19"/>
      <c r="H25" s="19"/>
      <c r="I25" s="19"/>
      <c r="J25" s="19"/>
      <c r="K25" s="19"/>
      <c r="L25" s="20"/>
      <c r="M25" s="20"/>
      <c r="S25" s="19"/>
    </row>
    <row r="26" spans="1:23" s="28" customFormat="1" ht="32.450000000000003" customHeight="1" thickBot="1" x14ac:dyDescent="0.3">
      <c r="A26" s="183" t="s">
        <v>34</v>
      </c>
      <c r="B26" s="184"/>
      <c r="C26" s="184"/>
      <c r="D26" s="184"/>
      <c r="E26" s="184"/>
      <c r="F26" s="184"/>
      <c r="G26" s="184"/>
      <c r="H26" s="184"/>
      <c r="I26" s="185"/>
      <c r="J26" s="80" t="s">
        <v>1</v>
      </c>
      <c r="K26" s="81" t="s">
        <v>3</v>
      </c>
      <c r="L26" s="81" t="s">
        <v>4</v>
      </c>
      <c r="M26" s="81" t="s">
        <v>5</v>
      </c>
      <c r="N26" s="81" t="s">
        <v>2</v>
      </c>
      <c r="O26" s="81" t="s">
        <v>6</v>
      </c>
      <c r="P26" s="82" t="s">
        <v>46</v>
      </c>
      <c r="Q26" s="83" t="s">
        <v>33</v>
      </c>
      <c r="R26" s="83" t="s">
        <v>32</v>
      </c>
      <c r="S26" s="80" t="s">
        <v>30</v>
      </c>
      <c r="T26" s="84" t="s">
        <v>29</v>
      </c>
    </row>
    <row r="27" spans="1:23" s="36" customFormat="1" ht="31.15" customHeight="1" x14ac:dyDescent="0.25">
      <c r="A27" s="167" t="s">
        <v>35</v>
      </c>
      <c r="B27" s="168"/>
      <c r="C27" s="168"/>
      <c r="D27" s="168"/>
      <c r="E27" s="168"/>
      <c r="F27" s="168"/>
      <c r="G27" s="168"/>
      <c r="H27" s="168"/>
      <c r="I27" s="169"/>
      <c r="J27" s="101">
        <f>T10</f>
        <v>0</v>
      </c>
      <c r="K27" s="102">
        <f>T11</f>
        <v>0</v>
      </c>
      <c r="L27" s="102">
        <f>T12</f>
        <v>0</v>
      </c>
      <c r="M27" s="102">
        <f>T13</f>
        <v>0</v>
      </c>
      <c r="N27" s="102">
        <f>T14</f>
        <v>0</v>
      </c>
      <c r="O27" s="102">
        <f>T15</f>
        <v>0</v>
      </c>
      <c r="P27" s="85">
        <f>T16</f>
        <v>0</v>
      </c>
      <c r="Q27" s="103">
        <f>T17</f>
        <v>0</v>
      </c>
      <c r="R27" s="104" t="e">
        <f>T18</f>
        <v>#VALUE!</v>
      </c>
      <c r="S27" s="105">
        <f>T20</f>
        <v>0</v>
      </c>
      <c r="T27" s="106">
        <f>T22</f>
        <v>0</v>
      </c>
    </row>
    <row r="28" spans="1:23" s="28" customFormat="1" ht="30" hidden="1" customHeight="1" x14ac:dyDescent="0.25">
      <c r="A28" s="170" t="s">
        <v>36</v>
      </c>
      <c r="B28" s="171"/>
      <c r="C28" s="171"/>
      <c r="D28" s="171"/>
      <c r="E28" s="171"/>
      <c r="F28" s="171"/>
      <c r="G28" s="171"/>
      <c r="H28" s="171"/>
      <c r="I28" s="172"/>
      <c r="J28" s="68" t="e">
        <f>T10-E10-F10</f>
        <v>#VALUE!</v>
      </c>
      <c r="K28" s="69" t="e">
        <f>T11-E11-F11</f>
        <v>#VALUE!</v>
      </c>
      <c r="L28" s="69" t="e">
        <f>T12-E12-F12</f>
        <v>#VALUE!</v>
      </c>
      <c r="M28" s="69" t="e">
        <f>T13-E13-F13</f>
        <v>#VALUE!</v>
      </c>
      <c r="N28" s="69" t="e">
        <f>T14-E14-F14</f>
        <v>#VALUE!</v>
      </c>
      <c r="O28" s="69" t="e">
        <f>T15-E15-F15</f>
        <v>#VALUE!</v>
      </c>
      <c r="P28" s="56" t="e">
        <f>SUM(J28:O28)</f>
        <v>#VALUE!</v>
      </c>
      <c r="Q28" s="50" t="e">
        <f>T17-E17-F17</f>
        <v>#VALUE!</v>
      </c>
      <c r="R28" s="70" t="e">
        <f>P28+Q28</f>
        <v>#VALUE!</v>
      </c>
      <c r="S28" s="68">
        <f>T20-E20-F20</f>
        <v>0</v>
      </c>
      <c r="T28" s="100">
        <f>T22-E22-F22</f>
        <v>0</v>
      </c>
      <c r="U28" s="36"/>
    </row>
    <row r="29" spans="1:23" s="36" customFormat="1" ht="30" customHeight="1" thickBot="1" x14ac:dyDescent="0.3">
      <c r="A29" s="173" t="s">
        <v>48</v>
      </c>
      <c r="B29" s="174"/>
      <c r="C29" s="174"/>
      <c r="D29" s="174"/>
      <c r="E29" s="174"/>
      <c r="F29" s="174"/>
      <c r="G29" s="174"/>
      <c r="H29" s="174"/>
      <c r="I29" s="175"/>
      <c r="J29" s="61" t="e">
        <f>J10+K10+L10+Q10+R10</f>
        <v>#VALUE!</v>
      </c>
      <c r="K29" s="60" t="e">
        <f>J11+K11+L11+Q11+R11</f>
        <v>#VALUE!</v>
      </c>
      <c r="L29" s="60" t="e">
        <f>J12+K12+L12+Q12+R12</f>
        <v>#VALUE!</v>
      </c>
      <c r="M29" s="60" t="e">
        <f>J13+K13+L13+Q13+R13</f>
        <v>#VALUE!</v>
      </c>
      <c r="N29" s="60" t="e">
        <f>J14+K14+L14+Q14+R14</f>
        <v>#VALUE!</v>
      </c>
      <c r="O29" s="60" t="e">
        <f>J15+K15+L15+Q15+R15</f>
        <v>#VALUE!</v>
      </c>
      <c r="P29" s="57">
        <f>J16+K16+L16+Q16+R16</f>
        <v>0</v>
      </c>
      <c r="Q29" s="51" t="e">
        <f>J17+K17+L17+Q17+R17</f>
        <v>#VALUE!</v>
      </c>
      <c r="R29" s="49" t="e">
        <f>J18+K18+L18+Q18+R18</f>
        <v>#VALUE!</v>
      </c>
      <c r="S29" s="61">
        <f>J20+K20+L20+Q20+R20</f>
        <v>0</v>
      </c>
      <c r="T29" s="62">
        <f>J22+K22+L22+Q22+R22</f>
        <v>0</v>
      </c>
    </row>
    <row r="30" spans="1:23" ht="26.45" customHeight="1" thickBot="1" x14ac:dyDescent="0.3">
      <c r="A30" s="186" t="s">
        <v>59</v>
      </c>
      <c r="B30" s="187"/>
      <c r="C30" s="187"/>
      <c r="D30" s="187"/>
      <c r="E30" s="187"/>
      <c r="F30" s="187"/>
      <c r="G30" s="187"/>
      <c r="H30" s="187"/>
      <c r="I30" s="188"/>
      <c r="J30" s="64"/>
      <c r="K30" s="32"/>
      <c r="L30" s="40"/>
      <c r="M30" s="32"/>
      <c r="N30" s="32"/>
      <c r="O30" s="40"/>
      <c r="P30" s="86">
        <f>SUM(J30:O30)</f>
        <v>0</v>
      </c>
      <c r="Q30" s="55"/>
      <c r="R30" s="31">
        <f>P30+Q30</f>
        <v>0</v>
      </c>
      <c r="S30" s="48"/>
      <c r="T30" s="30"/>
    </row>
    <row r="31" spans="1:23" s="36" customFormat="1" ht="15.6" customHeight="1" x14ac:dyDescent="0.25">
      <c r="A31" s="164" t="s">
        <v>37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6"/>
    </row>
    <row r="32" spans="1:23" ht="21.6" customHeight="1" x14ac:dyDescent="0.25">
      <c r="A32" s="189" t="s">
        <v>40</v>
      </c>
      <c r="B32" s="190"/>
      <c r="C32" s="190"/>
      <c r="D32" s="190"/>
      <c r="E32" s="190"/>
      <c r="F32" s="190"/>
      <c r="G32" s="190"/>
      <c r="H32" s="190"/>
      <c r="I32" s="191"/>
      <c r="J32" s="94"/>
      <c r="K32" s="89"/>
      <c r="L32" s="89"/>
      <c r="M32" s="89"/>
      <c r="N32" s="89"/>
      <c r="O32" s="112"/>
      <c r="P32" s="71">
        <f>SUM(J32:O32)</f>
        <v>0</v>
      </c>
      <c r="Q32" s="90"/>
      <c r="R32" s="70">
        <f>P32+Q32</f>
        <v>0</v>
      </c>
      <c r="S32" s="91"/>
      <c r="T32" s="92"/>
    </row>
    <row r="33" spans="1:20" ht="21.6" customHeight="1" x14ac:dyDescent="0.25">
      <c r="A33" s="192" t="s">
        <v>45</v>
      </c>
      <c r="B33" s="193"/>
      <c r="C33" s="193"/>
      <c r="D33" s="193"/>
      <c r="E33" s="193"/>
      <c r="F33" s="193"/>
      <c r="G33" s="193"/>
      <c r="H33" s="193"/>
      <c r="I33" s="194"/>
      <c r="J33" s="68"/>
      <c r="K33" s="69"/>
      <c r="L33" s="69"/>
      <c r="M33" s="72"/>
      <c r="N33" s="72"/>
      <c r="O33" s="69"/>
      <c r="P33" s="58">
        <f>SUM(J33:O33)</f>
        <v>0</v>
      </c>
      <c r="Q33" s="66"/>
      <c r="R33" s="23">
        <f>P33+Q33</f>
        <v>0</v>
      </c>
      <c r="S33" s="45"/>
      <c r="T33" s="74"/>
    </row>
    <row r="34" spans="1:20" ht="21.6" hidden="1" customHeight="1" x14ac:dyDescent="0.25">
      <c r="A34" s="195" t="s">
        <v>42</v>
      </c>
      <c r="B34" s="196"/>
      <c r="C34" s="196"/>
      <c r="D34" s="196"/>
      <c r="E34" s="196"/>
      <c r="F34" s="196"/>
      <c r="G34" s="196"/>
      <c r="H34" s="196"/>
      <c r="I34" s="197"/>
      <c r="J34" s="109"/>
      <c r="K34" s="41"/>
      <c r="L34" s="41"/>
      <c r="M34" s="41"/>
      <c r="N34" s="41"/>
      <c r="O34" s="41"/>
      <c r="P34" s="58">
        <f>SUM(J34:O34)</f>
        <v>0</v>
      </c>
      <c r="Q34" s="66"/>
      <c r="R34" s="23">
        <f>P34+Q34</f>
        <v>0</v>
      </c>
      <c r="S34" s="47"/>
      <c r="T34" s="75"/>
    </row>
    <row r="35" spans="1:20" ht="21.6" customHeight="1" x14ac:dyDescent="0.25">
      <c r="A35" s="189" t="s">
        <v>39</v>
      </c>
      <c r="B35" s="190"/>
      <c r="C35" s="190"/>
      <c r="D35" s="190"/>
      <c r="E35" s="190"/>
      <c r="F35" s="190"/>
      <c r="G35" s="190"/>
      <c r="H35" s="190"/>
      <c r="I35" s="191"/>
      <c r="J35" s="94">
        <f>J27-J32</f>
        <v>0</v>
      </c>
      <c r="K35" s="89">
        <f t="shared" ref="K35:O35" si="6">K27-K32</f>
        <v>0</v>
      </c>
      <c r="L35" s="89">
        <f t="shared" si="6"/>
        <v>0</v>
      </c>
      <c r="M35" s="89">
        <f t="shared" si="6"/>
        <v>0</v>
      </c>
      <c r="N35" s="89">
        <f t="shared" si="6"/>
        <v>0</v>
      </c>
      <c r="O35" s="89">
        <f t="shared" si="6"/>
        <v>0</v>
      </c>
      <c r="P35" s="56">
        <f>SUM(J35:O35)</f>
        <v>0</v>
      </c>
      <c r="Q35" s="93">
        <f>Q27-Q32</f>
        <v>0</v>
      </c>
      <c r="R35" s="70">
        <f>P35+Q35</f>
        <v>0</v>
      </c>
      <c r="S35" s="94">
        <f t="shared" ref="S35:T35" si="7">S27-S32</f>
        <v>0</v>
      </c>
      <c r="T35" s="95">
        <f t="shared" si="7"/>
        <v>0</v>
      </c>
    </row>
    <row r="36" spans="1:20" ht="21.6" customHeight="1" thickBot="1" x14ac:dyDescent="0.3">
      <c r="A36" s="173" t="s">
        <v>45</v>
      </c>
      <c r="B36" s="174"/>
      <c r="C36" s="174"/>
      <c r="D36" s="174"/>
      <c r="E36" s="174"/>
      <c r="F36" s="174"/>
      <c r="G36" s="174"/>
      <c r="H36" s="174"/>
      <c r="I36" s="175"/>
      <c r="J36" s="63"/>
      <c r="K36" s="43"/>
      <c r="L36" s="43"/>
      <c r="M36" s="43"/>
      <c r="N36" s="43"/>
      <c r="O36" s="43"/>
      <c r="P36" s="59">
        <f>SUM(J36:O36)</f>
        <v>0</v>
      </c>
      <c r="Q36" s="67"/>
      <c r="R36" s="34">
        <f>P36+Q36</f>
        <v>0</v>
      </c>
      <c r="S36" s="63"/>
      <c r="T36" s="76"/>
    </row>
    <row r="37" spans="1:20" ht="15" customHeight="1" x14ac:dyDescent="0.25">
      <c r="A37" s="164" t="s">
        <v>38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6"/>
    </row>
    <row r="38" spans="1:20" s="88" customFormat="1" ht="22.9" customHeight="1" x14ac:dyDescent="0.25">
      <c r="A38" s="189" t="s">
        <v>44</v>
      </c>
      <c r="B38" s="190"/>
      <c r="C38" s="190"/>
      <c r="D38" s="190"/>
      <c r="E38" s="190"/>
      <c r="F38" s="190"/>
      <c r="G38" s="190"/>
      <c r="H38" s="190"/>
      <c r="I38" s="191"/>
      <c r="J38" s="96">
        <f>J39+J40+J41</f>
        <v>0</v>
      </c>
      <c r="K38" s="97">
        <f>K39+K40+K41</f>
        <v>0</v>
      </c>
      <c r="L38" s="97">
        <f t="shared" ref="L38:T38" si="8">L39+L40+L41</f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71">
        <f t="shared" si="8"/>
        <v>0</v>
      </c>
      <c r="Q38" s="98">
        <f t="shared" si="8"/>
        <v>0</v>
      </c>
      <c r="R38" s="70">
        <f t="shared" si="8"/>
        <v>0</v>
      </c>
      <c r="S38" s="97">
        <f t="shared" si="8"/>
        <v>0</v>
      </c>
      <c r="T38" s="99">
        <f t="shared" si="8"/>
        <v>0</v>
      </c>
    </row>
    <row r="39" spans="1:20" ht="22.9" customHeight="1" x14ac:dyDescent="0.25">
      <c r="A39" s="201" t="s">
        <v>56</v>
      </c>
      <c r="B39" s="202"/>
      <c r="C39" s="202"/>
      <c r="D39" s="202"/>
      <c r="E39" s="202"/>
      <c r="F39" s="202"/>
      <c r="G39" s="202"/>
      <c r="H39" s="202"/>
      <c r="I39" s="203"/>
      <c r="J39" s="68"/>
      <c r="K39" s="72"/>
      <c r="L39" s="69"/>
      <c r="M39" s="69"/>
      <c r="N39" s="72"/>
      <c r="O39" s="69"/>
      <c r="P39" s="71">
        <f>SUM(J39:O39)</f>
        <v>0</v>
      </c>
      <c r="Q39" s="79"/>
      <c r="R39" s="70">
        <f>P39+Q39</f>
        <v>0</v>
      </c>
      <c r="S39" s="73"/>
      <c r="T39" s="74"/>
    </row>
    <row r="40" spans="1:20" ht="22.9" customHeight="1" x14ac:dyDescent="0.25">
      <c r="A40" s="204" t="s">
        <v>57</v>
      </c>
      <c r="B40" s="205"/>
      <c r="C40" s="205"/>
      <c r="D40" s="205"/>
      <c r="E40" s="205"/>
      <c r="F40" s="205"/>
      <c r="G40" s="205"/>
      <c r="H40" s="205"/>
      <c r="I40" s="206"/>
      <c r="J40" s="109"/>
      <c r="K40" s="33"/>
      <c r="L40" s="33"/>
      <c r="M40" s="33"/>
      <c r="N40" s="33"/>
      <c r="O40" s="41"/>
      <c r="P40" s="58">
        <f>SUM(J40:O40)</f>
        <v>0</v>
      </c>
      <c r="Q40" s="77"/>
      <c r="R40" s="23">
        <f>P40+Q40</f>
        <v>0</v>
      </c>
      <c r="S40" s="47"/>
      <c r="T40" s="75"/>
    </row>
    <row r="41" spans="1:20" ht="22.9" customHeight="1" thickBot="1" x14ac:dyDescent="0.3">
      <c r="A41" s="198" t="s">
        <v>58</v>
      </c>
      <c r="B41" s="199"/>
      <c r="C41" s="199"/>
      <c r="D41" s="199"/>
      <c r="E41" s="199"/>
      <c r="F41" s="199"/>
      <c r="G41" s="199"/>
      <c r="H41" s="199"/>
      <c r="I41" s="200"/>
      <c r="J41" s="63"/>
      <c r="K41" s="35"/>
      <c r="L41" s="35"/>
      <c r="M41" s="35"/>
      <c r="N41" s="35"/>
      <c r="O41" s="43"/>
      <c r="P41" s="59">
        <f>SUM(J41:O41)</f>
        <v>0</v>
      </c>
      <c r="Q41" s="78"/>
      <c r="R41" s="34">
        <f>P41+Q41</f>
        <v>0</v>
      </c>
      <c r="S41" s="46"/>
      <c r="T41" s="76"/>
    </row>
    <row r="42" spans="1:20" ht="10.9" customHeight="1" x14ac:dyDescent="0.25">
      <c r="K42" s="88"/>
    </row>
    <row r="43" spans="1:20" ht="23.45" customHeight="1" x14ac:dyDescent="0.25">
      <c r="J43" s="44"/>
      <c r="K43" s="87" t="s">
        <v>49</v>
      </c>
      <c r="S43" s="108" t="s">
        <v>50</v>
      </c>
      <c r="T43" s="107"/>
    </row>
    <row r="44" spans="1:20" ht="23.45" customHeight="1" x14ac:dyDescent="0.25"/>
    <row r="45" spans="1:20" ht="23.45" customHeight="1" x14ac:dyDescent="0.25"/>
    <row r="46" spans="1:20" ht="23.45" customHeight="1" x14ac:dyDescent="0.25"/>
    <row r="47" spans="1:20" ht="23.45" customHeight="1" x14ac:dyDescent="0.25"/>
    <row r="48" spans="1:20" ht="23.45" customHeight="1" x14ac:dyDescent="0.25"/>
    <row r="49" ht="23.45" customHeight="1" x14ac:dyDescent="0.25"/>
    <row r="50" ht="23.45" customHeight="1" x14ac:dyDescent="0.25"/>
    <row r="51" ht="23.45" customHeight="1" x14ac:dyDescent="0.25"/>
    <row r="52" ht="23.45" customHeight="1" x14ac:dyDescent="0.25"/>
    <row r="143" spans="2:19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</sheetData>
  <mergeCells count="28">
    <mergeCell ref="A32:I32"/>
    <mergeCell ref="A33:I33"/>
    <mergeCell ref="A34:I34"/>
    <mergeCell ref="A35:I35"/>
    <mergeCell ref="A41:I41"/>
    <mergeCell ref="A39:I39"/>
    <mergeCell ref="A40:I40"/>
    <mergeCell ref="A36:I36"/>
    <mergeCell ref="A37:T37"/>
    <mergeCell ref="A38:I38"/>
    <mergeCell ref="A31:T31"/>
    <mergeCell ref="A27:I27"/>
    <mergeCell ref="A28:I28"/>
    <mergeCell ref="A29:I29"/>
    <mergeCell ref="N8:S8"/>
    <mergeCell ref="T8:T9"/>
    <mergeCell ref="A23:E24"/>
    <mergeCell ref="A26:I26"/>
    <mergeCell ref="B8:D8"/>
    <mergeCell ref="A30:I30"/>
    <mergeCell ref="B7:D7"/>
    <mergeCell ref="E7:T7"/>
    <mergeCell ref="E8:L8"/>
    <mergeCell ref="A1:T1"/>
    <mergeCell ref="A2:T2"/>
    <mergeCell ref="J4:K4"/>
    <mergeCell ref="L4:N4"/>
    <mergeCell ref="K5:M5"/>
  </mergeCells>
  <conditionalFormatting sqref="J10:L15 J17:L17 J20:L20 J22:L22 Q10:R15 Q17:R17 Q20:R20 Q22:R22">
    <cfRule type="notContainsBlanks" dxfId="0" priority="1">
      <formula>LEN(TRIM(J10))&gt;0</formula>
    </cfRule>
  </conditionalFormatting>
  <printOptions horizontalCentered="1"/>
  <pageMargins left="0" right="0" top="0.15748031496062992" bottom="0.15748031496062992" header="0.31496062992125984" footer="0.31496062992125984"/>
  <pageSetup paperSize="8" scale="70" orientation="portrait" r:id="rId1"/>
  <ignoredErrors>
    <ignoredError sqref="P35 R35" formula="1"/>
    <ignoredError sqref="D10:D15 D17 B18:F18 J29:R29 R27 I18:M18 G18:H18 N18:T1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 Итоги</vt:lpstr>
      <vt:lpstr>' Итоги'!Область_печати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2020-02-14T10:44:32Z</dcterms:modified>
</cp:coreProperties>
</file>