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19155" windowHeight="7050"/>
  </bookViews>
  <sheets>
    <sheet name="Краткий отчет" sheetId="2" r:id="rId1"/>
    <sheet name="Расширенный отчет" sheetId="4" r:id="rId2"/>
    <sheet name="Полный отчет" sheetId="10" r:id="rId3"/>
  </sheets>
  <externalReferences>
    <externalReference r:id="rId4"/>
  </externalReferences>
  <definedNames>
    <definedName name="ExRateLTM_Yr2" hidden="1">[1]LTM!$M$456</definedName>
    <definedName name="ExRateLTM_Yr3" hidden="1">[1]LTM!$N$456</definedName>
    <definedName name="Factpb" hidden="1">[1]Analitics!$A$362:$IV$362</definedName>
    <definedName name="Factpb2" hidden="1">[1]Analitics!$A$282:$IV$282</definedName>
    <definedName name="hn._I051" hidden="1">'[1]CREDIT STATS'!$A$126:$X$129</definedName>
    <definedName name="hn._I059" hidden="1">'[1]CREDIT STATS'!$A$56:$X$60</definedName>
    <definedName name="hn._I062" hidden="1">'[1]CREDIT STATS'!$A$130:$X$133</definedName>
    <definedName name="hn._I070" hidden="1">'[1]CREDIT STATS'!$A$142:$X$145</definedName>
    <definedName name="hn._I071" hidden="1">'[1]CREDIT STATS'!$A$61:$X$65</definedName>
    <definedName name="hn._I075" hidden="1">'[1]CREDIT STATS'!$A$72:$X$74</definedName>
    <definedName name="hn._I077" hidden="1">'[1]CREDIT STATS'!$A$146:$X$150</definedName>
    <definedName name="hn._I083" hidden="1">'[1]CREDIT STATS'!$A$66:$X$69</definedName>
    <definedName name="hn._I085" hidden="1">'[1]CREDIT STATS'!$A$75:$X$77</definedName>
    <definedName name="hn._P001" hidden="1">'[1]CREDIT STATS'!$A$70:$X$71</definedName>
    <definedName name="hn._P002" hidden="1">'[1]CREDIT STATS'!$A$232:$X$236</definedName>
    <definedName name="hn._P004" hidden="1">'[1]CREDIT STATS'!$A$110:$X$115</definedName>
    <definedName name="hn._P014" hidden="1">'[1]CREDIT STATS'!$A$121:$X$123</definedName>
    <definedName name="hn._P016" hidden="1">'[1]CREDIT STATS'!$A$50:$X$51</definedName>
    <definedName name="hn._P017" hidden="1">'[1]CREDIT STATS'!$A$124:$IV$125</definedName>
    <definedName name="hn._P017g" hidden="1">'[1]CREDIT STATS'!$A$237:$IV$240</definedName>
    <definedName name="hn._P021" hidden="1">'[1]CREDIT STATS'!$A$116:$X$120</definedName>
    <definedName name="hn._P024" hidden="1">'[1]CREDIT STATS'!$A$81:$X$82</definedName>
    <definedName name="hn.Add015" hidden="1">'[1]CREDIT STATS'!$O$16:$X$16</definedName>
    <definedName name="hn.Aggregate" hidden="1">[1]Data!$C$16</definedName>
    <definedName name="hn.CompanyInfo" hidden="1">[1]Data!$C$3:$C$24</definedName>
    <definedName name="hn.CompanyName" hidden="1">[1]Data!$C$11</definedName>
    <definedName name="hn.CompanyUCN" hidden="1">[1]Data!$C$5</definedName>
    <definedName name="hn.ConvertVal1" hidden="1">[1]LTM!$G$458:$J$459</definedName>
    <definedName name="hn.ConvertZero1" hidden="1">[1]LTM!$G$461:$J$461,[1]LTM!$G$463:$J$464,[1]LTM!$G$468:$J$469,[1]LTM!$G$473:$J$475,[1]LTM!$G$480:$J$480,[1]LTM!$G$484:$J$485,[1]LTM!$G$490:$J$490,[1]LTM!$G$514:$J$518,[1]LTM!$G$525:$J$526,[1]LTM!$G$532:$J$537</definedName>
    <definedName name="hn.ConvertZero2" hidden="1">[1]LTM!$G$560:$J$560,[1]LTM!$H$590:$J$591,[1]LTM!$H$614:$J$614,[1]LTM!$H$635:$J$636,[1]LTM!$G$676:$J$680,[1]LTM!$G$686:$J$686,[1]LTM!$G$688:$J$694,[1]LTM!$G$681:$J$682</definedName>
    <definedName name="hn.ConvertZero3" hidden="1">[1]LTM!$G$699:$J$706,[1]LTM!$G$710:$J$714,[1]LTM!$G$717:$J$734,[1]LTM!$G$738:$J$738,[1]LTM!$G$745:$J$751</definedName>
    <definedName name="hn.ConvertZero4" hidden="1">[1]LTM!$G$840:$J$840,[1]LTM!$H$1266:$J$1266,[1]LTM!$G$1267:$J$1267,[1]LTM!$G$1454:$J$1461,[1]LTM!$J$1462,[1]LTM!$J$1463,[1]LTM!$G$1468:$J$1469,[1]LTM!$L$1469:$N$1469</definedName>
    <definedName name="hn.ConvertZeroUnhide1" hidden="1">[1]LTM!$G$1469:$J$1469,[1]LTM!$L$1469:$N$1469,[1]LTM!$H$1266:$J$1266</definedName>
    <definedName name="hn.CopyforPR" hidden="1">[1]LTM!$B$458:$B$459</definedName>
    <definedName name="hn.Delete015" hidden="1">'[1]CREDIT STATS'!$B$9:$K$11,'[1]CREDIT STATS'!$O$11:$X$14,'[1]CREDIT STATS'!$B$25:$K$30,'[1]CREDIT STATS'!$O$25:$X$26</definedName>
    <definedName name="hn.domestic" hidden="1">'[1]CREDIT STATS'!$A$2:$IV$150</definedName>
    <definedName name="hn.DomesticFlag" hidden="1">[1]Data!$C$14</definedName>
    <definedName name="hn.DZ_MultByFXRates" hidden="1">[1]DropZone!$B$2:$I$118,[1]DropZone!$B$120:$I$132,[1]DropZone!$B$134:$I$136,[1]DropZone!$B$138:$I$146</definedName>
    <definedName name="hn.DZdata" hidden="1">[1]DropZone!$B$1:$I$65536</definedName>
    <definedName name="hn.ExtDb" hidden="1">FALSE</definedName>
    <definedName name="hn.FromMain" hidden="1">[1]LTM!$N$443:$N$447</definedName>
    <definedName name="hn.FromMain1" hidden="1">[1]LTM!$N$443</definedName>
    <definedName name="hn.FromMain2" hidden="1">[1]LTM!$N$448</definedName>
    <definedName name="hn.FromMain3" hidden="1">[1]LTM!$N$444</definedName>
    <definedName name="hn.FromMain4" hidden="1">[1]LTM!$N$446</definedName>
    <definedName name="hn.FromMain5" hidden="1">[1]LTM!$N$447</definedName>
    <definedName name="hn.Global" hidden="1">'[1]CREDIT STATS'!$A$151:$IV$242</definedName>
    <definedName name="hn.IssuerID" hidden="1">[1]Data!$C$8</definedName>
    <definedName name="hn.IssuerNameShort" hidden="1">[1]Data!$C$24</definedName>
    <definedName name="hn.LTM_MultByFXRates" hidden="1">[1]LTM!$G$461:$N$477,[1]LTM!$G$480:$N$539,[1]LTM!$G$548:$N$667,[1]LTM!$G$676:$N$1266,[1]LTM!$G$1454:$N$1461,[1]LTM!$G$1463:$N$1465,[1]LTM!$G$1468:$N$1469</definedName>
    <definedName name="hn.LTMData" hidden="1">[1]LTM!$G$1:$N$65536</definedName>
    <definedName name="hn.ModelType" hidden="1">"DEAL"</definedName>
    <definedName name="hn.ModelVersion" hidden="1">1</definedName>
    <definedName name="hn.MultbyFXRates" hidden="1">[1]LTM!$G$461:$N$477,[1]LTM!$G$480:$N$539,[1]LTM!$G$548:$N$667,[1]LTM!$G$676:$N$1266,[1]LTM!$G$1454:$N$1461,[1]LTM!$G$1463:$N$1465,[1]LTM!$G$1468:$N$1469</definedName>
    <definedName name="hn.MultByFXRates1" hidden="1">[1]LTM!$G$461:$G$477,[1]LTM!$G$480:$G$539,[1]LTM!$G$548:$G$562,[1]LTM!$G$676:$G$840,[1]LTM!$G$1454:$G$1469</definedName>
    <definedName name="hn.MultByFXRates2" hidden="1">[1]LTM!$H$461:$H$477,[1]LTM!$H$480:$H$539,[1]LTM!$H$548:$H$667,[1]LTM!$H$676:$H$1266,[1]LTM!$H$1454:$H$1469</definedName>
    <definedName name="hn.MultByFXRates3" hidden="1">[1]LTM!$I$461:$I$477,[1]LTM!$I$480:$I$539,[1]LTM!$I$548:$I$667,[1]LTM!$I$676:$I$1266,[1]LTM!$I$1454:$I$1469</definedName>
    <definedName name="hn.MultbyFxrates4" hidden="1">[1]LTM!$J$461:$J$477,[1]LTM!$J$480:$J$539,[1]LTM!$J$548:$J$668,[1]LTM!$J$676:$J$1266,[1]LTM!$J$1454:$J$1461,[1]LTM!$J$1463:$J$1465,[1]LTM!$J$1468</definedName>
    <definedName name="hn.multbyfxrates5" hidden="1">[1]LTM!$L$461:$L$477,[1]LTM!$L$480:$L$539,[1]LTM!$L$548:$L$562,[1]LTM!$L$676:$L$840,[1]LTM!$L$1454:$L$1469</definedName>
    <definedName name="hn.multbyfxrates6" hidden="1">[1]LTM!$M$461:$M$477,[1]LTM!$M$480:$M$539,[1]LTM!$M$548:$M$668,[1]LTM!$M$676:$M$1266,[1]LTM!$M$1454:$M$1469</definedName>
    <definedName name="hn.multbyfxrates7" hidden="1">[1]LTM!$N$461:$N$477,[1]LTM!$N$480:$N$539,[1]LTM!$N$548:$N$667,[1]LTM!$N$676:$N$1266,[1]LTM!$N$1454:$N$1469</definedName>
    <definedName name="hn.MultByFXRatesBot1" hidden="1">[1]LTM!$G$676:$G$682,[1]LTM!$G$686,[1]LTM!$G$688:$G$694,[1]LTM!$G$699:$G$706,[1]LTM!$G$710:$G$714,[1]LTM!$G$717:$G$734,[1]LTM!$G$738,[1]LTM!$G$738,[1]LTM!$G$745:$G$751,[1]LTM!$G$840,[1]LTM!$G$1454:$G$1461,[1]LTM!$G$1468:$G$1469</definedName>
    <definedName name="hn.MultByFXRatesBot2" hidden="1">[1]LTM!$H$676:$H$682,[1]LTM!$H$686,[1]LTM!$H$688:$H$694,[1]LTM!$H$699:$H$706,[1]LTM!$H$710:$H$714,[1]LTM!$H$717:$H$734,[1]LTM!$H$738,[1]LTM!$H$745:$H$751,[1]LTM!$H$840,[1]LTM!$H$1266,[1]LTM!$H$1454:$H$1461,[1]LTM!$H$1468:$H$1469</definedName>
    <definedName name="hn.MultByFXRatesBot3" hidden="1">[1]LTM!$I$676:$I$682,[1]LTM!$I$686,[1]LTM!$I$688:$I$694,[1]LTM!$I$699:$I$706,[1]LTM!$I$710:$I$714,[1]LTM!$I$717:$I$734,[1]LTM!$I$738,[1]LTM!$I$745:$I$751,[1]LTM!$I$840,[1]LTM!$I$1266,[1]LTM!$I$1454:$I$1461,[1]LTM!$I$1468:$I$1469</definedName>
    <definedName name="hn.MultByFXRatesBot4" hidden="1">[1]LTM!$J$676:$J$682,[1]LTM!$J$686,[1]LTM!$J$688:$J$694,[1]LTM!$J$699:$J$706,[1]LTM!$J$710:$J$714,[1]LTM!$J$717:$J$734,[1]LTM!$J$738,[1]LTM!$J$745:$J$751,[1]LTM!$J$840,[1]LTM!$J$1266,[1]LTM!$J$1454:$J$1461,[1]LTM!$J$1463:$J$1465,[1]LTM!$J$1468</definedName>
    <definedName name="hn.MultByFXRatesBot5" hidden="1">[1]LTM!$L$676:$L$682,[1]LTM!$L$686,[1]LTM!$L$688:$L$694,[1]LTM!$L$699:$L$706,[1]LTM!$L$710:$L$714,[1]LTM!$L$717:$L$734,[1]LTM!$L$738,[1]LTM!$L$745:$L$751,[1]LTM!$L$837:$L$838,[1]LTM!$L$1454:$L$1458,[1]LTM!$L$1468:$L$1469</definedName>
    <definedName name="hn.MultByFXRatesBot6" hidden="1">[1]LTM!$M$676:$M$682,[1]LTM!$M$686,[1]LTM!$M$688:$M$694,[1]LTM!$M$699:$M$706,[1]LTM!$M$710:$M$714,[1]LTM!$M$717:$M$734,[1]LTM!$M$738,[1]LTM!$M$745:$M$751,[1]LTM!$M$837:$M$838,[1]LTM!$M$1454:$M$1458,[1]LTM!$M$1468:$M$1469</definedName>
    <definedName name="hn.MultByFXRatesBot7" hidden="1">[1]LTM!$N$676:$N$682,[1]LTM!$N$686,[1]LTM!$N$688:$N$694,[1]LTM!$N$699:$N$706,[1]LTM!$N$710:$N$714,[1]LTM!$N$717:$N$734,[1]LTM!$N$738,[1]LTM!$N$745:$N$751,[1]LTM!$N$837:$N$838,[1]LTM!$N$1454:$N$1458,[1]LTM!$N$1468:$N$1469</definedName>
    <definedName name="hn.MultByFXRatesTop1" hidden="1">[1]LTM!$G$461,[1]LTM!$G$463:$G$464,[1]LTM!$G$468:$G$469,[1]LTM!$G$473:$G$475,[1]LTM!$G$480,[1]LTM!$G$484:$G$485,[1]LTM!$G$490:$G$509,[1]LTM!$G$512,[1]LTM!$G$514:$G$518,[1]LTM!$G$525:$G$526,[1]LTM!$G$532:$G$537,[1]LTM!$G$560</definedName>
    <definedName name="hn.MultByFXRatesTop2" hidden="1">[1]LTM!$H$461,[1]LTM!$H$463:$H$464,[1]LTM!$H$468:$H$469,[1]LTM!$H$473:$H$475,[1]LTM!$H$480,[1]LTM!$H$484:$H$485,[1]LTM!$H$490:$H$509,[1]LTM!$H$512,[1]LTM!$H$514:$H$518,[1]LTM!$H$525:$H$526,[1]LTM!$H$532:$H$537,[1]LTM!$H$560,[1]LTM!$H$590:$H$591,[1]LTM!$H$614:$H$631,[1]LTM!$H$635:$H$636</definedName>
    <definedName name="hn.MultByFXRatesTop3" hidden="1">[1]LTM!$I$461,[1]LTM!$I$463:$I$464,[1]LTM!$I$468:$I$469,[1]LTM!$I$473:$I$475,[1]LTM!$I$480,[1]LTM!$I$484:$I$485,[1]LTM!$I$490:$I$509,[1]LTM!$I$512,[1]LTM!$I$514:$I$518,[1]LTM!$I$525:$I$526,[1]LTM!$I$532:$I$537,[1]LTM!$I$560,[1]LTM!$I$590:$I$591,[1]LTM!$I$614:$I$631,[1]LTM!$I$635:$I$636</definedName>
    <definedName name="hn.MultByFXRatesTop4" hidden="1">[1]LTM!$J$461,[1]LTM!$J$463:$J$464,[1]LTM!$J$468:$J$469,[1]LTM!$J$473:$J$475,[1]LTM!$J$480,[1]LTM!$J$484:$J$485,[1]LTM!$J$490:$J$509,[1]LTM!$J$512,[1]LTM!$J$514:$J$518,[1]LTM!$J$525:$J$526,[1]LTM!$J$532:$J$537,[1]LTM!$J$560,[1]LTM!$J$590:$J$591,[1]LTM!$J$614:$J$631,[1]LTM!$J$635:$J$636</definedName>
    <definedName name="hn.MultByFXRatesTop5" hidden="1">[1]LTM!$L$461,[1]LTM!$L$463:$L$464,[1]LTM!$L$468:$L$469,[1]LTM!$L$473:$L$475,[1]LTM!$L$480,[1]LTM!$L$484:$L$485,[1]LTM!$L$490:$L$509,[1]LTM!$L$512,[1]LTM!$L$514:$L$518,[1]LTM!$L$525:$L$526,[1]LTM!$L$532:$L$537,[1]LTM!$L$560</definedName>
    <definedName name="hn.MultByFXRatesTop6" hidden="1">[1]LTM!$M$461,[1]LTM!$M$463:$M$464,[1]LTM!$M$468:$M$469,[1]LTM!$M$473:$M$475,[1]LTM!$M$480,[1]LTM!$M$484:$M$485,[1]LTM!$M$490:$M$509,[1]LTM!$M$512,[1]LTM!$M$514:$M$518,[1]LTM!$M$525:$M$526,[1]LTM!$M$532:$M$537,[1]LTM!$M$560,[1]LTM!$M$590:$M$591,[1]LTM!$M$614:$M$631,[1]LTM!$M$635:$M$636</definedName>
    <definedName name="hn.MultByFXRatesTop7" hidden="1">[1]LTM!$N$461,[1]LTM!$N$463:$N$464,[1]LTM!$N$468:$N$469,[1]LTM!$N$473:$N$475,[1]LTM!$N$480,[1]LTM!$N$484:$N$485,[1]LTM!$N$490:$N$509,[1]LTM!$N$512,[1]LTM!$N$514:$N$518,[1]LTM!$N$525:$N$526,[1]LTM!$N$532:$N$537,[1]LTM!$N$560,[1]LTM!$N$590:$N$591,[1]LTM!$N$614:$N$631,[1]LTM!$N$635:$N$636</definedName>
    <definedName name="hn.NoUpload" hidden="1">0</definedName>
    <definedName name="hn.ObligorGrade" hidden="1">[1]Data!$C$15</definedName>
    <definedName name="hn.ParentName" hidden="1">[1]Data!$C$9</definedName>
    <definedName name="hn.ParentUCN" hidden="1">[1]Data!$C$6</definedName>
    <definedName name="hn.ParityCheck" hidden="1">[1]LTM!$G$757:$J$757</definedName>
    <definedName name="hn.PrivateEndMonth" hidden="1">[1]Data!$C$19</definedName>
    <definedName name="hn.PrivateLTM" hidden="1">[1]Data!$C$25</definedName>
    <definedName name="hn.PrivateLTMYear" hidden="1">[1]LTM!$N$459</definedName>
    <definedName name="hn.PrivateQuarter" hidden="1">[1]Data!$C$17</definedName>
    <definedName name="hn.PrivateYear" hidden="1">[1]Data!$C$18</definedName>
    <definedName name="hn.PrivateYearEnd" hidden="1">[1]Data!$C$26</definedName>
    <definedName name="hn.PublicFlag" hidden="1">[1]Data!$C$13</definedName>
    <definedName name="hn.ReviewDescription" hidden="1">[1]Data!$C$22</definedName>
    <definedName name="hn.ReviewID" hidden="1">[1]Data!$C$3</definedName>
    <definedName name="hn.ReviewYear" hidden="1">[1]Data!$C$7</definedName>
    <definedName name="hn.Segment" hidden="1">[1]Data!$C$10</definedName>
    <definedName name="hn.SegmentDesc" hidden="1">[1]Data!$C$23</definedName>
    <definedName name="hn.SegmentID" hidden="1">[1]Data!$C$4</definedName>
    <definedName name="hn.Ticker" hidden="1">[1]Data!$C$12</definedName>
    <definedName name="hn.UserLogin" hidden="1">[1]Data!$C$21</definedName>
    <definedName name="hn.USLast" hidden="1">[1]LTM!$F$456</definedName>
    <definedName name="IsSecureSenior6" hidden="1">[1]Analitics!$F$60</definedName>
    <definedName name="IsSecureSenior7" hidden="1">[1]Analitics!$F$61</definedName>
    <definedName name="p.CreditStats" hidden="1">'[1]CREDIT STATS'!$B$2:$X$244</definedName>
    <definedName name="p.DCF" hidden="1">'[1]DCF 3'!$B$9:$O$110</definedName>
    <definedName name="p.DCF_Titles" hidden="1">'[1]DCF 3'!$A$1:$IV$2</definedName>
    <definedName name="p.Depreciation" hidden="1">[1]MAIN!$C$919:$AF$980</definedName>
    <definedName name="p.DivisionA" hidden="1">'[1]DIV INC'!$B$250:$AG$304</definedName>
    <definedName name="p.OpeningBS" hidden="1">[1]Analitics!$C$363:$X$453</definedName>
    <definedName name="p.SP" hidden="1">'[1]S&amp;P'!$B$1:$U$77</definedName>
    <definedName name="p.Summary" hidden="1">[1]SUMMARY!$B$3:$O$117</definedName>
    <definedName name="p.Summary_Titles" hidden="1">[1]SUMMARY!$A$1:$IV$1</definedName>
    <definedName name="p.TaxCalculation" hidden="1">[1]MAIN!$C$860:$AF$918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7" i="2"/>
  <c r="L7" i="2"/>
  <c r="L12" i="2"/>
  <c r="L13" i="2"/>
  <c r="AM5" i="4"/>
  <c r="AM6" i="4"/>
  <c r="AM7" i="4"/>
  <c r="AM8" i="4"/>
  <c r="AM9" i="4"/>
  <c r="AM10" i="4"/>
  <c r="AM4" i="4"/>
  <c r="AJ10" i="4"/>
  <c r="AJ9" i="4"/>
  <c r="AJ4" i="4"/>
  <c r="AQ5" i="10"/>
  <c r="AQ6" i="10"/>
  <c r="AQ7" i="10"/>
  <c r="AQ8" i="10"/>
  <c r="AQ9" i="10"/>
  <c r="AQ10" i="10"/>
  <c r="AQ4" i="10"/>
  <c r="AM10" i="10"/>
  <c r="AM9" i="10"/>
  <c r="AM4" i="10"/>
</calcChain>
</file>

<file path=xl/sharedStrings.xml><?xml version="1.0" encoding="utf-8"?>
<sst xmlns="http://schemas.openxmlformats.org/spreadsheetml/2006/main" count="374" uniqueCount="183">
  <si>
    <t>Наименование</t>
  </si>
  <si>
    <t>ПО, тыс. кВтч</t>
  </si>
  <si>
    <t>ПО на ОРЭ, тыс. кВтч</t>
  </si>
  <si>
    <t>Выручка, тыс. руб</t>
  </si>
  <si>
    <t>Выручка на ОРЭ, тыс. руб</t>
  </si>
  <si>
    <t>Объем покупки, тыс. кВтч</t>
  </si>
  <si>
    <t>Затраты на покупку, тыс. руб</t>
  </si>
  <si>
    <t>Объем услуги, тыс. кВтч</t>
  </si>
  <si>
    <t>Затраты на услугу, тыс. руб</t>
  </si>
  <si>
    <t>Маржа, тыс. руб</t>
  </si>
  <si>
    <t>ИТОГО</t>
  </si>
  <si>
    <t>ФЦ</t>
  </si>
  <si>
    <t>ВН</t>
  </si>
  <si>
    <t>СН1</t>
  </si>
  <si>
    <t>СН2</t>
  </si>
  <si>
    <t>НН</t>
  </si>
  <si>
    <t>ИФЦ</t>
  </si>
  <si>
    <t>Ключевые клиенты</t>
  </si>
  <si>
    <t>№ договора</t>
  </si>
  <si>
    <t>ИНН</t>
  </si>
  <si>
    <t>Сверка покупки и продажи</t>
  </si>
  <si>
    <t>Отделение</t>
  </si>
  <si>
    <t>ФСК</t>
  </si>
  <si>
    <t>Поставщик</t>
  </si>
  <si>
    <t>Продажа</t>
  </si>
  <si>
    <t>Покупка</t>
  </si>
  <si>
    <t>Услуга</t>
  </si>
  <si>
    <t>Маржа</t>
  </si>
  <si>
    <t>БР</t>
  </si>
  <si>
    <t xml:space="preserve"> Вид услуги</t>
  </si>
  <si>
    <t>[:d.dog.payer_name]</t>
  </si>
  <si>
    <t>[:d.dog.ndog]</t>
  </si>
  <si>
    <t>[:d.dog.inn]</t>
  </si>
  <si>
    <t xml:space="preserve">begin:d.dog  </t>
  </si>
  <si>
    <t>end:d.dog;</t>
  </si>
  <si>
    <t>[:d.gtp.gtp_name]</t>
  </si>
  <si>
    <t xml:space="preserve">begin:d.itog </t>
  </si>
  <si>
    <t>end:d.itog;</t>
  </si>
  <si>
    <t>begin:d.itog</t>
  </si>
  <si>
    <t>ГН-ВН</t>
  </si>
  <si>
    <t>ГН-СН2</t>
  </si>
  <si>
    <t>begin:t</t>
  </si>
  <si>
    <t>end:t;</t>
  </si>
  <si>
    <t xml:space="preserve">begin:d.gtp </t>
  </si>
  <si>
    <t xml:space="preserve">end:d.gtp; </t>
  </si>
  <si>
    <t>Отделение: [:t.p_dep_text]</t>
  </si>
  <si>
    <t>С перерасчетом прошлых лет: [:t.is_flag]</t>
  </si>
  <si>
    <t>Период: [:t.ym_beg]</t>
  </si>
  <si>
    <t xml:space="preserve">begin:d.dog </t>
  </si>
  <si>
    <t>cend:volt;</t>
  </si>
  <si>
    <t>cbegin:volt</t>
  </si>
  <si>
    <t>[:d.itog.nach_all]</t>
  </si>
  <si>
    <t>[:d.dog.nach_all]</t>
  </si>
  <si>
    <t>[:d.gtp.nach_all]</t>
  </si>
  <si>
    <t>[volt.title]</t>
  </si>
  <si>
    <t>[:d.itog.nach[volt.pfx]]</t>
  </si>
  <si>
    <t>[:d.dog.nach[volt.pfx]]</t>
  </si>
  <si>
    <t>[:d.gtp.nach[volt.pfx]]</t>
  </si>
  <si>
    <t xml:space="preserve"> </t>
  </si>
  <si>
    <t>ЦК</t>
  </si>
  <si>
    <t>Группа мощности</t>
  </si>
  <si>
    <t>Вид услуги</t>
  </si>
  <si>
    <t>Объем продажи, МВт*ч/МВт</t>
  </si>
  <si>
    <t>[:d.serv.payer_name]</t>
  </si>
  <si>
    <t>[:d.serv.type_service_name]</t>
  </si>
  <si>
    <t>[:d.serv.cust_all]</t>
  </si>
  <si>
    <t>[:d.serv.cust[volt.pfx]]</t>
  </si>
  <si>
    <t>[:d.serv.nach_all]</t>
  </si>
  <si>
    <t>[:d.serv.nach[volt.pfx]]</t>
  </si>
  <si>
    <t xml:space="preserve">begin:d.serv </t>
  </si>
  <si>
    <t>end:d.serv;</t>
  </si>
  <si>
    <t>[:d.dog.cust_kvth_all]</t>
  </si>
  <si>
    <t>[:d.dog.cust_kvth[volt.pfx]]</t>
  </si>
  <si>
    <t>[:d.itog.cust_kvth_all]</t>
  </si>
  <si>
    <t>[:d.itog.cust_kvth[volt.pfx]]</t>
  </si>
  <si>
    <t>[:d.gtp.cust_kvth_all]</t>
  </si>
  <si>
    <t>[:d.gtp.cust_kvth[volt.pfx]]</t>
  </si>
  <si>
    <t>ПРОДАЖА</t>
  </si>
  <si>
    <t>begin:d.price</t>
  </si>
  <si>
    <t>end:d.price;</t>
  </si>
  <si>
    <t>begin:d.price_serv</t>
  </si>
  <si>
    <t>end:d.price_serv;</t>
  </si>
  <si>
    <t>[:d.price_serv.payer_name]</t>
  </si>
  <si>
    <t>[:d.price_serv.price_category_name]</t>
  </si>
  <si>
    <t>[:d.price_serv.type_service_name]</t>
  </si>
  <si>
    <t>[:d.price_serv.cust_all]</t>
  </si>
  <si>
    <t>[:d.price_serv.cust[volt.pfx]]</t>
  </si>
  <si>
    <t>[:d.price_serv.nach_all]</t>
  </si>
  <si>
    <t>[:d.price_serv.nach[volt.pfx]]</t>
  </si>
  <si>
    <t>[:d.pwr_serv.payer_name]</t>
  </si>
  <si>
    <t>begin:d.pwr_serv</t>
  </si>
  <si>
    <t>end:d.pwr_serv;</t>
  </si>
  <si>
    <t>begin:d.max_pwr</t>
  </si>
  <si>
    <t>end:d.max_pwr;</t>
  </si>
  <si>
    <t>[:d.pwr_serv.price_category_name]</t>
  </si>
  <si>
    <t>[:d.pwr_serv.gr_max_power_name]</t>
  </si>
  <si>
    <t>[:d.pwr_serv.type_service_name]</t>
  </si>
  <si>
    <t>[:d.pwr_serv.cust_all]</t>
  </si>
  <si>
    <t>[:d.pwr_serv.cust[volt.pfx]]</t>
  </si>
  <si>
    <t>[:d.pwr_serv.nach_all]</t>
  </si>
  <si>
    <t>[:d.pwr_serv.nach[volt.pfx]]</t>
  </si>
  <si>
    <t>[:d.gtp.payer_name]</t>
  </si>
  <si>
    <t>begin:d.gtp</t>
  </si>
  <si>
    <t>end:d.gtp;</t>
  </si>
  <si>
    <t>[:d.gtp_serv.payer_name]</t>
  </si>
  <si>
    <t>[:d.gtp_serv.type_service_name]</t>
  </si>
  <si>
    <t>[:d.gtp_serv.cust_all]</t>
  </si>
  <si>
    <t>[:d.gtp_serv.cust[volt.pfx]]</t>
  </si>
  <si>
    <t>[:d.gtp_serv.nach_all]</t>
  </si>
  <si>
    <t>[:d.gtp_serv.nach[volt.pfx]]</t>
  </si>
  <si>
    <t>end:d.gtp_serv;</t>
  </si>
  <si>
    <t>[:d.gtp_serv.gtp_name]</t>
  </si>
  <si>
    <t>begin:d.gtp_serv</t>
  </si>
  <si>
    <t>end:d.gtp_price;</t>
  </si>
  <si>
    <t>begin:d.gtp_price</t>
  </si>
  <si>
    <t>[:d.gtp_price.payer_name]</t>
  </si>
  <si>
    <t>[:d.gtp_price.gtp_name]</t>
  </si>
  <si>
    <t>[:d.gtp_price.price_category_name]</t>
  </si>
  <si>
    <t>[:d.gtp_price.cust_all]</t>
  </si>
  <si>
    <t>[:d.gtp_price.cust[volt.pfx]]</t>
  </si>
  <si>
    <t>[:d.gtp_price.nach_all]</t>
  </si>
  <si>
    <t>[:d.gtp_price.nach[volt.pfx]]</t>
  </si>
  <si>
    <t>begin:d.gtp_max_pwr</t>
  </si>
  <si>
    <t>begin:d.gtp_pwr_serv</t>
  </si>
  <si>
    <t>end:d.gtp_pwr_serv;</t>
  </si>
  <si>
    <t>end:d.gtp_max_pwr;</t>
  </si>
  <si>
    <t>[:d.gtp_pwr_serv.payer_name]</t>
  </si>
  <si>
    <t>[:d.gtp_pwr_serv.gtp_name]</t>
  </si>
  <si>
    <t>[:d.gtp_pwr_serv.price_category_name]</t>
  </si>
  <si>
    <t>[:d.gtp_pwr_serv.gr_max_power_name]</t>
  </si>
  <si>
    <t>[:d.gtp_pwr_serv.type_service_name]</t>
  </si>
  <si>
    <t>[:d.gtp_pwr_serv.cust_all]</t>
  </si>
  <si>
    <t>[:d.gtp_pwr_serv.cust[volt.pfx]]</t>
  </si>
  <si>
    <t>[:d.gtp_pwr_serv.nach_all]</t>
  </si>
  <si>
    <t>[:d.gtp_pwr_serv.nach[volt.pfx]]</t>
  </si>
  <si>
    <t>[:d.itog_serv.cust_all]</t>
  </si>
  <si>
    <t>[:d.itog_serv.cust[volt.pfx]]</t>
  </si>
  <si>
    <t>[:d.itog_serv.nach_all]</t>
  </si>
  <si>
    <t>[:d.itog_serv.nach[volt.pfx]]</t>
  </si>
  <si>
    <t>Ключевые клиенты, [:d.itog_serv.type_service_name]</t>
  </si>
  <si>
    <t>end:d.itog_serv;</t>
  </si>
  <si>
    <t>begin:d.itog_serv</t>
  </si>
  <si>
    <t>[:d.itog.sost_cust_kvth_all]</t>
  </si>
  <si>
    <t>[:d.itog.sost_nach_all]</t>
  </si>
  <si>
    <t>[:d.dog.sost_nach_all]</t>
  </si>
  <si>
    <t>[:d.dog.sost_cust_kvth_all]</t>
  </si>
  <si>
    <t>Версия шаблона от 22.04.2025. Отчет сформирован [:t.dat]</t>
  </si>
  <si>
    <t>[:d.itog.sost_cust_kvth[volt.pfx]]</t>
  </si>
  <si>
    <t>[:d.itog.sost_nach[volt.pfx]]</t>
  </si>
  <si>
    <t>[:d.gtp.sost_cust_kvth_all]</t>
  </si>
  <si>
    <t>[:d.dog.sost_cust_kvth[volt.pfx]]</t>
  </si>
  <si>
    <t>[:d.gtp.sost_cust_kvth[volt.pfx]]</t>
  </si>
  <si>
    <t>[:d.gtp.sost_nach_all]</t>
  </si>
  <si>
    <t>[:d.dog.sost_nach[volt.pfx]]</t>
  </si>
  <si>
    <t>[:d.gtp.sost_nach[volt.pfx]]</t>
  </si>
  <si>
    <t>[:d.itog_serv.sost_cust_all]</t>
  </si>
  <si>
    <t>[:d.serv.sost_cust_all]</t>
  </si>
  <si>
    <t>[:d.price_serv.sost_cust_all]</t>
  </si>
  <si>
    <t>[:d.pwr_serv.sost_cust_all]</t>
  </si>
  <si>
    <t>[:d.gtp_serv.sost_cust_all]</t>
  </si>
  <si>
    <t>[:d.gtp_price.sost_cust_all]</t>
  </si>
  <si>
    <t>[:d.gtp_pwr_serv.sost_cust_all]</t>
  </si>
  <si>
    <t>[:d.gtp_pwr_serv.sost_cust[volt.pfx]]</t>
  </si>
  <si>
    <t>[:d.gtp_serv.sost_cust[volt.pfx]]</t>
  </si>
  <si>
    <t>[:d.pwr_serv.sost_cust[volt.pfx]]</t>
  </si>
  <si>
    <t>[:d.price_serv.sost_cust[volt.pfx]]</t>
  </si>
  <si>
    <t>[:d.serv.sost_cust[volt.pfx]]</t>
  </si>
  <si>
    <t>[:d.itog_serv.sost_cust[volt.pfx]]</t>
  </si>
  <si>
    <t>[:d.itog_serv.sost_nach_all]</t>
  </si>
  <si>
    <t>[:d.serv.sost_nach_all]</t>
  </si>
  <si>
    <t>[:d.price_serv.sost_nach_all]</t>
  </si>
  <si>
    <t>[:d.pwr_serv.sost_nach_all]</t>
  </si>
  <si>
    <t>[:d.gtp_serv.sost_nach_all]</t>
  </si>
  <si>
    <t>[:d.gtp_price.sost_nach_all]</t>
  </si>
  <si>
    <t>[:d.gtp_pwr_serv.sost_nach_all]</t>
  </si>
  <si>
    <t>[:d.gtp_pwr_serv.sost_nach[volt.pfx]]</t>
  </si>
  <si>
    <t>[:d.gtp_price.sost_nach[volt.pfx]]</t>
  </si>
  <si>
    <t>[:d.gtp_serv.sost_nach[volt.pfx]]</t>
  </si>
  <si>
    <t>[:d.pwr_serv.sost_nach[volt.pfx]]</t>
  </si>
  <si>
    <t>[:d.price_serv.sost_nach[volt.pfx]]</t>
  </si>
  <si>
    <t>[:d.serv.sost_nach[volt.pfx]]</t>
  </si>
  <si>
    <t>[:d.itog_serv.sost_nach[volt.pfx]]</t>
  </si>
  <si>
    <t>[:d.gtp_price.sost_cust[volt.pfx]]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</si>
</sst>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.00_);_(* \(#,##0.00\);_(* &quot;-&quot;??_);_(@_)"/>
    <numFmt numFmtId="166" formatCode="#,##0.0"/>
    <numFmt numFmtId="167" formatCode="#,##0.000"/>
    <numFmt numFmtId="168" formatCode="#,##0.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6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indexed="10"/>
      <name val="Arial"/>
      <family val="2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  <font>
      <i/>
      <sz val="12"/>
      <color rgb="FF000000"/>
      <name val="Arial"/>
      <family val="2"/>
      <charset val="204"/>
    </font>
    <font>
      <b/>
      <i/>
      <sz val="11"/>
      <color rgb="FF00B0F0"/>
      <name val="Arial"/>
      <family val="2"/>
      <charset val="204"/>
    </font>
    <font>
      <b/>
      <i/>
      <sz val="9"/>
      <color rgb="FF00B0F0"/>
      <name val="Arial"/>
      <family val="2"/>
      <charset val="204"/>
    </font>
    <font>
      <b/>
      <i/>
      <sz val="12"/>
      <color rgb="FF00B0F0"/>
      <name val="Arial"/>
      <family val="2"/>
      <charset val="204"/>
    </font>
    <font>
      <sz val="9"/>
      <color theme="1"/>
      <name val="Times New Roman"/>
      <family val="1"/>
      <charset val="204"/>
    </font>
    <font>
      <b/>
      <i/>
      <sz val="9"/>
      <color rgb="FF00B0F0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rgb="FF29DF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FF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EB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311">
    <xf numFmtId="0" fontId="0" fillId="0" borderId="0" xfId="0"/>
    <xf numFmtId="0" fontId="3" fillId="0" borderId="0" xfId="2" applyFont="1" applyAlignment="1"/>
    <xf numFmtId="3" fontId="3" fillId="0" borderId="1" xfId="4" applyNumberFormat="1" applyFont="1" applyFill="1" applyBorder="1" applyAlignment="1">
      <alignment horizontal="center" vertical="center"/>
    </xf>
    <xf numFmtId="3" fontId="3" fillId="0" borderId="2" xfId="4" applyNumberFormat="1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horizontal="center" vertical="center"/>
    </xf>
    <xf numFmtId="3" fontId="3" fillId="2" borderId="4" xfId="4" applyNumberFormat="1" applyFont="1" applyFill="1" applyBorder="1" applyAlignment="1">
      <alignment horizontal="center" vertical="center"/>
    </xf>
    <xf numFmtId="3" fontId="3" fillId="2" borderId="5" xfId="4" applyNumberFormat="1" applyFont="1" applyFill="1" applyBorder="1" applyAlignment="1">
      <alignment horizontal="center" vertical="center"/>
    </xf>
    <xf numFmtId="3" fontId="3" fillId="0" borderId="0" xfId="2" applyNumberFormat="1" applyFont="1" applyAlignment="1"/>
    <xf numFmtId="3" fontId="3" fillId="3" borderId="4" xfId="4" applyNumberFormat="1" applyFont="1" applyFill="1" applyBorder="1" applyAlignment="1">
      <alignment horizontal="center" vertical="center"/>
    </xf>
    <xf numFmtId="3" fontId="3" fillId="3" borderId="6" xfId="4" applyNumberFormat="1" applyFont="1" applyFill="1" applyBorder="1" applyAlignment="1">
      <alignment horizontal="center" vertical="center"/>
    </xf>
    <xf numFmtId="3" fontId="3" fillId="4" borderId="7" xfId="4" applyNumberFormat="1" applyFont="1" applyFill="1" applyBorder="1" applyAlignment="1">
      <alignment horizontal="center" vertical="center"/>
    </xf>
    <xf numFmtId="3" fontId="3" fillId="5" borderId="4" xfId="4" applyNumberFormat="1" applyFont="1" applyFill="1" applyBorder="1" applyAlignment="1">
      <alignment horizontal="center" vertical="center"/>
    </xf>
    <xf numFmtId="3" fontId="4" fillId="6" borderId="7" xfId="4" applyNumberFormat="1" applyFont="1" applyFill="1" applyBorder="1" applyAlignment="1">
      <alignment horizontal="center" vertical="center"/>
    </xf>
    <xf numFmtId="3" fontId="4" fillId="6" borderId="13" xfId="4" applyNumberFormat="1" applyFont="1" applyFill="1" applyBorder="1" applyAlignment="1">
      <alignment horizontal="center" vertical="center"/>
    </xf>
    <xf numFmtId="164" fontId="3" fillId="0" borderId="0" xfId="1" applyFont="1" applyAlignment="1"/>
    <xf numFmtId="0" fontId="4" fillId="7" borderId="7" xfId="4" applyNumberFormat="1" applyFont="1" applyFill="1" applyBorder="1" applyAlignment="1">
      <alignment horizontal="center" vertical="center"/>
    </xf>
    <xf numFmtId="3" fontId="4" fillId="7" borderId="7" xfId="4" applyNumberFormat="1" applyFont="1" applyFill="1" applyBorder="1" applyAlignment="1">
      <alignment horizontal="center" vertical="center"/>
    </xf>
    <xf numFmtId="3" fontId="4" fillId="4" borderId="7" xfId="2" applyNumberFormat="1" applyFont="1" applyFill="1" applyBorder="1" applyAlignment="1">
      <alignment horizontal="left" vertical="center"/>
    </xf>
    <xf numFmtId="166" fontId="4" fillId="7" borderId="7" xfId="4" applyNumberFormat="1" applyFont="1" applyFill="1" applyBorder="1" applyAlignment="1">
      <alignment horizontal="left" vertical="center"/>
    </xf>
    <xf numFmtId="166" fontId="4" fillId="6" borderId="7" xfId="4" applyNumberFormat="1" applyFont="1" applyFill="1" applyBorder="1" applyAlignment="1">
      <alignment horizontal="left" vertical="center"/>
    </xf>
    <xf numFmtId="3" fontId="3" fillId="3" borderId="5" xfId="4" applyNumberFormat="1" applyFont="1" applyFill="1" applyBorder="1" applyAlignment="1">
      <alignment horizontal="center" vertical="center"/>
    </xf>
    <xf numFmtId="3" fontId="3" fillId="4" borderId="8" xfId="4" applyNumberFormat="1" applyFont="1" applyFill="1" applyBorder="1" applyAlignment="1">
      <alignment horizontal="center" vertical="center"/>
    </xf>
    <xf numFmtId="3" fontId="4" fillId="7" borderId="8" xfId="4" applyNumberFormat="1" applyFont="1" applyFill="1" applyBorder="1" applyAlignment="1">
      <alignment horizontal="center" vertical="center"/>
    </xf>
    <xf numFmtId="3" fontId="4" fillId="6" borderId="8" xfId="4" applyNumberFormat="1" applyFont="1" applyFill="1" applyBorder="1" applyAlignment="1">
      <alignment horizontal="center" vertical="center"/>
    </xf>
    <xf numFmtId="3" fontId="3" fillId="5" borderId="1" xfId="4" applyNumberFormat="1" applyFont="1" applyFill="1" applyBorder="1" applyAlignment="1">
      <alignment horizontal="center" vertical="center"/>
    </xf>
    <xf numFmtId="3" fontId="3" fillId="5" borderId="2" xfId="4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right" wrapText="1"/>
    </xf>
    <xf numFmtId="3" fontId="3" fillId="2" borderId="20" xfId="4" applyNumberFormat="1" applyFont="1" applyFill="1" applyBorder="1" applyAlignment="1">
      <alignment horizontal="center" vertical="center"/>
    </xf>
    <xf numFmtId="3" fontId="3" fillId="3" borderId="20" xfId="4" applyNumberFormat="1" applyFont="1" applyFill="1" applyBorder="1" applyAlignment="1">
      <alignment horizontal="center" vertical="center"/>
    </xf>
    <xf numFmtId="3" fontId="3" fillId="4" borderId="13" xfId="4" applyNumberFormat="1" applyFont="1" applyFill="1" applyBorder="1" applyAlignment="1">
      <alignment horizontal="center" vertical="center"/>
    </xf>
    <xf numFmtId="3" fontId="3" fillId="2" borderId="22" xfId="4" applyNumberFormat="1" applyFont="1" applyFill="1" applyBorder="1" applyAlignment="1">
      <alignment horizontal="center" vertical="center"/>
    </xf>
    <xf numFmtId="3" fontId="3" fillId="3" borderId="22" xfId="4" applyNumberFormat="1" applyFont="1" applyFill="1" applyBorder="1" applyAlignment="1">
      <alignment horizontal="center" vertical="center"/>
    </xf>
    <xf numFmtId="3" fontId="3" fillId="4" borderId="23" xfId="4" applyNumberFormat="1" applyFont="1" applyFill="1" applyBorder="1" applyAlignment="1">
      <alignment horizontal="center" vertical="center"/>
    </xf>
    <xf numFmtId="3" fontId="3" fillId="0" borderId="5" xfId="4" applyNumberFormat="1" applyFont="1" applyFill="1" applyBorder="1" applyAlignment="1">
      <alignment horizontal="center" vertical="center"/>
    </xf>
    <xf numFmtId="0" fontId="3" fillId="0" borderId="0" xfId="2" applyFont="1" applyBorder="1" applyAlignment="1"/>
    <xf numFmtId="3" fontId="3" fillId="9" borderId="4" xfId="4" applyNumberFormat="1" applyFont="1" applyFill="1" applyBorder="1" applyAlignment="1">
      <alignment horizontal="center" vertical="center"/>
    </xf>
    <xf numFmtId="0" fontId="3" fillId="10" borderId="7" xfId="4" applyNumberFormat="1" applyFont="1" applyFill="1" applyBorder="1" applyAlignment="1">
      <alignment horizontal="center" vertical="center"/>
    </xf>
    <xf numFmtId="3" fontId="3" fillId="10" borderId="7" xfId="4" applyNumberFormat="1" applyFont="1" applyFill="1" applyBorder="1" applyAlignment="1">
      <alignment horizontal="center" vertical="center"/>
    </xf>
    <xf numFmtId="3" fontId="4" fillId="10" borderId="10" xfId="2" applyNumberFormat="1" applyFont="1" applyFill="1" applyBorder="1" applyAlignment="1">
      <alignment horizontal="left" vertical="center"/>
    </xf>
    <xf numFmtId="166" fontId="3" fillId="9" borderId="5" xfId="4" applyNumberFormat="1" applyFont="1" applyFill="1" applyBorder="1" applyAlignment="1">
      <alignment horizontal="center" vertical="center"/>
    </xf>
    <xf numFmtId="3" fontId="3" fillId="10" borderId="8" xfId="4" applyNumberFormat="1" applyFont="1" applyFill="1" applyBorder="1" applyAlignment="1">
      <alignment horizontal="center" vertical="center"/>
    </xf>
    <xf numFmtId="3" fontId="3" fillId="5" borderId="5" xfId="4" applyNumberFormat="1" applyFont="1" applyFill="1" applyBorder="1" applyAlignment="1">
      <alignment horizontal="center" vertical="center"/>
    </xf>
    <xf numFmtId="166" fontId="3" fillId="9" borderId="20" xfId="4" applyNumberFormat="1" applyFont="1" applyFill="1" applyBorder="1" applyAlignment="1">
      <alignment horizontal="center" vertical="center"/>
    </xf>
    <xf numFmtId="166" fontId="3" fillId="9" borderId="22" xfId="4" applyNumberFormat="1" applyFont="1" applyFill="1" applyBorder="1" applyAlignment="1">
      <alignment horizontal="center" vertical="center"/>
    </xf>
    <xf numFmtId="3" fontId="3" fillId="10" borderId="13" xfId="4" applyNumberFormat="1" applyFont="1" applyFill="1" applyBorder="1" applyAlignment="1">
      <alignment horizontal="center" vertical="center"/>
    </xf>
    <xf numFmtId="3" fontId="3" fillId="10" borderId="23" xfId="4" applyNumberFormat="1" applyFont="1" applyFill="1" applyBorder="1" applyAlignment="1">
      <alignment horizontal="center" vertical="center"/>
    </xf>
    <xf numFmtId="3" fontId="7" fillId="5" borderId="1" xfId="4" applyNumberFormat="1" applyFont="1" applyFill="1" applyBorder="1" applyAlignment="1">
      <alignment horizontal="left" vertical="center"/>
    </xf>
    <xf numFmtId="3" fontId="8" fillId="9" borderId="4" xfId="2" applyNumberFormat="1" applyFont="1" applyFill="1" applyBorder="1" applyAlignment="1">
      <alignment horizontal="left" vertical="center"/>
    </xf>
    <xf numFmtId="3" fontId="7" fillId="3" borderId="4" xfId="4" applyNumberFormat="1" applyFont="1" applyFill="1" applyBorder="1" applyAlignment="1">
      <alignment horizontal="left" vertical="center"/>
    </xf>
    <xf numFmtId="3" fontId="9" fillId="2" borderId="4" xfId="4" applyNumberFormat="1" applyFont="1" applyFill="1" applyBorder="1" applyAlignment="1">
      <alignment horizontal="center" vertical="center"/>
    </xf>
    <xf numFmtId="3" fontId="7" fillId="5" borderId="4" xfId="4" applyNumberFormat="1" applyFont="1" applyFill="1" applyBorder="1" applyAlignment="1">
      <alignment horizontal="left" vertical="center"/>
    </xf>
    <xf numFmtId="166" fontId="3" fillId="9" borderId="6" xfId="4" applyNumberFormat="1" applyFont="1" applyFill="1" applyBorder="1" applyAlignment="1">
      <alignment horizontal="center" vertical="center"/>
    </xf>
    <xf numFmtId="3" fontId="3" fillId="0" borderId="28" xfId="4" applyNumberFormat="1" applyFont="1" applyFill="1" applyBorder="1" applyAlignment="1">
      <alignment horizontal="center" vertical="center"/>
    </xf>
    <xf numFmtId="3" fontId="4" fillId="10" borderId="7" xfId="2" applyNumberFormat="1" applyFont="1" applyFill="1" applyBorder="1" applyAlignment="1">
      <alignment horizontal="left" vertical="center"/>
    </xf>
    <xf numFmtId="3" fontId="3" fillId="4" borderId="8" xfId="4" applyNumberFormat="1" applyFont="1" applyFill="1" applyBorder="1" applyAlignment="1">
      <alignment horizontal="left" vertical="center"/>
    </xf>
    <xf numFmtId="3" fontId="3" fillId="0" borderId="31" xfId="4" applyNumberFormat="1" applyFont="1" applyFill="1" applyBorder="1" applyAlignment="1">
      <alignment horizontal="center" vertical="center"/>
    </xf>
    <xf numFmtId="3" fontId="3" fillId="2" borderId="32" xfId="4" applyNumberFormat="1" applyFont="1" applyFill="1" applyBorder="1" applyAlignment="1">
      <alignment horizontal="center" vertical="center"/>
    </xf>
    <xf numFmtId="3" fontId="3" fillId="3" borderId="32" xfId="4" applyNumberFormat="1" applyFont="1" applyFill="1" applyBorder="1" applyAlignment="1">
      <alignment horizontal="center" vertical="center"/>
    </xf>
    <xf numFmtId="3" fontId="3" fillId="4" borderId="33" xfId="4" applyNumberFormat="1" applyFont="1" applyFill="1" applyBorder="1" applyAlignment="1">
      <alignment horizontal="center" vertical="center"/>
    </xf>
    <xf numFmtId="166" fontId="3" fillId="9" borderId="32" xfId="4" applyNumberFormat="1" applyFont="1" applyFill="1" applyBorder="1" applyAlignment="1">
      <alignment horizontal="center" vertical="center"/>
    </xf>
    <xf numFmtId="3" fontId="3" fillId="10" borderId="33" xfId="4" applyNumberFormat="1" applyFont="1" applyFill="1" applyBorder="1" applyAlignment="1">
      <alignment horizontal="center" vertical="center"/>
    </xf>
    <xf numFmtId="3" fontId="3" fillId="5" borderId="22" xfId="4" applyNumberFormat="1" applyFont="1" applyFill="1" applyBorder="1" applyAlignment="1">
      <alignment horizontal="center" vertical="center"/>
    </xf>
    <xf numFmtId="3" fontId="3" fillId="5" borderId="20" xfId="4" applyNumberFormat="1" applyFont="1" applyFill="1" applyBorder="1" applyAlignment="1">
      <alignment horizontal="center" vertical="center"/>
    </xf>
    <xf numFmtId="3" fontId="3" fillId="5" borderId="32" xfId="4" applyNumberFormat="1" applyFont="1" applyFill="1" applyBorder="1" applyAlignment="1">
      <alignment horizontal="center" vertical="center"/>
    </xf>
    <xf numFmtId="3" fontId="4" fillId="7" borderId="23" xfId="4" applyNumberFormat="1" applyFont="1" applyFill="1" applyBorder="1" applyAlignment="1">
      <alignment horizontal="center" vertical="center"/>
    </xf>
    <xf numFmtId="3" fontId="4" fillId="7" borderId="13" xfId="4" applyNumberFormat="1" applyFont="1" applyFill="1" applyBorder="1" applyAlignment="1">
      <alignment horizontal="center" vertical="center"/>
    </xf>
    <xf numFmtId="3" fontId="4" fillId="7" borderId="33" xfId="4" applyNumberFormat="1" applyFont="1" applyFill="1" applyBorder="1" applyAlignment="1">
      <alignment horizontal="center" vertical="center"/>
    </xf>
    <xf numFmtId="3" fontId="4" fillId="6" borderId="23" xfId="4" applyNumberFormat="1" applyFont="1" applyFill="1" applyBorder="1" applyAlignment="1">
      <alignment horizontal="center" vertical="center"/>
    </xf>
    <xf numFmtId="3" fontId="4" fillId="6" borderId="33" xfId="4" applyNumberFormat="1" applyFont="1" applyFill="1" applyBorder="1" applyAlignment="1">
      <alignment horizontal="center" vertical="center"/>
    </xf>
    <xf numFmtId="0" fontId="10" fillId="13" borderId="0" xfId="2" applyFont="1" applyFill="1" applyAlignment="1"/>
    <xf numFmtId="3" fontId="11" fillId="0" borderId="2" xfId="4" applyNumberFormat="1" applyFont="1" applyFill="1" applyBorder="1" applyAlignment="1">
      <alignment horizontal="center" vertical="center"/>
    </xf>
    <xf numFmtId="167" fontId="3" fillId="5" borderId="2" xfId="4" applyNumberFormat="1" applyFont="1" applyFill="1" applyBorder="1" applyAlignment="1">
      <alignment horizontal="center" vertical="center"/>
    </xf>
    <xf numFmtId="167" fontId="3" fillId="5" borderId="21" xfId="4" applyNumberFormat="1" applyFont="1" applyFill="1" applyBorder="1" applyAlignment="1">
      <alignment horizontal="center" vertical="center"/>
    </xf>
    <xf numFmtId="167" fontId="3" fillId="5" borderId="14" xfId="4" applyNumberFormat="1" applyFont="1" applyFill="1" applyBorder="1" applyAlignment="1">
      <alignment horizontal="center" vertical="center"/>
    </xf>
    <xf numFmtId="167" fontId="3" fillId="5" borderId="3" xfId="4" applyNumberFormat="1" applyFont="1" applyFill="1" applyBorder="1" applyAlignment="1">
      <alignment horizontal="center" vertical="center"/>
    </xf>
    <xf numFmtId="167" fontId="3" fillId="5" borderId="30" xfId="4" applyNumberFormat="1" applyFont="1" applyFill="1" applyBorder="1" applyAlignment="1">
      <alignment horizontal="center" vertical="center"/>
    </xf>
    <xf numFmtId="167" fontId="3" fillId="5" borderId="5" xfId="4" applyNumberFormat="1" applyFont="1" applyFill="1" applyBorder="1" applyAlignment="1">
      <alignment horizontal="center" vertical="center"/>
    </xf>
    <xf numFmtId="167" fontId="4" fillId="7" borderId="8" xfId="4" applyNumberFormat="1" applyFont="1" applyFill="1" applyBorder="1" applyAlignment="1">
      <alignment horizontal="center" vertical="center"/>
    </xf>
    <xf numFmtId="167" fontId="4" fillId="6" borderId="8" xfId="4" applyNumberFormat="1" applyFont="1" applyFill="1" applyBorder="1" applyAlignment="1">
      <alignment horizontal="center" vertical="center"/>
    </xf>
    <xf numFmtId="167" fontId="3" fillId="5" borderId="22" xfId="4" applyNumberFormat="1" applyFont="1" applyFill="1" applyBorder="1" applyAlignment="1">
      <alignment horizontal="center" vertical="center"/>
    </xf>
    <xf numFmtId="167" fontId="3" fillId="5" borderId="20" xfId="4" applyNumberFormat="1" applyFont="1" applyFill="1" applyBorder="1" applyAlignment="1">
      <alignment horizontal="center" vertical="center"/>
    </xf>
    <xf numFmtId="167" fontId="3" fillId="5" borderId="32" xfId="4" applyNumberFormat="1" applyFont="1" applyFill="1" applyBorder="1" applyAlignment="1">
      <alignment horizontal="center" vertical="center"/>
    </xf>
    <xf numFmtId="167" fontId="4" fillId="7" borderId="23" xfId="4" applyNumberFormat="1" applyFont="1" applyFill="1" applyBorder="1" applyAlignment="1">
      <alignment horizontal="center" vertical="center"/>
    </xf>
    <xf numFmtId="167" fontId="4" fillId="7" borderId="13" xfId="4" applyNumberFormat="1" applyFont="1" applyFill="1" applyBorder="1" applyAlignment="1">
      <alignment horizontal="center" vertical="center"/>
    </xf>
    <xf numFmtId="167" fontId="4" fillId="7" borderId="33" xfId="4" applyNumberFormat="1" applyFont="1" applyFill="1" applyBorder="1" applyAlignment="1">
      <alignment horizontal="center" vertical="center"/>
    </xf>
    <xf numFmtId="167" fontId="4" fillId="6" borderId="23" xfId="4" applyNumberFormat="1" applyFont="1" applyFill="1" applyBorder="1" applyAlignment="1">
      <alignment horizontal="center" vertical="center"/>
    </xf>
    <xf numFmtId="167" fontId="4" fillId="6" borderId="13" xfId="4" applyNumberFormat="1" applyFont="1" applyFill="1" applyBorder="1" applyAlignment="1">
      <alignment horizontal="center" vertical="center"/>
    </xf>
    <xf numFmtId="167" fontId="4" fillId="6" borderId="33" xfId="4" applyNumberFormat="1" applyFont="1" applyFill="1" applyBorder="1" applyAlignment="1">
      <alignment horizontal="center" vertical="center"/>
    </xf>
    <xf numFmtId="167" fontId="3" fillId="5" borderId="27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horizontal="center" vertical="center"/>
    </xf>
    <xf numFmtId="3" fontId="11" fillId="0" borderId="0" xfId="4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/>
    <xf numFmtId="166" fontId="3" fillId="0" borderId="0" xfId="4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wrapText="1"/>
    </xf>
    <xf numFmtId="167" fontId="3" fillId="0" borderId="0" xfId="4" applyNumberFormat="1" applyFont="1" applyFill="1" applyBorder="1" applyAlignment="1">
      <alignment horizontal="center" vertical="center"/>
    </xf>
    <xf numFmtId="3" fontId="4" fillId="0" borderId="0" xfId="4" applyNumberFormat="1" applyFont="1" applyFill="1" applyBorder="1" applyAlignment="1">
      <alignment horizontal="center" vertical="center"/>
    </xf>
    <xf numFmtId="167" fontId="3" fillId="5" borderId="1" xfId="4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wrapText="1"/>
    </xf>
    <xf numFmtId="0" fontId="10" fillId="12" borderId="15" xfId="2" applyFont="1" applyFill="1" applyBorder="1" applyAlignment="1"/>
    <xf numFmtId="0" fontId="10" fillId="13" borderId="2" xfId="2" applyFont="1" applyFill="1" applyBorder="1" applyAlignment="1"/>
    <xf numFmtId="0" fontId="3" fillId="12" borderId="4" xfId="2" applyFont="1" applyFill="1" applyBorder="1" applyAlignment="1"/>
    <xf numFmtId="0" fontId="3" fillId="12" borderId="15" xfId="2" applyFont="1" applyFill="1" applyBorder="1" applyAlignment="1"/>
    <xf numFmtId="0" fontId="3" fillId="12" borderId="6" xfId="2" applyFont="1" applyFill="1" applyBorder="1" applyAlignment="1"/>
    <xf numFmtId="3" fontId="3" fillId="16" borderId="35" xfId="4" applyNumberFormat="1" applyFont="1" applyFill="1" applyBorder="1" applyAlignment="1">
      <alignment horizontal="center" vertical="center"/>
    </xf>
    <xf numFmtId="3" fontId="3" fillId="0" borderId="36" xfId="4" applyNumberFormat="1" applyFont="1" applyFill="1" applyBorder="1" applyAlignment="1">
      <alignment horizontal="center" vertical="center"/>
    </xf>
    <xf numFmtId="3" fontId="3" fillId="0" borderId="37" xfId="4" applyNumberFormat="1" applyFont="1" applyFill="1" applyBorder="1" applyAlignment="1">
      <alignment horizontal="center" vertical="center"/>
    </xf>
    <xf numFmtId="3" fontId="3" fillId="0" borderId="35" xfId="4" applyNumberFormat="1" applyFont="1" applyFill="1" applyBorder="1" applyAlignment="1">
      <alignment horizontal="center" vertical="center"/>
    </xf>
    <xf numFmtId="167" fontId="12" fillId="0" borderId="0" xfId="2" applyNumberFormat="1" applyFont="1" applyBorder="1" applyAlignment="1"/>
    <xf numFmtId="167" fontId="3" fillId="0" borderId="28" xfId="4" applyNumberFormat="1" applyFont="1" applyFill="1" applyBorder="1" applyAlignment="1">
      <alignment horizontal="center" vertical="center"/>
    </xf>
    <xf numFmtId="167" fontId="3" fillId="0" borderId="14" xfId="4" applyNumberFormat="1" applyFont="1" applyFill="1" applyBorder="1" applyAlignment="1">
      <alignment horizontal="center" vertical="center"/>
    </xf>
    <xf numFmtId="167" fontId="3" fillId="0" borderId="3" xfId="4" applyNumberFormat="1" applyFont="1" applyFill="1" applyBorder="1" applyAlignment="1">
      <alignment horizontal="center" vertical="center"/>
    </xf>
    <xf numFmtId="167" fontId="3" fillId="2" borderId="22" xfId="4" applyNumberFormat="1" applyFont="1" applyFill="1" applyBorder="1" applyAlignment="1">
      <alignment horizontal="center" vertical="center"/>
    </xf>
    <xf numFmtId="167" fontId="3" fillId="2" borderId="15" xfId="4" applyNumberFormat="1" applyFont="1" applyFill="1" applyBorder="1" applyAlignment="1">
      <alignment horizontal="center" vertical="center"/>
    </xf>
    <xf numFmtId="167" fontId="3" fillId="2" borderId="20" xfId="4" applyNumberFormat="1" applyFont="1" applyFill="1" applyBorder="1" applyAlignment="1">
      <alignment horizontal="center" vertical="center"/>
    </xf>
    <xf numFmtId="167" fontId="3" fillId="3" borderId="22" xfId="4" applyNumberFormat="1" applyFont="1" applyFill="1" applyBorder="1" applyAlignment="1">
      <alignment horizontal="center" vertical="center"/>
    </xf>
    <xf numFmtId="167" fontId="3" fillId="3" borderId="15" xfId="4" applyNumberFormat="1" applyFont="1" applyFill="1" applyBorder="1" applyAlignment="1">
      <alignment horizontal="center" vertical="center"/>
    </xf>
    <xf numFmtId="167" fontId="3" fillId="3" borderId="20" xfId="4" applyNumberFormat="1" applyFont="1" applyFill="1" applyBorder="1" applyAlignment="1">
      <alignment horizontal="center" vertical="center"/>
    </xf>
    <xf numFmtId="167" fontId="3" fillId="9" borderId="22" xfId="4" applyNumberFormat="1" applyFont="1" applyFill="1" applyBorder="1" applyAlignment="1">
      <alignment horizontal="center" vertical="center"/>
    </xf>
    <xf numFmtId="167" fontId="3" fillId="9" borderId="15" xfId="4" applyNumberFormat="1" applyFont="1" applyFill="1" applyBorder="1" applyAlignment="1">
      <alignment horizontal="center" vertical="center"/>
    </xf>
    <xf numFmtId="167" fontId="3" fillId="9" borderId="20" xfId="4" applyNumberFormat="1" applyFont="1" applyFill="1" applyBorder="1" applyAlignment="1">
      <alignment horizontal="center" vertical="center"/>
    </xf>
    <xf numFmtId="167" fontId="3" fillId="0" borderId="0" xfId="2" applyNumberFormat="1" applyFont="1" applyBorder="1" applyAlignment="1"/>
    <xf numFmtId="167" fontId="3" fillId="15" borderId="1" xfId="2" applyNumberFormat="1" applyFont="1" applyFill="1" applyBorder="1" applyAlignment="1"/>
    <xf numFmtId="167" fontId="3" fillId="15" borderId="14" xfId="2" applyNumberFormat="1" applyFont="1" applyFill="1" applyBorder="1" applyAlignment="1"/>
    <xf numFmtId="167" fontId="3" fillId="15" borderId="3" xfId="2" applyNumberFormat="1" applyFont="1" applyFill="1" applyBorder="1" applyAlignment="1"/>
    <xf numFmtId="167" fontId="3" fillId="0" borderId="1" xfId="4" applyNumberFormat="1" applyFont="1" applyFill="1" applyBorder="1" applyAlignment="1">
      <alignment horizontal="center" vertical="center"/>
    </xf>
    <xf numFmtId="167" fontId="3" fillId="0" borderId="29" xfId="4" applyNumberFormat="1" applyFont="1" applyFill="1" applyBorder="1" applyAlignment="1">
      <alignment horizontal="center" vertical="center"/>
    </xf>
    <xf numFmtId="167" fontId="3" fillId="2" borderId="4" xfId="4" applyNumberFormat="1" applyFont="1" applyFill="1" applyBorder="1" applyAlignment="1">
      <alignment horizontal="center" vertical="center"/>
    </xf>
    <xf numFmtId="167" fontId="3" fillId="2" borderId="29" xfId="4" applyNumberFormat="1" applyFont="1" applyFill="1" applyBorder="1" applyAlignment="1">
      <alignment horizontal="center" vertical="center"/>
    </xf>
    <xf numFmtId="167" fontId="3" fillId="3" borderId="4" xfId="4" applyNumberFormat="1" applyFont="1" applyFill="1" applyBorder="1" applyAlignment="1">
      <alignment horizontal="center" vertical="center"/>
    </xf>
    <xf numFmtId="167" fontId="3" fillId="3" borderId="29" xfId="4" applyNumberFormat="1" applyFont="1" applyFill="1" applyBorder="1" applyAlignment="1">
      <alignment horizontal="center" vertical="center"/>
    </xf>
    <xf numFmtId="167" fontId="3" fillId="9" borderId="4" xfId="4" applyNumberFormat="1" applyFont="1" applyFill="1" applyBorder="1" applyAlignment="1">
      <alignment horizontal="center" vertical="center"/>
    </xf>
    <xf numFmtId="167" fontId="3" fillId="9" borderId="29" xfId="4" applyNumberFormat="1" applyFont="1" applyFill="1" applyBorder="1" applyAlignment="1">
      <alignment horizontal="center" vertical="center"/>
    </xf>
    <xf numFmtId="167" fontId="3" fillId="15" borderId="27" xfId="2" applyNumberFormat="1" applyFont="1" applyFill="1" applyBorder="1" applyAlignment="1"/>
    <xf numFmtId="167" fontId="3" fillId="0" borderId="5" xfId="4" applyNumberFormat="1" applyFont="1" applyFill="1" applyBorder="1" applyAlignment="1">
      <alignment horizontal="center" vertical="center"/>
    </xf>
    <xf numFmtId="167" fontId="3" fillId="0" borderId="27" xfId="4" applyNumberFormat="1" applyFont="1" applyFill="1" applyBorder="1" applyAlignment="1">
      <alignment horizontal="center" vertical="center"/>
    </xf>
    <xf numFmtId="167" fontId="3" fillId="2" borderId="5" xfId="4" applyNumberFormat="1" applyFont="1" applyFill="1" applyBorder="1" applyAlignment="1">
      <alignment horizontal="center" vertical="center"/>
    </xf>
    <xf numFmtId="167" fontId="3" fillId="2" borderId="6" xfId="4" applyNumberFormat="1" applyFont="1" applyFill="1" applyBorder="1" applyAlignment="1">
      <alignment horizontal="center" vertical="center"/>
    </xf>
    <xf numFmtId="167" fontId="3" fillId="3" borderId="5" xfId="4" applyNumberFormat="1" applyFont="1" applyFill="1" applyBorder="1" applyAlignment="1">
      <alignment horizontal="center" vertical="center"/>
    </xf>
    <xf numFmtId="167" fontId="3" fillId="3" borderId="6" xfId="4" applyNumberFormat="1" applyFont="1" applyFill="1" applyBorder="1" applyAlignment="1">
      <alignment horizontal="center" vertical="center"/>
    </xf>
    <xf numFmtId="167" fontId="3" fillId="9" borderId="5" xfId="4" applyNumberFormat="1" applyFont="1" applyFill="1" applyBorder="1" applyAlignment="1">
      <alignment horizontal="center" vertical="center"/>
    </xf>
    <xf numFmtId="167" fontId="3" fillId="9" borderId="6" xfId="4" applyNumberFormat="1" applyFont="1" applyFill="1" applyBorder="1" applyAlignment="1">
      <alignment horizontal="center" vertical="center"/>
    </xf>
    <xf numFmtId="167" fontId="3" fillId="5" borderId="25" xfId="4" applyNumberFormat="1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horizontal="right" wrapText="1"/>
    </xf>
    <xf numFmtId="167" fontId="6" fillId="18" borderId="24" xfId="0" applyNumberFormat="1" applyFont="1" applyFill="1" applyBorder="1" applyAlignment="1">
      <alignment horizontal="right" wrapText="1"/>
    </xf>
    <xf numFmtId="167" fontId="6" fillId="18" borderId="17" xfId="0" applyNumberFormat="1" applyFont="1" applyFill="1" applyBorder="1" applyAlignment="1">
      <alignment horizontal="right" wrapText="1"/>
    </xf>
    <xf numFmtId="167" fontId="6" fillId="18" borderId="19" xfId="0" applyNumberFormat="1" applyFont="1" applyFill="1" applyBorder="1" applyAlignment="1">
      <alignment horizontal="right" wrapText="1"/>
    </xf>
    <xf numFmtId="167" fontId="6" fillId="18" borderId="18" xfId="0" applyNumberFormat="1" applyFont="1" applyFill="1" applyBorder="1" applyAlignment="1">
      <alignment horizontal="right" wrapText="1"/>
    </xf>
    <xf numFmtId="167" fontId="6" fillId="18" borderId="11" xfId="0" applyNumberFormat="1" applyFont="1" applyFill="1" applyBorder="1" applyAlignment="1">
      <alignment horizontal="right" wrapText="1"/>
    </xf>
    <xf numFmtId="3" fontId="12" fillId="5" borderId="25" xfId="4" applyNumberFormat="1" applyFont="1" applyFill="1" applyBorder="1" applyAlignment="1">
      <alignment horizontal="center" vertical="center"/>
    </xf>
    <xf numFmtId="0" fontId="3" fillId="0" borderId="7" xfId="4" applyNumberFormat="1" applyFont="1" applyFill="1" applyBorder="1" applyAlignment="1">
      <alignment horizontal="center" vertical="center"/>
    </xf>
    <xf numFmtId="3" fontId="3" fillId="0" borderId="7" xfId="4" applyNumberFormat="1" applyFont="1" applyFill="1" applyBorder="1" applyAlignment="1">
      <alignment horizontal="center" vertical="center"/>
    </xf>
    <xf numFmtId="3" fontId="4" fillId="0" borderId="10" xfId="2" applyNumberFormat="1" applyFont="1" applyFill="1" applyBorder="1" applyAlignment="1">
      <alignment horizontal="left" vertical="center"/>
    </xf>
    <xf numFmtId="167" fontId="3" fillId="0" borderId="23" xfId="4" applyNumberFormat="1" applyFont="1" applyFill="1" applyBorder="1" applyAlignment="1">
      <alignment horizontal="center" vertical="center"/>
    </xf>
    <xf numFmtId="167" fontId="3" fillId="0" borderId="16" xfId="4" applyNumberFormat="1" applyFont="1" applyFill="1" applyBorder="1" applyAlignment="1">
      <alignment horizontal="center" vertical="center"/>
    </xf>
    <xf numFmtId="167" fontId="3" fillId="0" borderId="13" xfId="4" applyNumberFormat="1" applyFont="1" applyFill="1" applyBorder="1" applyAlignment="1">
      <alignment horizontal="center" vertical="center"/>
    </xf>
    <xf numFmtId="3" fontId="3" fillId="0" borderId="8" xfId="4" applyNumberFormat="1" applyFont="1" applyFill="1" applyBorder="1" applyAlignment="1">
      <alignment horizontal="center" vertical="center"/>
    </xf>
    <xf numFmtId="167" fontId="3" fillId="0" borderId="7" xfId="4" applyNumberFormat="1" applyFont="1" applyFill="1" applyBorder="1" applyAlignment="1">
      <alignment horizontal="center" vertical="center"/>
    </xf>
    <xf numFmtId="167" fontId="3" fillId="0" borderId="9" xfId="4" applyNumberFormat="1" applyFont="1" applyFill="1" applyBorder="1" applyAlignment="1">
      <alignment horizontal="center" vertical="center"/>
    </xf>
    <xf numFmtId="167" fontId="3" fillId="0" borderId="8" xfId="4" applyNumberFormat="1" applyFont="1" applyFill="1" applyBorder="1" applyAlignment="1">
      <alignment horizontal="center" vertical="center"/>
    </xf>
    <xf numFmtId="167" fontId="3" fillId="0" borderId="26" xfId="4" applyNumberFormat="1" applyFont="1" applyFill="1" applyBorder="1" applyAlignment="1">
      <alignment horizontal="center" vertical="center"/>
    </xf>
    <xf numFmtId="3" fontId="3" fillId="0" borderId="23" xfId="4" applyNumberFormat="1" applyFont="1" applyFill="1" applyBorder="1" applyAlignment="1">
      <alignment horizontal="center" vertical="center"/>
    </xf>
    <xf numFmtId="3" fontId="3" fillId="0" borderId="26" xfId="4" applyNumberFormat="1" applyFont="1" applyFill="1" applyBorder="1" applyAlignment="1">
      <alignment horizontal="center" vertical="center"/>
    </xf>
    <xf numFmtId="0" fontId="3" fillId="0" borderId="0" xfId="2" applyFont="1" applyFill="1" applyAlignment="1"/>
    <xf numFmtId="3" fontId="4" fillId="0" borderId="7" xfId="2" applyNumberFormat="1" applyFont="1" applyFill="1" applyBorder="1" applyAlignment="1">
      <alignment horizontal="left" vertical="center"/>
    </xf>
    <xf numFmtId="167" fontId="3" fillId="0" borderId="38" xfId="4" applyNumberFormat="1" applyFont="1" applyFill="1" applyBorder="1" applyAlignment="1">
      <alignment horizontal="center" vertical="center"/>
    </xf>
    <xf numFmtId="167" fontId="3" fillId="5" borderId="38" xfId="4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vertical="top"/>
    </xf>
    <xf numFmtId="0" fontId="10" fillId="11" borderId="34" xfId="2" applyFont="1" applyFill="1" applyBorder="1" applyAlignment="1"/>
    <xf numFmtId="3" fontId="3" fillId="4" borderId="5" xfId="4" applyNumberFormat="1" applyFont="1" applyFill="1" applyBorder="1" applyAlignment="1">
      <alignment horizontal="center" vertical="center"/>
    </xf>
    <xf numFmtId="3" fontId="3" fillId="10" borderId="5" xfId="4" applyNumberFormat="1" applyFont="1" applyFill="1" applyBorder="1" applyAlignment="1">
      <alignment horizontal="center" vertical="center"/>
    </xf>
    <xf numFmtId="168" fontId="14" fillId="0" borderId="0" xfId="2" applyNumberFormat="1" applyFont="1" applyBorder="1" applyAlignment="1"/>
    <xf numFmtId="168" fontId="14" fillId="0" borderId="28" xfId="4" applyNumberFormat="1" applyFont="1" applyFill="1" applyBorder="1" applyAlignment="1">
      <alignment horizontal="center" vertical="center"/>
    </xf>
    <xf numFmtId="167" fontId="14" fillId="0" borderId="0" xfId="2" applyNumberFormat="1" applyFont="1" applyBorder="1" applyAlignment="1"/>
    <xf numFmtId="167" fontId="14" fillId="0" borderId="28" xfId="4" applyNumberFormat="1" applyFont="1" applyFill="1" applyBorder="1" applyAlignment="1">
      <alignment horizontal="center" vertical="center"/>
    </xf>
    <xf numFmtId="167" fontId="14" fillId="3" borderId="22" xfId="4" applyNumberFormat="1" applyFont="1" applyFill="1" applyBorder="1" applyAlignment="1">
      <alignment horizontal="center" vertical="center"/>
    </xf>
    <xf numFmtId="167" fontId="14" fillId="0" borderId="23" xfId="4" applyNumberFormat="1" applyFont="1" applyFill="1" applyBorder="1" applyAlignment="1">
      <alignment horizontal="center" vertical="center"/>
    </xf>
    <xf numFmtId="167" fontId="14" fillId="9" borderId="22" xfId="4" applyNumberFormat="1" applyFont="1" applyFill="1" applyBorder="1" applyAlignment="1">
      <alignment horizontal="center" vertical="center"/>
    </xf>
    <xf numFmtId="167" fontId="15" fillId="3" borderId="5" xfId="4" applyNumberFormat="1" applyFont="1" applyFill="1" applyBorder="1" applyAlignment="1">
      <alignment horizontal="center" vertical="center"/>
    </xf>
    <xf numFmtId="167" fontId="15" fillId="0" borderId="8" xfId="4" applyNumberFormat="1" applyFont="1" applyFill="1" applyBorder="1" applyAlignment="1">
      <alignment horizontal="center" vertical="center"/>
    </xf>
    <xf numFmtId="167" fontId="15" fillId="9" borderId="5" xfId="4" applyNumberFormat="1" applyFont="1" applyFill="1" applyBorder="1" applyAlignment="1">
      <alignment horizontal="center" vertical="center"/>
    </xf>
    <xf numFmtId="168" fontId="14" fillId="3" borderId="5" xfId="4" applyNumberFormat="1" applyFont="1" applyFill="1" applyBorder="1" applyAlignment="1">
      <alignment horizontal="center" vertical="center"/>
    </xf>
    <xf numFmtId="168" fontId="14" fillId="0" borderId="8" xfId="4" applyNumberFormat="1" applyFont="1" applyFill="1" applyBorder="1" applyAlignment="1">
      <alignment horizontal="center" vertical="center"/>
    </xf>
    <xf numFmtId="168" fontId="14" fillId="9" borderId="5" xfId="4" applyNumberFormat="1" applyFont="1" applyFill="1" applyBorder="1" applyAlignment="1">
      <alignment horizontal="center" vertical="center"/>
    </xf>
    <xf numFmtId="167" fontId="14" fillId="2" borderId="5" xfId="4" applyNumberFormat="1" applyFont="1" applyFill="1" applyBorder="1" applyAlignment="1">
      <alignment horizontal="center" vertical="center"/>
    </xf>
    <xf numFmtId="167" fontId="14" fillId="2" borderId="22" xfId="4" applyNumberFormat="1" applyFont="1" applyFill="1" applyBorder="1" applyAlignment="1">
      <alignment horizontal="center" vertical="center"/>
    </xf>
    <xf numFmtId="167" fontId="4" fillId="7" borderId="25" xfId="4" applyNumberFormat="1" applyFont="1" applyFill="1" applyBorder="1" applyAlignment="1">
      <alignment horizontal="center" vertical="center"/>
    </xf>
    <xf numFmtId="167" fontId="4" fillId="6" borderId="11" xfId="4" applyNumberFormat="1" applyFont="1" applyFill="1" applyBorder="1" applyAlignment="1">
      <alignment horizontal="center" vertical="center"/>
    </xf>
    <xf numFmtId="0" fontId="3" fillId="0" borderId="2" xfId="4" applyNumberFormat="1" applyFont="1" applyFill="1" applyBorder="1" applyAlignment="1">
      <alignment horizontal="center" vertical="center" wrapText="1"/>
    </xf>
    <xf numFmtId="167" fontId="16" fillId="0" borderId="2" xfId="4" applyNumberFormat="1" applyFont="1" applyFill="1" applyBorder="1" applyAlignment="1">
      <alignment horizontal="center" vertical="center" wrapText="1"/>
    </xf>
    <xf numFmtId="167" fontId="5" fillId="18" borderId="11" xfId="0" applyNumberFormat="1" applyFont="1" applyFill="1" applyBorder="1" applyAlignment="1">
      <alignment horizontal="right" wrapText="1"/>
    </xf>
    <xf numFmtId="0" fontId="5" fillId="18" borderId="11" xfId="0" applyFont="1" applyFill="1" applyBorder="1" applyAlignment="1">
      <alignment horizontal="left" wrapText="1"/>
    </xf>
    <xf numFmtId="0" fontId="6" fillId="20" borderId="11" xfId="0" applyFont="1" applyFill="1" applyBorder="1" applyAlignment="1">
      <alignment horizontal="right" wrapText="1"/>
    </xf>
    <xf numFmtId="167" fontId="6" fillId="20" borderId="11" xfId="0" applyNumberFormat="1" applyFont="1" applyFill="1" applyBorder="1" applyAlignment="1">
      <alignment horizontal="right" wrapText="1"/>
    </xf>
    <xf numFmtId="167" fontId="6" fillId="20" borderId="24" xfId="0" applyNumberFormat="1" applyFont="1" applyFill="1" applyBorder="1" applyAlignment="1">
      <alignment horizontal="right" wrapText="1"/>
    </xf>
    <xf numFmtId="167" fontId="6" fillId="20" borderId="17" xfId="0" applyNumberFormat="1" applyFont="1" applyFill="1" applyBorder="1" applyAlignment="1">
      <alignment horizontal="right" wrapText="1"/>
    </xf>
    <xf numFmtId="167" fontId="6" fillId="20" borderId="19" xfId="0" applyNumberFormat="1" applyFont="1" applyFill="1" applyBorder="1" applyAlignment="1">
      <alignment horizontal="right" wrapText="1"/>
    </xf>
    <xf numFmtId="167" fontId="6" fillId="20" borderId="18" xfId="0" applyNumberFormat="1" applyFont="1" applyFill="1" applyBorder="1" applyAlignment="1">
      <alignment horizontal="right" wrapText="1"/>
    </xf>
    <xf numFmtId="0" fontId="5" fillId="21" borderId="11" xfId="0" applyFont="1" applyFill="1" applyBorder="1" applyAlignment="1">
      <alignment horizontal="left" wrapText="1"/>
    </xf>
    <xf numFmtId="167" fontId="5" fillId="21" borderId="11" xfId="0" applyNumberFormat="1" applyFont="1" applyFill="1" applyBorder="1" applyAlignment="1">
      <alignment horizontal="center"/>
    </xf>
    <xf numFmtId="167" fontId="5" fillId="21" borderId="24" xfId="0" applyNumberFormat="1" applyFont="1" applyFill="1" applyBorder="1" applyAlignment="1">
      <alignment horizontal="left"/>
    </xf>
    <xf numFmtId="167" fontId="5" fillId="21" borderId="11" xfId="0" applyNumberFormat="1" applyFont="1" applyFill="1" applyBorder="1" applyAlignment="1">
      <alignment horizontal="left" wrapText="1"/>
    </xf>
    <xf numFmtId="167" fontId="5" fillId="21" borderId="24" xfId="0" applyNumberFormat="1" applyFont="1" applyFill="1" applyBorder="1" applyAlignment="1">
      <alignment horizontal="left" wrapText="1"/>
    </xf>
    <xf numFmtId="167" fontId="5" fillId="21" borderId="17" xfId="0" applyNumberFormat="1" applyFont="1" applyFill="1" applyBorder="1" applyAlignment="1">
      <alignment horizontal="left" wrapText="1"/>
    </xf>
    <xf numFmtId="167" fontId="5" fillId="21" borderId="19" xfId="0" applyNumberFormat="1" applyFont="1" applyFill="1" applyBorder="1" applyAlignment="1">
      <alignment horizontal="left" wrapText="1"/>
    </xf>
    <xf numFmtId="167" fontId="5" fillId="21" borderId="18" xfId="0" applyNumberFormat="1" applyFont="1" applyFill="1" applyBorder="1" applyAlignment="1">
      <alignment horizontal="left" wrapText="1"/>
    </xf>
    <xf numFmtId="0" fontId="5" fillId="22" borderId="11" xfId="0" applyFont="1" applyFill="1" applyBorder="1" applyAlignment="1">
      <alignment horizontal="left" wrapText="1"/>
    </xf>
    <xf numFmtId="167" fontId="5" fillId="22" borderId="11" xfId="0" applyNumberFormat="1" applyFont="1" applyFill="1" applyBorder="1" applyAlignment="1">
      <alignment horizontal="left" wrapText="1"/>
    </xf>
    <xf numFmtId="167" fontId="5" fillId="22" borderId="24" xfId="0" applyNumberFormat="1" applyFont="1" applyFill="1" applyBorder="1" applyAlignment="1">
      <alignment horizontal="left" wrapText="1"/>
    </xf>
    <xf numFmtId="167" fontId="5" fillId="22" borderId="17" xfId="0" applyNumberFormat="1" applyFont="1" applyFill="1" applyBorder="1" applyAlignment="1">
      <alignment horizontal="left" wrapText="1"/>
    </xf>
    <xf numFmtId="167" fontId="5" fillId="22" borderId="19" xfId="0" applyNumberFormat="1" applyFont="1" applyFill="1" applyBorder="1" applyAlignment="1">
      <alignment horizontal="left" wrapText="1"/>
    </xf>
    <xf numFmtId="167" fontId="5" fillId="22" borderId="18" xfId="0" applyNumberFormat="1" applyFont="1" applyFill="1" applyBorder="1" applyAlignment="1">
      <alignment horizontal="left" wrapText="1"/>
    </xf>
    <xf numFmtId="0" fontId="6" fillId="24" borderId="11" xfId="0" applyFont="1" applyFill="1" applyBorder="1" applyAlignment="1">
      <alignment horizontal="right" wrapText="1"/>
    </xf>
    <xf numFmtId="167" fontId="6" fillId="24" borderId="24" xfId="0" applyNumberFormat="1" applyFont="1" applyFill="1" applyBorder="1" applyAlignment="1">
      <alignment horizontal="right"/>
    </xf>
    <xf numFmtId="167" fontId="6" fillId="24" borderId="11" xfId="0" applyNumberFormat="1" applyFont="1" applyFill="1" applyBorder="1" applyAlignment="1">
      <alignment horizontal="right" wrapText="1"/>
    </xf>
    <xf numFmtId="167" fontId="6" fillId="24" borderId="24" xfId="0" applyNumberFormat="1" applyFont="1" applyFill="1" applyBorder="1" applyAlignment="1">
      <alignment horizontal="right" wrapText="1"/>
    </xf>
    <xf numFmtId="167" fontId="6" fillId="24" borderId="17" xfId="0" applyNumberFormat="1" applyFont="1" applyFill="1" applyBorder="1" applyAlignment="1">
      <alignment horizontal="right" wrapText="1"/>
    </xf>
    <xf numFmtId="167" fontId="6" fillId="24" borderId="19" xfId="0" applyNumberFormat="1" applyFont="1" applyFill="1" applyBorder="1" applyAlignment="1">
      <alignment horizontal="right" wrapText="1"/>
    </xf>
    <xf numFmtId="167" fontId="6" fillId="24" borderId="18" xfId="0" applyNumberFormat="1" applyFont="1" applyFill="1" applyBorder="1" applyAlignment="1">
      <alignment horizontal="right" wrapText="1"/>
    </xf>
    <xf numFmtId="0" fontId="18" fillId="17" borderId="11" xfId="4" applyNumberFormat="1" applyFont="1" applyFill="1" applyBorder="1" applyAlignment="1">
      <alignment horizontal="center" vertical="center"/>
    </xf>
    <xf numFmtId="167" fontId="18" fillId="17" borderId="11" xfId="4" applyNumberFormat="1" applyFont="1" applyFill="1" applyBorder="1" applyAlignment="1">
      <alignment horizontal="center" vertical="center"/>
    </xf>
    <xf numFmtId="167" fontId="19" fillId="0" borderId="0" xfId="4" applyNumberFormat="1" applyFont="1" applyFill="1" applyBorder="1" applyAlignment="1">
      <alignment horizontal="center" vertical="center"/>
    </xf>
    <xf numFmtId="167" fontId="20" fillId="17" borderId="11" xfId="4" applyNumberFormat="1" applyFont="1" applyFill="1" applyBorder="1" applyAlignment="1">
      <alignment horizontal="center" vertical="center"/>
    </xf>
    <xf numFmtId="167" fontId="20" fillId="17" borderId="10" xfId="4" applyNumberFormat="1" applyFont="1" applyFill="1" applyBorder="1" applyAlignment="1">
      <alignment horizontal="center" vertical="center"/>
    </xf>
    <xf numFmtId="167" fontId="20" fillId="17" borderId="24" xfId="4" applyNumberFormat="1" applyFont="1" applyFill="1" applyBorder="1" applyAlignment="1">
      <alignment horizontal="center" vertical="center"/>
    </xf>
    <xf numFmtId="167" fontId="20" fillId="17" borderId="17" xfId="4" applyNumberFormat="1" applyFont="1" applyFill="1" applyBorder="1" applyAlignment="1">
      <alignment horizontal="center" vertical="center"/>
    </xf>
    <xf numFmtId="167" fontId="20" fillId="17" borderId="19" xfId="4" applyNumberFormat="1" applyFont="1" applyFill="1" applyBorder="1" applyAlignment="1">
      <alignment horizontal="center" vertical="center"/>
    </xf>
    <xf numFmtId="167" fontId="20" fillId="17" borderId="18" xfId="4" applyNumberFormat="1" applyFont="1" applyFill="1" applyBorder="1" applyAlignment="1">
      <alignment horizontal="center" vertical="center"/>
    </xf>
    <xf numFmtId="167" fontId="20" fillId="17" borderId="12" xfId="4" applyNumberFormat="1" applyFont="1" applyFill="1" applyBorder="1" applyAlignment="1">
      <alignment horizontal="center" vertical="center"/>
    </xf>
    <xf numFmtId="3" fontId="19" fillId="0" borderId="0" xfId="4" applyNumberFormat="1" applyFont="1" applyFill="1" applyBorder="1" applyAlignment="1">
      <alignment horizontal="center" vertical="center"/>
    </xf>
    <xf numFmtId="3" fontId="20" fillId="17" borderId="11" xfId="4" applyNumberFormat="1" applyFont="1" applyFill="1" applyBorder="1" applyAlignment="1">
      <alignment horizontal="center" vertical="center"/>
    </xf>
    <xf numFmtId="0" fontId="19" fillId="0" borderId="0" xfId="2" applyFont="1" applyBorder="1" applyAlignment="1"/>
    <xf numFmtId="0" fontId="21" fillId="0" borderId="0" xfId="0" applyFont="1"/>
    <xf numFmtId="164" fontId="19" fillId="0" borderId="0" xfId="1" applyFont="1" applyAlignment="1"/>
    <xf numFmtId="0" fontId="18" fillId="19" borderId="11" xfId="4" applyNumberFormat="1" applyFont="1" applyFill="1" applyBorder="1" applyAlignment="1">
      <alignment horizontal="center" vertical="center"/>
    </xf>
    <xf numFmtId="167" fontId="18" fillId="19" borderId="11" xfId="4" applyNumberFormat="1" applyFont="1" applyFill="1" applyBorder="1" applyAlignment="1">
      <alignment horizontal="center" vertical="center"/>
    </xf>
    <xf numFmtId="167" fontId="22" fillId="19" borderId="11" xfId="4" applyNumberFormat="1" applyFont="1" applyFill="1" applyBorder="1" applyAlignment="1">
      <alignment horizontal="center" vertical="center"/>
    </xf>
    <xf numFmtId="167" fontId="17" fillId="19" borderId="11" xfId="4" applyNumberFormat="1" applyFont="1" applyFill="1" applyBorder="1" applyAlignment="1">
      <alignment horizontal="center" vertical="center"/>
    </xf>
    <xf numFmtId="164" fontId="19" fillId="0" borderId="0" xfId="1" applyFont="1" applyBorder="1" applyAlignment="1"/>
    <xf numFmtId="0" fontId="23" fillId="6" borderId="10" xfId="4" applyNumberFormat="1" applyFont="1" applyFill="1" applyBorder="1" applyAlignment="1">
      <alignment horizontal="center" vertical="center"/>
    </xf>
    <xf numFmtId="3" fontId="19" fillId="6" borderId="10" xfId="4" applyNumberFormat="1" applyFont="1" applyFill="1" applyBorder="1" applyAlignment="1">
      <alignment horizontal="center" vertical="center"/>
    </xf>
    <xf numFmtId="167" fontId="18" fillId="6" borderId="11" xfId="4" applyNumberFormat="1" applyFont="1" applyFill="1" applyBorder="1" applyAlignment="1">
      <alignment horizontal="center" vertical="center"/>
    </xf>
    <xf numFmtId="167" fontId="24" fillId="6" borderId="24" xfId="4" applyNumberFormat="1" applyFont="1" applyFill="1" applyBorder="1" applyAlignment="1">
      <alignment horizontal="center" vertical="center"/>
    </xf>
    <xf numFmtId="3" fontId="23" fillId="0" borderId="0" xfId="4" applyNumberFormat="1" applyFont="1" applyFill="1" applyBorder="1" applyAlignment="1">
      <alignment horizontal="center" vertical="center"/>
    </xf>
    <xf numFmtId="3" fontId="23" fillId="6" borderId="11" xfId="4" applyNumberFormat="1" applyFont="1" applyFill="1" applyBorder="1" applyAlignment="1">
      <alignment horizontal="center" vertical="center"/>
    </xf>
    <xf numFmtId="167" fontId="23" fillId="6" borderId="10" xfId="4" applyNumberFormat="1" applyFont="1" applyFill="1" applyBorder="1" applyAlignment="1">
      <alignment horizontal="center" vertical="center"/>
    </xf>
    <xf numFmtId="167" fontId="23" fillId="6" borderId="24" xfId="4" applyNumberFormat="1" applyFont="1" applyFill="1" applyBorder="1" applyAlignment="1">
      <alignment horizontal="center" vertical="center"/>
    </xf>
    <xf numFmtId="167" fontId="23" fillId="6" borderId="17" xfId="4" applyNumberFormat="1" applyFont="1" applyFill="1" applyBorder="1" applyAlignment="1">
      <alignment horizontal="center" vertical="center"/>
    </xf>
    <xf numFmtId="167" fontId="23" fillId="6" borderId="19" xfId="4" applyNumberFormat="1" applyFont="1" applyFill="1" applyBorder="1" applyAlignment="1">
      <alignment horizontal="center" vertical="center"/>
    </xf>
    <xf numFmtId="167" fontId="23" fillId="6" borderId="18" xfId="4" applyNumberFormat="1" applyFont="1" applyFill="1" applyBorder="1" applyAlignment="1">
      <alignment horizontal="center" vertical="center"/>
    </xf>
    <xf numFmtId="167" fontId="23" fillId="6" borderId="12" xfId="4" applyNumberFormat="1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horizontal="left"/>
    </xf>
    <xf numFmtId="0" fontId="5" fillId="18" borderId="11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right" wrapText="1"/>
    </xf>
    <xf numFmtId="0" fontId="25" fillId="0" borderId="0" xfId="2" applyFont="1" applyBorder="1" applyAlignment="1"/>
    <xf numFmtId="0" fontId="25" fillId="0" borderId="0" xfId="2" applyFont="1" applyAlignment="1"/>
    <xf numFmtId="0" fontId="26" fillId="0" borderId="0" xfId="0" applyFont="1"/>
    <xf numFmtId="0" fontId="25" fillId="0" borderId="0" xfId="2" applyFont="1" applyFill="1" applyAlignment="1"/>
    <xf numFmtId="0" fontId="27" fillId="0" borderId="0" xfId="2" applyFont="1" applyBorder="1" applyAlignment="1"/>
    <xf numFmtId="0" fontId="28" fillId="0" borderId="0" xfId="0" applyFont="1"/>
    <xf numFmtId="0" fontId="27" fillId="0" borderId="0" xfId="2" applyFont="1" applyFill="1" applyBorder="1" applyAlignment="1"/>
    <xf numFmtId="167" fontId="18" fillId="17" borderId="11" xfId="4" applyNumberFormat="1" applyFont="1" applyFill="1" applyBorder="1" applyAlignment="1">
      <alignment horizontal="left" vertical="center" wrapText="1"/>
    </xf>
    <xf numFmtId="167" fontId="18" fillId="17" borderId="11" xfId="4" applyNumberFormat="1" applyFont="1" applyFill="1" applyBorder="1" applyAlignment="1">
      <alignment horizontal="center" vertical="center" wrapText="1"/>
    </xf>
    <xf numFmtId="167" fontId="17" fillId="19" borderId="11" xfId="4" applyNumberFormat="1" applyFont="1" applyFill="1" applyBorder="1" applyAlignment="1">
      <alignment horizontal="right" vertical="center" wrapText="1"/>
    </xf>
    <xf numFmtId="167" fontId="18" fillId="19" borderId="11" xfId="4" applyNumberFormat="1" applyFont="1" applyFill="1" applyBorder="1" applyAlignment="1">
      <alignment horizontal="center" vertical="center" wrapText="1"/>
    </xf>
    <xf numFmtId="166" fontId="17" fillId="6" borderId="10" xfId="4" applyNumberFormat="1" applyFont="1" applyFill="1" applyBorder="1" applyAlignment="1">
      <alignment horizontal="right" vertical="center" wrapText="1"/>
    </xf>
    <xf numFmtId="166" fontId="20" fillId="6" borderId="10" xfId="4" applyNumberFormat="1" applyFont="1" applyFill="1" applyBorder="1" applyAlignment="1">
      <alignment horizontal="left" vertical="center" wrapText="1"/>
    </xf>
    <xf numFmtId="0" fontId="6" fillId="24" borderId="11" xfId="0" applyFont="1" applyFill="1" applyBorder="1" applyAlignment="1">
      <alignment horizontal="right"/>
    </xf>
    <xf numFmtId="167" fontId="15" fillId="0" borderId="36" xfId="4" applyNumberFormat="1" applyFont="1" applyFill="1" applyBorder="1" applyAlignment="1">
      <alignment horizontal="center" vertical="center"/>
    </xf>
    <xf numFmtId="167" fontId="15" fillId="5" borderId="25" xfId="4" applyNumberFormat="1" applyFont="1" applyFill="1" applyBorder="1" applyAlignment="1">
      <alignment horizontal="center" vertical="center"/>
    </xf>
    <xf numFmtId="167" fontId="14" fillId="0" borderId="37" xfId="4" applyNumberFormat="1" applyFont="1" applyFill="1" applyBorder="1" applyAlignment="1">
      <alignment horizontal="center" vertical="center"/>
    </xf>
    <xf numFmtId="167" fontId="14" fillId="5" borderId="25" xfId="4" applyNumberFormat="1" applyFont="1" applyFill="1" applyBorder="1" applyAlignment="1">
      <alignment horizontal="center" vertical="center"/>
    </xf>
    <xf numFmtId="168" fontId="14" fillId="0" borderId="36" xfId="4" applyNumberFormat="1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right" wrapText="1"/>
    </xf>
    <xf numFmtId="166" fontId="17" fillId="6" borderId="10" xfId="4" applyNumberFormat="1" applyFont="1" applyFill="1" applyBorder="1" applyAlignment="1">
      <alignment horizontal="center" vertical="center"/>
    </xf>
    <xf numFmtId="166" fontId="17" fillId="6" borderId="10" xfId="4" applyNumberFormat="1" applyFont="1" applyFill="1" applyBorder="1" applyAlignment="1">
      <alignment horizontal="left" vertical="center"/>
    </xf>
    <xf numFmtId="166" fontId="29" fillId="6" borderId="10" xfId="4" applyNumberFormat="1" applyFont="1" applyFill="1" applyBorder="1" applyAlignment="1">
      <alignment horizontal="left" vertical="center"/>
    </xf>
    <xf numFmtId="0" fontId="30" fillId="23" borderId="11" xfId="0" applyFont="1" applyFill="1" applyBorder="1" applyAlignment="1">
      <alignment horizontal="right" wrapText="1"/>
    </xf>
    <xf numFmtId="0" fontId="30" fillId="23" borderId="11" xfId="0" applyFont="1" applyFill="1" applyBorder="1" applyAlignment="1">
      <alignment horizontal="left" wrapText="1"/>
    </xf>
    <xf numFmtId="0" fontId="30" fillId="23" borderId="11" xfId="0" applyFont="1" applyFill="1" applyBorder="1" applyAlignment="1">
      <alignment horizontal="right"/>
    </xf>
    <xf numFmtId="167" fontId="30" fillId="23" borderId="11" xfId="0" applyNumberFormat="1" applyFont="1" applyFill="1" applyBorder="1" applyAlignment="1">
      <alignment horizontal="center"/>
    </xf>
    <xf numFmtId="167" fontId="30" fillId="23" borderId="24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wrapText="1"/>
    </xf>
    <xf numFmtId="167" fontId="30" fillId="23" borderId="11" xfId="0" applyNumberFormat="1" applyFont="1" applyFill="1" applyBorder="1" applyAlignment="1">
      <alignment horizontal="right" wrapText="1"/>
    </xf>
    <xf numFmtId="167" fontId="30" fillId="23" borderId="24" xfId="0" applyNumberFormat="1" applyFont="1" applyFill="1" applyBorder="1" applyAlignment="1">
      <alignment horizontal="right" wrapText="1"/>
    </xf>
    <xf numFmtId="167" fontId="30" fillId="23" borderId="17" xfId="0" applyNumberFormat="1" applyFont="1" applyFill="1" applyBorder="1" applyAlignment="1">
      <alignment horizontal="right" wrapText="1"/>
    </xf>
    <xf numFmtId="167" fontId="30" fillId="23" borderId="19" xfId="0" applyNumberFormat="1" applyFont="1" applyFill="1" applyBorder="1" applyAlignment="1">
      <alignment horizontal="right" wrapText="1"/>
    </xf>
    <xf numFmtId="167" fontId="30" fillId="23" borderId="18" xfId="0" applyNumberFormat="1" applyFont="1" applyFill="1" applyBorder="1" applyAlignment="1">
      <alignment horizontal="right" wrapText="1"/>
    </xf>
    <xf numFmtId="0" fontId="31" fillId="0" borderId="0" xfId="2" applyFont="1" applyBorder="1" applyAlignment="1"/>
    <xf numFmtId="0" fontId="32" fillId="0" borderId="0" xfId="2" applyFont="1" applyBorder="1" applyAlignment="1"/>
    <xf numFmtId="167" fontId="5" fillId="22" borderId="11" xfId="0" applyNumberFormat="1" applyFont="1" applyFill="1" applyBorder="1" applyAlignment="1">
      <alignment horizontal="right"/>
    </xf>
    <xf numFmtId="167" fontId="5" fillId="22" borderId="24" xfId="0" applyNumberFormat="1" applyFont="1" applyFill="1" applyBorder="1" applyAlignment="1">
      <alignment horizontal="right"/>
    </xf>
    <xf numFmtId="167" fontId="5" fillId="24" borderId="11" xfId="0" applyNumberFormat="1" applyFont="1" applyFill="1" applyBorder="1" applyAlignment="1">
      <alignment horizontal="right"/>
    </xf>
    <xf numFmtId="167" fontId="6" fillId="24" borderId="11" xfId="0" applyNumberFormat="1" applyFont="1" applyFill="1" applyBorder="1" applyAlignment="1">
      <alignment horizontal="right"/>
    </xf>
    <xf numFmtId="167" fontId="15" fillId="2" borderId="5" xfId="4" applyNumberFormat="1" applyFont="1" applyFill="1" applyBorder="1" applyAlignment="1">
      <alignment horizontal="center" vertical="center"/>
    </xf>
    <xf numFmtId="167" fontId="24" fillId="6" borderId="11" xfId="4" applyNumberFormat="1" applyFont="1" applyFill="1" applyBorder="1" applyAlignment="1">
      <alignment horizontal="center" vertical="center"/>
    </xf>
    <xf numFmtId="167" fontId="5" fillId="21" borderId="11" xfId="0" applyNumberFormat="1" applyFont="1" applyFill="1" applyBorder="1" applyAlignment="1">
      <alignment horizontal="left"/>
    </xf>
    <xf numFmtId="167" fontId="30" fillId="23" borderId="11" xfId="0" applyNumberFormat="1" applyFont="1" applyFill="1" applyBorder="1" applyAlignment="1">
      <alignment horizontal="right"/>
    </xf>
    <xf numFmtId="0" fontId="10" fillId="11" borderId="34" xfId="2" applyFont="1" applyFill="1" applyBorder="1" applyAlignment="1">
      <alignment horizontal="center"/>
    </xf>
    <xf numFmtId="0" fontId="10" fillId="14" borderId="34" xfId="2" applyFont="1" applyFill="1" applyBorder="1" applyAlignment="1">
      <alignment horizontal="center" wrapText="1"/>
    </xf>
    <xf numFmtId="0" fontId="10" fillId="5" borderId="34" xfId="2" applyFont="1" applyFill="1" applyBorder="1" applyAlignment="1">
      <alignment horizontal="center"/>
    </xf>
    <xf numFmtId="0" fontId="10" fillId="12" borderId="34" xfId="2" applyFont="1" applyFill="1" applyBorder="1" applyAlignment="1">
      <alignment horizontal="center"/>
    </xf>
    <xf numFmtId="167" fontId="10" fillId="15" borderId="15" xfId="2" applyNumberFormat="1" applyFont="1" applyFill="1" applyBorder="1" applyAlignment="1">
      <alignment horizontal="center"/>
    </xf>
    <xf numFmtId="0" fontId="10" fillId="14" borderId="4" xfId="2" applyFont="1" applyFill="1" applyBorder="1" applyAlignment="1">
      <alignment horizontal="center" wrapText="1"/>
    </xf>
    <xf numFmtId="0" fontId="10" fillId="14" borderId="6" xfId="2" applyFont="1" applyFill="1" applyBorder="1" applyAlignment="1">
      <alignment horizontal="center" wrapText="1"/>
    </xf>
    <xf numFmtId="0" fontId="10" fillId="11" borderId="4" xfId="2" applyFont="1" applyFill="1" applyBorder="1" applyAlignment="1">
      <alignment horizontal="center" vertical="center"/>
    </xf>
    <xf numFmtId="0" fontId="10" fillId="11" borderId="15" xfId="2" applyFont="1" applyFill="1" applyBorder="1" applyAlignment="1">
      <alignment horizontal="center" vertical="center"/>
    </xf>
    <xf numFmtId="0" fontId="33" fillId="0" borderId="0" xfId="0" applyFont="1"/>
    <xf numFmtId="0" fontId="25" fillId="0" borderId="0" xfId="2" applyFont="1" applyFill="1" applyBorder="1" applyAlignment="1"/>
    <xf numFmtId="0" fontId="34" fillId="0" borderId="0" xfId="2" applyFont="1" applyBorder="1" applyAlignment="1"/>
  </cellXfs>
  <cellStyles count="5">
    <cellStyle name="Обычный" xfId="0" builtinId="0"/>
    <cellStyle name="Обычный 2" xfId="2"/>
    <cellStyle name="Обычный 2 2 5" xfId="4"/>
    <cellStyle name="Финансовый" xfId="1" builtinId="3"/>
    <cellStyle name="Финансовый 2" xfId="3"/>
  </cellStyles>
  <dxfs count="0"/>
  <tableStyles count="0" defaultTableStyle="TableStyleMedium2" defaultPivotStyle="PivotStyleLight16"/>
  <colors>
    <mruColors>
      <color rgb="FF00B0F0"/>
      <color rgb="FFFEFFEB"/>
      <color rgb="FFFFFFF3"/>
      <color rgb="FFDDEBF7"/>
      <color rgb="FFBDD7EE"/>
      <color rgb="FFB4C6E7"/>
      <color rgb="FFEDEDED"/>
      <color rgb="FFBFBFBF"/>
      <color rgb="FFFFCC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mg.mail.yandex.net/simg/New%20ver%2030.01.04%20main%20ver.%201%20Budget%20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DIV INC (7)"/>
      <sheetName val="Для Асмус"/>
      <sheetName val="DIV INC (4)"/>
      <sheetName val="DIV INC (3)"/>
      <sheetName val="DIV INC (2)"/>
      <sheetName val="DIV INC (6)"/>
      <sheetName val="DIV INC (5)"/>
      <sheetName val="DIV INC (13)"/>
      <sheetName val="DIV INC (12)"/>
      <sheetName val="DIV INC (11)"/>
      <sheetName val="DIV INC (10)"/>
      <sheetName val="DIV INC (9)"/>
      <sheetName val="DIV INC (8)"/>
      <sheetName val="Дрожжину CF"/>
      <sheetName val="Дрожжину B"/>
      <sheetName val="DIV INC (14)"/>
      <sheetName val="Оригинальный_$"/>
      <sheetName val="Analitics"/>
      <sheetName val="MAIN"/>
      <sheetName val="DIV INC"/>
      <sheetName val="WC7"/>
      <sheetName val="MACO"/>
      <sheetName val="СВД $-"/>
      <sheetName val="Comm"/>
      <sheetName val="Для обл. займа"/>
      <sheetName val="Special dividend"/>
      <sheetName val="Лизинг"/>
      <sheetName val="DCF 3"/>
      <sheetName val="Capex"/>
      <sheetName val="2003"/>
      <sheetName val="Multiple"/>
      <sheetName val="Perpetuity"/>
      <sheetName val="WACC II"/>
      <sheetName val="S&amp;P"/>
      <sheetName val="Developer Notes"/>
      <sheetName val="EQ. IRR"/>
      <sheetName val="COVEN"/>
      <sheetName val="SUMMARY"/>
      <sheetName val="Reconciliations"/>
      <sheetName val="LTM"/>
      <sheetName val="CREDIT STATS"/>
      <sheetName val="DEAL SUM"/>
      <sheetName val="MGT I-S INPUTS"/>
      <sheetName val="B-S INPUTS"/>
      <sheetName val="Toggles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2"/>
      <sheetName val="мэппинг ФП"/>
      <sheetName val="База"/>
      <sheetName val="БП"/>
      <sheetName val="Sett"/>
      <sheetName val="Справочник строк"/>
      <sheetName val="оборудование"/>
      <sheetName val="постоянные затраты"/>
      <sheetName val="Plan_acc"/>
      <sheetName val="Показатели"/>
      <sheetName val="Лист1"/>
      <sheetName val="Справочник статей"/>
      <sheetName val="справочник"/>
      <sheetName val="Бюджет годовой"/>
      <sheetName val="Scen"/>
      <sheetName val="план-гашение"/>
      <sheetName val="PL_KFE_03"/>
      <sheetName val="oil"/>
      <sheetName val="Страновые показатели"/>
      <sheetName val="Отраслевые показатели"/>
      <sheetName val="CapEx_Depr"/>
      <sheetName val="cb rus prelim"/>
      <sheetName val="Q_rep ББ"/>
      <sheetName val="tickmarks"/>
      <sheetName val="списки"/>
      <sheetName val="Валю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J1">
            <v>10</v>
          </cell>
        </row>
        <row r="60">
          <cell r="F60" t="b">
            <v>0</v>
          </cell>
        </row>
        <row r="61">
          <cell r="F61" t="b">
            <v>0</v>
          </cell>
        </row>
        <row r="364">
          <cell r="C364" t="str">
            <v>OPENING BALANCE SHEET</v>
          </cell>
        </row>
        <row r="365">
          <cell r="H365" t="str">
            <v>Target</v>
          </cell>
          <cell r="J365" t="str">
            <v>Acquirer</v>
          </cell>
          <cell r="L365" t="str">
            <v>Combined</v>
          </cell>
        </row>
        <row r="367">
          <cell r="H367" t="str">
            <v/>
          </cell>
          <cell r="J367" t="str">
            <v/>
          </cell>
          <cell r="L367" t="str">
            <v/>
          </cell>
          <cell r="R367" t="str">
            <v/>
          </cell>
        </row>
        <row r="368">
          <cell r="H368">
            <v>2002</v>
          </cell>
          <cell r="J368">
            <v>2002</v>
          </cell>
          <cell r="L368">
            <v>2002</v>
          </cell>
          <cell r="O368" t="str">
            <v>DR</v>
          </cell>
          <cell r="P368" t="str">
            <v>CR</v>
          </cell>
          <cell r="R368">
            <v>2002</v>
          </cell>
        </row>
        <row r="369">
          <cell r="C369" t="str">
            <v>ASSETS:</v>
          </cell>
        </row>
        <row r="370">
          <cell r="C370" t="str">
            <v xml:space="preserve">   Cash and Cash Equivalents</v>
          </cell>
          <cell r="H370">
            <v>0</v>
          </cell>
          <cell r="J370">
            <v>5397</v>
          </cell>
          <cell r="L370">
            <v>5397</v>
          </cell>
          <cell r="O370">
            <v>0</v>
          </cell>
          <cell r="P370">
            <v>0</v>
          </cell>
          <cell r="R370">
            <v>5397</v>
          </cell>
        </row>
        <row r="371">
          <cell r="C371" t="str">
            <v xml:space="preserve">   Trade Accounts receivable</v>
          </cell>
          <cell r="H371">
            <v>0</v>
          </cell>
          <cell r="J371">
            <v>8637.4738155619016</v>
          </cell>
          <cell r="L371">
            <v>8637.4738155619016</v>
          </cell>
          <cell r="O371">
            <v>0</v>
          </cell>
          <cell r="P371">
            <v>0</v>
          </cell>
          <cell r="R371">
            <v>8637.4738155619016</v>
          </cell>
        </row>
        <row r="372">
          <cell r="C372" t="str">
            <v xml:space="preserve">   Receivable due from shareholder</v>
          </cell>
          <cell r="H372">
            <v>0</v>
          </cell>
          <cell r="J372">
            <v>5961</v>
          </cell>
          <cell r="L372">
            <v>5961</v>
          </cell>
          <cell r="O372">
            <v>0</v>
          </cell>
          <cell r="P372">
            <v>0</v>
          </cell>
          <cell r="R372">
            <v>5961</v>
          </cell>
        </row>
        <row r="373">
          <cell r="C373" t="str">
            <v xml:space="preserve">   Inventories</v>
          </cell>
          <cell r="H373">
            <v>0</v>
          </cell>
          <cell r="J373">
            <v>15763</v>
          </cell>
          <cell r="L373">
            <v>15763</v>
          </cell>
          <cell r="O373">
            <v>0</v>
          </cell>
          <cell r="P373">
            <v>0</v>
          </cell>
          <cell r="R373">
            <v>15763</v>
          </cell>
        </row>
        <row r="374">
          <cell r="C374" t="str">
            <v xml:space="preserve">   Mark. Sec/Other Current Assets - 1</v>
          </cell>
          <cell r="H374">
            <v>0</v>
          </cell>
          <cell r="J374">
            <v>0</v>
          </cell>
          <cell r="L374">
            <v>0</v>
          </cell>
          <cell r="O374">
            <v>0</v>
          </cell>
          <cell r="P374">
            <v>0</v>
          </cell>
          <cell r="R374">
            <v>0</v>
          </cell>
        </row>
        <row r="375">
          <cell r="C375" t="str">
            <v xml:space="preserve">   VAT Receivable</v>
          </cell>
          <cell r="H375">
            <v>0</v>
          </cell>
          <cell r="J375">
            <v>7250</v>
          </cell>
          <cell r="L375">
            <v>7250</v>
          </cell>
          <cell r="O375">
            <v>0</v>
          </cell>
          <cell r="P375">
            <v>0</v>
          </cell>
          <cell r="R375">
            <v>7250</v>
          </cell>
        </row>
        <row r="376">
          <cell r="C376" t="str">
            <v xml:space="preserve">   Other Current Assets</v>
          </cell>
          <cell r="H376">
            <v>0</v>
          </cell>
          <cell r="J376">
            <v>17394</v>
          </cell>
          <cell r="L376">
            <v>17394</v>
          </cell>
          <cell r="O376">
            <v>0</v>
          </cell>
          <cell r="P376">
            <v>0</v>
          </cell>
          <cell r="R376">
            <v>17394</v>
          </cell>
        </row>
        <row r="377">
          <cell r="C377" t="str">
            <v xml:space="preserve">   Other Current Assets - 4</v>
          </cell>
          <cell r="H377">
            <v>0</v>
          </cell>
          <cell r="J377">
            <v>0</v>
          </cell>
          <cell r="L377">
            <v>0</v>
          </cell>
          <cell r="O377">
            <v>0</v>
          </cell>
          <cell r="P377">
            <v>0</v>
          </cell>
          <cell r="R377">
            <v>0</v>
          </cell>
        </row>
        <row r="378">
          <cell r="H378" t="str">
            <v>----------</v>
          </cell>
          <cell r="J378" t="str">
            <v>----------</v>
          </cell>
          <cell r="L378" t="str">
            <v>----------</v>
          </cell>
          <cell r="O378" t="str">
            <v>----------</v>
          </cell>
          <cell r="P378" t="str">
            <v>----------</v>
          </cell>
          <cell r="R378" t="str">
            <v>----------</v>
          </cell>
        </row>
        <row r="379">
          <cell r="C379" t="str">
            <v xml:space="preserve">      Total Current Assets</v>
          </cell>
          <cell r="H379">
            <v>0</v>
          </cell>
          <cell r="J379">
            <v>60402.473815561898</v>
          </cell>
          <cell r="L379">
            <v>60402.473815561898</v>
          </cell>
          <cell r="O379">
            <v>0</v>
          </cell>
          <cell r="P379">
            <v>0</v>
          </cell>
          <cell r="R379">
            <v>60402.473815561898</v>
          </cell>
        </row>
        <row r="381">
          <cell r="C381" t="str">
            <v xml:space="preserve">   Net PP&amp;E</v>
          </cell>
          <cell r="H381">
            <v>0</v>
          </cell>
          <cell r="J381">
            <v>72344</v>
          </cell>
          <cell r="L381">
            <v>72344</v>
          </cell>
          <cell r="O381">
            <v>0</v>
          </cell>
          <cell r="P381">
            <v>0</v>
          </cell>
          <cell r="R381">
            <v>72344</v>
          </cell>
        </row>
        <row r="383">
          <cell r="C383" t="str">
            <v xml:space="preserve"> Intangible assets </v>
          </cell>
          <cell r="H383">
            <v>0</v>
          </cell>
          <cell r="J383">
            <v>15076</v>
          </cell>
          <cell r="L383">
            <v>15076</v>
          </cell>
          <cell r="O383">
            <v>0</v>
          </cell>
          <cell r="P383">
            <v>0</v>
          </cell>
          <cell r="R383">
            <v>15076</v>
          </cell>
        </row>
        <row r="384">
          <cell r="C384" t="str">
            <v xml:space="preserve"> Deferred tax asset</v>
          </cell>
          <cell r="H384">
            <v>0</v>
          </cell>
          <cell r="J384">
            <v>0</v>
          </cell>
          <cell r="L384">
            <v>0</v>
          </cell>
          <cell r="O384">
            <v>0</v>
          </cell>
          <cell r="P384">
            <v>0</v>
          </cell>
          <cell r="R384">
            <v>0</v>
          </cell>
        </row>
        <row r="385">
          <cell r="C385" t="str">
            <v xml:space="preserve">   Goodwill</v>
          </cell>
          <cell r="H385">
            <v>0</v>
          </cell>
          <cell r="J385">
            <v>127233</v>
          </cell>
          <cell r="L385">
            <v>127233</v>
          </cell>
          <cell r="O385">
            <v>0</v>
          </cell>
          <cell r="P385">
            <v>0</v>
          </cell>
          <cell r="R385">
            <v>127233</v>
          </cell>
        </row>
        <row r="386">
          <cell r="C386" t="str">
            <v xml:space="preserve">   Transactions Costs</v>
          </cell>
          <cell r="H386">
            <v>0</v>
          </cell>
          <cell r="J386">
            <v>0</v>
          </cell>
          <cell r="L386">
            <v>0</v>
          </cell>
          <cell r="O386">
            <v>0</v>
          </cell>
          <cell r="P386">
            <v>0</v>
          </cell>
          <cell r="R386">
            <v>0</v>
          </cell>
        </row>
        <row r="387">
          <cell r="C387" t="str">
            <v xml:space="preserve">Investments in associated undertakings </v>
          </cell>
          <cell r="H387">
            <v>0</v>
          </cell>
          <cell r="J387">
            <v>431.99062882533048</v>
          </cell>
          <cell r="L387">
            <v>431.99062882533048</v>
          </cell>
          <cell r="O387">
            <v>0</v>
          </cell>
          <cell r="P387">
            <v>0</v>
          </cell>
          <cell r="R387">
            <v>431.99062882533048</v>
          </cell>
        </row>
        <row r="388">
          <cell r="C388" t="str">
            <v xml:space="preserve">Other non-current assets </v>
          </cell>
          <cell r="H388">
            <v>0</v>
          </cell>
          <cell r="J388">
            <v>545</v>
          </cell>
          <cell r="L388">
            <v>545</v>
          </cell>
          <cell r="O388">
            <v>0</v>
          </cell>
          <cell r="P388">
            <v>0</v>
          </cell>
          <cell r="R388">
            <v>545</v>
          </cell>
        </row>
        <row r="389">
          <cell r="C389" t="str">
            <v>Other Assets - 4</v>
          </cell>
          <cell r="H389">
            <v>0</v>
          </cell>
          <cell r="J389">
            <v>0</v>
          </cell>
          <cell r="L389">
            <v>0</v>
          </cell>
          <cell r="O389">
            <v>0</v>
          </cell>
          <cell r="P389">
            <v>0</v>
          </cell>
          <cell r="R389">
            <v>0</v>
          </cell>
        </row>
        <row r="390">
          <cell r="H390" t="str">
            <v>----------</v>
          </cell>
          <cell r="J390" t="str">
            <v>----------</v>
          </cell>
          <cell r="L390" t="str">
            <v>----------</v>
          </cell>
          <cell r="O390" t="str">
            <v>----------</v>
          </cell>
          <cell r="P390" t="str">
            <v>----------</v>
          </cell>
          <cell r="R390" t="str">
            <v>----------</v>
          </cell>
        </row>
        <row r="391">
          <cell r="C391" t="str">
            <v>TOTAL ASSETS</v>
          </cell>
          <cell r="H391">
            <v>0</v>
          </cell>
          <cell r="J391">
            <v>276032.46444438724</v>
          </cell>
          <cell r="L391">
            <v>276032.46444438724</v>
          </cell>
          <cell r="O391">
            <v>0</v>
          </cell>
          <cell r="P391">
            <v>0</v>
          </cell>
          <cell r="R391">
            <v>276032.46444438724</v>
          </cell>
        </row>
        <row r="393">
          <cell r="C393" t="str">
            <v>LIABILITIES:</v>
          </cell>
          <cell r="U393" t="str">
            <v>% Of Total Cap.</v>
          </cell>
        </row>
        <row r="394">
          <cell r="C394" t="str">
            <v xml:space="preserve">   Trade Accounts Payable</v>
          </cell>
          <cell r="H394">
            <v>0</v>
          </cell>
          <cell r="J394">
            <v>31219</v>
          </cell>
          <cell r="L394">
            <v>31219</v>
          </cell>
          <cell r="O394">
            <v>0</v>
          </cell>
          <cell r="P394">
            <v>0</v>
          </cell>
          <cell r="R394">
            <v>31219</v>
          </cell>
        </row>
        <row r="395">
          <cell r="C395" t="str">
            <v xml:space="preserve">   Income Tax Payable</v>
          </cell>
          <cell r="H395">
            <v>0</v>
          </cell>
          <cell r="J395">
            <v>77</v>
          </cell>
          <cell r="L395">
            <v>77</v>
          </cell>
          <cell r="O395">
            <v>0</v>
          </cell>
          <cell r="P395">
            <v>0</v>
          </cell>
          <cell r="R395">
            <v>77</v>
          </cell>
        </row>
        <row r="396">
          <cell r="C396" t="str">
            <v xml:space="preserve">   Accrued Expenses</v>
          </cell>
          <cell r="H396">
            <v>0</v>
          </cell>
          <cell r="J396">
            <v>0</v>
          </cell>
          <cell r="L396">
            <v>0</v>
          </cell>
          <cell r="O396">
            <v>0</v>
          </cell>
          <cell r="P396">
            <v>0</v>
          </cell>
          <cell r="R396">
            <v>0</v>
          </cell>
        </row>
        <row r="397">
          <cell r="C397" t="str">
            <v xml:space="preserve">   Short Term Debt</v>
          </cell>
          <cell r="H397">
            <v>0</v>
          </cell>
          <cell r="J397">
            <v>0</v>
          </cell>
          <cell r="L397">
            <v>0</v>
          </cell>
          <cell r="O397">
            <v>0</v>
          </cell>
          <cell r="P397">
            <v>0</v>
          </cell>
          <cell r="R397">
            <v>0</v>
          </cell>
          <cell r="U397">
            <v>0</v>
          </cell>
        </row>
        <row r="398">
          <cell r="C398" t="str">
            <v xml:space="preserve">   Other Taxes Payable</v>
          </cell>
          <cell r="H398">
            <v>0</v>
          </cell>
          <cell r="J398">
            <v>5203</v>
          </cell>
          <cell r="L398">
            <v>5203</v>
          </cell>
          <cell r="O398">
            <v>0</v>
          </cell>
          <cell r="P398">
            <v>0</v>
          </cell>
          <cell r="R398">
            <v>5203</v>
          </cell>
        </row>
        <row r="399">
          <cell r="C399" t="str">
            <v xml:space="preserve">   Capex Accounts Payable</v>
          </cell>
          <cell r="H399">
            <v>0</v>
          </cell>
          <cell r="J399">
            <v>12149</v>
          </cell>
          <cell r="L399">
            <v>12149</v>
          </cell>
          <cell r="O399">
            <v>0</v>
          </cell>
          <cell r="P399">
            <v>0</v>
          </cell>
          <cell r="R399">
            <v>12149</v>
          </cell>
        </row>
        <row r="400">
          <cell r="C400" t="str">
            <v xml:space="preserve">   Buy - out obligation</v>
          </cell>
          <cell r="H400">
            <v>0</v>
          </cell>
          <cell r="J400">
            <v>7067</v>
          </cell>
          <cell r="L400">
            <v>7067</v>
          </cell>
          <cell r="O400">
            <v>0</v>
          </cell>
          <cell r="P400">
            <v>0</v>
          </cell>
          <cell r="R400">
            <v>7067</v>
          </cell>
        </row>
        <row r="401">
          <cell r="C401" t="str">
            <v xml:space="preserve">   Other Amounts Payable</v>
          </cell>
          <cell r="H401">
            <v>0</v>
          </cell>
          <cell r="J401">
            <v>0</v>
          </cell>
          <cell r="L401">
            <v>0</v>
          </cell>
          <cell r="O401">
            <v>0</v>
          </cell>
          <cell r="P401">
            <v>0</v>
          </cell>
          <cell r="R401">
            <v>0</v>
          </cell>
        </row>
        <row r="402">
          <cell r="H402" t="str">
            <v>______</v>
          </cell>
          <cell r="J402" t="str">
            <v>______</v>
          </cell>
          <cell r="L402" t="str">
            <v>______</v>
          </cell>
          <cell r="O402" t="str">
            <v>______</v>
          </cell>
          <cell r="P402" t="str">
            <v>______</v>
          </cell>
          <cell r="R402" t="str">
            <v>______</v>
          </cell>
        </row>
        <row r="403">
          <cell r="C403" t="str">
            <v xml:space="preserve">      Total Current Liabilities</v>
          </cell>
          <cell r="H403">
            <v>0</v>
          </cell>
          <cell r="J403">
            <v>55715</v>
          </cell>
          <cell r="L403">
            <v>55715</v>
          </cell>
          <cell r="O403">
            <v>0</v>
          </cell>
          <cell r="P403">
            <v>0</v>
          </cell>
          <cell r="R403">
            <v>55715</v>
          </cell>
        </row>
        <row r="405">
          <cell r="C405" t="str">
            <v xml:space="preserve">   Provision for special dividend</v>
          </cell>
          <cell r="H405">
            <v>0</v>
          </cell>
          <cell r="J405">
            <v>10816</v>
          </cell>
          <cell r="L405">
            <v>10816</v>
          </cell>
          <cell r="O405">
            <v>0</v>
          </cell>
          <cell r="P405">
            <v>0</v>
          </cell>
          <cell r="R405">
            <v>10816</v>
          </cell>
        </row>
        <row r="406">
          <cell r="C406" t="str">
            <v xml:space="preserve">   Deal related accrued liabilities</v>
          </cell>
          <cell r="H406">
            <v>0</v>
          </cell>
          <cell r="J406">
            <v>2050</v>
          </cell>
          <cell r="L406">
            <v>2050</v>
          </cell>
          <cell r="O406">
            <v>0</v>
          </cell>
          <cell r="P406">
            <v>0</v>
          </cell>
          <cell r="R406">
            <v>2050</v>
          </cell>
        </row>
        <row r="407">
          <cell r="C407" t="str">
            <v xml:space="preserve">   Other Liabilities - 3</v>
          </cell>
          <cell r="H407">
            <v>0</v>
          </cell>
          <cell r="J407">
            <v>0</v>
          </cell>
          <cell r="L407">
            <v>0</v>
          </cell>
          <cell r="O407">
            <v>0</v>
          </cell>
          <cell r="P407">
            <v>0</v>
          </cell>
          <cell r="R407">
            <v>0</v>
          </cell>
        </row>
        <row r="408">
          <cell r="C408" t="str">
            <v xml:space="preserve">   Other Liabilities - 4</v>
          </cell>
          <cell r="H408">
            <v>0</v>
          </cell>
          <cell r="J408">
            <v>0</v>
          </cell>
          <cell r="L408">
            <v>0</v>
          </cell>
          <cell r="O408">
            <v>0</v>
          </cell>
          <cell r="P408">
            <v>0</v>
          </cell>
          <cell r="R408">
            <v>0</v>
          </cell>
        </row>
        <row r="409">
          <cell r="C409" t="str">
            <v xml:space="preserve">   Deferred Taxes</v>
          </cell>
          <cell r="H409">
            <v>0</v>
          </cell>
          <cell r="J409">
            <v>3186</v>
          </cell>
          <cell r="L409">
            <v>3186</v>
          </cell>
          <cell r="O409">
            <v>0</v>
          </cell>
          <cell r="P409">
            <v>0</v>
          </cell>
          <cell r="R409">
            <v>3186</v>
          </cell>
        </row>
        <row r="411">
          <cell r="C411" t="str">
            <v>LONG TERM DEBT</v>
          </cell>
        </row>
        <row r="412">
          <cell r="C412" t="str">
            <v xml:space="preserve">   Existing Debt</v>
          </cell>
          <cell r="H412">
            <v>0</v>
          </cell>
          <cell r="J412">
            <v>36204</v>
          </cell>
          <cell r="L412">
            <v>36204</v>
          </cell>
          <cell r="O412">
            <v>0</v>
          </cell>
          <cell r="P412">
            <v>0</v>
          </cell>
          <cell r="R412">
            <v>36204</v>
          </cell>
          <cell r="U412">
            <v>0.17799544406048751</v>
          </cell>
        </row>
        <row r="413">
          <cell r="C413" t="str">
            <v xml:space="preserve">   Working Capital Revolver</v>
          </cell>
          <cell r="H413">
            <v>0</v>
          </cell>
          <cell r="J413">
            <v>0</v>
          </cell>
          <cell r="L413">
            <v>0</v>
          </cell>
          <cell r="O413">
            <v>0</v>
          </cell>
          <cell r="P413">
            <v>0</v>
          </cell>
          <cell r="R413">
            <v>0</v>
          </cell>
          <cell r="U413">
            <v>0</v>
          </cell>
        </row>
        <row r="414">
          <cell r="C414" t="str">
            <v xml:space="preserve">   Senior Secured Debt 1</v>
          </cell>
          <cell r="H414">
            <v>0</v>
          </cell>
          <cell r="J414">
            <v>0</v>
          </cell>
          <cell r="L414">
            <v>0</v>
          </cell>
          <cell r="O414">
            <v>0</v>
          </cell>
          <cell r="P414">
            <v>0</v>
          </cell>
          <cell r="R414">
            <v>0</v>
          </cell>
          <cell r="U414">
            <v>0</v>
          </cell>
        </row>
        <row r="415">
          <cell r="C415" t="str">
            <v xml:space="preserve">   Senior Secured Debt 2</v>
          </cell>
          <cell r="H415">
            <v>0</v>
          </cell>
          <cell r="J415">
            <v>0</v>
          </cell>
          <cell r="L415">
            <v>0</v>
          </cell>
          <cell r="O415">
            <v>0</v>
          </cell>
          <cell r="P415">
            <v>0</v>
          </cell>
          <cell r="R415">
            <v>0</v>
          </cell>
          <cell r="U415">
            <v>0</v>
          </cell>
        </row>
        <row r="416">
          <cell r="C416" t="str">
            <v xml:space="preserve">   Senior Secured Debt 3</v>
          </cell>
          <cell r="H416">
            <v>0</v>
          </cell>
          <cell r="J416">
            <v>0</v>
          </cell>
          <cell r="L416">
            <v>0</v>
          </cell>
          <cell r="O416">
            <v>0</v>
          </cell>
          <cell r="P416">
            <v>0</v>
          </cell>
          <cell r="R416">
            <v>0</v>
          </cell>
          <cell r="U416">
            <v>0</v>
          </cell>
        </row>
        <row r="417">
          <cell r="C417" t="str">
            <v xml:space="preserve">   Senior Secured Debt 4</v>
          </cell>
          <cell r="H417">
            <v>0</v>
          </cell>
          <cell r="J417">
            <v>0</v>
          </cell>
          <cell r="L417">
            <v>0</v>
          </cell>
          <cell r="O417">
            <v>0</v>
          </cell>
          <cell r="P417">
            <v>0</v>
          </cell>
          <cell r="R417">
            <v>0</v>
          </cell>
          <cell r="U417">
            <v>0</v>
          </cell>
        </row>
        <row r="418">
          <cell r="C418" t="str">
            <v xml:space="preserve">   Bonds</v>
          </cell>
          <cell r="H418">
            <v>0</v>
          </cell>
          <cell r="J418">
            <v>0</v>
          </cell>
          <cell r="L418">
            <v>0</v>
          </cell>
          <cell r="O418">
            <v>0</v>
          </cell>
          <cell r="P418">
            <v>0</v>
          </cell>
          <cell r="R418">
            <v>0</v>
          </cell>
          <cell r="U418">
            <v>0</v>
          </cell>
        </row>
        <row r="419">
          <cell r="C419" t="str">
            <v xml:space="preserve">   Senior Unsecured Debt 6</v>
          </cell>
          <cell r="H419">
            <v>0</v>
          </cell>
          <cell r="J419">
            <v>0</v>
          </cell>
          <cell r="L419">
            <v>0</v>
          </cell>
          <cell r="O419">
            <v>0</v>
          </cell>
          <cell r="P419">
            <v>0</v>
          </cell>
          <cell r="R419">
            <v>0</v>
          </cell>
          <cell r="U419">
            <v>0</v>
          </cell>
        </row>
        <row r="420">
          <cell r="C420" t="str">
            <v xml:space="preserve">   Senior Unsecured Debt 7</v>
          </cell>
          <cell r="H420">
            <v>0</v>
          </cell>
          <cell r="J420">
            <v>0</v>
          </cell>
          <cell r="L420">
            <v>0</v>
          </cell>
          <cell r="O420">
            <v>0</v>
          </cell>
          <cell r="P420">
            <v>0</v>
          </cell>
          <cell r="R420">
            <v>0</v>
          </cell>
          <cell r="U420">
            <v>0</v>
          </cell>
        </row>
        <row r="421">
          <cell r="C421" t="str">
            <v xml:space="preserve">   Capital Leases </v>
          </cell>
          <cell r="H421">
            <v>0</v>
          </cell>
          <cell r="J421">
            <v>99</v>
          </cell>
          <cell r="L421">
            <v>99</v>
          </cell>
          <cell r="O421">
            <v>0</v>
          </cell>
          <cell r="P421">
            <v>0</v>
          </cell>
          <cell r="R421">
            <v>99</v>
          </cell>
          <cell r="U421">
            <v>4.8672933824959292E-4</v>
          </cell>
        </row>
        <row r="422">
          <cell r="C422" t="str">
            <v xml:space="preserve">   Capital Leases 2</v>
          </cell>
          <cell r="H422">
            <v>0</v>
          </cell>
          <cell r="J422">
            <v>0</v>
          </cell>
          <cell r="L422">
            <v>0</v>
          </cell>
          <cell r="O422">
            <v>0</v>
          </cell>
          <cell r="P422">
            <v>0</v>
          </cell>
          <cell r="R422">
            <v>0</v>
          </cell>
          <cell r="U422">
            <v>0</v>
          </cell>
        </row>
        <row r="423">
          <cell r="C423" t="str">
            <v xml:space="preserve">      TOTAL SENIOR DEBT</v>
          </cell>
          <cell r="H423">
            <v>0</v>
          </cell>
          <cell r="J423">
            <v>36303</v>
          </cell>
          <cell r="L423">
            <v>36303</v>
          </cell>
          <cell r="O423">
            <v>0</v>
          </cell>
          <cell r="P423">
            <v>0</v>
          </cell>
          <cell r="R423">
            <v>36303</v>
          </cell>
          <cell r="U423">
            <v>0.17848217339873709</v>
          </cell>
        </row>
        <row r="425">
          <cell r="C425" t="str">
            <v xml:space="preserve">   Subordinated Debt 1</v>
          </cell>
          <cell r="H425">
            <v>0</v>
          </cell>
          <cell r="J425">
            <v>0</v>
          </cell>
          <cell r="L425">
            <v>0</v>
          </cell>
          <cell r="O425">
            <v>0</v>
          </cell>
          <cell r="P425">
            <v>0</v>
          </cell>
          <cell r="R425">
            <v>0</v>
          </cell>
          <cell r="U425">
            <v>0</v>
          </cell>
        </row>
        <row r="426">
          <cell r="C426" t="str">
            <v xml:space="preserve">   Subordinated Debt 2</v>
          </cell>
          <cell r="H426">
            <v>0</v>
          </cell>
          <cell r="J426">
            <v>0</v>
          </cell>
          <cell r="L426">
            <v>0</v>
          </cell>
          <cell r="O426">
            <v>0</v>
          </cell>
          <cell r="P426">
            <v>0</v>
          </cell>
          <cell r="R426">
            <v>0</v>
          </cell>
          <cell r="U426">
            <v>0</v>
          </cell>
        </row>
        <row r="427">
          <cell r="C427" t="str">
            <v xml:space="preserve">   Subordinated Debt 3</v>
          </cell>
          <cell r="H427">
            <v>0</v>
          </cell>
          <cell r="J427">
            <v>0</v>
          </cell>
          <cell r="L427">
            <v>0</v>
          </cell>
          <cell r="O427">
            <v>0</v>
          </cell>
          <cell r="P427">
            <v>0</v>
          </cell>
          <cell r="R427">
            <v>0</v>
          </cell>
          <cell r="U427">
            <v>0</v>
          </cell>
        </row>
        <row r="428">
          <cell r="C428" t="str">
            <v xml:space="preserve">   Subordinated Debt 4</v>
          </cell>
          <cell r="H428">
            <v>0</v>
          </cell>
          <cell r="J428">
            <v>0</v>
          </cell>
          <cell r="L428">
            <v>0</v>
          </cell>
          <cell r="O428">
            <v>0</v>
          </cell>
          <cell r="P428">
            <v>0</v>
          </cell>
          <cell r="R428">
            <v>0</v>
          </cell>
          <cell r="U428">
            <v>0</v>
          </cell>
        </row>
        <row r="429">
          <cell r="C429" t="str">
            <v xml:space="preserve">   Other Sub. Debt 1 (W/PIK)</v>
          </cell>
          <cell r="H429">
            <v>0</v>
          </cell>
          <cell r="J429">
            <v>0</v>
          </cell>
          <cell r="L429">
            <v>0</v>
          </cell>
          <cell r="O429">
            <v>0</v>
          </cell>
          <cell r="P429">
            <v>0</v>
          </cell>
          <cell r="R429">
            <v>0</v>
          </cell>
          <cell r="U429">
            <v>0</v>
          </cell>
        </row>
        <row r="430">
          <cell r="C430" t="str">
            <v xml:space="preserve">   Other Sub. Debt 2 (W/PIK)</v>
          </cell>
          <cell r="H430">
            <v>0</v>
          </cell>
          <cell r="J430">
            <v>0</v>
          </cell>
          <cell r="L430">
            <v>0</v>
          </cell>
          <cell r="O430">
            <v>0</v>
          </cell>
          <cell r="P430">
            <v>0</v>
          </cell>
          <cell r="R430">
            <v>0</v>
          </cell>
          <cell r="U430">
            <v>0</v>
          </cell>
        </row>
        <row r="431">
          <cell r="C431" t="str">
            <v xml:space="preserve">   ESOP Subordinated Debt</v>
          </cell>
          <cell r="H431">
            <v>0</v>
          </cell>
          <cell r="J431">
            <v>0</v>
          </cell>
          <cell r="L431">
            <v>0</v>
          </cell>
          <cell r="O431">
            <v>0</v>
          </cell>
          <cell r="P431">
            <v>0</v>
          </cell>
          <cell r="R431">
            <v>0</v>
          </cell>
          <cell r="U431">
            <v>0</v>
          </cell>
        </row>
        <row r="432">
          <cell r="H432" t="str">
            <v>______</v>
          </cell>
          <cell r="J432" t="str">
            <v>______</v>
          </cell>
          <cell r="L432" t="str">
            <v>______</v>
          </cell>
          <cell r="O432" t="str">
            <v>______</v>
          </cell>
          <cell r="P432" t="str">
            <v>______</v>
          </cell>
          <cell r="R432" t="str">
            <v>______</v>
          </cell>
          <cell r="U432" t="str">
            <v>______</v>
          </cell>
        </row>
        <row r="433">
          <cell r="C433" t="str">
            <v xml:space="preserve">      TOTAL LONG TERM DEBT</v>
          </cell>
          <cell r="H433">
            <v>0</v>
          </cell>
          <cell r="J433">
            <v>36303</v>
          </cell>
          <cell r="L433">
            <v>36303</v>
          </cell>
          <cell r="O433">
            <v>0</v>
          </cell>
          <cell r="P433">
            <v>0</v>
          </cell>
          <cell r="R433">
            <v>36303</v>
          </cell>
          <cell r="U433">
            <v>0.17848217339873709</v>
          </cell>
        </row>
        <row r="435">
          <cell r="C435" t="str">
            <v xml:space="preserve">   Minority Interest</v>
          </cell>
          <cell r="H435">
            <v>0</v>
          </cell>
          <cell r="J435">
            <v>867</v>
          </cell>
          <cell r="L435">
            <v>867</v>
          </cell>
          <cell r="O435">
            <v>0</v>
          </cell>
          <cell r="P435">
            <v>0</v>
          </cell>
          <cell r="R435">
            <v>867</v>
          </cell>
        </row>
        <row r="437">
          <cell r="C437" t="str">
            <v>TOTAL LIABILITIES</v>
          </cell>
          <cell r="H437">
            <v>0</v>
          </cell>
          <cell r="J437">
            <v>108937</v>
          </cell>
          <cell r="L437">
            <v>108937</v>
          </cell>
          <cell r="O437">
            <v>0</v>
          </cell>
          <cell r="P437">
            <v>0</v>
          </cell>
          <cell r="R437">
            <v>108937</v>
          </cell>
        </row>
        <row r="439">
          <cell r="C439" t="str">
            <v>STOCKHOLDER'S EQUITY</v>
          </cell>
        </row>
        <row r="440">
          <cell r="C440" t="str">
            <v xml:space="preserve">   Preferred Stock - 1</v>
          </cell>
          <cell r="H440">
            <v>0</v>
          </cell>
          <cell r="J440">
            <v>0</v>
          </cell>
          <cell r="L440">
            <v>0</v>
          </cell>
          <cell r="O440">
            <v>0</v>
          </cell>
          <cell r="P440">
            <v>0</v>
          </cell>
          <cell r="R440">
            <v>0</v>
          </cell>
          <cell r="U440">
            <v>0</v>
          </cell>
        </row>
        <row r="441">
          <cell r="C441" t="str">
            <v xml:space="preserve">   Preferred Stock - 2</v>
          </cell>
          <cell r="H441">
            <v>0</v>
          </cell>
          <cell r="J441">
            <v>0</v>
          </cell>
          <cell r="L441">
            <v>0</v>
          </cell>
          <cell r="O441">
            <v>0</v>
          </cell>
          <cell r="P441">
            <v>0</v>
          </cell>
          <cell r="R441">
            <v>0</v>
          </cell>
          <cell r="U441">
            <v>0</v>
          </cell>
        </row>
        <row r="442">
          <cell r="C442" t="str">
            <v xml:space="preserve">   Common Stock</v>
          </cell>
          <cell r="H442">
            <v>0</v>
          </cell>
          <cell r="J442">
            <v>169345</v>
          </cell>
          <cell r="L442">
            <v>169345</v>
          </cell>
          <cell r="O442">
            <v>0</v>
          </cell>
          <cell r="P442">
            <v>0</v>
          </cell>
          <cell r="R442">
            <v>169345</v>
          </cell>
          <cell r="U442">
            <v>0.8325775735947204</v>
          </cell>
        </row>
        <row r="443">
          <cell r="C443" t="str">
            <v xml:space="preserve">   Retained Earnings</v>
          </cell>
          <cell r="H443">
            <v>0</v>
          </cell>
          <cell r="J443">
            <v>-2249.5355556126856</v>
          </cell>
          <cell r="L443">
            <v>-2249.5355556126856</v>
          </cell>
          <cell r="O443">
            <v>0</v>
          </cell>
          <cell r="P443">
            <v>0</v>
          </cell>
          <cell r="R443">
            <v>-2249.5355556126856</v>
          </cell>
          <cell r="U443">
            <v>-1.1059746993457503E-2</v>
          </cell>
        </row>
        <row r="444">
          <cell r="C444" t="str">
            <v xml:space="preserve">   ESOP Contra Account</v>
          </cell>
          <cell r="H444">
            <v>0</v>
          </cell>
          <cell r="J444">
            <v>0</v>
          </cell>
          <cell r="L444">
            <v>0</v>
          </cell>
          <cell r="O444">
            <v>0</v>
          </cell>
          <cell r="P444">
            <v>0</v>
          </cell>
          <cell r="R444">
            <v>0</v>
          </cell>
          <cell r="U444">
            <v>0</v>
          </cell>
        </row>
        <row r="445">
          <cell r="C445" t="str">
            <v xml:space="preserve">   Other Equity Account - 1</v>
          </cell>
          <cell r="H445">
            <v>0</v>
          </cell>
          <cell r="J445">
            <v>0</v>
          </cell>
          <cell r="L445">
            <v>0</v>
          </cell>
          <cell r="O445">
            <v>0</v>
          </cell>
          <cell r="P445">
            <v>0</v>
          </cell>
          <cell r="R445">
            <v>0</v>
          </cell>
          <cell r="U445">
            <v>0</v>
          </cell>
        </row>
        <row r="446">
          <cell r="C446" t="str">
            <v xml:space="preserve">   Other Equity Account - 2</v>
          </cell>
          <cell r="H446">
            <v>0</v>
          </cell>
          <cell r="J446">
            <v>0</v>
          </cell>
          <cell r="L446">
            <v>0</v>
          </cell>
          <cell r="O446">
            <v>0</v>
          </cell>
          <cell r="P446">
            <v>0</v>
          </cell>
          <cell r="R446">
            <v>0</v>
          </cell>
          <cell r="U446">
            <v>0</v>
          </cell>
        </row>
        <row r="448">
          <cell r="C448" t="str">
            <v>TOTAL STOCKHOLDERS' EQUITY</v>
          </cell>
          <cell r="H448">
            <v>0</v>
          </cell>
          <cell r="J448">
            <v>167095.46444438733</v>
          </cell>
          <cell r="L448">
            <v>167095.46444438733</v>
          </cell>
          <cell r="O448">
            <v>0</v>
          </cell>
          <cell r="P448">
            <v>0</v>
          </cell>
          <cell r="R448">
            <v>167095.46444438733</v>
          </cell>
          <cell r="U448">
            <v>0.82151782660126293</v>
          </cell>
        </row>
        <row r="450">
          <cell r="C450" t="str">
            <v>TOTAL CAPITALIZATION</v>
          </cell>
          <cell r="H450">
            <v>0</v>
          </cell>
          <cell r="J450">
            <v>203398.46444438733</v>
          </cell>
          <cell r="L450">
            <v>203398.46444438733</v>
          </cell>
          <cell r="O450">
            <v>0</v>
          </cell>
          <cell r="P450">
            <v>0</v>
          </cell>
          <cell r="R450">
            <v>203398.46444438733</v>
          </cell>
          <cell r="U450">
            <v>1</v>
          </cell>
        </row>
        <row r="452">
          <cell r="C452" t="str">
            <v>TOTAL LIAB. &amp; NET WORTH</v>
          </cell>
          <cell r="H452">
            <v>0</v>
          </cell>
          <cell r="J452">
            <v>276032.46444438735</v>
          </cell>
          <cell r="L452">
            <v>276032.46444438735</v>
          </cell>
          <cell r="O452">
            <v>0</v>
          </cell>
          <cell r="P452">
            <v>0</v>
          </cell>
          <cell r="R452">
            <v>276032.46444438735</v>
          </cell>
        </row>
      </sheetData>
      <sheetData sheetId="19" refreshError="1">
        <row r="1">
          <cell r="C1" t="str">
            <v>INCOME STATEMENT</v>
          </cell>
        </row>
        <row r="860">
          <cell r="C860" t="str">
            <v>TOTAL SENIOR SECURED DEBT</v>
          </cell>
          <cell r="L860">
            <v>326.01477143074771</v>
          </cell>
          <cell r="N860">
            <v>0</v>
          </cell>
          <cell r="O860">
            <v>0</v>
          </cell>
          <cell r="P860">
            <v>0</v>
          </cell>
          <cell r="Q860">
            <v>326.01477143074771</v>
          </cell>
          <cell r="R860">
            <v>326.01477143074771</v>
          </cell>
          <cell r="S860">
            <v>3257.850889256737</v>
          </cell>
          <cell r="T860">
            <v>12799.225725446398</v>
          </cell>
          <cell r="U860">
            <v>17757.727968139581</v>
          </cell>
          <cell r="V860">
            <v>21079.044006926881</v>
          </cell>
          <cell r="W860">
            <v>21079.044006926881</v>
          </cell>
          <cell r="X860">
            <v>24187.446668871293</v>
          </cell>
          <cell r="Y860">
            <v>42220.191969810316</v>
          </cell>
          <cell r="Z860">
            <v>12174.124908534512</v>
          </cell>
          <cell r="AA860">
            <v>12174.124908534512</v>
          </cell>
          <cell r="AB860">
            <v>12174.124908534512</v>
          </cell>
          <cell r="AC860">
            <v>12174.124908534512</v>
          </cell>
          <cell r="AD860">
            <v>12174.124908534512</v>
          </cell>
          <cell r="AE860">
            <v>12174.124908534512</v>
          </cell>
        </row>
        <row r="862">
          <cell r="C862" t="str">
            <v>TAX CALCULATION</v>
          </cell>
        </row>
        <row r="865">
          <cell r="G865" t="str">
            <v>ENDING MMMM37621,DD:</v>
          </cell>
          <cell r="J865" t="str">
            <v/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/>
          </cell>
          <cell r="W865" t="str">
            <v>PROJECTED FOR YEARS ENDING MMMM DD:</v>
          </cell>
        </row>
        <row r="866">
          <cell r="G866">
            <v>1999</v>
          </cell>
          <cell r="H866">
            <v>2000</v>
          </cell>
          <cell r="I866">
            <v>2001</v>
          </cell>
          <cell r="J866">
            <v>2002</v>
          </cell>
          <cell r="L866">
            <v>2002</v>
          </cell>
          <cell r="N866">
            <v>2002</v>
          </cell>
          <cell r="O866">
            <v>0</v>
          </cell>
          <cell r="P866">
            <v>2002</v>
          </cell>
          <cell r="Q866">
            <v>0</v>
          </cell>
          <cell r="R866">
            <v>2003</v>
          </cell>
          <cell r="S866">
            <v>2004</v>
          </cell>
          <cell r="T866">
            <v>2005</v>
          </cell>
          <cell r="U866">
            <v>2006</v>
          </cell>
          <cell r="V866">
            <v>2007</v>
          </cell>
          <cell r="W866">
            <v>2004</v>
          </cell>
          <cell r="X866">
            <v>2005</v>
          </cell>
          <cell r="Y866">
            <v>2006</v>
          </cell>
          <cell r="Z866">
            <v>2007</v>
          </cell>
          <cell r="AA866">
            <v>2008</v>
          </cell>
          <cell r="AB866">
            <v>2009</v>
          </cell>
          <cell r="AC866">
            <v>2010</v>
          </cell>
          <cell r="AD866">
            <v>2011</v>
          </cell>
          <cell r="AE866">
            <v>2012</v>
          </cell>
        </row>
        <row r="869">
          <cell r="C869" t="str">
            <v>TAX RATE (FED.,ST.,LOC.)</v>
          </cell>
          <cell r="G869">
            <v>0</v>
          </cell>
          <cell r="H869">
            <v>0</v>
          </cell>
          <cell r="I869">
            <v>0</v>
          </cell>
          <cell r="J869">
            <v>0.12617909637447197</v>
          </cell>
          <cell r="L869">
            <v>0.12617909637447197</v>
          </cell>
          <cell r="N869">
            <v>-4</v>
          </cell>
          <cell r="O869">
            <v>-3</v>
          </cell>
          <cell r="P869">
            <v>-2</v>
          </cell>
          <cell r="Q869">
            <v>-1</v>
          </cell>
          <cell r="R869">
            <v>0</v>
          </cell>
          <cell r="S869">
            <v>-4</v>
          </cell>
          <cell r="T869">
            <v>-3</v>
          </cell>
          <cell r="U869">
            <v>-2</v>
          </cell>
          <cell r="V869">
            <v>-1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</row>
        <row r="871">
          <cell r="C871" t="str">
            <v>CALCULATION OF BOOK TAX EXPENSE:</v>
          </cell>
        </row>
        <row r="873">
          <cell r="C873" t="str">
            <v>Taxable Book Income</v>
          </cell>
          <cell r="N873">
            <v>8994.4125000000004</v>
          </cell>
          <cell r="O873">
            <v>14114.468900143347</v>
          </cell>
          <cell r="P873">
            <v>1550.9006894531249</v>
          </cell>
          <cell r="Q873">
            <v>14075.450987228309</v>
          </cell>
          <cell r="R873">
            <v>6243.3599640380853</v>
          </cell>
          <cell r="S873">
            <v>-1818.9002062925242</v>
          </cell>
          <cell r="T873">
            <v>1429.0195976758584</v>
          </cell>
          <cell r="U873">
            <v>-54.390142126491583</v>
          </cell>
          <cell r="V873">
            <v>-1387.2305912607526</v>
          </cell>
          <cell r="W873">
            <v>2667.3260623269598</v>
          </cell>
          <cell r="X873">
            <v>20358.697690619389</v>
          </cell>
          <cell r="Y873">
            <v>28733.969205100497</v>
          </cell>
          <cell r="Z873">
            <v>39290.484591802568</v>
          </cell>
          <cell r="AA873">
            <v>43405.580574432075</v>
          </cell>
          <cell r="AB873">
            <v>342140.34348903212</v>
          </cell>
          <cell r="AC873">
            <v>342141.34348903212</v>
          </cell>
          <cell r="AD873">
            <v>342142.34348903212</v>
          </cell>
          <cell r="AE873">
            <v>342143.34348903206</v>
          </cell>
        </row>
        <row r="875">
          <cell r="C875" t="str">
            <v>AFTER TAX USAGE OF NOL:</v>
          </cell>
        </row>
        <row r="876">
          <cell r="C876" t="str">
            <v xml:space="preserve">   NOL Carryforward</v>
          </cell>
          <cell r="N876">
            <v>-4</v>
          </cell>
          <cell r="O876">
            <v>-3</v>
          </cell>
          <cell r="P876">
            <v>-2</v>
          </cell>
          <cell r="Q876">
            <v>-1</v>
          </cell>
          <cell r="R876">
            <v>0</v>
          </cell>
          <cell r="S876">
            <v>-4</v>
          </cell>
          <cell r="T876">
            <v>-3</v>
          </cell>
          <cell r="U876">
            <v>-2</v>
          </cell>
          <cell r="V876">
            <v>-1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</row>
        <row r="877">
          <cell r="C877" t="str">
            <v xml:space="preserve">   NOL Created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1818.9002062925242</v>
          </cell>
          <cell r="T877">
            <v>0</v>
          </cell>
          <cell r="U877">
            <v>54.390142126491583</v>
          </cell>
          <cell r="V877">
            <v>1387.2305912607526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</row>
        <row r="878">
          <cell r="C878" t="str">
            <v xml:space="preserve">   NOL Available</v>
          </cell>
          <cell r="N878">
            <v>-4</v>
          </cell>
          <cell r="O878">
            <v>-3</v>
          </cell>
          <cell r="P878">
            <v>-2</v>
          </cell>
          <cell r="Q878">
            <v>-1</v>
          </cell>
          <cell r="R878">
            <v>0</v>
          </cell>
          <cell r="S878">
            <v>1814.9002062925242</v>
          </cell>
          <cell r="T878">
            <v>-3</v>
          </cell>
          <cell r="U878">
            <v>52.390142126491583</v>
          </cell>
          <cell r="V878">
            <v>1386.2305912607526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</row>
        <row r="879">
          <cell r="C879" t="str">
            <v xml:space="preserve">   Maximum NOL Allowable</v>
          </cell>
          <cell r="N879">
            <v>-4</v>
          </cell>
          <cell r="O879">
            <v>-3</v>
          </cell>
          <cell r="P879">
            <v>-2</v>
          </cell>
          <cell r="Q879">
            <v>-1</v>
          </cell>
          <cell r="R879">
            <v>0</v>
          </cell>
          <cell r="S879">
            <v>-4</v>
          </cell>
          <cell r="T879">
            <v>-3</v>
          </cell>
          <cell r="U879">
            <v>-2</v>
          </cell>
          <cell r="V879">
            <v>-1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</row>
        <row r="880">
          <cell r="C880" t="str">
            <v xml:space="preserve">   NOL Used</v>
          </cell>
          <cell r="N880">
            <v>-4</v>
          </cell>
          <cell r="O880">
            <v>-3</v>
          </cell>
          <cell r="P880">
            <v>-2</v>
          </cell>
          <cell r="Q880">
            <v>-1</v>
          </cell>
          <cell r="R880">
            <v>0</v>
          </cell>
          <cell r="S880">
            <v>0</v>
          </cell>
          <cell r="T880">
            <v>-3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</row>
        <row r="881">
          <cell r="C881" t="str">
            <v xml:space="preserve">   Ending NOL Carryforward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1814.9002062925242</v>
          </cell>
          <cell r="T881">
            <v>0</v>
          </cell>
          <cell r="U881">
            <v>52.390142126491583</v>
          </cell>
          <cell r="V881">
            <v>1386.2305912607526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</row>
        <row r="883">
          <cell r="C883" t="str">
            <v>Pre-Tax After NOL Carryforward</v>
          </cell>
          <cell r="N883">
            <v>8998.4125000000004</v>
          </cell>
          <cell r="O883">
            <v>14117.468900143347</v>
          </cell>
          <cell r="P883">
            <v>1552.9006894531249</v>
          </cell>
          <cell r="Q883">
            <v>14076.450987228309</v>
          </cell>
          <cell r="R883">
            <v>6243.3599640380853</v>
          </cell>
          <cell r="S883">
            <v>-1818.9002062925242</v>
          </cell>
          <cell r="T883">
            <v>1432.0195976758584</v>
          </cell>
          <cell r="U883">
            <v>-54.390142126491583</v>
          </cell>
          <cell r="V883">
            <v>-1387.2305912607526</v>
          </cell>
          <cell r="W883">
            <v>2667.3260623269598</v>
          </cell>
          <cell r="X883">
            <v>20358.697690619389</v>
          </cell>
          <cell r="Y883">
            <v>28733.969205100497</v>
          </cell>
          <cell r="Z883">
            <v>39290.484591802568</v>
          </cell>
          <cell r="AA883">
            <v>43405.580574432075</v>
          </cell>
          <cell r="AB883">
            <v>342140.34348903212</v>
          </cell>
          <cell r="AC883">
            <v>342141.34348903212</v>
          </cell>
          <cell r="AD883">
            <v>342142.34348903212</v>
          </cell>
          <cell r="AE883">
            <v>342143.34348903206</v>
          </cell>
        </row>
        <row r="885">
          <cell r="C885" t="str">
            <v>Tax Liability After NOL Used</v>
          </cell>
          <cell r="N885">
            <v>-35993.65</v>
          </cell>
          <cell r="O885">
            <v>-42352.406700430045</v>
          </cell>
          <cell r="P885">
            <v>-3105.8013789062497</v>
          </cell>
          <cell r="Q885">
            <v>-14076.450987228309</v>
          </cell>
          <cell r="R885">
            <v>0</v>
          </cell>
          <cell r="S885">
            <v>0</v>
          </cell>
          <cell r="T885">
            <v>-4296.0587930275751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</row>
        <row r="887">
          <cell r="C887" t="str">
            <v>Income Tax Expense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</row>
        <row r="889">
          <cell r="C889" t="str">
            <v>CALCULATION OF DEFERRED TAXES:</v>
          </cell>
        </row>
        <row r="891">
          <cell r="C891" t="str">
            <v>Pre-Tax Book Income</v>
          </cell>
          <cell r="N891">
            <v>7404</v>
          </cell>
          <cell r="O891">
            <v>12543.936556393348</v>
          </cell>
          <cell r="P891">
            <v>0</v>
          </cell>
          <cell r="Q891">
            <v>12543.936556393348</v>
          </cell>
          <cell r="R891" t="str">
            <v/>
          </cell>
          <cell r="S891">
            <v>-3409.3127062925241</v>
          </cell>
          <cell r="T891">
            <v>-141.51274607414143</v>
          </cell>
          <cell r="U891">
            <v>-1605.2908315796165</v>
          </cell>
          <cell r="V891">
            <v>-2918.7450220957135</v>
          </cell>
          <cell r="W891">
            <v>-3576.0339017111255</v>
          </cell>
          <cell r="X891">
            <v>14115.337726581301</v>
          </cell>
          <cell r="Y891">
            <v>22490.609241062411</v>
          </cell>
          <cell r="Z891">
            <v>33047.124627764482</v>
          </cell>
          <cell r="AA891">
            <v>37162.22061039399</v>
          </cell>
          <cell r="AB891">
            <v>335896.98352499405</v>
          </cell>
          <cell r="AC891">
            <v>335897.98352499405</v>
          </cell>
          <cell r="AD891">
            <v>335898.98352499405</v>
          </cell>
          <cell r="AE891">
            <v>335899.98352499405</v>
          </cell>
        </row>
        <row r="892">
          <cell r="C892" t="str">
            <v xml:space="preserve">   Add: Permanent Non-Deductible Goodwill Amortization</v>
          </cell>
          <cell r="N892">
            <v>1590.4124999999999</v>
          </cell>
          <cell r="O892">
            <v>1570.5323437499999</v>
          </cell>
          <cell r="P892">
            <v>1550.9006894531249</v>
          </cell>
          <cell r="Q892">
            <v>1531.5144308349609</v>
          </cell>
          <cell r="R892">
            <v>6243.3599640380853</v>
          </cell>
          <cell r="S892">
            <v>1590.4124999999999</v>
          </cell>
          <cell r="T892">
            <v>1570.5323437499999</v>
          </cell>
          <cell r="U892">
            <v>1550.9006894531249</v>
          </cell>
          <cell r="V892">
            <v>1531.5144308349609</v>
          </cell>
          <cell r="W892">
            <v>6243.3599640380853</v>
          </cell>
          <cell r="X892">
            <v>6243.3599640380853</v>
          </cell>
          <cell r="Y892">
            <v>6243.3599640380853</v>
          </cell>
          <cell r="Z892">
            <v>6243.3599640380853</v>
          </cell>
          <cell r="AA892">
            <v>6243.3599640380853</v>
          </cell>
          <cell r="AB892">
            <v>6243.3599640380853</v>
          </cell>
          <cell r="AC892">
            <v>6243.3599640380853</v>
          </cell>
          <cell r="AD892">
            <v>6243.3599640380853</v>
          </cell>
          <cell r="AE892">
            <v>6243.3599640380853</v>
          </cell>
        </row>
        <row r="893">
          <cell r="C893" t="str">
            <v xml:space="preserve">   Add: Other Permanent Non-Deductible Expenses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</row>
        <row r="894">
          <cell r="C894" t="str">
            <v xml:space="preserve">   Less: Permanent Non-GAAP Expenses (e.g. Depletion)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</row>
        <row r="895">
          <cell r="C895" t="str">
            <v xml:space="preserve">   Less: Non-Taxable Income (e.g. Muni Bond Income)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</row>
        <row r="897">
          <cell r="C897" t="str">
            <v>Taxable Book Income</v>
          </cell>
          <cell r="N897">
            <v>8994.4125000000004</v>
          </cell>
          <cell r="O897">
            <v>14114.468900143347</v>
          </cell>
          <cell r="P897">
            <v>1550.9006894531249</v>
          </cell>
          <cell r="Q897">
            <v>14075.450987228309</v>
          </cell>
          <cell r="R897">
            <v>6243.3599640380853</v>
          </cell>
          <cell r="S897">
            <v>-1818.9002062925242</v>
          </cell>
          <cell r="T897">
            <v>1429.0195976758584</v>
          </cell>
          <cell r="U897">
            <v>-54.390142126491583</v>
          </cell>
          <cell r="V897">
            <v>-1387.2305912607526</v>
          </cell>
          <cell r="W897">
            <v>2667.3260623269598</v>
          </cell>
          <cell r="X897">
            <v>20358.697690619389</v>
          </cell>
          <cell r="Y897">
            <v>28733.969205100497</v>
          </cell>
          <cell r="Z897">
            <v>39290.484591802568</v>
          </cell>
          <cell r="AA897">
            <v>43405.580574432075</v>
          </cell>
          <cell r="AB897">
            <v>342140.34348903212</v>
          </cell>
          <cell r="AC897">
            <v>342141.34348903212</v>
          </cell>
          <cell r="AD897">
            <v>342142.34348903212</v>
          </cell>
          <cell r="AE897">
            <v>342143.34348903212</v>
          </cell>
        </row>
        <row r="898">
          <cell r="C898" t="str">
            <v xml:space="preserve">   Add/(Less): Timing Differences</v>
          </cell>
          <cell r="N898">
            <v>-3555.6884615847753</v>
          </cell>
          <cell r="O898">
            <v>-2851.0608212008501</v>
          </cell>
          <cell r="P898">
            <v>-2458.6955398326381</v>
          </cell>
          <cell r="Q898">
            <v>-2448.7018541929851</v>
          </cell>
          <cell r="R898">
            <v>2355.0333270572901</v>
          </cell>
          <cell r="S898">
            <v>-2434.2598819518562</v>
          </cell>
          <cell r="T898">
            <v>-2425.9225135970514</v>
          </cell>
          <cell r="U898">
            <v>-2419.0442957740352</v>
          </cell>
          <cell r="V898">
            <v>-2415.7082406099676</v>
          </cell>
          <cell r="W898">
            <v>-2591.0877265311519</v>
          </cell>
          <cell r="X898">
            <v>-5567.1222555295735</v>
          </cell>
          <cell r="Y898">
            <v>-5740.4880022771395</v>
          </cell>
          <cell r="Z898">
            <v>-3956.193197789431</v>
          </cell>
          <cell r="AA898">
            <v>-7032.1846089308037</v>
          </cell>
          <cell r="AB898">
            <v>-22417.724992617208</v>
          </cell>
          <cell r="AC898">
            <v>-26365.054123309579</v>
          </cell>
          <cell r="AD898">
            <v>-27986.060643117558</v>
          </cell>
          <cell r="AE898">
            <v>-29145.261537647642</v>
          </cell>
        </row>
        <row r="899">
          <cell r="C899" t="str">
            <v xml:space="preserve">   Add/(Less): Other Timing Differences</v>
          </cell>
          <cell r="N899">
            <v>-4</v>
          </cell>
          <cell r="O899">
            <v>-3</v>
          </cell>
          <cell r="P899">
            <v>-2</v>
          </cell>
          <cell r="Q899">
            <v>-1</v>
          </cell>
          <cell r="R899">
            <v>0</v>
          </cell>
          <cell r="S899">
            <v>-4</v>
          </cell>
          <cell r="T899">
            <v>-3</v>
          </cell>
          <cell r="U899">
            <v>-2</v>
          </cell>
          <cell r="V899">
            <v>-1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</row>
        <row r="901">
          <cell r="C901" t="str">
            <v>Taxable Income</v>
          </cell>
          <cell r="N901">
            <v>5434.7240384152246</v>
          </cell>
          <cell r="O901">
            <v>11260.408078942497</v>
          </cell>
          <cell r="P901">
            <v>-909.79485037951326</v>
          </cell>
          <cell r="Q901">
            <v>11625.749133035324</v>
          </cell>
          <cell r="R901">
            <v>8598.3932910953754</v>
          </cell>
          <cell r="S901">
            <v>-4257.1600882443799</v>
          </cell>
          <cell r="T901">
            <v>-999.90291592119297</v>
          </cell>
          <cell r="U901">
            <v>-2475.434437900527</v>
          </cell>
          <cell r="V901">
            <v>-3803.9388318707202</v>
          </cell>
          <cell r="W901">
            <v>76.23833579580787</v>
          </cell>
          <cell r="X901">
            <v>14791.575435089815</v>
          </cell>
          <cell r="Y901">
            <v>22993.481202823357</v>
          </cell>
          <cell r="Z901">
            <v>35334.29139401314</v>
          </cell>
          <cell r="AA901">
            <v>36373.395965501273</v>
          </cell>
          <cell r="AB901">
            <v>319722.61849641491</v>
          </cell>
          <cell r="AC901">
            <v>315776.28936572256</v>
          </cell>
          <cell r="AD901">
            <v>314156.28284591454</v>
          </cell>
          <cell r="AE901">
            <v>312998.08195138449</v>
          </cell>
        </row>
        <row r="903">
          <cell r="C903" t="str">
            <v>AFTER TAX USAGE OF NOL:</v>
          </cell>
        </row>
        <row r="904">
          <cell r="C904" t="str">
            <v xml:space="preserve">   NOL Carryforward</v>
          </cell>
          <cell r="N904">
            <v>-4</v>
          </cell>
          <cell r="O904">
            <v>-3</v>
          </cell>
          <cell r="P904">
            <v>-2</v>
          </cell>
          <cell r="Q904">
            <v>-1</v>
          </cell>
          <cell r="R904">
            <v>0</v>
          </cell>
          <cell r="S904">
            <v>-4</v>
          </cell>
          <cell r="T904">
            <v>-3</v>
          </cell>
          <cell r="U904">
            <v>-2</v>
          </cell>
          <cell r="V904">
            <v>-1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</row>
        <row r="905">
          <cell r="C905" t="str">
            <v xml:space="preserve">   NOL Created</v>
          </cell>
          <cell r="N905">
            <v>0</v>
          </cell>
          <cell r="O905">
            <v>0</v>
          </cell>
          <cell r="P905">
            <v>909.79485037951326</v>
          </cell>
          <cell r="Q905">
            <v>0</v>
          </cell>
          <cell r="R905">
            <v>0</v>
          </cell>
          <cell r="S905">
            <v>4257.1600882443799</v>
          </cell>
          <cell r="T905">
            <v>999.90291592119297</v>
          </cell>
          <cell r="U905">
            <v>2475.434437900527</v>
          </cell>
          <cell r="V905">
            <v>3803.9388318707202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</row>
        <row r="906">
          <cell r="C906" t="str">
            <v xml:space="preserve">   NOL Available</v>
          </cell>
          <cell r="N906">
            <v>-4</v>
          </cell>
          <cell r="O906">
            <v>-3</v>
          </cell>
          <cell r="P906">
            <v>907.79485037951326</v>
          </cell>
          <cell r="Q906">
            <v>-1</v>
          </cell>
          <cell r="R906">
            <v>0</v>
          </cell>
          <cell r="S906">
            <v>4253.1600882443799</v>
          </cell>
          <cell r="T906">
            <v>996.90291592119297</v>
          </cell>
          <cell r="U906">
            <v>2473.434437900527</v>
          </cell>
          <cell r="V906">
            <v>3802.9388318707202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</row>
        <row r="907">
          <cell r="C907" t="str">
            <v xml:space="preserve">   NOL Used</v>
          </cell>
          <cell r="N907">
            <v>-4</v>
          </cell>
          <cell r="O907">
            <v>-3</v>
          </cell>
          <cell r="P907">
            <v>0</v>
          </cell>
          <cell r="Q907">
            <v>-1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</row>
        <row r="908">
          <cell r="C908" t="str">
            <v xml:space="preserve">   Ending NOL Carryforward</v>
          </cell>
          <cell r="N908">
            <v>0</v>
          </cell>
          <cell r="O908">
            <v>0</v>
          </cell>
          <cell r="P908">
            <v>907.79485037951326</v>
          </cell>
          <cell r="Q908">
            <v>0</v>
          </cell>
          <cell r="R908">
            <v>0</v>
          </cell>
          <cell r="S908">
            <v>4253.1600882443799</v>
          </cell>
          <cell r="T908">
            <v>996.90291592119297</v>
          </cell>
          <cell r="U908">
            <v>2473.434437900527</v>
          </cell>
          <cell r="V908">
            <v>3802.9388318707202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</row>
        <row r="910">
          <cell r="C910" t="str">
            <v>Pre-Tax After NOL Carryforward</v>
          </cell>
          <cell r="N910">
            <v>5438.7240384152246</v>
          </cell>
          <cell r="O910">
            <v>11263.408078942497</v>
          </cell>
          <cell r="P910">
            <v>-909.79485037951326</v>
          </cell>
          <cell r="Q910">
            <v>11626.749133035324</v>
          </cell>
          <cell r="R910">
            <v>8598.3932910953754</v>
          </cell>
          <cell r="S910">
            <v>-4257.1600882443799</v>
          </cell>
          <cell r="T910">
            <v>-999.90291592119297</v>
          </cell>
          <cell r="U910">
            <v>-2475.434437900527</v>
          </cell>
          <cell r="V910">
            <v>-3803.9388318707202</v>
          </cell>
          <cell r="W910">
            <v>76.23833579580787</v>
          </cell>
          <cell r="X910">
            <v>14791.575435089815</v>
          </cell>
          <cell r="Y910">
            <v>22993.481202823357</v>
          </cell>
          <cell r="Z910">
            <v>35334.29139401314</v>
          </cell>
          <cell r="AA910">
            <v>36373.395965501273</v>
          </cell>
          <cell r="AB910">
            <v>319722.61849641491</v>
          </cell>
          <cell r="AC910">
            <v>315776.28936572256</v>
          </cell>
          <cell r="AD910">
            <v>314156.28284591454</v>
          </cell>
          <cell r="AE910">
            <v>312998.08195138449</v>
          </cell>
        </row>
        <row r="912">
          <cell r="C912" t="str">
            <v>Tax Liability After NOL Used</v>
          </cell>
          <cell r="N912">
            <v>-21754.896153660899</v>
          </cell>
          <cell r="O912">
            <v>-33790.224236827489</v>
          </cell>
          <cell r="P912">
            <v>0</v>
          </cell>
          <cell r="Q912">
            <v>-11626.749133035324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</row>
        <row r="914">
          <cell r="C914" t="str">
            <v>Cash Taxes</v>
          </cell>
          <cell r="N914">
            <v>-21754.896153660899</v>
          </cell>
          <cell r="O914">
            <v>-33790.224236827489</v>
          </cell>
          <cell r="P914">
            <v>0</v>
          </cell>
          <cell r="Q914">
            <v>-11626.749133035324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</row>
        <row r="916">
          <cell r="C916" t="str">
            <v>Deferred Taxes</v>
          </cell>
          <cell r="N916">
            <v>21754.896153660899</v>
          </cell>
          <cell r="O916">
            <v>33790.224236827489</v>
          </cell>
          <cell r="P916">
            <v>0</v>
          </cell>
          <cell r="Q916">
            <v>11626.749133035324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</row>
        <row r="921">
          <cell r="C921" t="str">
            <v>DEPRECIATION SCHEDULE</v>
          </cell>
        </row>
        <row r="924">
          <cell r="C924" t="str">
            <v>Assumptions for Book Depreciation</v>
          </cell>
          <cell r="H924" t="str">
            <v>Assumptions for Tax Depreciation</v>
          </cell>
        </row>
        <row r="926">
          <cell r="C926" t="str">
            <v>Assumptions</v>
          </cell>
          <cell r="E926" t="str">
            <v>Option 1</v>
          </cell>
          <cell r="F926" t="str">
            <v>Option 2</v>
          </cell>
          <cell r="H926" t="str">
            <v>Assumptions</v>
          </cell>
          <cell r="J926" t="str">
            <v>Option 1</v>
          </cell>
          <cell r="K926" t="str">
            <v>Option 2</v>
          </cell>
          <cell r="N926" t="str">
            <v>MACRS Recovery Period Toggle</v>
          </cell>
          <cell r="O926" t="str">
            <v>MACRS Recovery Period Toggle</v>
          </cell>
          <cell r="P926" t="str">
            <v>MACRS Recovery Period Toggle</v>
          </cell>
          <cell r="Q926" t="str">
            <v>MACRS Recovery Period Toggle</v>
          </cell>
          <cell r="R926" t="str">
            <v>MACRS Recovery Period Toggle</v>
          </cell>
          <cell r="S926" t="str">
            <v>MACRS Recovery Period Toggle</v>
          </cell>
          <cell r="T926" t="str">
            <v>MACRS Recovery Period Toggle</v>
          </cell>
          <cell r="U926" t="str">
            <v>MACRS Recovery Period Toggle</v>
          </cell>
          <cell r="V926" t="str">
            <v>MACRS Recovery Period Toggle</v>
          </cell>
        </row>
        <row r="927">
          <cell r="C927" t="str">
            <v>Method (SLN or DDB)*</v>
          </cell>
          <cell r="E927" t="str">
            <v>SLN</v>
          </cell>
          <cell r="F927" t="str">
            <v>DDB</v>
          </cell>
          <cell r="H927" t="str">
            <v>Method (OSLN or MACRS)*</v>
          </cell>
          <cell r="J927" t="str">
            <v>OSLN</v>
          </cell>
          <cell r="K927" t="str">
            <v>MACRS</v>
          </cell>
        </row>
        <row r="928">
          <cell r="C928" t="str">
            <v>Salvage</v>
          </cell>
          <cell r="E928">
            <v>0</v>
          </cell>
          <cell r="F928">
            <v>0</v>
          </cell>
          <cell r="H928" t="str">
            <v>Salvage</v>
          </cell>
          <cell r="J928">
            <v>0</v>
          </cell>
          <cell r="K928">
            <v>0</v>
          </cell>
          <cell r="X928">
            <v>3</v>
          </cell>
        </row>
        <row r="929">
          <cell r="C929" t="str">
            <v>Life</v>
          </cell>
          <cell r="E929">
            <v>10</v>
          </cell>
          <cell r="F929">
            <v>3</v>
          </cell>
          <cell r="H929" t="str">
            <v>Life (Recovery Period)</v>
          </cell>
          <cell r="J929">
            <v>2</v>
          </cell>
          <cell r="K929">
            <v>7</v>
          </cell>
        </row>
        <row r="930">
          <cell r="C930" t="str">
            <v>Factor</v>
          </cell>
          <cell r="E930">
            <v>1</v>
          </cell>
          <cell r="F930">
            <v>2</v>
          </cell>
          <cell r="H930" t="str">
            <v>Factor</v>
          </cell>
          <cell r="J930">
            <v>1</v>
          </cell>
          <cell r="K930" t="str">
            <v>(200% DB)</v>
          </cell>
          <cell r="N930" t="str">
            <v>Use Recovery Tables below to determine length of</v>
          </cell>
          <cell r="O930" t="str">
            <v>Use Recovery Tables below to determine length of</v>
          </cell>
          <cell r="P930" t="str">
            <v>Use Recovery Tables below to determine length of</v>
          </cell>
          <cell r="Q930" t="str">
            <v>Use Recovery Tables below to determine length of</v>
          </cell>
          <cell r="R930" t="str">
            <v>Use Recovery Tables below to determine length of</v>
          </cell>
          <cell r="S930" t="str">
            <v>Use Recovery Tables below to determine length of</v>
          </cell>
          <cell r="T930" t="str">
            <v>Use Recovery Tables below to determine length of</v>
          </cell>
          <cell r="U930" t="str">
            <v>Use Recovery Tables below to determine length of</v>
          </cell>
          <cell r="V930" t="str">
            <v>Use Recovery Tables below to determine length of</v>
          </cell>
        </row>
        <row r="931">
          <cell r="N931" t="str">
            <v>recovery period (Life of Asset).  Choose from:</v>
          </cell>
          <cell r="O931" t="str">
            <v>recovery period (Life of Asset).  Choose from:</v>
          </cell>
          <cell r="P931" t="str">
            <v>recovery period (Life of Asset).  Choose from:</v>
          </cell>
          <cell r="Q931" t="str">
            <v>recovery period (Life of Asset).  Choose from:</v>
          </cell>
          <cell r="R931" t="str">
            <v>recovery period (Life of Asset).  Choose from:</v>
          </cell>
          <cell r="S931" t="str">
            <v>recovery period (Life of Asset).  Choose from:</v>
          </cell>
          <cell r="T931" t="str">
            <v>recovery period (Life of Asset).  Choose from:</v>
          </cell>
          <cell r="U931" t="str">
            <v>recovery period (Life of Asset).  Choose from:</v>
          </cell>
          <cell r="V931" t="str">
            <v>recovery period (Life of Asset).  Choose from:</v>
          </cell>
        </row>
        <row r="932">
          <cell r="C932" t="str">
            <v xml:space="preserve">     Option Running:</v>
          </cell>
          <cell r="E932">
            <v>1</v>
          </cell>
          <cell r="H932" t="str">
            <v xml:space="preserve">     Option Running:</v>
          </cell>
          <cell r="J932">
            <v>2</v>
          </cell>
        </row>
        <row r="933">
          <cell r="W933" t="str">
            <v>1)</v>
          </cell>
          <cell r="X933">
            <v>3</v>
          </cell>
          <cell r="Y933" t="str">
            <v>yrs</v>
          </cell>
        </row>
        <row r="934">
          <cell r="W934" t="str">
            <v>2)</v>
          </cell>
          <cell r="X934">
            <v>5</v>
          </cell>
          <cell r="Y934" t="str">
            <v>yrs</v>
          </cell>
        </row>
        <row r="935">
          <cell r="C935" t="str">
            <v>*  SLN = Straight Line</v>
          </cell>
          <cell r="H935" t="str">
            <v>* OSLN = Optional Straight Line (For Tax Depreciation Only)</v>
          </cell>
          <cell r="W935" t="str">
            <v>3)</v>
          </cell>
          <cell r="X935">
            <v>7</v>
          </cell>
          <cell r="Y935" t="str">
            <v>yrs</v>
          </cell>
        </row>
        <row r="936">
          <cell r="C936" t="str">
            <v xml:space="preserve">    DDB = Double Declining Balance</v>
          </cell>
          <cell r="H936" t="str">
            <v xml:space="preserve">   MACRS=Modified Accelerated Cost Recovery System (For Tax Depreciation Only)</v>
          </cell>
          <cell r="W936" t="str">
            <v>4)</v>
          </cell>
          <cell r="X936">
            <v>10</v>
          </cell>
          <cell r="Y936" t="str">
            <v>yrs</v>
          </cell>
        </row>
        <row r="937">
          <cell r="W937" t="str">
            <v>5)</v>
          </cell>
          <cell r="X937">
            <v>15</v>
          </cell>
          <cell r="Y937" t="str">
            <v>yrs</v>
          </cell>
        </row>
        <row r="938">
          <cell r="W938" t="str">
            <v>6)</v>
          </cell>
          <cell r="X938">
            <v>20</v>
          </cell>
          <cell r="Y938" t="str">
            <v>yrs</v>
          </cell>
        </row>
        <row r="940">
          <cell r="G940">
            <v>1999</v>
          </cell>
          <cell r="H940">
            <v>2000</v>
          </cell>
          <cell r="I940">
            <v>2001</v>
          </cell>
          <cell r="J940">
            <v>2002</v>
          </cell>
          <cell r="N940">
            <v>2002</v>
          </cell>
          <cell r="O940">
            <v>0</v>
          </cell>
          <cell r="P940">
            <v>2002</v>
          </cell>
          <cell r="Q940">
            <v>0</v>
          </cell>
          <cell r="R940">
            <v>2003</v>
          </cell>
          <cell r="S940">
            <v>2004</v>
          </cell>
          <cell r="T940">
            <v>2005</v>
          </cell>
          <cell r="U940">
            <v>2006</v>
          </cell>
          <cell r="V940">
            <v>2007</v>
          </cell>
          <cell r="W940">
            <v>2004</v>
          </cell>
          <cell r="X940">
            <v>2005</v>
          </cell>
          <cell r="Y940">
            <v>2006</v>
          </cell>
          <cell r="Z940">
            <v>2007</v>
          </cell>
          <cell r="AA940">
            <v>2008</v>
          </cell>
          <cell r="AB940">
            <v>2009</v>
          </cell>
          <cell r="AC940">
            <v>2010</v>
          </cell>
          <cell r="AD940">
            <v>2011</v>
          </cell>
          <cell r="AE940">
            <v>2012</v>
          </cell>
        </row>
        <row r="941">
          <cell r="C941" t="str">
            <v>Capital Expenditure</v>
          </cell>
          <cell r="G941">
            <v>0</v>
          </cell>
          <cell r="H941">
            <v>0</v>
          </cell>
          <cell r="I941">
            <v>3074</v>
          </cell>
          <cell r="J941">
            <v>25382.611379559461</v>
          </cell>
          <cell r="N941">
            <v>2637</v>
          </cell>
          <cell r="O941">
            <v>16265</v>
          </cell>
          <cell r="P941">
            <v>9419.9983892170385</v>
          </cell>
          <cell r="Q941">
            <v>3585.5179596824382</v>
          </cell>
          <cell r="R941">
            <v>31907.516348899477</v>
          </cell>
          <cell r="S941">
            <v>406.74797148838752</v>
          </cell>
          <cell r="T941">
            <v>4014.3786946652044</v>
          </cell>
          <cell r="U941">
            <v>9342.3569849469313</v>
          </cell>
          <cell r="V941">
            <v>9443.4973188849399</v>
          </cell>
          <cell r="W941">
            <v>23206.980969985463</v>
          </cell>
          <cell r="X941">
            <v>19926.746179162517</v>
          </cell>
          <cell r="Y941">
            <v>9571.4952242323416</v>
          </cell>
          <cell r="Z941">
            <v>6555.1011705828896</v>
          </cell>
          <cell r="AA941">
            <v>34546</v>
          </cell>
          <cell r="AB941">
            <v>34546</v>
          </cell>
          <cell r="AC941">
            <v>34546</v>
          </cell>
          <cell r="AD941">
            <v>34546</v>
          </cell>
          <cell r="AE941">
            <v>34546</v>
          </cell>
        </row>
        <row r="944">
          <cell r="I944" t="str">
            <v>Periods:</v>
          </cell>
          <cell r="J944">
            <v>0</v>
          </cell>
          <cell r="N944">
            <v>-3</v>
          </cell>
          <cell r="O944">
            <v>-2</v>
          </cell>
          <cell r="P944">
            <v>-1</v>
          </cell>
          <cell r="Q944">
            <v>0</v>
          </cell>
          <cell r="R944">
            <v>1</v>
          </cell>
          <cell r="S944">
            <v>-3</v>
          </cell>
          <cell r="T944">
            <v>-2</v>
          </cell>
          <cell r="U944">
            <v>-1</v>
          </cell>
          <cell r="V944">
            <v>0</v>
          </cell>
          <cell r="W944">
            <v>2</v>
          </cell>
          <cell r="X944">
            <v>3</v>
          </cell>
          <cell r="Y944">
            <v>4</v>
          </cell>
          <cell r="Z944">
            <v>5</v>
          </cell>
          <cell r="AA944">
            <v>6</v>
          </cell>
          <cell r="AB944">
            <v>7</v>
          </cell>
          <cell r="AC944">
            <v>8</v>
          </cell>
          <cell r="AD944">
            <v>9</v>
          </cell>
          <cell r="AE944">
            <v>10</v>
          </cell>
        </row>
        <row r="945">
          <cell r="C945" t="str">
            <v>Book Depreciation on:</v>
          </cell>
        </row>
        <row r="946">
          <cell r="C946" t="str">
            <v xml:space="preserve">       Original PP&amp;E</v>
          </cell>
          <cell r="J946">
            <v>2470.8283941078093</v>
          </cell>
          <cell r="N946">
            <v>-2190.0467618518769</v>
          </cell>
          <cell r="O946">
            <v>-1485.4191214679515</v>
          </cell>
          <cell r="P946">
            <v>-1093.0538400997398</v>
          </cell>
          <cell r="Q946">
            <v>-1083.0601544600868</v>
          </cell>
          <cell r="R946">
            <v>3720.6750267901884</v>
          </cell>
          <cell r="S946">
            <v>-1068.6181822189578</v>
          </cell>
          <cell r="T946">
            <v>-1060.2808138641531</v>
          </cell>
          <cell r="U946">
            <v>-1053.4025960411368</v>
          </cell>
          <cell r="V946">
            <v>-1050.0665408770692</v>
          </cell>
          <cell r="W946">
            <v>3019.1886746699802</v>
          </cell>
          <cell r="X946">
            <v>1033.665601828051</v>
          </cell>
          <cell r="Y946">
            <v>85.272197184329343</v>
          </cell>
          <cell r="Z946">
            <v>-561.68281870337887</v>
          </cell>
          <cell r="AA946">
            <v>-3981.736818703379</v>
          </cell>
          <cell r="AB946">
            <v>-16013.983989286269</v>
          </cell>
          <cell r="AC946">
            <v>-19468.583989286268</v>
          </cell>
          <cell r="AD946">
            <v>-22923.183989286266</v>
          </cell>
          <cell r="AE946">
            <v>-26377.783989286265</v>
          </cell>
        </row>
        <row r="948">
          <cell r="C948" t="str">
            <v xml:space="preserve">       Capital Expenditure</v>
          </cell>
          <cell r="E948">
            <v>2003</v>
          </cell>
          <cell r="N948">
            <v>3190.7516348899476</v>
          </cell>
          <cell r="O948">
            <v>3190.7516348899476</v>
          </cell>
          <cell r="P948">
            <v>3190.7516348899476</v>
          </cell>
          <cell r="Q948">
            <v>3190.7516348899476</v>
          </cell>
          <cell r="R948">
            <v>3190.7516348899476</v>
          </cell>
          <cell r="S948">
            <v>3190.7516348899476</v>
          </cell>
          <cell r="T948">
            <v>3190.7516348899476</v>
          </cell>
          <cell r="U948">
            <v>3190.7516348899476</v>
          </cell>
          <cell r="V948">
            <v>3190.7516348899476</v>
          </cell>
          <cell r="W948">
            <v>3190.7516348899476</v>
          </cell>
          <cell r="X948">
            <v>3190.7516348899476</v>
          </cell>
          <cell r="Y948">
            <v>3190.7516348899476</v>
          </cell>
          <cell r="Z948">
            <v>3190.7516348899476</v>
          </cell>
          <cell r="AA948">
            <v>3190.7516348899476</v>
          </cell>
          <cell r="AB948">
            <v>3190.7516348899476</v>
          </cell>
          <cell r="AC948">
            <v>3190.7516348899476</v>
          </cell>
          <cell r="AD948">
            <v>3190.7516348899476</v>
          </cell>
          <cell r="AE948">
            <v>3190.7516348899476</v>
          </cell>
        </row>
        <row r="949">
          <cell r="C949" t="str">
            <v xml:space="preserve">       Capital Expenditure</v>
          </cell>
          <cell r="E949">
            <v>2004</v>
          </cell>
          <cell r="W949">
            <v>2320.6980969985461</v>
          </cell>
          <cell r="X949">
            <v>2320.6980969985461</v>
          </cell>
          <cell r="Y949">
            <v>2320.6980969985461</v>
          </cell>
          <cell r="Z949">
            <v>2320.6980969985461</v>
          </cell>
          <cell r="AA949">
            <v>2320.6980969985461</v>
          </cell>
          <cell r="AB949">
            <v>2320.6980969985461</v>
          </cell>
          <cell r="AC949">
            <v>2320.6980969985461</v>
          </cell>
          <cell r="AD949">
            <v>2320.6980969985461</v>
          </cell>
          <cell r="AE949">
            <v>2320.6980969985461</v>
          </cell>
        </row>
        <row r="950">
          <cell r="C950" t="str">
            <v xml:space="preserve">       Capital Expenditure</v>
          </cell>
          <cell r="E950">
            <v>2005</v>
          </cell>
          <cell r="X950">
            <v>1992.6746179162517</v>
          </cell>
          <cell r="Y950">
            <v>1992.6746179162517</v>
          </cell>
          <cell r="Z950">
            <v>1992.6746179162517</v>
          </cell>
          <cell r="AA950">
            <v>1992.6746179162517</v>
          </cell>
          <cell r="AB950">
            <v>1992.6746179162517</v>
          </cell>
          <cell r="AC950">
            <v>1992.6746179162517</v>
          </cell>
          <cell r="AD950">
            <v>1992.6746179162517</v>
          </cell>
          <cell r="AE950">
            <v>1992.6746179162517</v>
          </cell>
        </row>
        <row r="951">
          <cell r="C951" t="str">
            <v xml:space="preserve">       Capital Expenditure</v>
          </cell>
          <cell r="E951">
            <v>2006</v>
          </cell>
          <cell r="Y951">
            <v>957.1495224232342</v>
          </cell>
          <cell r="Z951">
            <v>957.1495224232342</v>
          </cell>
          <cell r="AA951">
            <v>957.1495224232342</v>
          </cell>
          <cell r="AB951">
            <v>957.1495224232342</v>
          </cell>
          <cell r="AC951">
            <v>957.1495224232342</v>
          </cell>
          <cell r="AD951">
            <v>957.1495224232342</v>
          </cell>
          <cell r="AE951">
            <v>957.1495224232342</v>
          </cell>
        </row>
        <row r="952">
          <cell r="C952" t="str">
            <v xml:space="preserve">       Capital Expenditure</v>
          </cell>
          <cell r="E952">
            <v>2007</v>
          </cell>
          <cell r="Z952">
            <v>655.51011705828898</v>
          </cell>
          <cell r="AA952">
            <v>655.51011705828898</v>
          </cell>
          <cell r="AB952">
            <v>655.51011705828898</v>
          </cell>
          <cell r="AC952">
            <v>655.51011705828898</v>
          </cell>
          <cell r="AD952">
            <v>655.51011705828898</v>
          </cell>
          <cell r="AE952">
            <v>655.51011705828898</v>
          </cell>
        </row>
        <row r="953">
          <cell r="C953" t="str">
            <v xml:space="preserve">       Capital Expenditure</v>
          </cell>
          <cell r="E953">
            <v>2008</v>
          </cell>
          <cell r="AA953">
            <v>3454.6</v>
          </cell>
          <cell r="AB953">
            <v>3454.6</v>
          </cell>
          <cell r="AC953">
            <v>3454.6</v>
          </cell>
          <cell r="AD953">
            <v>3454.6</v>
          </cell>
          <cell r="AE953">
            <v>3454.6</v>
          </cell>
        </row>
        <row r="954">
          <cell r="C954" t="str">
            <v xml:space="preserve">       Capital Expenditure</v>
          </cell>
          <cell r="E954">
            <v>2009</v>
          </cell>
          <cell r="AB954">
            <v>3454.6</v>
          </cell>
          <cell r="AC954">
            <v>3454.6</v>
          </cell>
          <cell r="AD954">
            <v>3454.6</v>
          </cell>
          <cell r="AE954">
            <v>3454.6</v>
          </cell>
        </row>
        <row r="955">
          <cell r="C955" t="str">
            <v xml:space="preserve">       Capital Expenditure</v>
          </cell>
          <cell r="E955">
            <v>2010</v>
          </cell>
          <cell r="AC955">
            <v>3454.6</v>
          </cell>
          <cell r="AD955">
            <v>3454.6</v>
          </cell>
          <cell r="AE955">
            <v>3454.6</v>
          </cell>
        </row>
        <row r="956">
          <cell r="C956" t="str">
            <v xml:space="preserve">       Capital Expenditure</v>
          </cell>
          <cell r="E956">
            <v>2011</v>
          </cell>
          <cell r="AD956">
            <v>3454.6</v>
          </cell>
          <cell r="AE956">
            <v>3454.6</v>
          </cell>
        </row>
        <row r="957">
          <cell r="C957" t="str">
            <v xml:space="preserve">       Capital Expenditure</v>
          </cell>
          <cell r="E957">
            <v>2012</v>
          </cell>
          <cell r="AE957">
            <v>3454.6</v>
          </cell>
        </row>
        <row r="958">
          <cell r="N958" t="str">
            <v>__________</v>
          </cell>
          <cell r="O958" t="str">
            <v>__________</v>
          </cell>
          <cell r="P958" t="str">
            <v>__________</v>
          </cell>
          <cell r="Q958" t="str">
            <v>__________</v>
          </cell>
          <cell r="R958" t="str">
            <v>__________</v>
          </cell>
          <cell r="S958" t="str">
            <v>__________</v>
          </cell>
          <cell r="T958" t="str">
            <v>__________</v>
          </cell>
          <cell r="U958" t="str">
            <v>__________</v>
          </cell>
          <cell r="V958" t="str">
            <v>__________</v>
          </cell>
          <cell r="W958" t="str">
            <v>__________</v>
          </cell>
          <cell r="X958" t="str">
            <v>__________</v>
          </cell>
          <cell r="Y958" t="str">
            <v>__________</v>
          </cell>
          <cell r="Z958" t="str">
            <v>__________</v>
          </cell>
          <cell r="AA958" t="str">
            <v>__________</v>
          </cell>
          <cell r="AB958" t="str">
            <v>__________</v>
          </cell>
          <cell r="AC958" t="str">
            <v>__________</v>
          </cell>
          <cell r="AD958" t="str">
            <v>__________</v>
          </cell>
          <cell r="AE958" t="str">
            <v>__________</v>
          </cell>
        </row>
        <row r="959">
          <cell r="C959" t="str">
            <v>Total Book Depreciation</v>
          </cell>
          <cell r="N959">
            <v>1000.7048730380707</v>
          </cell>
          <cell r="O959">
            <v>1705.3325134219961</v>
          </cell>
          <cell r="P959">
            <v>2097.6977947902078</v>
          </cell>
          <cell r="Q959">
            <v>2107.6914804298608</v>
          </cell>
          <cell r="R959">
            <v>6911.426661680136</v>
          </cell>
          <cell r="S959">
            <v>2122.1334526709898</v>
          </cell>
          <cell r="T959">
            <v>2130.4708210257945</v>
          </cell>
          <cell r="U959">
            <v>2137.3490388488108</v>
          </cell>
          <cell r="V959">
            <v>2140.6850940128784</v>
          </cell>
          <cell r="W959">
            <v>8530.6384065584753</v>
          </cell>
          <cell r="X959">
            <v>8537.7899516327961</v>
          </cell>
          <cell r="Y959">
            <v>8546.5460694123085</v>
          </cell>
          <cell r="Z959">
            <v>8555.1011705828896</v>
          </cell>
          <cell r="AA959">
            <v>8589.6471705828899</v>
          </cell>
          <cell r="AB959">
            <v>11.999999999998181</v>
          </cell>
          <cell r="AC959">
            <v>12.000000000000909</v>
          </cell>
          <cell r="AD959">
            <v>12.000000000002728</v>
          </cell>
          <cell r="AE959">
            <v>12.000000000004547</v>
          </cell>
        </row>
        <row r="960">
          <cell r="C960" t="str">
            <v>Accumulated Depreciation</v>
          </cell>
          <cell r="N960">
            <v>1000.7048730380707</v>
          </cell>
          <cell r="O960">
            <v>1705.3325134219961</v>
          </cell>
          <cell r="P960">
            <v>2097.6977947902078</v>
          </cell>
          <cell r="Q960">
            <v>2107.6914804298608</v>
          </cell>
          <cell r="R960">
            <v>6911.426661680136</v>
          </cell>
          <cell r="S960">
            <v>2122.1334526709898</v>
          </cell>
          <cell r="T960">
            <v>2130.4708210257945</v>
          </cell>
          <cell r="U960">
            <v>2137.3490388488108</v>
          </cell>
          <cell r="V960">
            <v>2140.6850940128784</v>
          </cell>
          <cell r="W960">
            <v>15442.065068238611</v>
          </cell>
          <cell r="X960">
            <v>23979.855019871407</v>
          </cell>
          <cell r="Y960">
            <v>32526.401089283718</v>
          </cell>
          <cell r="Z960">
            <v>41081.502259866611</v>
          </cell>
          <cell r="AA960">
            <v>49671.149430449499</v>
          </cell>
          <cell r="AB960">
            <v>49683.149430449499</v>
          </cell>
          <cell r="AC960">
            <v>49695.149430449499</v>
          </cell>
          <cell r="AD960">
            <v>49707.149430449499</v>
          </cell>
          <cell r="AE960">
            <v>49719.149430449506</v>
          </cell>
        </row>
        <row r="962">
          <cell r="I962" t="str">
            <v>Periods:</v>
          </cell>
          <cell r="J962">
            <v>0</v>
          </cell>
          <cell r="N962">
            <v>-3</v>
          </cell>
          <cell r="O962">
            <v>-2</v>
          </cell>
          <cell r="P962">
            <v>-1</v>
          </cell>
          <cell r="Q962">
            <v>0</v>
          </cell>
          <cell r="R962">
            <v>1</v>
          </cell>
          <cell r="S962">
            <v>-3</v>
          </cell>
          <cell r="T962">
            <v>-2</v>
          </cell>
          <cell r="U962">
            <v>-1</v>
          </cell>
          <cell r="V962">
            <v>0</v>
          </cell>
          <cell r="W962">
            <v>2</v>
          </cell>
          <cell r="X962">
            <v>3</v>
          </cell>
          <cell r="Y962">
            <v>4</v>
          </cell>
          <cell r="Z962">
            <v>5</v>
          </cell>
          <cell r="AA962">
            <v>6</v>
          </cell>
          <cell r="AB962">
            <v>7</v>
          </cell>
          <cell r="AC962">
            <v>8</v>
          </cell>
          <cell r="AD962">
            <v>9</v>
          </cell>
          <cell r="AE962">
            <v>10</v>
          </cell>
        </row>
        <row r="963">
          <cell r="C963" t="str">
            <v>Tax Depreciation on:</v>
          </cell>
        </row>
        <row r="964">
          <cell r="C964" t="str">
            <v xml:space="preserve">       Original PP&amp;E</v>
          </cell>
          <cell r="J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</row>
        <row r="966">
          <cell r="C966" t="str">
            <v xml:space="preserve">       Capital Expenditure</v>
          </cell>
          <cell r="E966">
            <v>2003</v>
          </cell>
          <cell r="N966">
            <v>4556.3933346228459</v>
          </cell>
          <cell r="O966">
            <v>4556.3933346228459</v>
          </cell>
          <cell r="P966">
            <v>4556.3933346228459</v>
          </cell>
          <cell r="Q966">
            <v>4556.3933346228459</v>
          </cell>
          <cell r="R966">
            <v>4556.3933346228459</v>
          </cell>
          <cell r="S966">
            <v>4556.3933346228459</v>
          </cell>
          <cell r="T966">
            <v>4556.3933346228459</v>
          </cell>
          <cell r="U966">
            <v>4556.3933346228459</v>
          </cell>
          <cell r="V966">
            <v>4556.3933346228459</v>
          </cell>
          <cell r="W966">
            <v>7807.7692505757022</v>
          </cell>
          <cell r="X966">
            <v>5580.6246094225189</v>
          </cell>
          <cell r="Y966">
            <v>3985.2487919775444</v>
          </cell>
          <cell r="Z966">
            <v>2849.3412099567236</v>
          </cell>
          <cell r="AA966">
            <v>2849.3412099567236</v>
          </cell>
          <cell r="AB966">
            <v>2849.3412099567236</v>
          </cell>
          <cell r="AC966">
            <v>1423.0752291609167</v>
          </cell>
          <cell r="AD966">
            <v>0</v>
          </cell>
          <cell r="AE966">
            <v>0</v>
          </cell>
        </row>
        <row r="967">
          <cell r="C967" t="str">
            <v xml:space="preserve">       Capital Expenditure</v>
          </cell>
          <cell r="E967">
            <v>2004</v>
          </cell>
          <cell r="W967">
            <v>3313.9568825139245</v>
          </cell>
          <cell r="X967">
            <v>5678.7482433554433</v>
          </cell>
          <cell r="Y967">
            <v>4058.9009716504574</v>
          </cell>
          <cell r="Z967">
            <v>2898.5519231511844</v>
          </cell>
          <cell r="AA967">
            <v>2072.3834006197021</v>
          </cell>
          <cell r="AB967">
            <v>2072.3834006197021</v>
          </cell>
          <cell r="AC967">
            <v>2072.3834006197021</v>
          </cell>
          <cell r="AD967">
            <v>1035.0313512613516</v>
          </cell>
          <cell r="AE967">
            <v>0</v>
          </cell>
        </row>
        <row r="968">
          <cell r="C968" t="str">
            <v xml:space="preserve">       Capital Expenditure</v>
          </cell>
          <cell r="E968">
            <v>2005</v>
          </cell>
          <cell r="X968">
            <v>2845.5393543844075</v>
          </cell>
          <cell r="Y968">
            <v>4876.0747900410679</v>
          </cell>
          <cell r="Z968">
            <v>3485.1879067355244</v>
          </cell>
          <cell r="AA968">
            <v>2488.8505977773984</v>
          </cell>
          <cell r="AB968">
            <v>1779.4584337992128</v>
          </cell>
          <cell r="AC968">
            <v>1779.4584337992128</v>
          </cell>
          <cell r="AD968">
            <v>1779.4584337992128</v>
          </cell>
          <cell r="AE968">
            <v>888.73287959064828</v>
          </cell>
        </row>
        <row r="969">
          <cell r="C969" t="str">
            <v xml:space="preserve">       Capital Expenditure</v>
          </cell>
          <cell r="E969">
            <v>2006</v>
          </cell>
          <cell r="Y969">
            <v>1366.8095180203784</v>
          </cell>
          <cell r="Z969">
            <v>2342.1448813696538</v>
          </cell>
          <cell r="AA969">
            <v>1674.0545147182365</v>
          </cell>
          <cell r="AB969">
            <v>1195.4797535066195</v>
          </cell>
          <cell r="AC969">
            <v>854.73452352394816</v>
          </cell>
          <cell r="AD969">
            <v>854.73452352394816</v>
          </cell>
          <cell r="AE969">
            <v>854.73452352394816</v>
          </cell>
        </row>
        <row r="970">
          <cell r="C970" t="str">
            <v xml:space="preserve">       Capital Expenditure</v>
          </cell>
          <cell r="E970">
            <v>2007</v>
          </cell>
          <cell r="Z970">
            <v>936.06844715923671</v>
          </cell>
          <cell r="AA970">
            <v>1604.0332564416331</v>
          </cell>
          <cell r="AB970">
            <v>1146.4871947349475</v>
          </cell>
          <cell r="AC970">
            <v>818.73213620580293</v>
          </cell>
          <cell r="AD970">
            <v>585.37053453305202</v>
          </cell>
          <cell r="AE970">
            <v>585.37053453305202</v>
          </cell>
        </row>
        <row r="971">
          <cell r="C971" t="str">
            <v xml:space="preserve">       Capital Expenditure</v>
          </cell>
          <cell r="E971">
            <v>2008</v>
          </cell>
          <cell r="AA971">
            <v>4933.1688000000004</v>
          </cell>
          <cell r="AB971">
            <v>8453.4061999999994</v>
          </cell>
          <cell r="AC971">
            <v>6042.0954000000002</v>
          </cell>
          <cell r="AD971">
            <v>4314.7954</v>
          </cell>
          <cell r="AE971">
            <v>3084.9578000000001</v>
          </cell>
        </row>
        <row r="972">
          <cell r="C972" t="str">
            <v xml:space="preserve">       Capital Expenditure</v>
          </cell>
          <cell r="E972">
            <v>2009</v>
          </cell>
          <cell r="AB972">
            <v>4933.1688000000004</v>
          </cell>
          <cell r="AC972">
            <v>8453.4061999999994</v>
          </cell>
          <cell r="AD972">
            <v>6042.0954000000002</v>
          </cell>
          <cell r="AE972">
            <v>4314.7954</v>
          </cell>
        </row>
        <row r="973">
          <cell r="C973" t="str">
            <v xml:space="preserve">       Capital Expenditure</v>
          </cell>
          <cell r="E973">
            <v>2010</v>
          </cell>
          <cell r="AC973">
            <v>4933.1688000000004</v>
          </cell>
          <cell r="AD973">
            <v>8453.4061999999994</v>
          </cell>
          <cell r="AE973">
            <v>6042.0954000000002</v>
          </cell>
        </row>
        <row r="974">
          <cell r="C974" t="str">
            <v xml:space="preserve">       Capital Expenditure</v>
          </cell>
          <cell r="E974">
            <v>2011</v>
          </cell>
          <cell r="AD974">
            <v>4933.1688000000004</v>
          </cell>
          <cell r="AE974">
            <v>8453.4061999999994</v>
          </cell>
        </row>
        <row r="975">
          <cell r="C975" t="str">
            <v xml:space="preserve">       Capital Expenditure</v>
          </cell>
          <cell r="E975">
            <v>2012</v>
          </cell>
          <cell r="AE975">
            <v>4933.1688000000004</v>
          </cell>
        </row>
        <row r="976">
          <cell r="N976" t="str">
            <v>__________</v>
          </cell>
          <cell r="O976" t="str">
            <v>__________</v>
          </cell>
          <cell r="P976" t="str">
            <v>__________</v>
          </cell>
          <cell r="Q976" t="str">
            <v>__________</v>
          </cell>
          <cell r="R976" t="str">
            <v>__________</v>
          </cell>
          <cell r="S976" t="str">
            <v>__________</v>
          </cell>
          <cell r="T976" t="str">
            <v>__________</v>
          </cell>
          <cell r="U976" t="str">
            <v>__________</v>
          </cell>
          <cell r="V976" t="str">
            <v>__________</v>
          </cell>
          <cell r="W976" t="str">
            <v>__________</v>
          </cell>
          <cell r="X976" t="str">
            <v>__________</v>
          </cell>
          <cell r="Y976" t="str">
            <v>__________</v>
          </cell>
          <cell r="Z976" t="str">
            <v>__________</v>
          </cell>
          <cell r="AA976" t="str">
            <v>__________</v>
          </cell>
          <cell r="AB976" t="str">
            <v>__________</v>
          </cell>
          <cell r="AC976" t="str">
            <v>__________</v>
          </cell>
          <cell r="AD976" t="str">
            <v>__________</v>
          </cell>
          <cell r="AE976" t="str">
            <v>__________</v>
          </cell>
        </row>
        <row r="977">
          <cell r="C977" t="str">
            <v>Total Tax Depreciation</v>
          </cell>
          <cell r="N977">
            <v>4556.3933346228459</v>
          </cell>
          <cell r="O977">
            <v>4556.3933346228459</v>
          </cell>
          <cell r="P977">
            <v>4556.3933346228459</v>
          </cell>
          <cell r="Q977">
            <v>4556.3933346228459</v>
          </cell>
          <cell r="R977">
            <v>4556.3933346228459</v>
          </cell>
          <cell r="S977">
            <v>4556.3933346228459</v>
          </cell>
          <cell r="T977">
            <v>4556.3933346228459</v>
          </cell>
          <cell r="U977">
            <v>4556.3933346228459</v>
          </cell>
          <cell r="V977">
            <v>4556.3933346228459</v>
          </cell>
          <cell r="W977">
            <v>11121.726133089627</v>
          </cell>
          <cell r="X977">
            <v>14104.91220716237</v>
          </cell>
          <cell r="Y977">
            <v>14287.034071689448</v>
          </cell>
          <cell r="Z977">
            <v>12511.294368372321</v>
          </cell>
          <cell r="AA977">
            <v>15621.831779513694</v>
          </cell>
          <cell r="AB977">
            <v>22429.724992617204</v>
          </cell>
          <cell r="AC977">
            <v>26377.054123309579</v>
          </cell>
          <cell r="AD977">
            <v>27998.060643117562</v>
          </cell>
          <cell r="AE977">
            <v>29157.261537647646</v>
          </cell>
        </row>
        <row r="979">
          <cell r="C979" t="str">
            <v>Total Tax Depreciation</v>
          </cell>
          <cell r="N979">
            <v>4556.3933346228459</v>
          </cell>
          <cell r="O979">
            <v>4556.3933346228459</v>
          </cell>
          <cell r="P979">
            <v>4556.3933346228459</v>
          </cell>
          <cell r="Q979">
            <v>4556.3933346228459</v>
          </cell>
          <cell r="R979">
            <v>4556.3933346228459</v>
          </cell>
          <cell r="S979">
            <v>4556.3933346228459</v>
          </cell>
          <cell r="T979">
            <v>4556.3933346228459</v>
          </cell>
          <cell r="U979">
            <v>4556.3933346228459</v>
          </cell>
          <cell r="V979">
            <v>4556.3933346228459</v>
          </cell>
          <cell r="W979">
            <v>11121.726133089627</v>
          </cell>
          <cell r="X979">
            <v>14104.91220716237</v>
          </cell>
          <cell r="Y979">
            <v>14287.034071689448</v>
          </cell>
          <cell r="Z979">
            <v>12511.294368372321</v>
          </cell>
          <cell r="AA979">
            <v>15621.831779513694</v>
          </cell>
          <cell r="AB979">
            <v>22429.724992617204</v>
          </cell>
          <cell r="AC979">
            <v>26377.054123309579</v>
          </cell>
          <cell r="AD979">
            <v>27998.060643117562</v>
          </cell>
          <cell r="AE979">
            <v>29157.261537647646</v>
          </cell>
        </row>
        <row r="980">
          <cell r="C980" t="str">
            <v>Total Book Depreciation</v>
          </cell>
          <cell r="N980">
            <v>1000.7048730380707</v>
          </cell>
          <cell r="O980">
            <v>1705.3325134219961</v>
          </cell>
          <cell r="P980">
            <v>2097.6977947902078</v>
          </cell>
          <cell r="Q980">
            <v>2107.6914804298608</v>
          </cell>
          <cell r="R980">
            <v>6911.426661680136</v>
          </cell>
          <cell r="S980">
            <v>2122.1334526709898</v>
          </cell>
          <cell r="T980">
            <v>2130.4708210257945</v>
          </cell>
          <cell r="U980">
            <v>2137.3490388488108</v>
          </cell>
          <cell r="V980">
            <v>2140.6850940128784</v>
          </cell>
          <cell r="W980">
            <v>8530.6384065584753</v>
          </cell>
          <cell r="X980">
            <v>8537.7899516327961</v>
          </cell>
          <cell r="Y980">
            <v>8546.5460694123085</v>
          </cell>
          <cell r="Z980">
            <v>8555.1011705828896</v>
          </cell>
          <cell r="AA980">
            <v>8589.6471705828899</v>
          </cell>
          <cell r="AB980">
            <v>11.999999999998181</v>
          </cell>
          <cell r="AC980">
            <v>12.000000000000909</v>
          </cell>
          <cell r="AD980">
            <v>12.000000000002728</v>
          </cell>
          <cell r="AE980">
            <v>12.000000000004547</v>
          </cell>
        </row>
      </sheetData>
      <sheetData sheetId="20" refreshError="1">
        <row r="2">
          <cell r="B2" t="str">
            <v xml:space="preserve">CONSOLIDATING INCOME STATEMENT </v>
          </cell>
        </row>
        <row r="252">
          <cell r="B252" t="str">
            <v>CONSOLIDATING INCOME STATEMENT - Novotroitsk</v>
          </cell>
        </row>
        <row r="254">
          <cell r="B254" t="str">
            <v>Exchange Rates</v>
          </cell>
          <cell r="D254" t="str">
            <v>USD</v>
          </cell>
          <cell r="F254">
            <v>1</v>
          </cell>
          <cell r="G254">
            <v>1</v>
          </cell>
          <cell r="H254">
            <v>1</v>
          </cell>
          <cell r="K254">
            <v>1</v>
          </cell>
          <cell r="M254">
            <v>1</v>
          </cell>
          <cell r="N254" t="str">
            <v/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1</v>
          </cell>
        </row>
        <row r="255">
          <cell r="B255" t="str">
            <v>Avg.</v>
          </cell>
          <cell r="F255">
            <v>1</v>
          </cell>
          <cell r="G255">
            <v>1</v>
          </cell>
          <cell r="H255">
            <v>1</v>
          </cell>
          <cell r="K255">
            <v>1</v>
          </cell>
          <cell r="M255">
            <v>1</v>
          </cell>
          <cell r="N255" t="str">
            <v/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  <cell r="AF255">
            <v>1</v>
          </cell>
        </row>
        <row r="257">
          <cell r="F257" t="str">
            <v>ENDING MMMM37621,DD:</v>
          </cell>
          <cell r="M257" t="str">
            <v>Novotroitsk</v>
          </cell>
        </row>
        <row r="259">
          <cell r="B259" t="str">
            <v>Annual Capacity EoP (000'HL)</v>
          </cell>
          <cell r="F259">
            <v>3600</v>
          </cell>
          <cell r="G259">
            <v>3600</v>
          </cell>
          <cell r="H259">
            <v>3600</v>
          </cell>
          <cell r="K259">
            <v>3600</v>
          </cell>
          <cell r="O259">
            <v>1440</v>
          </cell>
          <cell r="P259">
            <v>1440</v>
          </cell>
          <cell r="Q259">
            <v>1440</v>
          </cell>
          <cell r="R259">
            <v>1440</v>
          </cell>
          <cell r="S259">
            <v>1440</v>
          </cell>
          <cell r="T259">
            <v>1440</v>
          </cell>
          <cell r="U259">
            <v>1440</v>
          </cell>
          <cell r="V259">
            <v>1440</v>
          </cell>
          <cell r="W259">
            <v>1440</v>
          </cell>
          <cell r="X259">
            <v>1440</v>
          </cell>
          <cell r="Y259">
            <v>1440</v>
          </cell>
          <cell r="Z259">
            <v>1440</v>
          </cell>
          <cell r="AA259">
            <v>1440</v>
          </cell>
          <cell r="AB259">
            <v>1440</v>
          </cell>
          <cell r="AC259">
            <v>1440</v>
          </cell>
          <cell r="AD259">
            <v>1440</v>
          </cell>
          <cell r="AE259">
            <v>1440</v>
          </cell>
          <cell r="AF259">
            <v>1440</v>
          </cell>
        </row>
        <row r="260">
          <cell r="B260" t="str">
            <v>Periodic Capacity (000'HL)</v>
          </cell>
          <cell r="F260">
            <v>3600</v>
          </cell>
          <cell r="G260">
            <v>3600</v>
          </cell>
          <cell r="H260">
            <v>3600</v>
          </cell>
          <cell r="K260">
            <v>3600</v>
          </cell>
          <cell r="O260">
            <v>360</v>
          </cell>
          <cell r="P260">
            <v>360</v>
          </cell>
          <cell r="Q260">
            <v>360</v>
          </cell>
          <cell r="R260">
            <v>360</v>
          </cell>
          <cell r="S260">
            <v>1440</v>
          </cell>
          <cell r="T260">
            <v>360</v>
          </cell>
          <cell r="U260">
            <v>360</v>
          </cell>
          <cell r="V260">
            <v>360</v>
          </cell>
          <cell r="W260">
            <v>360</v>
          </cell>
          <cell r="X260">
            <v>1440</v>
          </cell>
          <cell r="Y260">
            <v>1440</v>
          </cell>
          <cell r="Z260">
            <v>1440</v>
          </cell>
          <cell r="AA260">
            <v>1440</v>
          </cell>
          <cell r="AB260">
            <v>1440</v>
          </cell>
          <cell r="AC260">
            <v>1440</v>
          </cell>
          <cell r="AD260">
            <v>1440</v>
          </cell>
          <cell r="AE260">
            <v>1440</v>
          </cell>
          <cell r="AF260">
            <v>1440</v>
          </cell>
        </row>
        <row r="261">
          <cell r="B261" t="str">
            <v>Sales (000'HL)</v>
          </cell>
          <cell r="F261">
            <v>3000</v>
          </cell>
          <cell r="G261">
            <v>3000</v>
          </cell>
          <cell r="H261">
            <v>3000</v>
          </cell>
          <cell r="K261">
            <v>3000</v>
          </cell>
          <cell r="M261">
            <v>1</v>
          </cell>
          <cell r="O261">
            <v>173.3082</v>
          </cell>
          <cell r="P261">
            <v>275.52999999999997</v>
          </cell>
          <cell r="Q261">
            <v>273.89848000000001</v>
          </cell>
          <cell r="R261">
            <v>199.45956799999999</v>
          </cell>
          <cell r="S261">
            <v>922.19624799999997</v>
          </cell>
          <cell r="T261">
            <v>206.91</v>
          </cell>
          <cell r="U261">
            <v>353.92500000000001</v>
          </cell>
          <cell r="V261">
            <v>321.255</v>
          </cell>
          <cell r="W261">
            <v>206.91</v>
          </cell>
          <cell r="X261">
            <v>1089</v>
          </cell>
          <cell r="Y261">
            <v>886</v>
          </cell>
          <cell r="Z261">
            <v>1000</v>
          </cell>
          <cell r="AA261">
            <v>1175</v>
          </cell>
          <cell r="AB261">
            <v>1175</v>
          </cell>
          <cell r="AC261">
            <v>1175</v>
          </cell>
          <cell r="AD261">
            <v>1175</v>
          </cell>
          <cell r="AE261">
            <v>1175</v>
          </cell>
          <cell r="AF261">
            <v>1175</v>
          </cell>
        </row>
        <row r="263">
          <cell r="K263" t="str">
            <v/>
          </cell>
          <cell r="N263" t="str">
            <v/>
          </cell>
          <cell r="X263" t="str">
            <v>PROJECTED FOR YEARS ENDING MMMM DD:</v>
          </cell>
        </row>
        <row r="264">
          <cell r="F264">
            <v>1999</v>
          </cell>
          <cell r="G264">
            <v>2000</v>
          </cell>
          <cell r="H264">
            <v>2001</v>
          </cell>
          <cell r="I264" t="str">
            <v>9 m 2002</v>
          </cell>
          <cell r="J264" t="str">
            <v xml:space="preserve">Q4 2002 </v>
          </cell>
          <cell r="K264">
            <v>2002</v>
          </cell>
          <cell r="M264">
            <v>2002</v>
          </cell>
          <cell r="N264" t="str">
            <v/>
          </cell>
          <cell r="O264" t="str">
            <v>1Q 2003</v>
          </cell>
          <cell r="P264" t="str">
            <v>2Q 2003</v>
          </cell>
          <cell r="Q264" t="str">
            <v>3Q 2003</v>
          </cell>
          <cell r="R264" t="str">
            <v>4Q 2003 Е</v>
          </cell>
          <cell r="S264" t="str">
            <v>2003 Е</v>
          </cell>
          <cell r="T264" t="str">
            <v>1Q 2004</v>
          </cell>
          <cell r="U264" t="str">
            <v>2Q 2004</v>
          </cell>
          <cell r="V264" t="str">
            <v>3Q 2004</v>
          </cell>
          <cell r="W264" t="str">
            <v>4Q 2004</v>
          </cell>
          <cell r="X264">
            <v>2004</v>
          </cell>
          <cell r="Y264">
            <v>2005</v>
          </cell>
          <cell r="Z264">
            <v>2006</v>
          </cell>
          <cell r="AA264">
            <v>2007</v>
          </cell>
          <cell r="AB264">
            <v>2008</v>
          </cell>
          <cell r="AC264">
            <v>2009</v>
          </cell>
          <cell r="AD264">
            <v>2010</v>
          </cell>
          <cell r="AE264">
            <v>2011</v>
          </cell>
          <cell r="AF264">
            <v>2012</v>
          </cell>
        </row>
        <row r="266">
          <cell r="B266" t="str">
            <v>Total Revenues</v>
          </cell>
          <cell r="H266">
            <v>26258</v>
          </cell>
          <cell r="I266">
            <v>31765</v>
          </cell>
          <cell r="J266">
            <v>9807.1565348051972</v>
          </cell>
          <cell r="K266">
            <v>41572.156534805195</v>
          </cell>
          <cell r="M266">
            <v>41572.156534805195</v>
          </cell>
          <cell r="N266" t="str">
            <v/>
          </cell>
          <cell r="O266">
            <v>8167.4093251153872</v>
          </cell>
          <cell r="P266">
            <v>13853.797636387761</v>
          </cell>
          <cell r="Q266">
            <v>14165.569654121695</v>
          </cell>
          <cell r="R266">
            <v>10366.662606514288</v>
          </cell>
          <cell r="S266">
            <v>46553.439222139132</v>
          </cell>
          <cell r="T266">
            <v>10600.463526737845</v>
          </cell>
          <cell r="U266">
            <v>18132.371822051577</v>
          </cell>
          <cell r="V266">
            <v>16458.614423092968</v>
          </cell>
          <cell r="W266">
            <v>10600.463526737845</v>
          </cell>
          <cell r="X266">
            <v>55791.913298620231</v>
          </cell>
          <cell r="Y266">
            <v>42426.133938858213</v>
          </cell>
          <cell r="Z266">
            <v>47959.952376784029</v>
          </cell>
          <cell r="AA266">
            <v>56200.679375120024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</row>
        <row r="267">
          <cell r="B267" t="str">
            <v>$/HL</v>
          </cell>
          <cell r="H267">
            <v>8.7526666666666664</v>
          </cell>
          <cell r="I267" t="e">
            <v>#DIV/0!</v>
          </cell>
          <cell r="J267" t="e">
            <v>#DIV/0!</v>
          </cell>
          <cell r="K267">
            <v>13.857385511601732</v>
          </cell>
          <cell r="M267">
            <v>41572.156534805195</v>
          </cell>
          <cell r="O267">
            <v>47.126502526224307</v>
          </cell>
          <cell r="P267">
            <v>50.280541633897442</v>
          </cell>
          <cell r="Q267">
            <v>51.718321525996402</v>
          </cell>
          <cell r="R267">
            <v>51.973754432849709</v>
          </cell>
          <cell r="S267">
            <v>50.481054681258186</v>
          </cell>
          <cell r="T267">
            <v>51.232243616731168</v>
          </cell>
          <cell r="U267">
            <v>51.232243616731161</v>
          </cell>
          <cell r="V267">
            <v>51.232243616731154</v>
          </cell>
          <cell r="W267">
            <v>51.232243616731168</v>
          </cell>
          <cell r="X267">
            <v>51.232243616731161</v>
          </cell>
          <cell r="Y267">
            <v>47.885027019027326</v>
          </cell>
          <cell r="Z267">
            <v>47.959952376784031</v>
          </cell>
          <cell r="AA267">
            <v>47.830365425634064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</row>
        <row r="269">
          <cell r="B269" t="str">
            <v>Cost of Goods Sold - Variable (Excl. Depreciation)</v>
          </cell>
          <cell r="H269">
            <v>19161</v>
          </cell>
          <cell r="I269">
            <v>24128.491639173182</v>
          </cell>
          <cell r="J269">
            <v>8132.0490001038434</v>
          </cell>
          <cell r="K269">
            <v>32260.540639277024</v>
          </cell>
          <cell r="M269">
            <v>32260.540639277024</v>
          </cell>
          <cell r="N269" t="str">
            <v/>
          </cell>
          <cell r="O269">
            <v>5844.7227345670581</v>
          </cell>
          <cell r="P269">
            <v>8694.5346845889253</v>
          </cell>
          <cell r="Q269">
            <v>9114.5620808040021</v>
          </cell>
          <cell r="R269">
            <v>6173.9864037645011</v>
          </cell>
          <cell r="S269">
            <v>29827.805903724489</v>
          </cell>
          <cell r="T269">
            <v>5809.2546207347386</v>
          </cell>
          <cell r="U269">
            <v>9936.8829038883669</v>
          </cell>
          <cell r="V269">
            <v>9019.6321742986693</v>
          </cell>
          <cell r="W269">
            <v>5809.2546207347386</v>
          </cell>
          <cell r="X269">
            <v>30575.024319656513</v>
          </cell>
          <cell r="Y269">
            <v>21692.552468832622</v>
          </cell>
          <cell r="Z269">
            <v>24471.927867621544</v>
          </cell>
          <cell r="AA269">
            <v>28796.765329358241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</row>
        <row r="270">
          <cell r="B270" t="str">
            <v>$/HL</v>
          </cell>
          <cell r="H270">
            <v>6.3869999999999996</v>
          </cell>
          <cell r="K270">
            <v>10.753513546425674</v>
          </cell>
          <cell r="M270">
            <v>32260.540639277024</v>
          </cell>
          <cell r="O270">
            <v>33.724444282307807</v>
          </cell>
          <cell r="P270">
            <v>31.555673373458159</v>
          </cell>
          <cell r="Q270">
            <v>33.277154662574254</v>
          </cell>
          <cell r="R270">
            <v>30.9535735270644</v>
          </cell>
          <cell r="S270">
            <v>32.344314963776007</v>
          </cell>
          <cell r="T270">
            <v>28.076239044680001</v>
          </cell>
          <cell r="U270">
            <v>28.076239044679994</v>
          </cell>
          <cell r="V270">
            <v>28.076239044679987</v>
          </cell>
          <cell r="W270">
            <v>28.076239044680001</v>
          </cell>
          <cell r="X270">
            <v>28.076239044679994</v>
          </cell>
          <cell r="Y270">
            <v>24.483693531413795</v>
          </cell>
          <cell r="Z270">
            <v>24.471927867621545</v>
          </cell>
          <cell r="AA270">
            <v>24.507885386687864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</row>
        <row r="271">
          <cell r="B271" t="str">
            <v>Cost of Goods Sold- Fixed (Excl. Depreciation)</v>
          </cell>
          <cell r="I271">
            <v>1168.9479999999999</v>
          </cell>
          <cell r="J271">
            <v>131.12803196940499</v>
          </cell>
          <cell r="K271">
            <v>1300.0760319694048</v>
          </cell>
          <cell r="M271">
            <v>1300.0760319694048</v>
          </cell>
          <cell r="N271" t="str">
            <v/>
          </cell>
          <cell r="O271">
            <v>218.7</v>
          </cell>
          <cell r="P271">
            <v>652.79999999999995</v>
          </cell>
          <cell r="Q271">
            <v>560</v>
          </cell>
          <cell r="R271">
            <v>540</v>
          </cell>
          <cell r="S271">
            <v>1971.5</v>
          </cell>
          <cell r="T271">
            <v>469.40476190476198</v>
          </cell>
          <cell r="U271">
            <v>469.40476190476198</v>
          </cell>
          <cell r="V271">
            <v>469.40476190476198</v>
          </cell>
          <cell r="W271">
            <v>469.40476190476198</v>
          </cell>
          <cell r="X271">
            <v>1877.6190476190479</v>
          </cell>
          <cell r="Y271">
            <v>1499.3923945590761</v>
          </cell>
          <cell r="Z271">
            <v>1724.3012537429374</v>
          </cell>
          <cell r="AA271">
            <v>1982.9464418043779</v>
          </cell>
          <cell r="AB271">
            <v>2280.3884080750345</v>
          </cell>
          <cell r="AC271">
            <v>3</v>
          </cell>
          <cell r="AD271">
            <v>3</v>
          </cell>
          <cell r="AE271">
            <v>3</v>
          </cell>
          <cell r="AF271">
            <v>3</v>
          </cell>
        </row>
        <row r="272">
          <cell r="B272" t="str">
            <v>$/HL</v>
          </cell>
          <cell r="H272">
            <v>0</v>
          </cell>
          <cell r="K272">
            <v>0.43335867732313493</v>
          </cell>
          <cell r="M272">
            <v>1300.0760319694048</v>
          </cell>
          <cell r="O272">
            <v>1.2619137467240442</v>
          </cell>
          <cell r="P272">
            <v>2.3692519870794468</v>
          </cell>
          <cell r="Q272">
            <v>2.0445531497655627</v>
          </cell>
          <cell r="R272">
            <v>2.707315599921484</v>
          </cell>
          <cell r="S272">
            <v>2.1378312959694452</v>
          </cell>
          <cell r="T272">
            <v>2.2686422207953312</v>
          </cell>
          <cell r="U272">
            <v>1.3262831444649628</v>
          </cell>
          <cell r="V272">
            <v>1.4611593964444507</v>
          </cell>
          <cell r="W272">
            <v>2.2686422207953312</v>
          </cell>
          <cell r="X272">
            <v>1.7241680878044516</v>
          </cell>
          <cell r="Y272">
            <v>1.6923164724143072</v>
          </cell>
          <cell r="Z272">
            <v>1.7243012537429374</v>
          </cell>
          <cell r="AA272">
            <v>1.6876139930250025</v>
          </cell>
          <cell r="AB272">
            <v>1.9407560919787528</v>
          </cell>
          <cell r="AC272">
            <v>2.553191489361702E-3</v>
          </cell>
          <cell r="AD272">
            <v>2.553191489361702E-3</v>
          </cell>
          <cell r="AE272">
            <v>2.553191489361702E-3</v>
          </cell>
          <cell r="AF272">
            <v>2.553191489361702E-3</v>
          </cell>
        </row>
        <row r="274">
          <cell r="B274" t="str">
            <v>Total COGS $/HL</v>
          </cell>
          <cell r="H274">
            <v>6.3869999999999996</v>
          </cell>
          <cell r="I274" t="e">
            <v>#DIV/0!</v>
          </cell>
          <cell r="J274" t="e">
            <v>#DIV/0!</v>
          </cell>
          <cell r="K274">
            <v>11.186872223748809</v>
          </cell>
          <cell r="M274">
            <v>33560.616671246426</v>
          </cell>
          <cell r="O274">
            <v>34.986358029031848</v>
          </cell>
          <cell r="P274">
            <v>33.9249253605376</v>
          </cell>
          <cell r="Q274">
            <v>35.321707812339817</v>
          </cell>
          <cell r="R274">
            <v>33.660889126985886</v>
          </cell>
          <cell r="S274">
            <v>34.482146259745456</v>
          </cell>
          <cell r="T274">
            <v>30.344881265475333</v>
          </cell>
          <cell r="U274">
            <v>29.402522189144953</v>
          </cell>
          <cell r="V274">
            <v>29.537398441124438</v>
          </cell>
          <cell r="W274">
            <v>30.344881265475333</v>
          </cell>
          <cell r="X274">
            <v>29.800407132484448</v>
          </cell>
          <cell r="Y274">
            <v>26.1760100038281</v>
          </cell>
          <cell r="Z274">
            <v>26.196229121364482</v>
          </cell>
          <cell r="AA274">
            <v>26.195499379712867</v>
          </cell>
          <cell r="AB274">
            <v>1.9407560919787528</v>
          </cell>
          <cell r="AC274">
            <v>2.553191489361702E-3</v>
          </cell>
          <cell r="AD274">
            <v>2.553191489361702E-3</v>
          </cell>
          <cell r="AE274">
            <v>2.553191489361702E-3</v>
          </cell>
          <cell r="AF274">
            <v>2.553191489361702E-3</v>
          </cell>
        </row>
        <row r="275">
          <cell r="H275" t="str">
            <v>______</v>
          </cell>
          <cell r="I275" t="str">
            <v>______</v>
          </cell>
          <cell r="J275" t="str">
            <v>______</v>
          </cell>
          <cell r="K275" t="str">
            <v>______</v>
          </cell>
          <cell r="M275" t="str">
            <v>______</v>
          </cell>
          <cell r="O275" t="str">
            <v>______</v>
          </cell>
          <cell r="P275" t="str">
            <v>______</v>
          </cell>
          <cell r="Q275" t="str">
            <v>______</v>
          </cell>
          <cell r="R275" t="str">
            <v>______</v>
          </cell>
          <cell r="S275" t="str">
            <v>______</v>
          </cell>
          <cell r="T275" t="str">
            <v>______</v>
          </cell>
          <cell r="U275" t="str">
            <v>______</v>
          </cell>
          <cell r="V275" t="str">
            <v>______</v>
          </cell>
          <cell r="W275" t="str">
            <v>______</v>
          </cell>
          <cell r="X275" t="str">
            <v>______</v>
          </cell>
          <cell r="Y275" t="str">
            <v>______</v>
          </cell>
          <cell r="Z275" t="str">
            <v>______</v>
          </cell>
          <cell r="AA275" t="str">
            <v>______</v>
          </cell>
          <cell r="AB275" t="str">
            <v>______</v>
          </cell>
          <cell r="AC275" t="str">
            <v>______</v>
          </cell>
          <cell r="AD275" t="str">
            <v>______</v>
          </cell>
          <cell r="AE275" t="str">
            <v>______</v>
          </cell>
          <cell r="AF275" t="str">
            <v>______</v>
          </cell>
        </row>
        <row r="276">
          <cell r="B276" t="str">
            <v>Gross Profit</v>
          </cell>
          <cell r="H276">
            <v>7097</v>
          </cell>
          <cell r="I276">
            <v>6467.5603608268175</v>
          </cell>
          <cell r="J276">
            <v>1543.979502731949</v>
          </cell>
          <cell r="K276">
            <v>8011.5398635587662</v>
          </cell>
          <cell r="M276">
            <v>8011.5398635587671</v>
          </cell>
          <cell r="N276" t="str">
            <v/>
          </cell>
          <cell r="O276">
            <v>2103.9865905483293</v>
          </cell>
          <cell r="P276">
            <v>4506.4629517988351</v>
          </cell>
          <cell r="Q276">
            <v>4491.0075733176927</v>
          </cell>
          <cell r="R276">
            <v>3652.6762027497871</v>
          </cell>
          <cell r="S276">
            <v>14754.133318414642</v>
          </cell>
          <cell r="T276">
            <v>4321.8041440983443</v>
          </cell>
          <cell r="U276">
            <v>7726.0841562584474</v>
          </cell>
          <cell r="V276">
            <v>6969.577486889536</v>
          </cell>
          <cell r="W276">
            <v>4321.8041440983443</v>
          </cell>
          <cell r="X276">
            <v>23339.269931344668</v>
          </cell>
          <cell r="Y276">
            <v>19234.189075466515</v>
          </cell>
          <cell r="Z276">
            <v>21763.723255419547</v>
          </cell>
          <cell r="AA276">
            <v>25420.967603957404</v>
          </cell>
          <cell r="AB276">
            <v>-2280.3884080750345</v>
          </cell>
          <cell r="AC276">
            <v>-3</v>
          </cell>
          <cell r="AD276">
            <v>-3</v>
          </cell>
          <cell r="AE276">
            <v>-3</v>
          </cell>
          <cell r="AF276">
            <v>-3</v>
          </cell>
        </row>
        <row r="278">
          <cell r="B278" t="str">
            <v>Sales - Variable commercial exp. (Excl. Amortization)</v>
          </cell>
          <cell r="H278">
            <v>4123</v>
          </cell>
          <cell r="I278">
            <v>0</v>
          </cell>
          <cell r="J278">
            <v>0</v>
          </cell>
          <cell r="K278">
            <v>0</v>
          </cell>
          <cell r="M278">
            <v>0</v>
          </cell>
          <cell r="N278" t="str">
            <v/>
          </cell>
          <cell r="O278">
            <v>747.70253962336869</v>
          </cell>
          <cell r="P278">
            <v>1570.7372845649879</v>
          </cell>
          <cell r="Q278">
            <v>1132.583251077102</v>
          </cell>
          <cell r="R278">
            <v>1137.0761086662999</v>
          </cell>
          <cell r="S278">
            <v>4588.0991839317585</v>
          </cell>
          <cell r="T278">
            <v>1252</v>
          </cell>
          <cell r="U278">
            <v>1713.3</v>
          </cell>
          <cell r="V278">
            <v>1555.1</v>
          </cell>
          <cell r="W278">
            <v>981.6</v>
          </cell>
          <cell r="X278">
            <v>5502</v>
          </cell>
          <cell r="Y278">
            <v>4476.3746556473834</v>
          </cell>
          <cell r="Z278">
            <v>5052.3415977961431</v>
          </cell>
          <cell r="AA278">
            <v>5936.5013774104682</v>
          </cell>
          <cell r="AB278">
            <v>0</v>
          </cell>
          <cell r="AC278">
            <v>4444</v>
          </cell>
          <cell r="AD278">
            <v>4444</v>
          </cell>
          <cell r="AE278">
            <v>4444</v>
          </cell>
          <cell r="AF278">
            <v>4444</v>
          </cell>
        </row>
        <row r="279">
          <cell r="B279" t="str">
            <v>$/HL</v>
          </cell>
          <cell r="H279">
            <v>1.3743333333333334</v>
          </cell>
          <cell r="I279" t="e">
            <v>#DIV/0!</v>
          </cell>
          <cell r="J279" t="e">
            <v>#DIV/0!</v>
          </cell>
          <cell r="K279">
            <v>0</v>
          </cell>
          <cell r="M279">
            <v>0</v>
          </cell>
          <cell r="O279">
            <v>4.3142940704673451</v>
          </cell>
          <cell r="P279">
            <v>5.7007849764634999</v>
          </cell>
          <cell r="Q279">
            <v>4.1350475952882322</v>
          </cell>
          <cell r="R279">
            <v>5.7007849764634999</v>
          </cell>
          <cell r="S279">
            <v>4.9751874331327341</v>
          </cell>
          <cell r="T279">
            <v>6.0509400222318881</v>
          </cell>
          <cell r="U279">
            <v>4.8408561135833859</v>
          </cell>
          <cell r="V279">
            <v>4.8407028684378455</v>
          </cell>
          <cell r="W279">
            <v>4.7440916340437873</v>
          </cell>
          <cell r="X279">
            <v>5.0523415977961434</v>
          </cell>
          <cell r="Y279">
            <v>5.0523415977961434</v>
          </cell>
          <cell r="Z279">
            <v>5.0523415977961434</v>
          </cell>
          <cell r="AA279">
            <v>5.0523415977961434</v>
          </cell>
          <cell r="AB279">
            <v>0</v>
          </cell>
          <cell r="AC279">
            <v>3.7821276595744679</v>
          </cell>
          <cell r="AD279">
            <v>3.7821276595744679</v>
          </cell>
          <cell r="AE279">
            <v>3.7821276595744679</v>
          </cell>
          <cell r="AF279">
            <v>3.7821276595744679</v>
          </cell>
        </row>
        <row r="280">
          <cell r="B280" t="str">
            <v>Sales - Variable marketing exp. (Excl. Amortization)</v>
          </cell>
          <cell r="I280">
            <v>411</v>
          </cell>
          <cell r="J280">
            <v>0</v>
          </cell>
          <cell r="K280">
            <v>411</v>
          </cell>
          <cell r="M280">
            <v>411</v>
          </cell>
          <cell r="N280" t="str">
            <v/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4343</v>
          </cell>
          <cell r="AD280">
            <v>4343</v>
          </cell>
          <cell r="AE280">
            <v>4343</v>
          </cell>
          <cell r="AF280">
            <v>4343</v>
          </cell>
        </row>
        <row r="281">
          <cell r="B281" t="str">
            <v>$/HL</v>
          </cell>
          <cell r="H281">
            <v>0</v>
          </cell>
          <cell r="I281" t="e">
            <v>#DIV/0!</v>
          </cell>
          <cell r="J281" t="e">
            <v>#DIV/0!</v>
          </cell>
          <cell r="K281">
            <v>0.13700000000000001</v>
          </cell>
          <cell r="M281">
            <v>411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3.6961702127659573</v>
          </cell>
          <cell r="AD281">
            <v>3.6961702127659573</v>
          </cell>
          <cell r="AE281">
            <v>3.6961702127659573</v>
          </cell>
          <cell r="AF281">
            <v>3.6961702127659573</v>
          </cell>
        </row>
        <row r="283">
          <cell r="B283" t="str">
            <v>G&amp;A - Fixed (Excl. Amortization)</v>
          </cell>
          <cell r="I283">
            <v>716.56036082681806</v>
          </cell>
          <cell r="J283">
            <v>397.99235216484203</v>
          </cell>
          <cell r="K283">
            <v>1114.55271299166</v>
          </cell>
          <cell r="M283">
            <v>1114.55271299166</v>
          </cell>
          <cell r="N283" t="str">
            <v/>
          </cell>
          <cell r="O283">
            <v>283.60418205425469</v>
          </cell>
          <cell r="P283">
            <v>186.47999215399355</v>
          </cell>
          <cell r="Q283">
            <v>115.67833756190957</v>
          </cell>
          <cell r="R283">
            <v>186.47999215399355</v>
          </cell>
          <cell r="S283">
            <v>772.24250392415126</v>
          </cell>
          <cell r="T283">
            <v>250</v>
          </cell>
          <cell r="U283">
            <v>250</v>
          </cell>
          <cell r="V283">
            <v>250</v>
          </cell>
          <cell r="W283">
            <v>250</v>
          </cell>
          <cell r="X283">
            <v>1000</v>
          </cell>
          <cell r="Y283">
            <v>1020.0834318046449</v>
          </cell>
          <cell r="Z283">
            <v>1122.0917749851094</v>
          </cell>
          <cell r="AA283">
            <v>1234.3009524836204</v>
          </cell>
          <cell r="AB283">
            <v>1357.7310477319827</v>
          </cell>
          <cell r="AC283">
            <v>343</v>
          </cell>
          <cell r="AD283">
            <v>343</v>
          </cell>
          <cell r="AE283">
            <v>343</v>
          </cell>
          <cell r="AF283">
            <v>343</v>
          </cell>
        </row>
        <row r="284">
          <cell r="B284" t="str">
            <v>$/HL</v>
          </cell>
          <cell r="H284">
            <v>0</v>
          </cell>
          <cell r="K284">
            <v>0.37151757099721999</v>
          </cell>
          <cell r="M284">
            <v>1114.55271299166</v>
          </cell>
          <cell r="O284">
            <v>1.6364152536017031</v>
          </cell>
          <cell r="P284">
            <v>0.67680467518598186</v>
          </cell>
          <cell r="Q284">
            <v>0.42234019539615397</v>
          </cell>
          <cell r="R284">
            <v>0.93492628116989385</v>
          </cell>
          <cell r="S284">
            <v>0.83739497487540338</v>
          </cell>
          <cell r="T284">
            <v>1.2082547967715431</v>
          </cell>
          <cell r="U284">
            <v>0.7063643427279791</v>
          </cell>
          <cell r="V284">
            <v>0.77819800470031597</v>
          </cell>
          <cell r="W284">
            <v>1.2082547967715431</v>
          </cell>
          <cell r="X284">
            <v>0.91827364554637281</v>
          </cell>
          <cell r="Y284">
            <v>1.1513357018111117</v>
          </cell>
          <cell r="Z284">
            <v>1.1220917749851094</v>
          </cell>
          <cell r="AA284">
            <v>1.0504688957307409</v>
          </cell>
          <cell r="AB284">
            <v>1.1555157853038152</v>
          </cell>
          <cell r="AC284">
            <v>0.29191489361702128</v>
          </cell>
          <cell r="AD284">
            <v>0.29191489361702128</v>
          </cell>
          <cell r="AE284">
            <v>0.29191489361702128</v>
          </cell>
          <cell r="AF284">
            <v>0.29191489361702128</v>
          </cell>
        </row>
        <row r="285">
          <cell r="AB285">
            <v>54865.236276966927</v>
          </cell>
        </row>
        <row r="286">
          <cell r="B286" t="str">
            <v>EBITDA</v>
          </cell>
          <cell r="H286">
            <v>2974</v>
          </cell>
          <cell r="I286">
            <v>5339.9999999999991</v>
          </cell>
          <cell r="J286">
            <v>1145.9871505671069</v>
          </cell>
          <cell r="K286">
            <v>6485.9871505671063</v>
          </cell>
          <cell r="M286">
            <v>6485.9871505671072</v>
          </cell>
          <cell r="O286">
            <v>1072.6798688707058</v>
          </cell>
          <cell r="P286">
            <v>2749.2456750798538</v>
          </cell>
          <cell r="Q286">
            <v>3242.745984678681</v>
          </cell>
          <cell r="R286">
            <v>2329.120101929494</v>
          </cell>
          <cell r="S286">
            <v>9393.7916305587332</v>
          </cell>
          <cell r="T286">
            <v>2819.8041440983443</v>
          </cell>
          <cell r="U286">
            <v>5762.7841562584472</v>
          </cell>
          <cell r="V286">
            <v>5164.4774868895365</v>
          </cell>
          <cell r="W286">
            <v>3090.2041440983444</v>
          </cell>
          <cell r="X286">
            <v>16837.269931344668</v>
          </cell>
          <cell r="Y286">
            <v>13737.730988014486</v>
          </cell>
          <cell r="Z286">
            <v>15589.289882638293</v>
          </cell>
          <cell r="AA286">
            <v>18250.165274063318</v>
          </cell>
          <cell r="AB286">
            <v>-3638.1194558070174</v>
          </cell>
          <cell r="AC286">
            <v>-9133</v>
          </cell>
          <cell r="AD286">
            <v>-9133</v>
          </cell>
          <cell r="AE286">
            <v>-9133</v>
          </cell>
          <cell r="AF286">
            <v>-9133</v>
          </cell>
        </row>
        <row r="287">
          <cell r="B287" t="str">
            <v xml:space="preserve"> EBITDA/HL</v>
          </cell>
          <cell r="H287">
            <v>0.99133333333333329</v>
          </cell>
          <cell r="I287" t="e">
            <v>#DIV/0!</v>
          </cell>
          <cell r="J287" t="e">
            <v>#DIV/0!</v>
          </cell>
          <cell r="K287">
            <v>2.161995716855702</v>
          </cell>
          <cell r="M287">
            <v>6485.9871505671072</v>
          </cell>
          <cell r="O287">
            <v>6.1894351731234059</v>
          </cell>
          <cell r="P287">
            <v>9.9780266217103541</v>
          </cell>
          <cell r="Q287">
            <v>11.839225922972194</v>
          </cell>
          <cell r="R287">
            <v>11.677154048230436</v>
          </cell>
          <cell r="S287">
            <v>10.186326013504594</v>
          </cell>
          <cell r="T287">
            <v>13.628167532252402</v>
          </cell>
          <cell r="U287">
            <v>16.282500971274839</v>
          </cell>
          <cell r="V287">
            <v>16.075944302468557</v>
          </cell>
          <cell r="W287">
            <v>14.935015920440502</v>
          </cell>
          <cell r="X287">
            <v>15.461221240904194</v>
          </cell>
          <cell r="Y287">
            <v>15.505339715591971</v>
          </cell>
          <cell r="Z287">
            <v>15.589289882638294</v>
          </cell>
          <cell r="AA287">
            <v>15.532055552394313</v>
          </cell>
          <cell r="AB287">
            <v>-3.0962718772825681</v>
          </cell>
          <cell r="AC287">
            <v>-7.7727659574468086</v>
          </cell>
          <cell r="AD287">
            <v>-7.7727659574468086</v>
          </cell>
          <cell r="AE287">
            <v>-7.7727659574468086</v>
          </cell>
          <cell r="AF287">
            <v>-7.7727659574468086</v>
          </cell>
        </row>
        <row r="288">
          <cell r="B288" t="str">
            <v>EBITDA Margin</v>
          </cell>
          <cell r="H288">
            <v>0.11326072054231091</v>
          </cell>
          <cell r="I288">
            <v>0.16810955454116164</v>
          </cell>
          <cell r="J288">
            <v>0.11685213206295275</v>
          </cell>
          <cell r="K288">
            <v>0.15601757741715622</v>
          </cell>
          <cell r="M288">
            <v>0.15601757741715624</v>
          </cell>
          <cell r="O288">
            <v>0.13133661191341739</v>
          </cell>
          <cell r="P288">
            <v>0.19844707907807235</v>
          </cell>
          <cell r="Q288">
            <v>0.22891744305779846</v>
          </cell>
          <cell r="R288">
            <v>0.2246740528109695</v>
          </cell>
          <cell r="S288">
            <v>0.20178512667419393</v>
          </cell>
          <cell r="T288">
            <v>0.2660076266463135</v>
          </cell>
          <cell r="U288">
            <v>0.31781744896991754</v>
          </cell>
          <cell r="V288">
            <v>0.31378567807283303</v>
          </cell>
          <cell r="W288">
            <v>0.29151594515691093</v>
          </cell>
          <cell r="X288">
            <v>0.30178692458932155</v>
          </cell>
          <cell r="Y288">
            <v>0.32380350771089372</v>
          </cell>
          <cell r="Z288">
            <v>0.32504806844188194</v>
          </cell>
          <cell r="AA288">
            <v>0.3247321113727078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</row>
        <row r="290">
          <cell r="B290" t="str">
            <v>Non-Recurring&amp;Extraordinary Items</v>
          </cell>
          <cell r="H290">
            <v>0</v>
          </cell>
          <cell r="I290">
            <v>-242</v>
          </cell>
          <cell r="J290">
            <v>134.80511323764955</v>
          </cell>
          <cell r="K290">
            <v>-107.19488676235045</v>
          </cell>
          <cell r="M290">
            <v>-107.19488676235045</v>
          </cell>
          <cell r="O290">
            <v>-52.044461573940985</v>
          </cell>
          <cell r="P290">
            <v>4.1059209979868081</v>
          </cell>
          <cell r="Q290">
            <v>-310.44948263689616</v>
          </cell>
          <cell r="R290">
            <v>0</v>
          </cell>
          <cell r="S290">
            <v>-358.38802321285033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6</v>
          </cell>
          <cell r="AD290">
            <v>6</v>
          </cell>
          <cell r="AE290">
            <v>6</v>
          </cell>
          <cell r="AF290">
            <v>6</v>
          </cell>
        </row>
        <row r="291">
          <cell r="B291" t="str">
            <v>Forex</v>
          </cell>
          <cell r="H291">
            <v>0</v>
          </cell>
          <cell r="I291">
            <v>-70</v>
          </cell>
          <cell r="J291">
            <v>-16.866855684539452</v>
          </cell>
          <cell r="K291">
            <v>-86.866855684539445</v>
          </cell>
          <cell r="M291">
            <v>-86.866855684539445</v>
          </cell>
          <cell r="O291">
            <v>-92.189276022531089</v>
          </cell>
          <cell r="P291">
            <v>183.0876774395874</v>
          </cell>
          <cell r="Q291">
            <v>-130.84710324293971</v>
          </cell>
          <cell r="R291">
            <v>0</v>
          </cell>
          <cell r="S291">
            <v>-39.948701825883404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6</v>
          </cell>
          <cell r="AD291">
            <v>6</v>
          </cell>
          <cell r="AE291">
            <v>6</v>
          </cell>
          <cell r="AF291">
            <v>6</v>
          </cell>
        </row>
        <row r="292">
          <cell r="B292" t="str">
            <v>Gain/(loss) from disposal of Fixed assets</v>
          </cell>
          <cell r="H292">
            <v>0</v>
          </cell>
          <cell r="I292">
            <v>-122</v>
          </cell>
          <cell r="J292">
            <v>0</v>
          </cell>
          <cell r="K292">
            <v>-122</v>
          </cell>
          <cell r="M292">
            <v>-122</v>
          </cell>
          <cell r="O292">
            <v>0</v>
          </cell>
          <cell r="P292">
            <v>5.4591681531105087E-2</v>
          </cell>
          <cell r="Q292">
            <v>-7.6754884055904178</v>
          </cell>
          <cell r="R292">
            <v>0</v>
          </cell>
          <cell r="S292">
            <v>-7.6208967240593131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6</v>
          </cell>
          <cell r="AD292">
            <v>6</v>
          </cell>
          <cell r="AE292">
            <v>6</v>
          </cell>
          <cell r="AF292">
            <v>6</v>
          </cell>
        </row>
        <row r="294">
          <cell r="B294" t="str">
            <v>Operating Income</v>
          </cell>
          <cell r="H294">
            <v>2974</v>
          </cell>
          <cell r="I294">
            <v>4905.9999999999991</v>
          </cell>
          <cell r="J294">
            <v>1263.9254081202171</v>
          </cell>
          <cell r="K294">
            <v>6169.9254081202162</v>
          </cell>
          <cell r="M294">
            <v>6169.9254081202171</v>
          </cell>
          <cell r="O294">
            <v>928.44613127423372</v>
          </cell>
          <cell r="P294">
            <v>2936.4938651989592</v>
          </cell>
          <cell r="Q294">
            <v>2793.7739103932545</v>
          </cell>
          <cell r="R294">
            <v>2329.120101929494</v>
          </cell>
          <cell r="S294">
            <v>8987.8340087959405</v>
          </cell>
          <cell r="T294">
            <v>2819.8041440983443</v>
          </cell>
          <cell r="U294">
            <v>5762.7841562584472</v>
          </cell>
          <cell r="V294">
            <v>5164.4774868895365</v>
          </cell>
          <cell r="W294">
            <v>3090.2041440983444</v>
          </cell>
          <cell r="X294">
            <v>16837.269931344668</v>
          </cell>
          <cell r="Y294">
            <v>13737.730988014486</v>
          </cell>
          <cell r="Z294">
            <v>15589.289882638293</v>
          </cell>
          <cell r="AA294">
            <v>18250.165274063318</v>
          </cell>
          <cell r="AB294">
            <v>-3638.1194558070174</v>
          </cell>
          <cell r="AC294">
            <v>-9115</v>
          </cell>
          <cell r="AD294">
            <v>-9115</v>
          </cell>
          <cell r="AE294">
            <v>-9115</v>
          </cell>
          <cell r="AF294">
            <v>-9115</v>
          </cell>
        </row>
        <row r="296">
          <cell r="B296" t="str">
            <v>Transfers</v>
          </cell>
          <cell r="H296">
            <v>488</v>
          </cell>
          <cell r="I296">
            <v>1860</v>
          </cell>
          <cell r="J296">
            <v>574.04362505231563</v>
          </cell>
          <cell r="K296">
            <v>2434.0436250523157</v>
          </cell>
          <cell r="M296">
            <v>2434.0436250523157</v>
          </cell>
          <cell r="O296">
            <v>478.12589042228001</v>
          </cell>
          <cell r="P296">
            <v>670.64348248878332</v>
          </cell>
          <cell r="Q296">
            <v>683.99806040357885</v>
          </cell>
          <cell r="R296">
            <v>0</v>
          </cell>
          <cell r="S296">
            <v>1832.7674333146422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122</v>
          </cell>
          <cell r="AC296">
            <v>122</v>
          </cell>
          <cell r="AD296">
            <v>122</v>
          </cell>
          <cell r="AE296">
            <v>122</v>
          </cell>
          <cell r="AF296">
            <v>122</v>
          </cell>
        </row>
        <row r="298">
          <cell r="B298" t="str">
            <v>Depreciation</v>
          </cell>
          <cell r="H298">
            <v>169.12</v>
          </cell>
          <cell r="I298">
            <v>592.10695757916096</v>
          </cell>
          <cell r="J298">
            <v>172.09722640921635</v>
          </cell>
          <cell r="K298">
            <v>764.20418398837728</v>
          </cell>
          <cell r="M298">
            <v>764.20418398837728</v>
          </cell>
          <cell r="N298" t="str">
            <v/>
          </cell>
          <cell r="O298">
            <v>388.38325282820983</v>
          </cell>
          <cell r="P298">
            <v>636.58213247476169</v>
          </cell>
          <cell r="Q298">
            <v>822.41651592315645</v>
          </cell>
          <cell r="R298">
            <v>826.75495542409806</v>
          </cell>
          <cell r="S298">
            <v>2674.136856650226</v>
          </cell>
          <cell r="T298">
            <v>829.35996355201121</v>
          </cell>
          <cell r="U298">
            <v>831.59318335512398</v>
          </cell>
          <cell r="V298">
            <v>834.1122035297409</v>
          </cell>
          <cell r="W298">
            <v>834.74449958284038</v>
          </cell>
          <cell r="X298">
            <v>3329.8098500197166</v>
          </cell>
          <cell r="Y298">
            <v>3332.4831672643372</v>
          </cell>
          <cell r="Z298">
            <v>3335.8189862505878</v>
          </cell>
          <cell r="AA298">
            <v>3339.1581443949826</v>
          </cell>
          <cell r="AB298">
            <v>3373.7041443949824</v>
          </cell>
          <cell r="AC298">
            <v>12</v>
          </cell>
          <cell r="AD298">
            <v>12</v>
          </cell>
          <cell r="AE298">
            <v>12</v>
          </cell>
          <cell r="AF298">
            <v>12</v>
          </cell>
        </row>
        <row r="299">
          <cell r="H299" t="str">
            <v>______</v>
          </cell>
          <cell r="I299" t="str">
            <v>______</v>
          </cell>
          <cell r="J299" t="str">
            <v>______</v>
          </cell>
          <cell r="K299" t="str">
            <v>______</v>
          </cell>
          <cell r="M299" t="str">
            <v>______</v>
          </cell>
          <cell r="N299" t="str">
            <v/>
          </cell>
          <cell r="O299" t="str">
            <v>______</v>
          </cell>
          <cell r="P299" t="str">
            <v>______</v>
          </cell>
          <cell r="Q299" t="str">
            <v>______</v>
          </cell>
          <cell r="R299" t="str">
            <v>______</v>
          </cell>
          <cell r="S299" t="str">
            <v>______</v>
          </cell>
          <cell r="T299" t="str">
            <v>______</v>
          </cell>
          <cell r="U299" t="str">
            <v>______</v>
          </cell>
          <cell r="V299" t="str">
            <v>______</v>
          </cell>
          <cell r="W299" t="str">
            <v>______</v>
          </cell>
          <cell r="X299" t="str">
            <v>______</v>
          </cell>
          <cell r="Y299" t="str">
            <v>______</v>
          </cell>
          <cell r="Z299" t="str">
            <v>______</v>
          </cell>
          <cell r="AA299" t="str">
            <v>______</v>
          </cell>
          <cell r="AB299" t="str">
            <v>______</v>
          </cell>
          <cell r="AC299" t="str">
            <v>______</v>
          </cell>
          <cell r="AD299" t="str">
            <v>______</v>
          </cell>
          <cell r="AE299" t="str">
            <v>______</v>
          </cell>
          <cell r="AF299" t="str">
            <v>______</v>
          </cell>
        </row>
        <row r="300">
          <cell r="B300" t="str">
            <v>EBITA</v>
          </cell>
          <cell r="H300">
            <v>2316.88</v>
          </cell>
          <cell r="I300">
            <v>2453.8930424208384</v>
          </cell>
          <cell r="J300">
            <v>517.78455665868512</v>
          </cell>
          <cell r="K300">
            <v>2971.6775990795236</v>
          </cell>
          <cell r="M300">
            <v>2971.6775990795236</v>
          </cell>
          <cell r="N300" t="str">
            <v/>
          </cell>
          <cell r="O300">
            <v>61.936988023743879</v>
          </cell>
          <cell r="P300">
            <v>1629.2682502354141</v>
          </cell>
          <cell r="Q300">
            <v>1287.3593340665191</v>
          </cell>
          <cell r="R300">
            <v>1502.3651465053958</v>
          </cell>
          <cell r="S300">
            <v>4480.929718831072</v>
          </cell>
          <cell r="T300">
            <v>1990.444180546333</v>
          </cell>
          <cell r="U300">
            <v>4931.1909729033232</v>
          </cell>
          <cell r="V300">
            <v>4330.3652833597953</v>
          </cell>
          <cell r="W300">
            <v>2255.4596445155039</v>
          </cell>
          <cell r="X300">
            <v>13507.460081324953</v>
          </cell>
          <cell r="Y300">
            <v>10405.247820750148</v>
          </cell>
          <cell r="Z300">
            <v>12253.470896387706</v>
          </cell>
          <cell r="AA300">
            <v>14911.007129668335</v>
          </cell>
          <cell r="AB300">
            <v>-7133.8236002020003</v>
          </cell>
          <cell r="AC300">
            <v>-9249</v>
          </cell>
          <cell r="AD300">
            <v>-9249</v>
          </cell>
          <cell r="AE300">
            <v>-9249</v>
          </cell>
          <cell r="AF300">
            <v>-9249</v>
          </cell>
        </row>
        <row r="303">
          <cell r="B303" t="str">
            <v>CAPEX</v>
          </cell>
          <cell r="H303">
            <v>2568</v>
          </cell>
          <cell r="I303">
            <v>3435.3998197482224</v>
          </cell>
          <cell r="J303">
            <v>698.42371654367935</v>
          </cell>
          <cell r="K303">
            <v>4133.8235362919022</v>
          </cell>
          <cell r="M303">
            <v>4133.8235362919022</v>
          </cell>
          <cell r="N303" t="str">
            <v/>
          </cell>
          <cell r="O303">
            <v>852.26599999999996</v>
          </cell>
          <cell r="P303">
            <v>760.36377742683203</v>
          </cell>
          <cell r="Q303">
            <v>608.89288060497574</v>
          </cell>
          <cell r="R303">
            <v>4338.4395009416048</v>
          </cell>
          <cell r="S303">
            <v>6559.9621589734124</v>
          </cell>
          <cell r="T303">
            <v>2605.0081279131314</v>
          </cell>
          <cell r="U303">
            <v>2233.2198031127577</v>
          </cell>
          <cell r="V303">
            <v>2519.0201746168941</v>
          </cell>
          <cell r="W303">
            <v>632.29605309950728</v>
          </cell>
          <cell r="X303">
            <v>7989.5441587422902</v>
          </cell>
          <cell r="Y303">
            <v>2673.317244620579</v>
          </cell>
          <cell r="Z303">
            <v>3335.8189862505878</v>
          </cell>
          <cell r="AA303">
            <v>3339.1581443949826</v>
          </cell>
          <cell r="AB303">
            <v>34546</v>
          </cell>
          <cell r="AC303">
            <v>34546</v>
          </cell>
          <cell r="AD303">
            <v>34546</v>
          </cell>
          <cell r="AE303">
            <v>34546</v>
          </cell>
          <cell r="AF303">
            <v>34546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">
          <cell r="B1" t="str">
            <v>PIT Group DCF VALUATION</v>
          </cell>
        </row>
        <row r="9">
          <cell r="B9" t="str">
            <v>Periodic Capacity (000'HL)</v>
          </cell>
          <cell r="H9">
            <v>3250</v>
          </cell>
          <cell r="I9">
            <v>3890</v>
          </cell>
          <cell r="J9">
            <v>4080</v>
          </cell>
          <cell r="K9">
            <v>4080</v>
          </cell>
          <cell r="L9">
            <v>4080</v>
          </cell>
          <cell r="M9">
            <v>4080</v>
          </cell>
        </row>
        <row r="10">
          <cell r="B10" t="str">
            <v>Sales (000'HL)</v>
          </cell>
          <cell r="H10">
            <v>2469.9969984999998</v>
          </cell>
          <cell r="I10">
            <v>2953.7741008417115</v>
          </cell>
          <cell r="J10">
            <v>3635</v>
          </cell>
          <cell r="K10">
            <v>4251</v>
          </cell>
          <cell r="L10">
            <v>4806</v>
          </cell>
          <cell r="M10">
            <v>5046.3</v>
          </cell>
        </row>
        <row r="12">
          <cell r="B12" t="str">
            <v>Total Revenues</v>
          </cell>
          <cell r="H12">
            <v>176843.41094001441</v>
          </cell>
          <cell r="I12">
            <v>225221.4371947794</v>
          </cell>
          <cell r="J12">
            <v>268164.37353706139</v>
          </cell>
          <cell r="K12">
            <v>306995.61706366594</v>
          </cell>
          <cell r="L12">
            <v>341981.55887740874</v>
          </cell>
          <cell r="M12">
            <v>357129.52611676441</v>
          </cell>
        </row>
        <row r="13">
          <cell r="B13" t="str">
            <v>EBITDA</v>
          </cell>
          <cell r="H13">
            <v>16050.286768723534</v>
          </cell>
          <cell r="I13">
            <v>26163.586460900315</v>
          </cell>
          <cell r="J13">
            <v>40869.563377214778</v>
          </cell>
          <cell r="K13">
            <v>48524.093874042075</v>
          </cell>
          <cell r="L13">
            <v>54986.726240221928</v>
          </cell>
          <cell r="M13">
            <v>57858.410372747203</v>
          </cell>
        </row>
        <row r="15">
          <cell r="B15" t="str">
            <v>Gross Profit/$HL</v>
          </cell>
          <cell r="H15">
            <v>25.651022897157375</v>
          </cell>
          <cell r="I15">
            <v>33.59536654791291</v>
          </cell>
          <cell r="J15">
            <v>33.357835433029173</v>
          </cell>
          <cell r="K15">
            <v>33.187699089767463</v>
          </cell>
          <cell r="L15">
            <v>33.051091675890312</v>
          </cell>
          <cell r="M15">
            <v>32.98853437173166</v>
          </cell>
        </row>
        <row r="16">
          <cell r="B16" t="str">
            <v xml:space="preserve"> EBITDA/$HL</v>
          </cell>
          <cell r="H16">
            <v>6.4980997055748189</v>
          </cell>
          <cell r="I16">
            <v>8.8576802313503613</v>
          </cell>
          <cell r="J16">
            <v>11.243346183552896</v>
          </cell>
          <cell r="K16">
            <v>11.414748029649983</v>
          </cell>
          <cell r="L16">
            <v>11.441266383733234</v>
          </cell>
          <cell r="M16">
            <v>11.465511438627747</v>
          </cell>
        </row>
        <row r="18">
          <cell r="H18" t="str">
            <v/>
          </cell>
          <cell r="I18" t="str">
            <v>PROJECTED FOR YEARS ENDING MMMM DD:</v>
          </cell>
        </row>
        <row r="19">
          <cell r="H19">
            <v>2003</v>
          </cell>
          <cell r="I19">
            <v>2004</v>
          </cell>
          <cell r="J19">
            <v>2005</v>
          </cell>
          <cell r="K19">
            <v>2006</v>
          </cell>
          <cell r="L19">
            <v>2007</v>
          </cell>
          <cell r="M19">
            <v>2008</v>
          </cell>
          <cell r="N19">
            <v>2009</v>
          </cell>
        </row>
        <row r="23">
          <cell r="B23" t="str">
            <v xml:space="preserve">EBIT </v>
          </cell>
          <cell r="I23">
            <v>10649.804427120162</v>
          </cell>
          <cell r="J23">
            <v>25348.629798360304</v>
          </cell>
          <cell r="K23">
            <v>32994.404177408083</v>
          </cell>
          <cell r="L23">
            <v>39448.481442417353</v>
          </cell>
          <cell r="M23">
            <v>42285.619574942633</v>
          </cell>
          <cell r="N23" t="str">
            <v>Exit</v>
          </cell>
        </row>
        <row r="24">
          <cell r="B24" t="str">
            <v>NOPAT</v>
          </cell>
          <cell r="I24">
            <v>9952.6622551016026</v>
          </cell>
          <cell r="J24">
            <v>22605.827222365915</v>
          </cell>
          <cell r="K24">
            <v>29162.816304531152</v>
          </cell>
          <cell r="L24">
            <v>34244.54656926915</v>
          </cell>
          <cell r="M24">
            <v>36546.852224052593</v>
          </cell>
          <cell r="N24" t="str">
            <v>2008FY EBITDA=</v>
          </cell>
          <cell r="O24">
            <v>57858.410372747203</v>
          </cell>
        </row>
        <row r="25">
          <cell r="N25" t="str">
            <v>Exit multiple=</v>
          </cell>
          <cell r="O25">
            <v>6</v>
          </cell>
        </row>
        <row r="26">
          <cell r="B26" t="str">
            <v>Less: Change In W/C</v>
          </cell>
          <cell r="I26">
            <v>-6325</v>
          </cell>
          <cell r="J26">
            <v>-9032.9667553518957</v>
          </cell>
          <cell r="K26">
            <v>-1445.9272867976833</v>
          </cell>
          <cell r="L26">
            <v>-1302.7429288518197</v>
          </cell>
          <cell r="M26">
            <v>-564.05247892448824</v>
          </cell>
        </row>
        <row r="27">
          <cell r="B27" t="str">
            <v>Less: CAPEX</v>
          </cell>
          <cell r="I27">
            <v>-4036</v>
          </cell>
          <cell r="J27">
            <v>-4278</v>
          </cell>
          <cell r="K27">
            <v>-4535</v>
          </cell>
          <cell r="L27">
            <v>-4807</v>
          </cell>
          <cell r="M27">
            <v>-5095</v>
          </cell>
        </row>
        <row r="28">
          <cell r="B28" t="str">
            <v>Add: Depreciation + Amortization</v>
          </cell>
          <cell r="I28">
            <v>11019.143627221678</v>
          </cell>
          <cell r="J28">
            <v>11261.143627221678</v>
          </cell>
          <cell r="K28">
            <v>11518.143627221678</v>
          </cell>
          <cell r="L28">
            <v>11790.143627221678</v>
          </cell>
          <cell r="M28">
            <v>12078.143627221678</v>
          </cell>
        </row>
        <row r="29">
          <cell r="B29" t="str">
            <v>Net Investment</v>
          </cell>
          <cell r="I29">
            <v>658.14362722167789</v>
          </cell>
          <cell r="J29">
            <v>-2049.8231281302178</v>
          </cell>
          <cell r="K29">
            <v>5537.2163404239946</v>
          </cell>
          <cell r="L29">
            <v>5680.4006983698582</v>
          </cell>
          <cell r="M29">
            <v>6419.0911482971896</v>
          </cell>
        </row>
        <row r="31">
          <cell r="B31" t="str">
            <v>FREE CASH FLOW</v>
          </cell>
          <cell r="H31">
            <v>0</v>
          </cell>
          <cell r="I31">
            <v>10610.80588232328</v>
          </cell>
          <cell r="J31">
            <v>20556.004094235697</v>
          </cell>
          <cell r="K31">
            <v>34700.03264495515</v>
          </cell>
          <cell r="L31">
            <v>39924.947267639007</v>
          </cell>
          <cell r="M31">
            <v>42965.943372349779</v>
          </cell>
          <cell r="N31">
            <v>347150.46223648323</v>
          </cell>
        </row>
        <row r="33">
          <cell r="N33" t="str">
            <v>PV OF</v>
          </cell>
        </row>
        <row r="34">
          <cell r="N34" t="str">
            <v>TERMINAL</v>
          </cell>
        </row>
        <row r="35">
          <cell r="N35" t="str">
            <v>VALUE</v>
          </cell>
        </row>
        <row r="36">
          <cell r="B36" t="str">
            <v>YEARS OUT</v>
          </cell>
          <cell r="H36">
            <v>0.25</v>
          </cell>
          <cell r="I36">
            <v>0.75</v>
          </cell>
          <cell r="J36">
            <v>1.75</v>
          </cell>
          <cell r="K36">
            <v>2.75</v>
          </cell>
          <cell r="L36">
            <v>3.75</v>
          </cell>
          <cell r="M36">
            <v>4.75</v>
          </cell>
          <cell r="N36">
            <v>5.25</v>
          </cell>
        </row>
        <row r="37">
          <cell r="H37">
            <v>2003</v>
          </cell>
          <cell r="I37">
            <v>2004</v>
          </cell>
          <cell r="J37">
            <v>2005</v>
          </cell>
          <cell r="K37">
            <v>2006</v>
          </cell>
          <cell r="L37">
            <v>2007</v>
          </cell>
          <cell r="M37">
            <v>2008</v>
          </cell>
          <cell r="N37">
            <v>2009</v>
          </cell>
        </row>
        <row r="39">
          <cell r="B39" t="str">
            <v>DISCOUNT RATE</v>
          </cell>
          <cell r="H39">
            <v>0.96942802024585395</v>
          </cell>
          <cell r="I39">
            <v>0.91105942459888445</v>
          </cell>
          <cell r="J39">
            <v>0.80465363695520231</v>
          </cell>
          <cell r="K39">
            <v>0.71067535001934423</v>
          </cell>
          <cell r="L39">
            <v>0.62767311291384342</v>
          </cell>
          <cell r="M39">
            <v>0.55436499473948353</v>
          </cell>
          <cell r="N39">
            <v>0.52098705894330422</v>
          </cell>
        </row>
        <row r="41">
          <cell r="G41" t="str">
            <v>Oct 01, 2003</v>
          </cell>
          <cell r="H41">
            <v>0</v>
          </cell>
          <cell r="I41">
            <v>9667.0747016799069</v>
          </cell>
          <cell r="J41">
            <v>16540.463455692781</v>
          </cell>
          <cell r="K41">
            <v>24660.457845636174</v>
          </cell>
          <cell r="L41">
            <v>25059.815934400023</v>
          </cell>
          <cell r="M41">
            <v>23818.814971589632</v>
          </cell>
          <cell r="N41">
            <v>180860.89833139398</v>
          </cell>
        </row>
        <row r="43">
          <cell r="B43" t="str">
            <v>NET DCF VALUATION CALCULATION:</v>
          </cell>
        </row>
        <row r="44">
          <cell r="G44" t="str">
            <v>2003PF</v>
          </cell>
        </row>
        <row r="46">
          <cell r="B46" t="str">
            <v>Enterprise Value</v>
          </cell>
          <cell r="G46">
            <v>280607.52524039248</v>
          </cell>
        </row>
        <row r="47">
          <cell r="B47" t="str">
            <v>FCF of Q4 2003</v>
          </cell>
          <cell r="G47">
            <v>-4504.6874239082681</v>
          </cell>
        </row>
        <row r="49">
          <cell r="B49" t="str">
            <v>Adjusted Enterprise Value</v>
          </cell>
          <cell r="G49">
            <v>276102.83781648421</v>
          </cell>
        </row>
        <row r="51">
          <cell r="B51" t="str">
            <v>Less: Bank Debt</v>
          </cell>
          <cell r="G51">
            <v>-57247.104012714</v>
          </cell>
        </row>
        <row r="52">
          <cell r="B52" t="str">
            <v>Less: Minorities Buy Out</v>
          </cell>
          <cell r="G52">
            <v>-6600</v>
          </cell>
        </row>
        <row r="53">
          <cell r="B53" t="str">
            <v>Less: Assumed Deal Debts</v>
          </cell>
          <cell r="G53">
            <v>-4727</v>
          </cell>
        </row>
        <row r="55">
          <cell r="B55" t="str">
            <v>DCF VALUE OF EQUITY</v>
          </cell>
          <cell r="G55">
            <v>207528.73380377021</v>
          </cell>
        </row>
        <row r="57">
          <cell r="B57" t="str">
            <v>Implied EBITDA Multiple</v>
          </cell>
          <cell r="G57">
            <v>7.9319681234798471</v>
          </cell>
        </row>
        <row r="58">
          <cell r="B58" t="str">
            <v>Implied EBIT Multiple</v>
          </cell>
          <cell r="G58">
            <v>11.769372493141866</v>
          </cell>
        </row>
        <row r="60">
          <cell r="B60" t="str">
            <v>DCF Value Per Share</v>
          </cell>
          <cell r="G60">
            <v>20752873380.377018</v>
          </cell>
        </row>
        <row r="61">
          <cell r="B61" t="str">
            <v>Shares Outstanding (In MM)</v>
          </cell>
          <cell r="G61">
            <v>1.0000000000000001E-5</v>
          </cell>
        </row>
        <row r="64">
          <cell r="B64" t="str">
            <v>DCF VALUATION - 2</v>
          </cell>
        </row>
        <row r="67">
          <cell r="B67" t="str">
            <v>WACC DERIVATION:</v>
          </cell>
        </row>
        <row r="68">
          <cell r="G68" t="str">
            <v>Total</v>
          </cell>
          <cell r="H68" t="str">
            <v>Share</v>
          </cell>
          <cell r="I68" t="str">
            <v>Equity</v>
          </cell>
          <cell r="J68" t="str">
            <v>Debt/</v>
          </cell>
          <cell r="K68" t="str">
            <v>Unlev.</v>
          </cell>
          <cell r="L68" t="str">
            <v>Debt/</v>
          </cell>
        </row>
        <row r="69">
          <cell r="B69" t="str">
            <v>COMPARABLE COMPANIES:</v>
          </cell>
          <cell r="G69" t="str">
            <v>Shares</v>
          </cell>
          <cell r="H69" t="str">
            <v>Price</v>
          </cell>
          <cell r="I69" t="str">
            <v>Cap.</v>
          </cell>
          <cell r="J69" t="str">
            <v>Equity</v>
          </cell>
          <cell r="K69" t="str">
            <v>Beta</v>
          </cell>
          <cell r="L69" t="str">
            <v>Cap.</v>
          </cell>
          <cell r="M69" t="str">
            <v>Revs.</v>
          </cell>
          <cell r="N69" t="str">
            <v>EBITDA</v>
          </cell>
          <cell r="O69" t="str">
            <v>Cash</v>
          </cell>
        </row>
        <row r="71">
          <cell r="B71" t="str">
            <v>Comparable Company A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#REF!</v>
          </cell>
          <cell r="L71" t="e">
            <v>#REF!</v>
          </cell>
          <cell r="M71">
            <v>0</v>
          </cell>
          <cell r="N71">
            <v>0</v>
          </cell>
          <cell r="O71">
            <v>0</v>
          </cell>
        </row>
        <row r="72">
          <cell r="B72" t="str">
            <v>Comparable Company B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#REF!</v>
          </cell>
          <cell r="L72" t="e">
            <v>#REF!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Comparable Company C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  <cell r="O73">
            <v>0</v>
          </cell>
        </row>
        <row r="74">
          <cell r="B74" t="str">
            <v>Comparable Company D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e">
            <v>#REF!</v>
          </cell>
          <cell r="L74" t="e">
            <v>#REF!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Comparable Company E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>Comparable Company F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e">
            <v>#REF!</v>
          </cell>
          <cell r="L76" t="e">
            <v>#REF!</v>
          </cell>
          <cell r="M76">
            <v>0</v>
          </cell>
          <cell r="N76">
            <v>0</v>
          </cell>
          <cell r="O76">
            <v>0</v>
          </cell>
        </row>
        <row r="77">
          <cell r="B77" t="str">
            <v>Comparable Company G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e">
            <v>#REF!</v>
          </cell>
          <cell r="L77" t="e">
            <v>#REF!</v>
          </cell>
          <cell r="M77">
            <v>0</v>
          </cell>
          <cell r="N77">
            <v>0</v>
          </cell>
          <cell r="O77">
            <v>0</v>
          </cell>
        </row>
        <row r="78">
          <cell r="B78" t="str">
            <v>Comparable Company H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#REF!</v>
          </cell>
          <cell r="L78" t="e">
            <v>#REF!</v>
          </cell>
          <cell r="M78">
            <v>0</v>
          </cell>
          <cell r="N78">
            <v>0</v>
          </cell>
          <cell r="O78">
            <v>0</v>
          </cell>
        </row>
        <row r="79">
          <cell r="G79">
            <v>1.0000000000000001E-9</v>
          </cell>
          <cell r="H79">
            <v>1.0000000000000001E-9</v>
          </cell>
          <cell r="I79">
            <v>1.0000000000000001E-9</v>
          </cell>
          <cell r="J79">
            <v>1.0000000000000001E-9</v>
          </cell>
          <cell r="K79">
            <v>8.0000000010000001</v>
          </cell>
          <cell r="L79">
            <v>8.0000000010000001</v>
          </cell>
          <cell r="M79">
            <v>1.0000000000000001E-9</v>
          </cell>
          <cell r="N79">
            <v>1.0000000000000001E-9</v>
          </cell>
          <cell r="O79">
            <v>1.0000000000000001E-9</v>
          </cell>
        </row>
        <row r="80">
          <cell r="B80" t="str">
            <v>AVERAGE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#REF!</v>
          </cell>
          <cell r="L80" t="e">
            <v>#REF!</v>
          </cell>
          <cell r="M80">
            <v>0</v>
          </cell>
          <cell r="N80">
            <v>0</v>
          </cell>
          <cell r="O80">
            <v>0</v>
          </cell>
        </row>
        <row r="82">
          <cell r="B82" t="str">
            <v>Select a Capital Structure to use for your DCF:</v>
          </cell>
        </row>
        <row r="83">
          <cell r="B83" t="str">
            <v>Industry Average</v>
          </cell>
          <cell r="G83" t="str">
            <v>Unleveraged Beta</v>
          </cell>
          <cell r="J83">
            <v>0.8</v>
          </cell>
          <cell r="L83" t="str">
            <v>Cost of Debt:</v>
          </cell>
          <cell r="O83">
            <v>0.12</v>
          </cell>
        </row>
        <row r="84">
          <cell r="B84" t="str">
            <v>Opening Balance Sheet</v>
          </cell>
          <cell r="G84" t="str">
            <v>Leveraged Beta</v>
          </cell>
          <cell r="J84">
            <v>1.0996571428571429</v>
          </cell>
        </row>
        <row r="85">
          <cell r="B85" t="str">
            <v>Alternate</v>
          </cell>
          <cell r="G85" t="str">
            <v>Risk Free Rate</v>
          </cell>
          <cell r="J85">
            <v>8.2500000000000004E-2</v>
          </cell>
          <cell r="L85" t="str">
            <v>Cost of Debt (after Tax)</v>
          </cell>
          <cell r="O85">
            <v>0.12</v>
          </cell>
        </row>
        <row r="86">
          <cell r="B86" t="str">
            <v>Industry Average</v>
          </cell>
          <cell r="D86">
            <v>1</v>
          </cell>
          <cell r="G86" t="str">
            <v>Risk Premium</v>
          </cell>
          <cell r="J86">
            <v>0.05</v>
          </cell>
          <cell r="L86" t="str">
            <v>Cost of Preferred</v>
          </cell>
          <cell r="O86">
            <v>0</v>
          </cell>
        </row>
        <row r="87">
          <cell r="B87" t="str">
            <v>DCF CAPITAL STRUCTURE:</v>
          </cell>
          <cell r="G87" t="str">
            <v>Perpetuity Rate</v>
          </cell>
          <cell r="J87">
            <v>0</v>
          </cell>
          <cell r="L87" t="str">
            <v>Cost of Equity</v>
          </cell>
          <cell r="O87">
            <v>0.13748285714285716</v>
          </cell>
        </row>
        <row r="88">
          <cell r="G88" t="str">
            <v>Tax Rate</v>
          </cell>
          <cell r="J88">
            <v>0.126</v>
          </cell>
        </row>
        <row r="89">
          <cell r="B89" t="str">
            <v>% Non-Conv. Debt</v>
          </cell>
          <cell r="E89">
            <v>0.3</v>
          </cell>
          <cell r="L89" t="str">
            <v>WACC</v>
          </cell>
          <cell r="O89">
            <v>0.13223799999999999</v>
          </cell>
        </row>
        <row r="90">
          <cell r="B90" t="str">
            <v>% Market Equity</v>
          </cell>
          <cell r="E90">
            <v>0.7</v>
          </cell>
          <cell r="G90" t="str">
            <v>Risk Free Rate = 5 year Russian Sovereign Bond</v>
          </cell>
        </row>
        <row r="91">
          <cell r="G91" t="str">
            <v>Risk Premium = Beta for Equities; As given by Equity House (e.g. Merrill Lynch, etc.)</v>
          </cell>
        </row>
        <row r="92">
          <cell r="B92" t="str">
            <v>Total Debt/Market Equity</v>
          </cell>
          <cell r="E92">
            <v>0.4285714285714286</v>
          </cell>
        </row>
        <row r="93">
          <cell r="G93" t="str">
            <v>Cost of Equity = Risk Free Rate + (Risk Premium x Leveraged Beta)</v>
          </cell>
        </row>
        <row r="95">
          <cell r="G95">
            <v>2003</v>
          </cell>
          <cell r="I95" t="str">
            <v>Enterprise Value</v>
          </cell>
        </row>
        <row r="97">
          <cell r="B97" t="str">
            <v>Novotroitsk</v>
          </cell>
          <cell r="G97">
            <v>9393.7916305587332</v>
          </cell>
          <cell r="I97">
            <v>99031.881376521123</v>
          </cell>
        </row>
        <row r="98">
          <cell r="B98" t="str">
            <v>% Total</v>
          </cell>
          <cell r="G98">
            <v>0.35867752088207117</v>
          </cell>
        </row>
        <row r="100">
          <cell r="B100" t="str">
            <v>Kaliningrad</v>
          </cell>
          <cell r="G100">
            <v>8461.7934516932655</v>
          </cell>
          <cell r="I100">
            <v>89206.50556210689</v>
          </cell>
        </row>
        <row r="101">
          <cell r="B101" t="str">
            <v>% Total</v>
          </cell>
          <cell r="G101">
            <v>0.3230915924935161</v>
          </cell>
        </row>
        <row r="103">
          <cell r="B103" t="str">
            <v>Khabarovsk</v>
          </cell>
          <cell r="G103">
            <v>6439.4598940558881</v>
          </cell>
          <cell r="I103">
            <v>67886.520527289729</v>
          </cell>
        </row>
        <row r="104">
          <cell r="B104" t="str">
            <v>% Total</v>
          </cell>
          <cell r="G104">
            <v>0.2458740412237686</v>
          </cell>
        </row>
        <row r="106">
          <cell r="B106" t="str">
            <v>SVD</v>
          </cell>
          <cell r="G106">
            <v>1895.0313001680474</v>
          </cell>
          <cell r="H106">
            <v>0</v>
          </cell>
          <cell r="I106">
            <v>19977.930350566476</v>
          </cell>
        </row>
        <row r="107">
          <cell r="B107" t="str">
            <v>% Total</v>
          </cell>
          <cell r="G107">
            <v>7.235684540064416E-2</v>
          </cell>
        </row>
        <row r="109">
          <cell r="B109" t="str">
            <v>Total</v>
          </cell>
          <cell r="G109">
            <v>26190.076276475935</v>
          </cell>
          <cell r="H109">
            <v>0</v>
          </cell>
          <cell r="I109">
            <v>276102.83781648421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6"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</row>
        <row r="7">
          <cell r="I7" t="str">
            <v>TOTAL CAPEX</v>
          </cell>
          <cell r="O7">
            <v>31907.516348899477</v>
          </cell>
          <cell r="P7">
            <v>23206.980969985463</v>
          </cell>
          <cell r="Q7">
            <v>19926.746179162517</v>
          </cell>
          <cell r="R7">
            <v>9571.4952242323416</v>
          </cell>
          <cell r="S7">
            <v>6555.1011705828896</v>
          </cell>
          <cell r="T7">
            <v>34546</v>
          </cell>
        </row>
        <row r="8">
          <cell r="I8" t="str">
            <v>TOTAL DEBT</v>
          </cell>
          <cell r="N8">
            <v>36303</v>
          </cell>
          <cell r="O8">
            <v>73879.866243297205</v>
          </cell>
          <cell r="P8">
            <v>93894.365457287946</v>
          </cell>
          <cell r="Q8">
            <v>89519.230119232365</v>
          </cell>
          <cell r="R8">
            <v>75525.306086838056</v>
          </cell>
          <cell r="S8">
            <v>45479.239025562267</v>
          </cell>
          <cell r="T8">
            <v>45479.239025562267</v>
          </cell>
        </row>
        <row r="9">
          <cell r="F9" t="str">
            <v>H</v>
          </cell>
          <cell r="I9" t="str">
            <v>TOTAL REVENUES</v>
          </cell>
          <cell r="O9">
            <v>176843.41094001441</v>
          </cell>
          <cell r="P9">
            <v>225221.4371947794</v>
          </cell>
          <cell r="Q9">
            <v>268164.37353706139</v>
          </cell>
          <cell r="R9">
            <v>306995.61706366594</v>
          </cell>
          <cell r="S9">
            <v>341981.55887740874</v>
          </cell>
          <cell r="T9">
            <v>357129.52611676441</v>
          </cell>
        </row>
        <row r="10">
          <cell r="F10" t="str">
            <v>I</v>
          </cell>
          <cell r="I10" t="str">
            <v>EBITDA</v>
          </cell>
          <cell r="O10">
            <v>16050.286768723534</v>
          </cell>
          <cell r="P10">
            <v>26163.586460900329</v>
          </cell>
          <cell r="Q10">
            <v>40869.563377214778</v>
          </cell>
          <cell r="R10">
            <v>48524.093874042075</v>
          </cell>
          <cell r="S10">
            <v>54986.726240221928</v>
          </cell>
          <cell r="T10">
            <v>57858.410372747203</v>
          </cell>
        </row>
        <row r="11">
          <cell r="F11" t="str">
            <v>D</v>
          </cell>
        </row>
        <row r="12">
          <cell r="F12" t="str">
            <v>E</v>
          </cell>
          <cell r="I12" t="str">
            <v>DEPRECIATION</v>
          </cell>
          <cell r="O12">
            <v>6911.426661680136</v>
          </cell>
          <cell r="P12">
            <v>8530.6384065584734</v>
          </cell>
          <cell r="Q12">
            <v>8537.7899516327961</v>
          </cell>
          <cell r="R12">
            <v>8546.5460694123085</v>
          </cell>
          <cell r="S12">
            <v>8555.1011705828896</v>
          </cell>
          <cell r="T12">
            <v>8589.6471705828899</v>
          </cell>
        </row>
        <row r="13">
          <cell r="I13" t="str">
            <v>AMORT. OF GOODWILL (NON-DEDUCT.)</v>
          </cell>
          <cell r="O13">
            <v>6243.3599640380853</v>
          </cell>
          <cell r="P13">
            <v>6243.3599640380853</v>
          </cell>
          <cell r="Q13">
            <v>6243.3599640380853</v>
          </cell>
          <cell r="R13">
            <v>6243.3599640380853</v>
          </cell>
          <cell r="S13">
            <v>6243.3599640380853</v>
          </cell>
          <cell r="T13">
            <v>6243.3599640380853</v>
          </cell>
        </row>
        <row r="14">
          <cell r="F14" t="str">
            <v>T</v>
          </cell>
          <cell r="I14" t="str">
            <v>AMORT. OF TRANSACTION EXPS. (DEDUCT.)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F15" t="str">
            <v>H</v>
          </cell>
        </row>
        <row r="16">
          <cell r="F16" t="str">
            <v>I</v>
          </cell>
          <cell r="I16" t="str">
            <v>TOTAL INTEREST EXPENSE</v>
          </cell>
          <cell r="O16">
            <v>8329.6093668661615</v>
          </cell>
          <cell r="P16">
            <v>14225.838328831302</v>
          </cell>
          <cell r="Q16">
            <v>11233.292071779002</v>
          </cell>
          <cell r="R16">
            <v>10503.79493634567</v>
          </cell>
          <cell r="S16">
            <v>6401.3568146528669</v>
          </cell>
          <cell r="T16">
            <v>5124.3989645486454</v>
          </cell>
        </row>
        <row r="17">
          <cell r="F17" t="str">
            <v>S</v>
          </cell>
          <cell r="I17" t="str">
            <v>INTEREST INCOME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O18" t="str">
            <v>______</v>
          </cell>
          <cell r="P18" t="str">
            <v>______</v>
          </cell>
          <cell r="Q18" t="str">
            <v>______</v>
          </cell>
          <cell r="R18" t="str">
            <v>______</v>
          </cell>
          <cell r="S18" t="str">
            <v>______</v>
          </cell>
          <cell r="T18" t="str">
            <v>______</v>
          </cell>
        </row>
        <row r="19">
          <cell r="F19" t="str">
            <v>A</v>
          </cell>
          <cell r="I19" t="str">
            <v>EARNINGS BEFORE TAXES (EBT)</v>
          </cell>
          <cell r="O19">
            <v>-8074.8613060419602</v>
          </cell>
          <cell r="P19">
            <v>-3576.0339017111255</v>
          </cell>
          <cell r="Q19">
            <v>14115.337726581301</v>
          </cell>
          <cell r="R19">
            <v>22490.609241062411</v>
          </cell>
          <cell r="S19">
            <v>33047.124627764482</v>
          </cell>
          <cell r="T19">
            <v>37162.22061039399</v>
          </cell>
        </row>
        <row r="20">
          <cell r="F20" t="str">
            <v>R</v>
          </cell>
          <cell r="I20" t="str">
            <v>DEFERRED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E</v>
          </cell>
          <cell r="O21" t="str">
            <v>______</v>
          </cell>
          <cell r="P21" t="str">
            <v>______</v>
          </cell>
          <cell r="Q21" t="str">
            <v>______</v>
          </cell>
          <cell r="R21" t="str">
            <v>______</v>
          </cell>
          <cell r="S21" t="str">
            <v>______</v>
          </cell>
          <cell r="T21" t="str">
            <v>______</v>
          </cell>
        </row>
        <row r="22">
          <cell r="F22" t="str">
            <v>A</v>
          </cell>
          <cell r="I22" t="str">
            <v>NET INCOME</v>
          </cell>
          <cell r="O22">
            <v>-8679.6714183634322</v>
          </cell>
          <cell r="P22">
            <v>-4273.1760737296854</v>
          </cell>
          <cell r="Q22">
            <v>11372.535150586915</v>
          </cell>
          <cell r="R22">
            <v>18659.02136818548</v>
          </cell>
          <cell r="S22">
            <v>27843.18975461628</v>
          </cell>
          <cell r="T22">
            <v>31423.453259503953</v>
          </cell>
        </row>
        <row r="24">
          <cell r="I24" t="str">
            <v>NON-CASH INTEREST ITEMS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I25" t="str">
            <v>TOTAL CHANGE IN WORKING CAPITAL</v>
          </cell>
          <cell r="O25">
            <v>-12660.539128434724</v>
          </cell>
          <cell r="P25">
            <v>-6325</v>
          </cell>
          <cell r="Q25">
            <v>-9032.9667553518957</v>
          </cell>
          <cell r="R25">
            <v>-1445.9272867976833</v>
          </cell>
          <cell r="S25">
            <v>-1302.7429288518197</v>
          </cell>
          <cell r="T25">
            <v>-564.05247892448824</v>
          </cell>
        </row>
        <row r="26">
          <cell r="I26" t="str">
            <v>DEFERRED TAXES</v>
          </cell>
          <cell r="N26">
            <v>3186</v>
          </cell>
          <cell r="O26">
            <v>3186</v>
          </cell>
          <cell r="P26">
            <v>3186</v>
          </cell>
          <cell r="Q26">
            <v>3186</v>
          </cell>
          <cell r="R26">
            <v>3186</v>
          </cell>
          <cell r="S26">
            <v>3186</v>
          </cell>
          <cell r="T26">
            <v>3186</v>
          </cell>
        </row>
        <row r="27">
          <cell r="I27" t="str">
            <v>TOTAL LONG TERM DEBT</v>
          </cell>
          <cell r="O27">
            <v>73879.866243297205</v>
          </cell>
          <cell r="P27">
            <v>93894.365457287946</v>
          </cell>
          <cell r="Q27">
            <v>89519.230119232365</v>
          </cell>
          <cell r="R27">
            <v>75525.306086838056</v>
          </cell>
          <cell r="S27">
            <v>45479.239025562267</v>
          </cell>
          <cell r="T27">
            <v>45479.239025562267</v>
          </cell>
        </row>
        <row r="28">
          <cell r="I28" t="str">
            <v>MINORITY INTEREST</v>
          </cell>
          <cell r="N28">
            <v>867</v>
          </cell>
          <cell r="O28">
            <v>867</v>
          </cell>
          <cell r="P28">
            <v>867</v>
          </cell>
          <cell r="Q28">
            <v>867</v>
          </cell>
          <cell r="R28">
            <v>867</v>
          </cell>
          <cell r="S28">
            <v>867</v>
          </cell>
          <cell r="T28">
            <v>867</v>
          </cell>
        </row>
        <row r="29">
          <cell r="I29" t="str">
            <v>TOTAL STOCK. EQUITY</v>
          </cell>
          <cell r="N29">
            <v>167095.46444438733</v>
          </cell>
          <cell r="O29">
            <v>158775.64723155001</v>
          </cell>
          <cell r="P29">
            <v>154502.47115782034</v>
          </cell>
          <cell r="Q29">
            <v>164445.31550289702</v>
          </cell>
          <cell r="R29">
            <v>180226.97234968736</v>
          </cell>
          <cell r="S29">
            <v>204592.6387125933</v>
          </cell>
          <cell r="T29">
            <v>236016.09197209723</v>
          </cell>
        </row>
        <row r="33">
          <cell r="O33" t="str">
            <v>DBC / PIT Medium Term Model</v>
          </cell>
        </row>
        <row r="34">
          <cell r="O34" t="str">
            <v>CONSERVATIVE CASE</v>
          </cell>
        </row>
        <row r="36">
          <cell r="G36" t="str">
            <v>AAA</v>
          </cell>
          <cell r="H36" t="str">
            <v>AA</v>
          </cell>
          <cell r="I36" t="str">
            <v>A</v>
          </cell>
          <cell r="J36" t="str">
            <v>BBB</v>
          </cell>
          <cell r="K36" t="str">
            <v>BB</v>
          </cell>
          <cell r="L36" t="str">
            <v>B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</row>
        <row r="38">
          <cell r="B38" t="str">
            <v>PRE-TAX INTEREST COVERAGE</v>
          </cell>
          <cell r="G38">
            <v>17.54</v>
          </cell>
          <cell r="H38">
            <v>9.67</v>
          </cell>
          <cell r="I38">
            <v>6.95</v>
          </cell>
          <cell r="J38">
            <v>3.89</v>
          </cell>
          <cell r="K38">
            <v>2.3199999999999998</v>
          </cell>
          <cell r="L38">
            <v>1.38</v>
          </cell>
          <cell r="O38">
            <v>3.0583434300958681E-2</v>
          </cell>
          <cell r="P38">
            <v>0.7486240305104811</v>
          </cell>
          <cell r="Q38">
            <v>2.2565628701173681</v>
          </cell>
          <cell r="R38">
            <v>3.1411889109943938</v>
          </cell>
          <cell r="S38">
            <v>6.1625187572920144</v>
          </cell>
          <cell r="T38">
            <v>8.2520154787883921</v>
          </cell>
        </row>
        <row r="39">
          <cell r="B39" t="str">
            <v>EBITDA INTEREST COVERAGE</v>
          </cell>
          <cell r="G39">
            <v>21.19</v>
          </cell>
          <cell r="H39">
            <v>14.34</v>
          </cell>
          <cell r="I39">
            <v>9.64</v>
          </cell>
          <cell r="J39">
            <v>6.15</v>
          </cell>
          <cell r="K39">
            <v>3.77</v>
          </cell>
          <cell r="L39">
            <v>2.6</v>
          </cell>
          <cell r="O39">
            <v>1.9268954955521658</v>
          </cell>
          <cell r="P39">
            <v>1.8391595529294724</v>
          </cell>
          <cell r="Q39">
            <v>3.6382534270509996</v>
          </cell>
          <cell r="R39">
            <v>4.6196726200486813</v>
          </cell>
          <cell r="S39">
            <v>8.5898549061280143</v>
          </cell>
          <cell r="T39">
            <v>11.290770053819053</v>
          </cell>
        </row>
        <row r="40">
          <cell r="B40" t="str">
            <v>FUNDS FROM OPERATIONS/TOTAL DEBT</v>
          </cell>
          <cell r="G40">
            <v>1.298</v>
          </cell>
          <cell r="H40">
            <v>0.629</v>
          </cell>
          <cell r="I40">
            <v>0.51500000000000001</v>
          </cell>
          <cell r="J40">
            <v>0.33700000000000002</v>
          </cell>
          <cell r="K40">
            <v>0.21299999999999999</v>
          </cell>
          <cell r="L40">
            <v>0.13200000000000001</v>
          </cell>
          <cell r="O40">
            <v>6.0572865584482521E-2</v>
          </cell>
          <cell r="P40">
            <v>0.11183655425674763</v>
          </cell>
          <cell r="Q40">
            <v>0.2921571714973778</v>
          </cell>
          <cell r="R40">
            <v>0.44288370527325921</v>
          </cell>
          <cell r="S40">
            <v>0.93760695655593296</v>
          </cell>
          <cell r="T40">
            <v>1.0170895860444327</v>
          </cell>
        </row>
        <row r="41">
          <cell r="B41" t="str">
            <v>FREE OPERATING CASH FLOW/TOTAL DEBT</v>
          </cell>
          <cell r="G41">
            <v>0.83299999999999996</v>
          </cell>
          <cell r="H41">
            <v>0.32900000000000001</v>
          </cell>
          <cell r="I41">
            <v>0.182</v>
          </cell>
          <cell r="J41">
            <v>7.4999999999999997E-2</v>
          </cell>
          <cell r="K41">
            <v>1.9E-2</v>
          </cell>
          <cell r="L41">
            <v>-1.2999999999999999E-2</v>
          </cell>
          <cell r="O41">
            <v>-0.54267748858596332</v>
          </cell>
          <cell r="P41">
            <v>-0.20268690863857813</v>
          </cell>
          <cell r="Q41">
            <v>-3.1345531731218138E-2</v>
          </cell>
          <cell r="R41">
            <v>0.29700647442347849</v>
          </cell>
          <cell r="S41">
            <v>0.76482824988016629</v>
          </cell>
          <cell r="T41">
            <v>0.24508782807327628</v>
          </cell>
        </row>
        <row r="42">
          <cell r="B42" t="str">
            <v>PRE-TAX RETURN ON CAPITAL</v>
          </cell>
          <cell r="G42">
            <v>0.316</v>
          </cell>
          <cell r="H42">
            <v>0.23599999999999999</v>
          </cell>
          <cell r="I42">
            <v>0.19900000000000001</v>
          </cell>
          <cell r="J42">
            <v>0.152</v>
          </cell>
          <cell r="K42">
            <v>0.11600000000000001</v>
          </cell>
          <cell r="L42">
            <v>9.9000000000000005E-2</v>
          </cell>
          <cell r="O42">
            <v>1.1471004750028347E-3</v>
          </cell>
          <cell r="P42">
            <v>4.3543381913696014E-2</v>
          </cell>
          <cell r="Q42">
            <v>9.9315375204833869E-2</v>
          </cell>
          <cell r="R42">
            <v>0.12743510963383392</v>
          </cell>
          <cell r="S42">
            <v>0.1535168970664921</v>
          </cell>
          <cell r="T42">
            <v>0.15671194675014191</v>
          </cell>
        </row>
        <row r="43">
          <cell r="B43" t="str">
            <v>OPERATING INCOME/SALES</v>
          </cell>
          <cell r="G43">
            <v>0.26700000000000002</v>
          </cell>
          <cell r="H43">
            <v>0.20200000000000001</v>
          </cell>
          <cell r="I43">
            <v>0.17100000000000001</v>
          </cell>
          <cell r="J43">
            <v>0.159</v>
          </cell>
          <cell r="K43">
            <v>0.13600000000000001</v>
          </cell>
          <cell r="L43">
            <v>0.121</v>
          </cell>
          <cell r="O43">
            <v>9.0759880073608273E-2</v>
          </cell>
          <cell r="P43">
            <v>0.11616827770383661</v>
          </cell>
          <cell r="Q43">
            <v>0.15240489569195678</v>
          </cell>
          <cell r="R43">
            <v>0.15806119428727533</v>
          </cell>
          <cell r="S43">
            <v>0.16078857123384599</v>
          </cell>
          <cell r="T43">
            <v>0.16200959635532977</v>
          </cell>
        </row>
        <row r="44">
          <cell r="B44" t="str">
            <v>LONG TERM DEBT/CAPITAL</v>
          </cell>
          <cell r="G44">
            <v>0.124</v>
          </cell>
          <cell r="H44">
            <v>0.22</v>
          </cell>
          <cell r="I44">
            <v>0.30399999999999999</v>
          </cell>
          <cell r="J44">
            <v>0.42199999999999999</v>
          </cell>
          <cell r="K44">
            <v>0.499</v>
          </cell>
          <cell r="L44">
            <v>0.65500000000000003</v>
          </cell>
          <cell r="O44">
            <v>0.31637149302632367</v>
          </cell>
          <cell r="P44">
            <v>0.37668667357580443</v>
          </cell>
          <cell r="Q44">
            <v>0.3512878670522751</v>
          </cell>
          <cell r="R44">
            <v>0.29430877737238736</v>
          </cell>
          <cell r="S44">
            <v>0.18123632111329513</v>
          </cell>
          <cell r="T44">
            <v>0.16106694850149558</v>
          </cell>
        </row>
        <row r="45">
          <cell r="B45" t="str">
            <v>TOTAL DEBT/CAPITAL</v>
          </cell>
          <cell r="G45">
            <v>0.221</v>
          </cell>
          <cell r="H45">
            <v>0.318</v>
          </cell>
          <cell r="I45">
            <v>0.38500000000000001</v>
          </cell>
          <cell r="J45">
            <v>0.47599999999999998</v>
          </cell>
          <cell r="K45">
            <v>0.54400000000000004</v>
          </cell>
          <cell r="L45">
            <v>0.69899999999999995</v>
          </cell>
          <cell r="O45">
            <v>0.31637149302632367</v>
          </cell>
          <cell r="P45">
            <v>0.37668667357580443</v>
          </cell>
          <cell r="Q45">
            <v>0.3512878670522751</v>
          </cell>
          <cell r="R45">
            <v>0.29430877737238736</v>
          </cell>
          <cell r="S45">
            <v>0.18123632111329513</v>
          </cell>
          <cell r="T45">
            <v>0.16106694850149558</v>
          </cell>
        </row>
        <row r="50">
          <cell r="G50" t="str">
            <v>NOTE: Based on S&amp;P's 1998 Global Sector Review - Industrial Long Term Debt Three-Year (1995-1997) Medians.  Ratios Adjusted for Operating Leases.</v>
          </cell>
        </row>
        <row r="52">
          <cell r="G52" t="str">
            <v xml:space="preserve">     Pre-Tax Interest Coverage = (Net Profit Before Tax + Net Interest Expense)/Total Interest Expense.</v>
          </cell>
        </row>
        <row r="53">
          <cell r="G53" t="str">
            <v xml:space="preserve">     EBITDA Interest Coverage = EBITDA/Total Interest Expense.</v>
          </cell>
        </row>
        <row r="54">
          <cell r="G54" t="str">
            <v xml:space="preserve">     Funds From Operations/Total Debt = (Net Income + Depreciation, Amortization, Deferred Taxes, and Other Non-Cash Items)/Total Debt</v>
          </cell>
        </row>
        <row r="55">
          <cell r="G55" t="str">
            <v xml:space="preserve">     Free Operating Cash Flow/Total Debt = (Funds From Operations - CAPEX - Change in Working Capital)/Total Debt</v>
          </cell>
        </row>
        <row r="56">
          <cell r="G56" t="str">
            <v xml:space="preserve">     Pre-Tax Return on Permanent Capital = (Net Profit Before Tax + Interest Expense)/(Average Total Debt + Average Non-Current Deferred Taxes + Average Equity)</v>
          </cell>
        </row>
        <row r="57">
          <cell r="G57" t="str">
            <v xml:space="preserve">     Operating Income as a % of Sales = EBITDA/Sales</v>
          </cell>
        </row>
        <row r="58">
          <cell r="G58" t="str">
            <v xml:space="preserve">     Long Term Debt/Capital = Long Term Debt/(Long Term Debt+Equity)</v>
          </cell>
        </row>
        <row r="59">
          <cell r="G59" t="str">
            <v xml:space="preserve">     Total Debt/Capital = Total Debt/(Total Debt+Equity)</v>
          </cell>
        </row>
        <row r="62">
          <cell r="K62" t="str">
            <v>OPERATING LEASE ADJUSTMENT</v>
          </cell>
        </row>
        <row r="64">
          <cell r="L64">
            <v>2002</v>
          </cell>
          <cell r="P64">
            <v>2001</v>
          </cell>
        </row>
        <row r="68">
          <cell r="K68">
            <v>2003</v>
          </cell>
          <cell r="L68">
            <v>0</v>
          </cell>
          <cell r="O68">
            <v>2002</v>
          </cell>
          <cell r="P68">
            <v>0</v>
          </cell>
          <cell r="R68" t="str">
            <v xml:space="preserve">Implied Interest = </v>
          </cell>
          <cell r="U68">
            <v>0</v>
          </cell>
        </row>
        <row r="69">
          <cell r="K69">
            <v>2004</v>
          </cell>
          <cell r="L69">
            <v>0</v>
          </cell>
          <cell r="O69">
            <v>2003</v>
          </cell>
          <cell r="P69">
            <v>0</v>
          </cell>
        </row>
        <row r="70">
          <cell r="K70">
            <v>2005</v>
          </cell>
          <cell r="L70">
            <v>0</v>
          </cell>
          <cell r="O70">
            <v>2004</v>
          </cell>
          <cell r="P70">
            <v>0</v>
          </cell>
          <cell r="R70" t="str">
            <v xml:space="preserve">Lease Depreciation = </v>
          </cell>
          <cell r="U70">
            <v>0</v>
          </cell>
        </row>
        <row r="71">
          <cell r="K71">
            <v>2006</v>
          </cell>
          <cell r="L71">
            <v>0</v>
          </cell>
          <cell r="O71">
            <v>2005</v>
          </cell>
          <cell r="P71">
            <v>0</v>
          </cell>
        </row>
        <row r="72">
          <cell r="K72">
            <v>2007</v>
          </cell>
          <cell r="L72">
            <v>0</v>
          </cell>
          <cell r="O72">
            <v>2006</v>
          </cell>
          <cell r="P72">
            <v>0</v>
          </cell>
          <cell r="R72" t="str">
            <v xml:space="preserve">Adjustment to SG&amp;A = </v>
          </cell>
          <cell r="U72">
            <v>0</v>
          </cell>
        </row>
        <row r="73">
          <cell r="K73">
            <v>2008</v>
          </cell>
          <cell r="L73">
            <v>0</v>
          </cell>
          <cell r="O73">
            <v>2007</v>
          </cell>
          <cell r="P73">
            <v>0</v>
          </cell>
        </row>
        <row r="74">
          <cell r="K74">
            <v>2009</v>
          </cell>
          <cell r="L74">
            <v>0</v>
          </cell>
          <cell r="O74">
            <v>2008</v>
          </cell>
          <cell r="P74">
            <v>0</v>
          </cell>
        </row>
        <row r="75">
          <cell r="K75">
            <v>2010</v>
          </cell>
          <cell r="L75">
            <v>0</v>
          </cell>
          <cell r="O75">
            <v>2009</v>
          </cell>
          <cell r="P75">
            <v>0</v>
          </cell>
        </row>
        <row r="76">
          <cell r="K76">
            <v>2011</v>
          </cell>
          <cell r="L76">
            <v>0</v>
          </cell>
          <cell r="O76">
            <v>2010</v>
          </cell>
          <cell r="P76">
            <v>0</v>
          </cell>
        </row>
      </sheetData>
      <sheetData sheetId="35" refreshError="1"/>
      <sheetData sheetId="36" refreshError="1"/>
      <sheetData sheetId="37" refreshError="1"/>
      <sheetData sheetId="38" refreshError="1">
        <row r="1">
          <cell r="B1" t="str">
            <v>DBC / PIT</v>
          </cell>
          <cell r="F1" t="str">
            <v>DBC / PIT Medium Term Model</v>
          </cell>
          <cell r="O1" t="str">
            <v>CONSERVATIVE CASE</v>
          </cell>
        </row>
        <row r="4">
          <cell r="B4" t="str">
            <v>DEBT/RETURN ANALYSIS</v>
          </cell>
        </row>
        <row r="6">
          <cell r="B6" t="str">
            <v>PURCHASE PRICE ANALYSIS:</v>
          </cell>
        </row>
        <row r="8">
          <cell r="B8" t="str">
            <v>EBITDA Multiple</v>
          </cell>
          <cell r="E8">
            <v>0</v>
          </cell>
        </row>
        <row r="9">
          <cell r="B9" t="str">
            <v>EBITDA (LTM)</v>
          </cell>
          <cell r="E9">
            <v>0</v>
          </cell>
        </row>
        <row r="10">
          <cell r="B10" t="str">
            <v>Purchase Price ($ MM)</v>
          </cell>
          <cell r="E10">
            <v>0</v>
          </cell>
        </row>
        <row r="12">
          <cell r="B12" t="str">
            <v>USES AND SOURCES:</v>
          </cell>
          <cell r="J12" t="str">
            <v>ASSUMPTIONS:</v>
          </cell>
        </row>
        <row r="14">
          <cell r="B14" t="str">
            <v>USES:</v>
          </cell>
          <cell r="J14" t="str">
            <v>Tax Rate</v>
          </cell>
          <cell r="N14">
            <v>0</v>
          </cell>
        </row>
        <row r="15">
          <cell r="B15" t="str">
            <v xml:space="preserve">   Purchase Price</v>
          </cell>
          <cell r="E15">
            <v>0</v>
          </cell>
        </row>
        <row r="16">
          <cell r="B16" t="str">
            <v xml:space="preserve">   Refinance Existing Debt</v>
          </cell>
          <cell r="E16">
            <v>0</v>
          </cell>
          <cell r="J16" t="str">
            <v>Average Senior Debt Rate</v>
          </cell>
          <cell r="N16">
            <v>0</v>
          </cell>
        </row>
        <row r="17">
          <cell r="B17" t="str">
            <v xml:space="preserve">   All Other</v>
          </cell>
          <cell r="E17">
            <v>0</v>
          </cell>
          <cell r="J17" t="str">
            <v>Subordinated Notes Rate</v>
          </cell>
          <cell r="N17">
            <v>0</v>
          </cell>
        </row>
        <row r="18">
          <cell r="B18" t="str">
            <v xml:space="preserve">   Fees and Expenses</v>
          </cell>
          <cell r="E18">
            <v>0</v>
          </cell>
          <cell r="J18" t="str">
            <v>Cash Sweep</v>
          </cell>
          <cell r="N18">
            <v>1</v>
          </cell>
        </row>
        <row r="19">
          <cell r="E19" t="str">
            <v>______</v>
          </cell>
        </row>
        <row r="20">
          <cell r="B20" t="str">
            <v>TOTAL USES</v>
          </cell>
          <cell r="E20">
            <v>0</v>
          </cell>
          <cell r="J20" t="str">
            <v>Purchase Price</v>
          </cell>
          <cell r="N20">
            <v>0</v>
          </cell>
        </row>
        <row r="22">
          <cell r="B22" t="str">
            <v>SOURCES:</v>
          </cell>
        </row>
        <row r="23">
          <cell r="B23" t="str">
            <v xml:space="preserve">   Cash</v>
          </cell>
          <cell r="E23">
            <v>0</v>
          </cell>
          <cell r="F23">
            <v>0</v>
          </cell>
        </row>
        <row r="24">
          <cell r="B24" t="str">
            <v xml:space="preserve">   Working Capital Revolver</v>
          </cell>
          <cell r="E24">
            <v>0</v>
          </cell>
          <cell r="F24">
            <v>0</v>
          </cell>
        </row>
        <row r="25">
          <cell r="B25" t="str">
            <v xml:space="preserve">   Senior Secured Debt 1</v>
          </cell>
          <cell r="E25">
            <v>0</v>
          </cell>
          <cell r="F25">
            <v>0</v>
          </cell>
        </row>
        <row r="26">
          <cell r="B26" t="str">
            <v xml:space="preserve">   Senior Secured Debt 2</v>
          </cell>
          <cell r="E26">
            <v>0</v>
          </cell>
          <cell r="F26">
            <v>0</v>
          </cell>
        </row>
        <row r="27">
          <cell r="B27" t="str">
            <v xml:space="preserve">   Senior Secured Debt 3</v>
          </cell>
          <cell r="E27">
            <v>0</v>
          </cell>
          <cell r="F27">
            <v>0</v>
          </cell>
        </row>
        <row r="28">
          <cell r="B28" t="str">
            <v xml:space="preserve">   Senior Secured Debt 4</v>
          </cell>
          <cell r="E28">
            <v>0</v>
          </cell>
          <cell r="F28">
            <v>0</v>
          </cell>
        </row>
        <row r="29">
          <cell r="B29" t="str">
            <v xml:space="preserve">   Bonds</v>
          </cell>
          <cell r="E29">
            <v>0</v>
          </cell>
          <cell r="F29">
            <v>0</v>
          </cell>
        </row>
        <row r="30">
          <cell r="B30" t="str">
            <v xml:space="preserve">   Senior Unsecured Debt 6</v>
          </cell>
          <cell r="E30">
            <v>0</v>
          </cell>
          <cell r="F30">
            <v>0</v>
          </cell>
        </row>
        <row r="31">
          <cell r="B31" t="str">
            <v xml:space="preserve">   Senior Unsecured Debt 7</v>
          </cell>
          <cell r="E31">
            <v>0</v>
          </cell>
          <cell r="F31">
            <v>0</v>
          </cell>
        </row>
        <row r="32">
          <cell r="B32" t="str">
            <v xml:space="preserve">   Capital Leases </v>
          </cell>
          <cell r="E32">
            <v>0</v>
          </cell>
          <cell r="F32">
            <v>0</v>
          </cell>
        </row>
        <row r="33">
          <cell r="B33" t="str">
            <v xml:space="preserve">   Capital Leases 2</v>
          </cell>
          <cell r="E33">
            <v>0</v>
          </cell>
          <cell r="F33">
            <v>0</v>
          </cell>
        </row>
        <row r="34">
          <cell r="B34" t="str">
            <v>TOTAL SENIOR DEBT</v>
          </cell>
          <cell r="E34">
            <v>0</v>
          </cell>
          <cell r="F34">
            <v>0</v>
          </cell>
        </row>
        <row r="35">
          <cell r="B35" t="str">
            <v xml:space="preserve">   Subordinated Debt 1</v>
          </cell>
          <cell r="E35">
            <v>0</v>
          </cell>
          <cell r="F35">
            <v>0</v>
          </cell>
        </row>
        <row r="36">
          <cell r="B36" t="str">
            <v xml:space="preserve">   Subordinated Debt 2</v>
          </cell>
          <cell r="E36">
            <v>0</v>
          </cell>
          <cell r="F36">
            <v>0</v>
          </cell>
        </row>
        <row r="37">
          <cell r="B37" t="str">
            <v xml:space="preserve">   Subordinated Debt 3</v>
          </cell>
          <cell r="E37">
            <v>0</v>
          </cell>
          <cell r="F37">
            <v>0</v>
          </cell>
        </row>
        <row r="38">
          <cell r="B38" t="str">
            <v xml:space="preserve">   Subordinated Debt 4</v>
          </cell>
          <cell r="E38">
            <v>0</v>
          </cell>
          <cell r="F38">
            <v>0</v>
          </cell>
        </row>
        <row r="39">
          <cell r="B39" t="str">
            <v xml:space="preserve">   Other Sub. Debt 1 (W/PIK)</v>
          </cell>
          <cell r="E39">
            <v>0</v>
          </cell>
          <cell r="F39">
            <v>0</v>
          </cell>
        </row>
        <row r="40">
          <cell r="B40" t="str">
            <v xml:space="preserve">   Other Sub. Debt 2 (W/PIK)</v>
          </cell>
          <cell r="E40">
            <v>0</v>
          </cell>
          <cell r="F40">
            <v>0</v>
          </cell>
        </row>
        <row r="41">
          <cell r="B41" t="str">
            <v xml:space="preserve">   ESOP Subordinated Debt</v>
          </cell>
          <cell r="E41">
            <v>0</v>
          </cell>
          <cell r="F41">
            <v>0</v>
          </cell>
        </row>
        <row r="42">
          <cell r="B42" t="str">
            <v>TOTAL SUB. DEBT</v>
          </cell>
          <cell r="E42">
            <v>0</v>
          </cell>
          <cell r="F42">
            <v>0</v>
          </cell>
        </row>
        <row r="43">
          <cell r="B43" t="str">
            <v xml:space="preserve">   Preferred Stock - 1</v>
          </cell>
          <cell r="E43">
            <v>0</v>
          </cell>
          <cell r="F43">
            <v>0</v>
          </cell>
        </row>
        <row r="44">
          <cell r="B44" t="str">
            <v xml:space="preserve">   Preferred Stock - 2</v>
          </cell>
          <cell r="E44">
            <v>0</v>
          </cell>
          <cell r="F44">
            <v>0</v>
          </cell>
        </row>
        <row r="45">
          <cell r="B45" t="str">
            <v xml:space="preserve">   Common Equity</v>
          </cell>
          <cell r="E45">
            <v>0</v>
          </cell>
          <cell r="F45">
            <v>0</v>
          </cell>
        </row>
        <row r="46">
          <cell r="B46" t="str">
            <v>TOTAL EQUITY</v>
          </cell>
          <cell r="E46">
            <v>0</v>
          </cell>
          <cell r="F46">
            <v>0</v>
          </cell>
        </row>
        <row r="47">
          <cell r="B47" t="str">
            <v xml:space="preserve">   Asset Sales</v>
          </cell>
          <cell r="E47">
            <v>0</v>
          </cell>
          <cell r="F47">
            <v>0</v>
          </cell>
        </row>
        <row r="48">
          <cell r="E48" t="str">
            <v>______</v>
          </cell>
          <cell r="F48" t="str">
            <v>______</v>
          </cell>
        </row>
        <row r="49">
          <cell r="B49" t="str">
            <v>TOTAL SOURCES</v>
          </cell>
          <cell r="E49">
            <v>0</v>
          </cell>
          <cell r="F49">
            <v>0</v>
          </cell>
        </row>
        <row r="52">
          <cell r="B52" t="str">
            <v>CREDIT STATISTICS:</v>
          </cell>
        </row>
        <row r="53">
          <cell r="E53" t="str">
            <v xml:space="preserve">PF  </v>
          </cell>
          <cell r="F53" t="str">
            <v xml:space="preserve">LTM  </v>
          </cell>
        </row>
        <row r="54">
          <cell r="E54">
            <v>2002</v>
          </cell>
          <cell r="F54" t="str">
            <v>(Est.)</v>
          </cell>
          <cell r="G54">
            <v>2003</v>
          </cell>
          <cell r="H54">
            <v>2004</v>
          </cell>
          <cell r="I54">
            <v>2005</v>
          </cell>
          <cell r="J54">
            <v>2006</v>
          </cell>
          <cell r="K54">
            <v>2007</v>
          </cell>
          <cell r="L54">
            <v>2008</v>
          </cell>
          <cell r="M54">
            <v>2009</v>
          </cell>
          <cell r="N54">
            <v>2010</v>
          </cell>
        </row>
        <row r="56">
          <cell r="B56" t="str">
            <v>EBITDA</v>
          </cell>
          <cell r="E56">
            <v>20494.639996557504</v>
          </cell>
          <cell r="F56">
            <v>0</v>
          </cell>
          <cell r="G56">
            <v>16050.286768723534</v>
          </cell>
          <cell r="H56">
            <v>26163.586460900329</v>
          </cell>
          <cell r="I56">
            <v>40869.563377214778</v>
          </cell>
          <cell r="J56">
            <v>48524.093874042075</v>
          </cell>
          <cell r="K56">
            <v>54986.726240221928</v>
          </cell>
          <cell r="L56">
            <v>57858.410372747203</v>
          </cell>
          <cell r="M56">
            <v>347996.52611676441</v>
          </cell>
          <cell r="N56">
            <v>347996.52611676441</v>
          </cell>
        </row>
        <row r="58">
          <cell r="B58" t="str">
            <v>Interest Expense</v>
          </cell>
          <cell r="E58">
            <v>4022.4134954761225</v>
          </cell>
          <cell r="F58">
            <v>0</v>
          </cell>
          <cell r="G58">
            <v>8329.6093668661615</v>
          </cell>
          <cell r="H58">
            <v>14225.838328831302</v>
          </cell>
          <cell r="I58">
            <v>11233.292071779002</v>
          </cell>
          <cell r="J58">
            <v>10503.79493634567</v>
          </cell>
          <cell r="K58">
            <v>6401.3568146528669</v>
          </cell>
          <cell r="L58">
            <v>5124.3989645486454</v>
          </cell>
          <cell r="M58">
            <v>5124.3989645486454</v>
          </cell>
          <cell r="N58">
            <v>5124.3989645486454</v>
          </cell>
        </row>
        <row r="60">
          <cell r="B60" t="str">
            <v>Capital Expenditures</v>
          </cell>
          <cell r="E60">
            <v>25382.611379559461</v>
          </cell>
          <cell r="F60">
            <v>25382.611379559461</v>
          </cell>
          <cell r="G60">
            <v>31907.516348899477</v>
          </cell>
          <cell r="H60">
            <v>23206.980969985463</v>
          </cell>
          <cell r="I60">
            <v>19926.746179162517</v>
          </cell>
          <cell r="J60">
            <v>9571.4952242323416</v>
          </cell>
          <cell r="K60">
            <v>6555.1011705828896</v>
          </cell>
          <cell r="L60">
            <v>34546</v>
          </cell>
          <cell r="M60">
            <v>34546</v>
          </cell>
          <cell r="N60">
            <v>34546</v>
          </cell>
        </row>
        <row r="62">
          <cell r="B62" t="str">
            <v>Senior Debt/EBITDA</v>
          </cell>
          <cell r="E62">
            <v>1.7713411899939611</v>
          </cell>
          <cell r="F62">
            <v>0</v>
          </cell>
          <cell r="G62">
            <v>4.6030246878369523</v>
          </cell>
          <cell r="H62">
            <v>3.5887421473201537</v>
          </cell>
          <cell r="I62">
            <v>2.1903642398377152</v>
          </cell>
          <cell r="J62">
            <v>1.5564495914727479</v>
          </cell>
          <cell r="K62">
            <v>0.82709486698436896</v>
          </cell>
          <cell r="L62">
            <v>0.78604370103787291</v>
          </cell>
          <cell r="M62">
            <v>0.13068877305488524</v>
          </cell>
          <cell r="N62">
            <v>0.13068877305488524</v>
          </cell>
        </row>
        <row r="64">
          <cell r="B64" t="str">
            <v>Total Debt/EBITDA</v>
          </cell>
          <cell r="E64">
            <v>1.7713411899939611</v>
          </cell>
          <cell r="F64">
            <v>0</v>
          </cell>
          <cell r="G64">
            <v>4.6030246878369523</v>
          </cell>
          <cell r="H64">
            <v>3.5887421473201537</v>
          </cell>
          <cell r="I64">
            <v>2.1903642398377152</v>
          </cell>
          <cell r="J64">
            <v>1.5564495914727479</v>
          </cell>
          <cell r="K64">
            <v>0.82709486698436896</v>
          </cell>
          <cell r="L64">
            <v>0.78604370103787291</v>
          </cell>
          <cell r="M64">
            <v>0.13068877305488524</v>
          </cell>
          <cell r="N64">
            <v>0.13068877305488524</v>
          </cell>
        </row>
        <row r="66">
          <cell r="B66" t="str">
            <v>EBITDA/Interest</v>
          </cell>
          <cell r="E66">
            <v>5.0951101918306403</v>
          </cell>
          <cell r="F66">
            <v>0</v>
          </cell>
          <cell r="G66">
            <v>1.9268954955521658</v>
          </cell>
          <cell r="H66">
            <v>1.8391595529294724</v>
          </cell>
          <cell r="I66">
            <v>3.6382534270509996</v>
          </cell>
          <cell r="J66">
            <v>4.6196726200486813</v>
          </cell>
          <cell r="K66">
            <v>8.5898549061280143</v>
          </cell>
          <cell r="L66">
            <v>11.290770053819053</v>
          </cell>
          <cell r="M66">
            <v>67.909725320814431</v>
          </cell>
          <cell r="N66">
            <v>67.909725320814431</v>
          </cell>
        </row>
        <row r="68">
          <cell r="B68" t="str">
            <v>EBITDA-CAPEX/Interest</v>
          </cell>
          <cell r="E68">
            <v>-1.2151837170642201</v>
          </cell>
          <cell r="F68">
            <v>0</v>
          </cell>
          <cell r="G68">
            <v>-1.903718275583659</v>
          </cell>
          <cell r="H68">
            <v>0.20783348035966051</v>
          </cell>
          <cell r="I68">
            <v>1.8643525926532394</v>
          </cell>
          <cell r="J68">
            <v>3.7084309895487699</v>
          </cell>
          <cell r="K68">
            <v>7.565837442271274</v>
          </cell>
          <cell r="L68">
            <v>4.5492965192651722</v>
          </cell>
          <cell r="M68">
            <v>61.168251786260555</v>
          </cell>
          <cell r="N68">
            <v>61.168251786260555</v>
          </cell>
        </row>
        <row r="71">
          <cell r="B71" t="str">
            <v>EQUITY RETURN ANALYSIS:</v>
          </cell>
        </row>
        <row r="72">
          <cell r="E72" t="str">
            <v xml:space="preserve">PF  </v>
          </cell>
        </row>
        <row r="73">
          <cell r="E73">
            <v>2002</v>
          </cell>
          <cell r="G73">
            <v>2003</v>
          </cell>
          <cell r="H73">
            <v>2004</v>
          </cell>
          <cell r="I73">
            <v>2005</v>
          </cell>
          <cell r="J73">
            <v>2006</v>
          </cell>
          <cell r="K73">
            <v>2007</v>
          </cell>
          <cell r="L73">
            <v>2008</v>
          </cell>
          <cell r="M73">
            <v>2009</v>
          </cell>
          <cell r="N73">
            <v>2010</v>
          </cell>
        </row>
        <row r="75">
          <cell r="B75" t="str">
            <v>Revenues</v>
          </cell>
          <cell r="E75">
            <v>124086.95851074401</v>
          </cell>
          <cell r="G75">
            <v>176843.41094001441</v>
          </cell>
          <cell r="H75">
            <v>225221.4371947794</v>
          </cell>
          <cell r="I75">
            <v>268164.37353706139</v>
          </cell>
          <cell r="J75">
            <v>306995.61706366594</v>
          </cell>
          <cell r="K75">
            <v>341981.55887740874</v>
          </cell>
          <cell r="L75">
            <v>357129.52611676441</v>
          </cell>
          <cell r="M75">
            <v>357129.52611676441</v>
          </cell>
          <cell r="N75">
            <v>357129.52611676441</v>
          </cell>
        </row>
        <row r="76">
          <cell r="B76" t="str">
            <v xml:space="preserve">     Growth</v>
          </cell>
          <cell r="G76">
            <v>0.42515710806710205</v>
          </cell>
          <cell r="H76">
            <v>0</v>
          </cell>
          <cell r="I76">
            <v>0.51639448770880814</v>
          </cell>
          <cell r="J76">
            <v>0.3630834652660766</v>
          </cell>
          <cell r="K76">
            <v>0.27526842722135691</v>
          </cell>
          <cell r="L76">
            <v>0.16330496680251141</v>
          </cell>
          <cell r="M76">
            <v>4.4294690301665683E-2</v>
          </cell>
          <cell r="N76">
            <v>0</v>
          </cell>
        </row>
        <row r="77">
          <cell r="B77" t="str">
            <v>COGS &amp; Oper. Exps.</v>
          </cell>
          <cell r="E77">
            <v>103592.31851418651</v>
          </cell>
          <cell r="G77">
            <v>160793.12417129087</v>
          </cell>
          <cell r="H77">
            <v>199057.85073387908</v>
          </cell>
          <cell r="I77">
            <v>227294.81015984662</v>
          </cell>
          <cell r="J77">
            <v>258471.52318962387</v>
          </cell>
          <cell r="K77">
            <v>286994.8326371868</v>
          </cell>
          <cell r="L77">
            <v>299271.11574401718</v>
          </cell>
          <cell r="M77">
            <v>9133</v>
          </cell>
          <cell r="N77">
            <v>9133</v>
          </cell>
        </row>
        <row r="78">
          <cell r="B78" t="str">
            <v>EBITDA</v>
          </cell>
          <cell r="E78">
            <v>20494.639996557504</v>
          </cell>
          <cell r="G78">
            <v>16050.286768723534</v>
          </cell>
          <cell r="H78">
            <v>26163.586460900329</v>
          </cell>
          <cell r="I78">
            <v>40869.563377214778</v>
          </cell>
          <cell r="J78">
            <v>48524.093874042075</v>
          </cell>
          <cell r="K78">
            <v>54986.726240221928</v>
          </cell>
          <cell r="L78">
            <v>57858.410372747203</v>
          </cell>
          <cell r="M78">
            <v>347996.52611676441</v>
          </cell>
          <cell r="N78">
            <v>347996.52611676441</v>
          </cell>
        </row>
        <row r="79">
          <cell r="B79" t="str">
            <v xml:space="preserve">     Margin</v>
          </cell>
          <cell r="E79">
            <v>0.16516352920990474</v>
          </cell>
          <cell r="G79">
            <v>0</v>
          </cell>
          <cell r="H79">
            <v>9.0759880073608273E-2</v>
          </cell>
          <cell r="I79">
            <v>0.11616827770383661</v>
          </cell>
          <cell r="J79">
            <v>0.15240489569195678</v>
          </cell>
          <cell r="K79">
            <v>0.15806119428727533</v>
          </cell>
          <cell r="L79">
            <v>0.16078857123384599</v>
          </cell>
          <cell r="M79">
            <v>0.16200959635532977</v>
          </cell>
          <cell r="N79">
            <v>0.97442664542664015</v>
          </cell>
        </row>
        <row r="80">
          <cell r="B80" t="str">
            <v>Non-Recurring Expenses</v>
          </cell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1</v>
          </cell>
          <cell r="M80">
            <v>2</v>
          </cell>
          <cell r="N80">
            <v>3</v>
          </cell>
        </row>
        <row r="81">
          <cell r="B81" t="str">
            <v>D&amp;A</v>
          </cell>
          <cell r="E81">
            <v>2470.8283941078093</v>
          </cell>
          <cell r="G81">
            <v>13154.786625718221</v>
          </cell>
          <cell r="H81">
            <v>14773.998370596559</v>
          </cell>
          <cell r="I81">
            <v>14781.149915670881</v>
          </cell>
          <cell r="J81">
            <v>14789.906033450394</v>
          </cell>
          <cell r="K81">
            <v>14798.461134620975</v>
          </cell>
          <cell r="L81">
            <v>14833.007134620975</v>
          </cell>
          <cell r="M81">
            <v>6255.3599640380853</v>
          </cell>
          <cell r="N81">
            <v>6255.3599640380853</v>
          </cell>
        </row>
        <row r="82">
          <cell r="B82" t="str">
            <v>EBIT</v>
          </cell>
          <cell r="E82">
            <v>18023.811602449696</v>
          </cell>
          <cell r="G82">
            <v>2895.5001430053126</v>
          </cell>
          <cell r="H82">
            <v>11389.588090303771</v>
          </cell>
          <cell r="I82">
            <v>26088.413461543896</v>
          </cell>
          <cell r="J82">
            <v>33734.18784059168</v>
          </cell>
          <cell r="K82">
            <v>40188.265105600949</v>
          </cell>
          <cell r="L82">
            <v>43024.40323812623</v>
          </cell>
          <cell r="M82">
            <v>341739.16615272633</v>
          </cell>
          <cell r="N82">
            <v>341738.16615272633</v>
          </cell>
        </row>
        <row r="83">
          <cell r="B83" t="str">
            <v>Amortiz. of Fees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B84" t="str">
            <v>Interest Expense</v>
          </cell>
          <cell r="G84">
            <v>8329.6093668661615</v>
          </cell>
          <cell r="H84">
            <v>14225.838328831302</v>
          </cell>
          <cell r="I84">
            <v>11233.292071779002</v>
          </cell>
          <cell r="J84">
            <v>10503.79493634567</v>
          </cell>
          <cell r="K84">
            <v>6401.3568146528669</v>
          </cell>
          <cell r="L84">
            <v>5124.3989645486454</v>
          </cell>
          <cell r="M84">
            <v>5124.3989645486454</v>
          </cell>
          <cell r="N84">
            <v>5124.3989645486454</v>
          </cell>
        </row>
        <row r="85">
          <cell r="B85" t="str">
            <v>Income Before taxes</v>
          </cell>
          <cell r="G85">
            <v>-5434.1092238608489</v>
          </cell>
          <cell r="H85">
            <v>-2836.2502385275311</v>
          </cell>
          <cell r="I85">
            <v>14855.121389764894</v>
          </cell>
          <cell r="J85">
            <v>23230.392904246008</v>
          </cell>
          <cell r="K85">
            <v>33786.908290948079</v>
          </cell>
          <cell r="L85">
            <v>37900.004273577586</v>
          </cell>
          <cell r="M85">
            <v>336614.76718817768</v>
          </cell>
          <cell r="N85">
            <v>336613.76718817768</v>
          </cell>
        </row>
        <row r="86">
          <cell r="B86" t="str">
            <v>Tax Expense</v>
          </cell>
          <cell r="G86">
            <v>604.81011232147102</v>
          </cell>
          <cell r="H86">
            <v>697.14217201855956</v>
          </cell>
          <cell r="I86">
            <v>2742.8025759943871</v>
          </cell>
          <cell r="J86">
            <v>3831.5878728769321</v>
          </cell>
          <cell r="K86">
            <v>5203.9348731482014</v>
          </cell>
          <cell r="L86">
            <v>5738.7673508900371</v>
          </cell>
          <cell r="M86">
            <v>82290.750516531771</v>
          </cell>
          <cell r="N86">
            <v>82290.750516531771</v>
          </cell>
        </row>
        <row r="87">
          <cell r="B87" t="str">
            <v xml:space="preserve">     Net Income</v>
          </cell>
          <cell r="G87">
            <v>-6038.91933618232</v>
          </cell>
          <cell r="H87">
            <v>-3533.3924105460906</v>
          </cell>
          <cell r="I87">
            <v>12112.318813770507</v>
          </cell>
          <cell r="J87">
            <v>19398.805031369076</v>
          </cell>
          <cell r="K87">
            <v>28582.973417799876</v>
          </cell>
          <cell r="L87">
            <v>32161.236922687549</v>
          </cell>
          <cell r="M87">
            <v>254324.01667164592</v>
          </cell>
          <cell r="N87">
            <v>254323.01667164592</v>
          </cell>
        </row>
        <row r="89">
          <cell r="B89" t="str">
            <v>Add: D&amp;A</v>
          </cell>
          <cell r="G89">
            <v>13154.786625718221</v>
          </cell>
          <cell r="H89">
            <v>14773.998370596559</v>
          </cell>
          <cell r="I89">
            <v>14781.149915670881</v>
          </cell>
          <cell r="J89">
            <v>14789.906033450394</v>
          </cell>
          <cell r="K89">
            <v>14798.461134620975</v>
          </cell>
          <cell r="L89">
            <v>14833.007134620975</v>
          </cell>
          <cell r="M89">
            <v>6255.3599640380853</v>
          </cell>
          <cell r="N89">
            <v>6255.3599640380853</v>
          </cell>
        </row>
        <row r="90">
          <cell r="B90" t="str">
            <v>Add: Amortiz. of Fees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2">
          <cell r="B92" t="str">
            <v>Less: CAPEX</v>
          </cell>
          <cell r="G92">
            <v>31907.516348899477</v>
          </cell>
          <cell r="H92">
            <v>23206.980969985463</v>
          </cell>
          <cell r="I92">
            <v>19926.746179162517</v>
          </cell>
          <cell r="J92">
            <v>9571.4952242323416</v>
          </cell>
          <cell r="K92">
            <v>6555.1011705828896</v>
          </cell>
          <cell r="L92">
            <v>34546</v>
          </cell>
          <cell r="M92">
            <v>34546</v>
          </cell>
          <cell r="N92">
            <v>34546</v>
          </cell>
        </row>
        <row r="93">
          <cell r="B93" t="str">
            <v>Less: Change In W/C</v>
          </cell>
          <cell r="G93">
            <v>7545.0227795352548</v>
          </cell>
          <cell r="H93">
            <v>-103.30062482852372</v>
          </cell>
          <cell r="I93">
            <v>1161.8964067130582</v>
          </cell>
          <cell r="J93">
            <v>7745.9272867976688</v>
          </cell>
          <cell r="K93">
            <v>3302.7429288518324</v>
          </cell>
          <cell r="L93">
            <v>12451.244057308519</v>
          </cell>
          <cell r="M93">
            <v>225809.37663568399</v>
          </cell>
          <cell r="N93">
            <v>226057.37663568399</v>
          </cell>
        </row>
        <row r="94">
          <cell r="B94" t="str">
            <v>Cash Available for Debt</v>
          </cell>
          <cell r="G94">
            <v>-32336.67183889883</v>
          </cell>
          <cell r="H94">
            <v>-11863.074385106471</v>
          </cell>
          <cell r="I94">
            <v>5804.8261435658133</v>
          </cell>
          <cell r="J94">
            <v>16871.288553789462</v>
          </cell>
          <cell r="K94">
            <v>33523.590452986129</v>
          </cell>
          <cell r="L94">
            <v>-2.999999999992724</v>
          </cell>
          <cell r="M94">
            <v>224</v>
          </cell>
          <cell r="N94">
            <v>-25</v>
          </cell>
        </row>
        <row r="95">
          <cell r="B95" t="str">
            <v>Cumulative Cash Available</v>
          </cell>
          <cell r="G95">
            <v>-32336.67183889883</v>
          </cell>
          <cell r="H95">
            <v>-44199.746224005299</v>
          </cell>
          <cell r="I95">
            <v>-38394.920080439486</v>
          </cell>
          <cell r="J95">
            <v>-21523.631526650024</v>
          </cell>
          <cell r="K95">
            <v>11999.958926336105</v>
          </cell>
          <cell r="L95">
            <v>11996.958926336112</v>
          </cell>
          <cell r="M95">
            <v>12220.958926336112</v>
          </cell>
          <cell r="N95">
            <v>12195.958926336112</v>
          </cell>
        </row>
        <row r="97">
          <cell r="B97" t="str">
            <v>Senior Debt</v>
          </cell>
          <cell r="G97">
            <v>73879.866243297205</v>
          </cell>
          <cell r="H97">
            <v>93894.365457287946</v>
          </cell>
          <cell r="I97">
            <v>89519.230119232365</v>
          </cell>
          <cell r="J97">
            <v>75525.306086838056</v>
          </cell>
          <cell r="K97">
            <v>45479.239025562267</v>
          </cell>
          <cell r="L97">
            <v>45479.239025562267</v>
          </cell>
          <cell r="M97">
            <v>45479.239025562267</v>
          </cell>
          <cell r="N97">
            <v>45479.239025562267</v>
          </cell>
        </row>
        <row r="98">
          <cell r="B98" t="str">
            <v>Subordinated Debt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B99" t="str">
            <v>Total Debt</v>
          </cell>
          <cell r="G99">
            <v>73879.866243297205</v>
          </cell>
          <cell r="H99">
            <v>93894.365457287946</v>
          </cell>
          <cell r="I99">
            <v>89519.230119232365</v>
          </cell>
          <cell r="J99">
            <v>75525.306086838056</v>
          </cell>
          <cell r="K99">
            <v>45479.239025562267</v>
          </cell>
          <cell r="L99">
            <v>45479.239025562267</v>
          </cell>
          <cell r="M99">
            <v>45479.239025562267</v>
          </cell>
          <cell r="N99">
            <v>45479.239025562267</v>
          </cell>
        </row>
        <row r="100">
          <cell r="B100" t="str">
            <v>Book Equity</v>
          </cell>
          <cell r="G100">
            <v>158775.64723155001</v>
          </cell>
          <cell r="H100">
            <v>154502.47115782034</v>
          </cell>
          <cell r="I100">
            <v>164445.31550289702</v>
          </cell>
          <cell r="J100">
            <v>180226.97234968736</v>
          </cell>
          <cell r="K100">
            <v>204592.6387125933</v>
          </cell>
          <cell r="L100">
            <v>236016.09197209723</v>
          </cell>
          <cell r="M100">
            <v>489622.32498055953</v>
          </cell>
          <cell r="N100">
            <v>743229.55798902176</v>
          </cell>
        </row>
        <row r="101">
          <cell r="B101" t="str">
            <v xml:space="preserve">      Total Capitalization</v>
          </cell>
          <cell r="G101">
            <v>232655.51347484722</v>
          </cell>
          <cell r="H101">
            <v>248396.8366151083</v>
          </cell>
          <cell r="I101">
            <v>253964.5456221294</v>
          </cell>
          <cell r="J101">
            <v>255752.27843652543</v>
          </cell>
          <cell r="K101">
            <v>250071.87773815557</v>
          </cell>
          <cell r="L101">
            <v>281495.33099765948</v>
          </cell>
          <cell r="M101">
            <v>535101.56400612183</v>
          </cell>
          <cell r="N101">
            <v>788708.79701458407</v>
          </cell>
        </row>
        <row r="103">
          <cell r="B103" t="str">
            <v>Terminal Value</v>
          </cell>
          <cell r="K103">
            <v>0</v>
          </cell>
        </row>
        <row r="104">
          <cell r="B104" t="str">
            <v>Less: Debt, Net Of Cash</v>
          </cell>
          <cell r="K104">
            <v>44579.239025562281</v>
          </cell>
        </row>
        <row r="105">
          <cell r="B105" t="str">
            <v xml:space="preserve">      Equity Value</v>
          </cell>
          <cell r="K105">
            <v>-44579.239025562281</v>
          </cell>
        </row>
        <row r="106">
          <cell r="B106" t="str">
            <v>Less: Initial Equity Invested</v>
          </cell>
          <cell r="K106">
            <v>0</v>
          </cell>
        </row>
        <row r="107">
          <cell r="K107">
            <v>-44579.239025562281</v>
          </cell>
        </row>
        <row r="108">
          <cell r="B108" t="str">
            <v>Less: Management Options (Assumed 5%)</v>
          </cell>
          <cell r="K108">
            <v>0</v>
          </cell>
        </row>
        <row r="109">
          <cell r="B109" t="str">
            <v xml:space="preserve">      Fully Diluted Equity Value</v>
          </cell>
          <cell r="K109">
            <v>-44579.239025562281</v>
          </cell>
        </row>
        <row r="111">
          <cell r="B111" t="str">
            <v>Equity Cash Flows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-44579.239025562281</v>
          </cell>
        </row>
        <row r="113">
          <cell r="F113" t="str">
            <v>Exit Multiple</v>
          </cell>
          <cell r="K113">
            <v>0</v>
          </cell>
          <cell r="L113">
            <v>0</v>
          </cell>
          <cell r="M113">
            <v>0</v>
          </cell>
        </row>
        <row r="115">
          <cell r="F115" t="str">
            <v>IRR On Equity Investment (5 Year):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</sheetData>
      <sheetData sheetId="39" refreshError="1"/>
      <sheetData sheetId="40" refreshError="1">
        <row r="1">
          <cell r="G1" t="str">
            <v>-3</v>
          </cell>
          <cell r="H1" t="str">
            <v>-2</v>
          </cell>
          <cell r="I1" t="str">
            <v>-1</v>
          </cell>
          <cell r="J1" t="str">
            <v>0</v>
          </cell>
          <cell r="L1" t="str">
            <v>C</v>
          </cell>
          <cell r="M1" t="str">
            <v>B</v>
          </cell>
          <cell r="N1" t="str">
            <v>A</v>
          </cell>
        </row>
        <row r="2">
          <cell r="G2" t="str">
            <v>-3</v>
          </cell>
          <cell r="H2" t="str">
            <v>-2</v>
          </cell>
          <cell r="I2" t="str">
            <v>-1</v>
          </cell>
          <cell r="J2" t="str">
            <v>0</v>
          </cell>
          <cell r="L2" t="str">
            <v>C</v>
          </cell>
          <cell r="M2" t="str">
            <v>B</v>
          </cell>
          <cell r="N2" t="str">
            <v>A</v>
          </cell>
        </row>
        <row r="445">
          <cell r="N445">
            <v>38046</v>
          </cell>
        </row>
        <row r="453">
          <cell r="G453">
            <v>1</v>
          </cell>
        </row>
        <row r="456">
          <cell r="F456" t="b">
            <v>1</v>
          </cell>
          <cell r="G456">
            <v>1</v>
          </cell>
          <cell r="H456">
            <v>1</v>
          </cell>
          <cell r="I456">
            <v>1</v>
          </cell>
          <cell r="J456">
            <v>1</v>
          </cell>
          <cell r="L456">
            <v>1</v>
          </cell>
          <cell r="M456">
            <v>1</v>
          </cell>
          <cell r="N456">
            <v>1</v>
          </cell>
        </row>
        <row r="458">
          <cell r="B458" t="str">
            <v>Ending MMMM dd:</v>
          </cell>
          <cell r="G458" t="str">
            <v>ENDING MMMM37621,DD:</v>
          </cell>
          <cell r="L458" t="str">
            <v>LTM Ending: MMMM DD:</v>
          </cell>
        </row>
        <row r="459">
          <cell r="B459">
            <v>1999</v>
          </cell>
          <cell r="G459">
            <v>1999</v>
          </cell>
          <cell r="H459">
            <v>2000</v>
          </cell>
          <cell r="I459">
            <v>2001</v>
          </cell>
          <cell r="J459">
            <v>2002</v>
          </cell>
          <cell r="L459">
            <v>2002</v>
          </cell>
          <cell r="M459">
            <v>2003</v>
          </cell>
          <cell r="N459">
            <v>2004</v>
          </cell>
        </row>
        <row r="461">
          <cell r="G461">
            <v>0</v>
          </cell>
          <cell r="H461">
            <v>0</v>
          </cell>
          <cell r="I461">
            <v>57447</v>
          </cell>
          <cell r="J461">
            <v>124086.95851074401</v>
          </cell>
          <cell r="L461">
            <v>0</v>
          </cell>
          <cell r="M461">
            <v>57447</v>
          </cell>
          <cell r="N461">
            <v>124086.95851074401</v>
          </cell>
        </row>
        <row r="463">
          <cell r="G463">
            <v>0</v>
          </cell>
          <cell r="H463">
            <v>0</v>
          </cell>
          <cell r="I463">
            <v>37876</v>
          </cell>
          <cell r="J463">
            <v>80595.498370670597</v>
          </cell>
          <cell r="L463">
            <v>0</v>
          </cell>
          <cell r="M463">
            <v>37876</v>
          </cell>
          <cell r="N463">
            <v>80595.498370670597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4517.5996625286225</v>
          </cell>
          <cell r="L464">
            <v>0</v>
          </cell>
          <cell r="M464">
            <v>0</v>
          </cell>
          <cell r="N464">
            <v>4517.5996625286225</v>
          </cell>
        </row>
        <row r="465">
          <cell r="G465" t="str">
            <v>______</v>
          </cell>
          <cell r="H465" t="str">
            <v>______</v>
          </cell>
          <cell r="I465" t="str">
            <v>______</v>
          </cell>
          <cell r="J465" t="str">
            <v>______</v>
          </cell>
          <cell r="L465" t="str">
            <v>______</v>
          </cell>
          <cell r="M465" t="str">
            <v>______</v>
          </cell>
          <cell r="N465" t="str">
            <v>______</v>
          </cell>
        </row>
        <row r="466">
          <cell r="G466">
            <v>0</v>
          </cell>
          <cell r="H466">
            <v>0</v>
          </cell>
          <cell r="I466">
            <v>19571</v>
          </cell>
          <cell r="J466">
            <v>38973.860477544789</v>
          </cell>
          <cell r="L466">
            <v>0</v>
          </cell>
          <cell r="M466">
            <v>19571</v>
          </cell>
          <cell r="N466">
            <v>38973.860477544789</v>
          </cell>
        </row>
        <row r="468">
          <cell r="G468">
            <v>0</v>
          </cell>
          <cell r="H468">
            <v>0</v>
          </cell>
          <cell r="I468">
            <v>11538</v>
          </cell>
          <cell r="J468">
            <v>3741.8906125655931</v>
          </cell>
          <cell r="L468">
            <v>0</v>
          </cell>
          <cell r="M468">
            <v>11538</v>
          </cell>
          <cell r="N468">
            <v>3741.8906125655931</v>
          </cell>
        </row>
        <row r="469">
          <cell r="G469">
            <v>0</v>
          </cell>
          <cell r="H469">
            <v>0</v>
          </cell>
          <cell r="I469">
            <v>0</v>
          </cell>
          <cell r="J469">
            <v>4929.6702006540527</v>
          </cell>
          <cell r="L469">
            <v>0</v>
          </cell>
          <cell r="M469">
            <v>0</v>
          </cell>
          <cell r="N469">
            <v>4929.6702006540527</v>
          </cell>
        </row>
        <row r="470">
          <cell r="G470" t="str">
            <v>______</v>
          </cell>
          <cell r="H470" t="str">
            <v>______</v>
          </cell>
          <cell r="I470" t="str">
            <v>______</v>
          </cell>
          <cell r="J470" t="str">
            <v>______</v>
          </cell>
          <cell r="L470" t="str">
            <v>______</v>
          </cell>
          <cell r="M470" t="str">
            <v>______</v>
          </cell>
          <cell r="N470" t="str">
            <v>______</v>
          </cell>
        </row>
        <row r="471">
          <cell r="G471">
            <v>0</v>
          </cell>
          <cell r="H471">
            <v>0</v>
          </cell>
          <cell r="I471">
            <v>8033</v>
          </cell>
          <cell r="J471">
            <v>30302.299664325146</v>
          </cell>
          <cell r="L471">
            <v>0</v>
          </cell>
          <cell r="M471">
            <v>8033</v>
          </cell>
          <cell r="N471">
            <v>30302.299664325146</v>
          </cell>
        </row>
        <row r="473">
          <cell r="G473">
            <v>0</v>
          </cell>
          <cell r="H473">
            <v>0</v>
          </cell>
          <cell r="I473">
            <v>0</v>
          </cell>
          <cell r="J473">
            <v>9807.6596677676425</v>
          </cell>
          <cell r="L473">
            <v>0</v>
          </cell>
          <cell r="M473">
            <v>0</v>
          </cell>
          <cell r="N473">
            <v>9807.6596677676425</v>
          </cell>
        </row>
        <row r="477">
          <cell r="G477">
            <v>0</v>
          </cell>
          <cell r="H477">
            <v>0</v>
          </cell>
          <cell r="I477">
            <v>8033</v>
          </cell>
          <cell r="J477">
            <v>40109.959332092789</v>
          </cell>
          <cell r="L477">
            <v>0</v>
          </cell>
          <cell r="M477">
            <v>8033</v>
          </cell>
          <cell r="N477">
            <v>40109.959332092789</v>
          </cell>
        </row>
        <row r="478">
          <cell r="G478">
            <v>0</v>
          </cell>
          <cell r="H478">
            <v>0</v>
          </cell>
          <cell r="I478">
            <v>0.13983323759291172</v>
          </cell>
          <cell r="J478">
            <v>0.32324073225326</v>
          </cell>
          <cell r="L478">
            <v>0</v>
          </cell>
          <cell r="M478">
            <v>0.13983323759291172</v>
          </cell>
          <cell r="N478">
            <v>0.32324073225326</v>
          </cell>
        </row>
        <row r="480">
          <cell r="G480">
            <v>0</v>
          </cell>
          <cell r="H480">
            <v>0</v>
          </cell>
          <cell r="I480">
            <v>629</v>
          </cell>
          <cell r="J480">
            <v>2470.8283941078093</v>
          </cell>
          <cell r="L480">
            <v>0</v>
          </cell>
          <cell r="M480">
            <v>629</v>
          </cell>
          <cell r="N480">
            <v>2470.8283941078093</v>
          </cell>
        </row>
        <row r="481">
          <cell r="G481" t="str">
            <v>______</v>
          </cell>
          <cell r="H481" t="str">
            <v>______</v>
          </cell>
          <cell r="I481" t="str">
            <v>______</v>
          </cell>
          <cell r="J481" t="str">
            <v>______</v>
          </cell>
          <cell r="L481" t="str">
            <v>______</v>
          </cell>
          <cell r="M481" t="str">
            <v>______</v>
          </cell>
          <cell r="N481" t="str">
            <v>______</v>
          </cell>
        </row>
        <row r="482">
          <cell r="G482">
            <v>0</v>
          </cell>
          <cell r="H482">
            <v>0</v>
          </cell>
          <cell r="I482">
            <v>7404</v>
          </cell>
          <cell r="J482">
            <v>37639.130937984977</v>
          </cell>
          <cell r="L482">
            <v>0</v>
          </cell>
          <cell r="M482">
            <v>7404</v>
          </cell>
          <cell r="N482">
            <v>37639.130937984977</v>
          </cell>
        </row>
        <row r="484"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G486" t="str">
            <v>______</v>
          </cell>
          <cell r="H486" t="str">
            <v>______</v>
          </cell>
          <cell r="I486" t="str">
            <v>______</v>
          </cell>
          <cell r="J486" t="str">
            <v>______</v>
          </cell>
          <cell r="L486" t="str">
            <v>______</v>
          </cell>
          <cell r="M486" t="str">
            <v>______</v>
          </cell>
          <cell r="N486" t="str">
            <v>______</v>
          </cell>
        </row>
        <row r="487">
          <cell r="G487">
            <v>0</v>
          </cell>
          <cell r="H487">
            <v>0</v>
          </cell>
          <cell r="I487">
            <v>7404</v>
          </cell>
          <cell r="J487">
            <v>37639.130937984977</v>
          </cell>
          <cell r="L487">
            <v>0</v>
          </cell>
          <cell r="M487">
            <v>7404</v>
          </cell>
          <cell r="N487">
            <v>37639.130937984977</v>
          </cell>
        </row>
        <row r="490">
          <cell r="G490">
            <v>0</v>
          </cell>
          <cell r="H490">
            <v>0</v>
          </cell>
          <cell r="I490">
            <v>0</v>
          </cell>
          <cell r="J490">
            <v>4022.4134954761225</v>
          </cell>
          <cell r="L490">
            <v>0</v>
          </cell>
          <cell r="M490">
            <v>0</v>
          </cell>
          <cell r="N490">
            <v>4022.4134954761225</v>
          </cell>
        </row>
        <row r="510">
          <cell r="G510" t="str">
            <v>______</v>
          </cell>
          <cell r="H510" t="str">
            <v>______</v>
          </cell>
          <cell r="I510" t="str">
            <v>______</v>
          </cell>
          <cell r="J510" t="str">
            <v>______</v>
          </cell>
          <cell r="L510" t="str">
            <v>______</v>
          </cell>
          <cell r="M510" t="str">
            <v>______</v>
          </cell>
          <cell r="N510" t="str">
            <v>______</v>
          </cell>
        </row>
        <row r="511">
          <cell r="G511">
            <v>0</v>
          </cell>
          <cell r="H511">
            <v>0</v>
          </cell>
          <cell r="I511">
            <v>0</v>
          </cell>
          <cell r="J511">
            <v>4022.4134954761225</v>
          </cell>
          <cell r="L511">
            <v>0</v>
          </cell>
          <cell r="M511">
            <v>0</v>
          </cell>
          <cell r="N511">
            <v>4022.4134954761225</v>
          </cell>
        </row>
        <row r="512">
          <cell r="G512">
            <v>0</v>
          </cell>
          <cell r="H512">
            <v>0</v>
          </cell>
          <cell r="I512">
            <v>0</v>
          </cell>
          <cell r="J512">
            <v>4022.4134954761225</v>
          </cell>
          <cell r="L512">
            <v>0</v>
          </cell>
          <cell r="M512">
            <v>0</v>
          </cell>
          <cell r="N512">
            <v>4022.4134954761225</v>
          </cell>
        </row>
        <row r="514"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G519" t="str">
            <v>______</v>
          </cell>
          <cell r="H519" t="str">
            <v>______</v>
          </cell>
          <cell r="I519" t="str">
            <v>______</v>
          </cell>
          <cell r="J519" t="str">
            <v>______</v>
          </cell>
          <cell r="L519" t="str">
            <v>______</v>
          </cell>
          <cell r="M519" t="str">
            <v>______</v>
          </cell>
          <cell r="N519" t="str">
            <v>______</v>
          </cell>
        </row>
        <row r="520">
          <cell r="G520">
            <v>0</v>
          </cell>
          <cell r="H520">
            <v>0</v>
          </cell>
          <cell r="I520">
            <v>7404</v>
          </cell>
          <cell r="J520">
            <v>33616.717442508852</v>
          </cell>
          <cell r="L520">
            <v>0</v>
          </cell>
          <cell r="M520">
            <v>7404</v>
          </cell>
          <cell r="N520">
            <v>33616.717442508852</v>
          </cell>
        </row>
        <row r="522">
          <cell r="G522">
            <v>1999</v>
          </cell>
          <cell r="H522">
            <v>2000</v>
          </cell>
          <cell r="I522">
            <v>2001</v>
          </cell>
          <cell r="J522">
            <v>2002</v>
          </cell>
          <cell r="L522">
            <v>2002</v>
          </cell>
          <cell r="M522">
            <v>2003</v>
          </cell>
          <cell r="N522">
            <v>2004</v>
          </cell>
        </row>
        <row r="525">
          <cell r="G525">
            <v>0</v>
          </cell>
          <cell r="H525">
            <v>0</v>
          </cell>
          <cell r="I525">
            <v>0</v>
          </cell>
          <cell r="J525">
            <v>1582.7825796644183</v>
          </cell>
          <cell r="L525">
            <v>0</v>
          </cell>
          <cell r="M525">
            <v>0</v>
          </cell>
          <cell r="N525">
            <v>1582.7825796644183</v>
          </cell>
        </row>
        <row r="526"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G527" t="str">
            <v>______</v>
          </cell>
          <cell r="H527" t="str">
            <v>______</v>
          </cell>
          <cell r="I527" t="str">
            <v>______</v>
          </cell>
          <cell r="J527" t="str">
            <v>______</v>
          </cell>
          <cell r="L527" t="str">
            <v>______</v>
          </cell>
          <cell r="M527" t="str">
            <v>______</v>
          </cell>
          <cell r="N527" t="str">
            <v>______</v>
          </cell>
        </row>
        <row r="528">
          <cell r="G528">
            <v>0</v>
          </cell>
          <cell r="H528">
            <v>0</v>
          </cell>
          <cell r="I528">
            <v>0</v>
          </cell>
          <cell r="J528">
            <v>1582.7825796644183</v>
          </cell>
          <cell r="L528">
            <v>0</v>
          </cell>
          <cell r="M528">
            <v>0</v>
          </cell>
          <cell r="N528">
            <v>1582.7825796644183</v>
          </cell>
        </row>
        <row r="529">
          <cell r="G529" t="str">
            <v>______</v>
          </cell>
          <cell r="H529" t="str">
            <v>______</v>
          </cell>
          <cell r="I529" t="str">
            <v>______</v>
          </cell>
          <cell r="J529" t="str">
            <v>______</v>
          </cell>
          <cell r="L529" t="str">
            <v>______</v>
          </cell>
          <cell r="M529" t="str">
            <v>______</v>
          </cell>
          <cell r="N529" t="str">
            <v>______</v>
          </cell>
        </row>
        <row r="530">
          <cell r="G530">
            <v>0</v>
          </cell>
          <cell r="H530">
            <v>0</v>
          </cell>
          <cell r="I530">
            <v>7404</v>
          </cell>
          <cell r="J530">
            <v>32033.934862844435</v>
          </cell>
          <cell r="L530">
            <v>0</v>
          </cell>
          <cell r="M530">
            <v>7404</v>
          </cell>
          <cell r="N530">
            <v>32033.934862844435</v>
          </cell>
        </row>
        <row r="532"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G538" t="str">
            <v>______</v>
          </cell>
          <cell r="H538" t="str">
            <v>______</v>
          </cell>
          <cell r="I538" t="str">
            <v>______</v>
          </cell>
          <cell r="J538" t="str">
            <v>______</v>
          </cell>
          <cell r="L538" t="str">
            <v>______</v>
          </cell>
          <cell r="M538" t="str">
            <v>______</v>
          </cell>
          <cell r="N538" t="str">
            <v>______</v>
          </cell>
        </row>
        <row r="539">
          <cell r="G539">
            <v>0</v>
          </cell>
          <cell r="H539">
            <v>0</v>
          </cell>
          <cell r="I539">
            <v>7404</v>
          </cell>
          <cell r="J539">
            <v>32033.934862844435</v>
          </cell>
          <cell r="L539">
            <v>0</v>
          </cell>
          <cell r="M539">
            <v>7404</v>
          </cell>
          <cell r="N539">
            <v>32033.934862844435</v>
          </cell>
        </row>
        <row r="542">
          <cell r="G542">
            <v>1</v>
          </cell>
        </row>
        <row r="545">
          <cell r="G545" t="str">
            <v>ENDING MMMM37621,DD:</v>
          </cell>
          <cell r="L545" t="str">
            <v>LTM Ending: MMMM DD:</v>
          </cell>
        </row>
        <row r="546">
          <cell r="G546">
            <v>1999</v>
          </cell>
          <cell r="H546">
            <v>2000</v>
          </cell>
          <cell r="I546">
            <v>2001</v>
          </cell>
          <cell r="J546">
            <v>2002</v>
          </cell>
          <cell r="L546">
            <v>2002</v>
          </cell>
          <cell r="M546">
            <v>2003</v>
          </cell>
          <cell r="N546">
            <v>2004</v>
          </cell>
        </row>
        <row r="548">
          <cell r="G548">
            <v>0</v>
          </cell>
          <cell r="H548">
            <v>0</v>
          </cell>
          <cell r="I548">
            <v>7404</v>
          </cell>
          <cell r="J548">
            <v>32033.934862844435</v>
          </cell>
          <cell r="L548">
            <v>0</v>
          </cell>
          <cell r="M548">
            <v>7404</v>
          </cell>
          <cell r="N548">
            <v>32033.934862844435</v>
          </cell>
        </row>
        <row r="550">
          <cell r="G550">
            <v>0</v>
          </cell>
          <cell r="H550">
            <v>0</v>
          </cell>
          <cell r="I550">
            <v>629</v>
          </cell>
          <cell r="J550">
            <v>2470.8283941078093</v>
          </cell>
          <cell r="L550">
            <v>0</v>
          </cell>
          <cell r="M550">
            <v>629</v>
          </cell>
          <cell r="N550">
            <v>2470.8283941078093</v>
          </cell>
        </row>
        <row r="551"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L552">
            <v>0</v>
          </cell>
          <cell r="M552">
            <v>0</v>
          </cell>
          <cell r="N552">
            <v>0</v>
          </cell>
        </row>
        <row r="553"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L555">
            <v>0</v>
          </cell>
          <cell r="M555">
            <v>0</v>
          </cell>
          <cell r="N555">
            <v>0</v>
          </cell>
        </row>
        <row r="556"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G561" t="str">
            <v>______</v>
          </cell>
          <cell r="H561" t="str">
            <v>______</v>
          </cell>
          <cell r="I561" t="str">
            <v>______</v>
          </cell>
          <cell r="J561" t="str">
            <v>______</v>
          </cell>
          <cell r="L561" t="str">
            <v>______</v>
          </cell>
          <cell r="M561" t="str">
            <v>______</v>
          </cell>
          <cell r="N561" t="str">
            <v>______</v>
          </cell>
        </row>
        <row r="562">
          <cell r="G562">
            <v>0</v>
          </cell>
          <cell r="H562">
            <v>0</v>
          </cell>
          <cell r="I562">
            <v>8033</v>
          </cell>
          <cell r="J562">
            <v>34504.763256952247</v>
          </cell>
          <cell r="L562">
            <v>0</v>
          </cell>
          <cell r="M562">
            <v>8033</v>
          </cell>
          <cell r="N562">
            <v>34504.763256952247</v>
          </cell>
        </row>
        <row r="565">
          <cell r="H565">
            <v>0</v>
          </cell>
          <cell r="I565">
            <v>0</v>
          </cell>
          <cell r="J565">
            <v>-8637.4738155619016</v>
          </cell>
          <cell r="M565">
            <v>0</v>
          </cell>
          <cell r="N565">
            <v>0</v>
          </cell>
        </row>
        <row r="566">
          <cell r="H566">
            <v>0</v>
          </cell>
          <cell r="I566">
            <v>0</v>
          </cell>
          <cell r="J566">
            <v>-5961</v>
          </cell>
          <cell r="M566">
            <v>0</v>
          </cell>
          <cell r="N566">
            <v>0</v>
          </cell>
        </row>
        <row r="567">
          <cell r="H567">
            <v>0</v>
          </cell>
          <cell r="I567">
            <v>0</v>
          </cell>
          <cell r="J567">
            <v>-15763</v>
          </cell>
          <cell r="M567">
            <v>0</v>
          </cell>
          <cell r="N567">
            <v>0</v>
          </cell>
        </row>
        <row r="568">
          <cell r="H568">
            <v>0</v>
          </cell>
          <cell r="I568">
            <v>0</v>
          </cell>
          <cell r="J568">
            <v>0</v>
          </cell>
          <cell r="M568">
            <v>0</v>
          </cell>
          <cell r="N568">
            <v>0</v>
          </cell>
        </row>
        <row r="569">
          <cell r="H569">
            <v>0</v>
          </cell>
          <cell r="I569">
            <v>0</v>
          </cell>
          <cell r="J569">
            <v>-7250</v>
          </cell>
          <cell r="M569">
            <v>0</v>
          </cell>
          <cell r="N569">
            <v>0</v>
          </cell>
        </row>
        <row r="570">
          <cell r="H570">
            <v>0</v>
          </cell>
          <cell r="I570">
            <v>0</v>
          </cell>
          <cell r="J570">
            <v>-17394</v>
          </cell>
          <cell r="M570">
            <v>0</v>
          </cell>
          <cell r="N570">
            <v>0</v>
          </cell>
        </row>
        <row r="571">
          <cell r="H571">
            <v>0</v>
          </cell>
          <cell r="I571">
            <v>0</v>
          </cell>
          <cell r="J571">
            <v>31219</v>
          </cell>
          <cell r="M571">
            <v>0</v>
          </cell>
          <cell r="N571">
            <v>0</v>
          </cell>
        </row>
        <row r="572">
          <cell r="H572">
            <v>0</v>
          </cell>
          <cell r="I572">
            <v>0</v>
          </cell>
          <cell r="J572">
            <v>77</v>
          </cell>
          <cell r="M572">
            <v>0</v>
          </cell>
          <cell r="N572">
            <v>0</v>
          </cell>
        </row>
        <row r="573">
          <cell r="H573">
            <v>0</v>
          </cell>
          <cell r="I573">
            <v>0</v>
          </cell>
          <cell r="J573">
            <v>0</v>
          </cell>
          <cell r="M573">
            <v>0</v>
          </cell>
          <cell r="N573">
            <v>0</v>
          </cell>
        </row>
        <row r="574">
          <cell r="H574">
            <v>0</v>
          </cell>
          <cell r="I574">
            <v>0</v>
          </cell>
          <cell r="J574">
            <v>0</v>
          </cell>
          <cell r="M574">
            <v>0</v>
          </cell>
          <cell r="N574">
            <v>0</v>
          </cell>
        </row>
        <row r="575">
          <cell r="H575">
            <v>0</v>
          </cell>
          <cell r="I575">
            <v>0</v>
          </cell>
          <cell r="J575">
            <v>5203</v>
          </cell>
          <cell r="M575">
            <v>0</v>
          </cell>
          <cell r="N575">
            <v>0</v>
          </cell>
        </row>
        <row r="576">
          <cell r="H576">
            <v>0</v>
          </cell>
          <cell r="I576">
            <v>0</v>
          </cell>
          <cell r="J576">
            <v>12149</v>
          </cell>
          <cell r="M576">
            <v>0</v>
          </cell>
          <cell r="N576">
            <v>0</v>
          </cell>
        </row>
        <row r="577">
          <cell r="H577">
            <v>0</v>
          </cell>
          <cell r="I577">
            <v>0</v>
          </cell>
          <cell r="J577">
            <v>7067</v>
          </cell>
          <cell r="M577">
            <v>0</v>
          </cell>
          <cell r="N577">
            <v>0</v>
          </cell>
        </row>
        <row r="578">
          <cell r="H578">
            <v>0</v>
          </cell>
          <cell r="I578">
            <v>0</v>
          </cell>
          <cell r="J578">
            <v>0</v>
          </cell>
          <cell r="M578">
            <v>0</v>
          </cell>
          <cell r="N578">
            <v>0</v>
          </cell>
        </row>
        <row r="579">
          <cell r="H579" t="str">
            <v>______</v>
          </cell>
          <cell r="I579" t="str">
            <v>______</v>
          </cell>
          <cell r="J579" t="str">
            <v>______</v>
          </cell>
          <cell r="M579" t="str">
            <v>______</v>
          </cell>
          <cell r="N579" t="str">
            <v>______</v>
          </cell>
        </row>
        <row r="580">
          <cell r="H580">
            <v>0</v>
          </cell>
          <cell r="I580">
            <v>0</v>
          </cell>
          <cell r="J580">
            <v>709.52618443810206</v>
          </cell>
          <cell r="M580">
            <v>0</v>
          </cell>
          <cell r="N580">
            <v>0</v>
          </cell>
        </row>
        <row r="581">
          <cell r="H581" t="str">
            <v>______</v>
          </cell>
          <cell r="I581" t="str">
            <v>______</v>
          </cell>
          <cell r="J581" t="str">
            <v>______</v>
          </cell>
          <cell r="M581" t="str">
            <v>______</v>
          </cell>
          <cell r="N581" t="str">
            <v>______</v>
          </cell>
        </row>
        <row r="582">
          <cell r="H582">
            <v>0</v>
          </cell>
          <cell r="I582">
            <v>8033</v>
          </cell>
          <cell r="J582">
            <v>35214.289441390349</v>
          </cell>
          <cell r="M582">
            <v>8033</v>
          </cell>
          <cell r="N582">
            <v>34504.763256952247</v>
          </cell>
        </row>
        <row r="584">
          <cell r="H584">
            <v>0</v>
          </cell>
          <cell r="I584">
            <v>0</v>
          </cell>
          <cell r="J584">
            <v>0</v>
          </cell>
          <cell r="M584">
            <v>0</v>
          </cell>
          <cell r="N584">
            <v>0</v>
          </cell>
        </row>
        <row r="585">
          <cell r="H585">
            <v>0</v>
          </cell>
          <cell r="I585">
            <v>0</v>
          </cell>
          <cell r="J585">
            <v>0</v>
          </cell>
          <cell r="M585">
            <v>0</v>
          </cell>
          <cell r="N585">
            <v>0</v>
          </cell>
        </row>
        <row r="586">
          <cell r="H586" t="str">
            <v>______</v>
          </cell>
          <cell r="I586" t="str">
            <v>______</v>
          </cell>
          <cell r="J586" t="str">
            <v>______</v>
          </cell>
          <cell r="M586" t="str">
            <v>______</v>
          </cell>
          <cell r="N586" t="str">
            <v>______</v>
          </cell>
        </row>
        <row r="587">
          <cell r="H587">
            <v>0</v>
          </cell>
          <cell r="I587">
            <v>8033</v>
          </cell>
          <cell r="J587">
            <v>35214.289441390349</v>
          </cell>
          <cell r="M587">
            <v>8033</v>
          </cell>
          <cell r="N587">
            <v>34504.763256952247</v>
          </cell>
        </row>
        <row r="590">
          <cell r="H590">
            <v>0</v>
          </cell>
          <cell r="I590">
            <v>0</v>
          </cell>
          <cell r="J590">
            <v>0</v>
          </cell>
          <cell r="M590">
            <v>0</v>
          </cell>
          <cell r="N590">
            <v>0</v>
          </cell>
        </row>
        <row r="591">
          <cell r="H591">
            <v>0</v>
          </cell>
          <cell r="I591">
            <v>0</v>
          </cell>
          <cell r="J591">
            <v>0</v>
          </cell>
          <cell r="M591">
            <v>0</v>
          </cell>
          <cell r="N591">
            <v>0</v>
          </cell>
        </row>
        <row r="593">
          <cell r="H593">
            <v>0</v>
          </cell>
          <cell r="I593">
            <v>0</v>
          </cell>
          <cell r="J593">
            <v>-15076</v>
          </cell>
          <cell r="M593">
            <v>0</v>
          </cell>
          <cell r="N593">
            <v>0</v>
          </cell>
        </row>
        <row r="594">
          <cell r="H594">
            <v>0</v>
          </cell>
          <cell r="I594">
            <v>0</v>
          </cell>
          <cell r="J594">
            <v>0</v>
          </cell>
          <cell r="M594">
            <v>0</v>
          </cell>
          <cell r="N594">
            <v>0</v>
          </cell>
        </row>
        <row r="595">
          <cell r="H595">
            <v>0</v>
          </cell>
          <cell r="I595">
            <v>0</v>
          </cell>
          <cell r="J595">
            <v>-127233</v>
          </cell>
          <cell r="M595">
            <v>0</v>
          </cell>
          <cell r="N595">
            <v>0</v>
          </cell>
        </row>
        <row r="596">
          <cell r="H596">
            <v>0</v>
          </cell>
          <cell r="I596">
            <v>0</v>
          </cell>
          <cell r="J596">
            <v>0</v>
          </cell>
          <cell r="M596">
            <v>0</v>
          </cell>
          <cell r="N596">
            <v>0</v>
          </cell>
        </row>
        <row r="597">
          <cell r="H597">
            <v>0</v>
          </cell>
          <cell r="I597">
            <v>0</v>
          </cell>
          <cell r="J597">
            <v>-431.99062882533048</v>
          </cell>
          <cell r="M597">
            <v>0</v>
          </cell>
          <cell r="N597">
            <v>0</v>
          </cell>
        </row>
        <row r="598">
          <cell r="H598">
            <v>0</v>
          </cell>
          <cell r="I598">
            <v>0</v>
          </cell>
          <cell r="J598">
            <v>0</v>
          </cell>
          <cell r="M598">
            <v>0</v>
          </cell>
          <cell r="N598">
            <v>0</v>
          </cell>
        </row>
        <row r="599">
          <cell r="H599">
            <v>0</v>
          </cell>
          <cell r="I599">
            <v>0</v>
          </cell>
          <cell r="J599">
            <v>10816</v>
          </cell>
          <cell r="M599">
            <v>0</v>
          </cell>
          <cell r="N599">
            <v>0</v>
          </cell>
        </row>
        <row r="600">
          <cell r="H600">
            <v>0</v>
          </cell>
          <cell r="I600">
            <v>0</v>
          </cell>
          <cell r="J600">
            <v>2050</v>
          </cell>
          <cell r="M600">
            <v>0</v>
          </cell>
          <cell r="N600">
            <v>0</v>
          </cell>
        </row>
        <row r="601">
          <cell r="H601">
            <v>0</v>
          </cell>
          <cell r="I601">
            <v>0</v>
          </cell>
          <cell r="J601">
            <v>0</v>
          </cell>
          <cell r="M601">
            <v>0</v>
          </cell>
          <cell r="N601">
            <v>0</v>
          </cell>
        </row>
        <row r="602">
          <cell r="H602">
            <v>0</v>
          </cell>
          <cell r="I602">
            <v>0</v>
          </cell>
          <cell r="J602">
            <v>0</v>
          </cell>
          <cell r="M602">
            <v>0</v>
          </cell>
          <cell r="N602">
            <v>0</v>
          </cell>
        </row>
        <row r="603">
          <cell r="H603">
            <v>0</v>
          </cell>
          <cell r="I603">
            <v>0</v>
          </cell>
          <cell r="J603">
            <v>3186</v>
          </cell>
          <cell r="M603">
            <v>0</v>
          </cell>
          <cell r="N603">
            <v>0</v>
          </cell>
        </row>
        <row r="604">
          <cell r="H604">
            <v>0</v>
          </cell>
          <cell r="I604">
            <v>0</v>
          </cell>
          <cell r="J604">
            <v>867</v>
          </cell>
          <cell r="M604">
            <v>0</v>
          </cell>
          <cell r="N604">
            <v>0</v>
          </cell>
        </row>
        <row r="605">
          <cell r="H605">
            <v>0</v>
          </cell>
          <cell r="I605">
            <v>0</v>
          </cell>
          <cell r="J605">
            <v>0</v>
          </cell>
          <cell r="M605">
            <v>0</v>
          </cell>
          <cell r="N605">
            <v>0</v>
          </cell>
        </row>
        <row r="606">
          <cell r="H606">
            <v>0</v>
          </cell>
          <cell r="I606">
            <v>0</v>
          </cell>
          <cell r="J606">
            <v>0</v>
          </cell>
          <cell r="M606">
            <v>0</v>
          </cell>
          <cell r="N606">
            <v>0</v>
          </cell>
        </row>
        <row r="608">
          <cell r="H608">
            <v>0</v>
          </cell>
          <cell r="I608">
            <v>8033</v>
          </cell>
          <cell r="J608">
            <v>-90607.701187434985</v>
          </cell>
          <cell r="M608">
            <v>8033</v>
          </cell>
          <cell r="N608">
            <v>34504.763256952247</v>
          </cell>
        </row>
        <row r="614">
          <cell r="H614">
            <v>0</v>
          </cell>
          <cell r="I614">
            <v>0</v>
          </cell>
          <cell r="J614">
            <v>0</v>
          </cell>
          <cell r="M614">
            <v>0</v>
          </cell>
          <cell r="N614">
            <v>0</v>
          </cell>
        </row>
        <row r="632">
          <cell r="H632" t="str">
            <v>______</v>
          </cell>
          <cell r="I632" t="str">
            <v>______</v>
          </cell>
          <cell r="J632" t="str">
            <v>______</v>
          </cell>
          <cell r="M632" t="str">
            <v>______</v>
          </cell>
          <cell r="N632" t="str">
            <v>______</v>
          </cell>
        </row>
        <row r="633">
          <cell r="H633">
            <v>0</v>
          </cell>
          <cell r="I633">
            <v>0</v>
          </cell>
          <cell r="J633">
            <v>0</v>
          </cell>
          <cell r="M633">
            <v>0</v>
          </cell>
          <cell r="N633">
            <v>0</v>
          </cell>
        </row>
        <row r="635">
          <cell r="H635">
            <v>0</v>
          </cell>
          <cell r="I635">
            <v>0</v>
          </cell>
          <cell r="J635">
            <v>0</v>
          </cell>
          <cell r="M635">
            <v>0</v>
          </cell>
          <cell r="N635">
            <v>0</v>
          </cell>
        </row>
        <row r="636">
          <cell r="H636">
            <v>0</v>
          </cell>
          <cell r="I636">
            <v>0</v>
          </cell>
          <cell r="J636">
            <v>0</v>
          </cell>
          <cell r="M636">
            <v>0</v>
          </cell>
          <cell r="N636">
            <v>0</v>
          </cell>
        </row>
        <row r="637">
          <cell r="H637" t="str">
            <v>______</v>
          </cell>
          <cell r="I637" t="str">
            <v>______</v>
          </cell>
          <cell r="J637" t="str">
            <v>______</v>
          </cell>
          <cell r="M637" t="str">
            <v>______</v>
          </cell>
          <cell r="N637" t="str">
            <v>______</v>
          </cell>
        </row>
        <row r="665">
          <cell r="H665">
            <v>0</v>
          </cell>
          <cell r="I665">
            <v>8033</v>
          </cell>
          <cell r="J665">
            <v>-90607.701187434985</v>
          </cell>
          <cell r="M665">
            <v>8033</v>
          </cell>
          <cell r="N665">
            <v>34504.763256952247</v>
          </cell>
        </row>
        <row r="667">
          <cell r="H667">
            <v>0</v>
          </cell>
          <cell r="I667">
            <v>0</v>
          </cell>
          <cell r="J667">
            <v>5397</v>
          </cell>
          <cell r="M667">
            <v>0</v>
          </cell>
          <cell r="N667">
            <v>0</v>
          </cell>
        </row>
        <row r="669">
          <cell r="G669">
            <v>1</v>
          </cell>
        </row>
        <row r="672">
          <cell r="G672" t="str">
            <v>ENDING MMMM37621,DD:</v>
          </cell>
          <cell r="L672" t="str">
            <v>LTM Ending: MMMM DD:</v>
          </cell>
        </row>
        <row r="673">
          <cell r="G673">
            <v>1999</v>
          </cell>
          <cell r="H673">
            <v>2000</v>
          </cell>
          <cell r="I673">
            <v>2001</v>
          </cell>
          <cell r="J673">
            <v>2002</v>
          </cell>
          <cell r="L673">
            <v>2002</v>
          </cell>
          <cell r="M673">
            <v>2003</v>
          </cell>
          <cell r="N673">
            <v>2004</v>
          </cell>
        </row>
        <row r="676">
          <cell r="G676">
            <v>0</v>
          </cell>
          <cell r="H676">
            <v>0</v>
          </cell>
          <cell r="I676">
            <v>0</v>
          </cell>
          <cell r="J676">
            <v>5397</v>
          </cell>
          <cell r="L676">
            <v>0</v>
          </cell>
          <cell r="M676">
            <v>0</v>
          </cell>
          <cell r="N676">
            <v>0</v>
          </cell>
        </row>
        <row r="677">
          <cell r="G677">
            <v>0</v>
          </cell>
          <cell r="H677">
            <v>0</v>
          </cell>
          <cell r="I677">
            <v>0</v>
          </cell>
          <cell r="J677">
            <v>8637.4738155619016</v>
          </cell>
          <cell r="L677">
            <v>0</v>
          </cell>
          <cell r="M677">
            <v>0</v>
          </cell>
          <cell r="N677">
            <v>0</v>
          </cell>
        </row>
        <row r="678">
          <cell r="G678">
            <v>0</v>
          </cell>
          <cell r="H678">
            <v>0</v>
          </cell>
          <cell r="I678">
            <v>0</v>
          </cell>
          <cell r="J678">
            <v>5961</v>
          </cell>
          <cell r="L678">
            <v>0</v>
          </cell>
          <cell r="M678">
            <v>0</v>
          </cell>
          <cell r="N678">
            <v>0</v>
          </cell>
        </row>
        <row r="679">
          <cell r="G679">
            <v>0</v>
          </cell>
          <cell r="H679">
            <v>0</v>
          </cell>
          <cell r="I679">
            <v>0</v>
          </cell>
          <cell r="J679">
            <v>15763</v>
          </cell>
          <cell r="L679">
            <v>0</v>
          </cell>
          <cell r="M679">
            <v>0</v>
          </cell>
          <cell r="N679">
            <v>0</v>
          </cell>
        </row>
        <row r="680"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G681">
            <v>0</v>
          </cell>
          <cell r="H681">
            <v>0</v>
          </cell>
          <cell r="I681">
            <v>0</v>
          </cell>
          <cell r="J681">
            <v>7250</v>
          </cell>
          <cell r="L681">
            <v>0</v>
          </cell>
          <cell r="M681">
            <v>0</v>
          </cell>
          <cell r="N681">
            <v>0</v>
          </cell>
        </row>
        <row r="682">
          <cell r="G682">
            <v>0</v>
          </cell>
          <cell r="H682">
            <v>0</v>
          </cell>
          <cell r="I682">
            <v>0</v>
          </cell>
          <cell r="J682">
            <v>17394</v>
          </cell>
          <cell r="L682">
            <v>0</v>
          </cell>
          <cell r="M682">
            <v>0</v>
          </cell>
          <cell r="N682">
            <v>0</v>
          </cell>
        </row>
        <row r="683">
          <cell r="G683" t="str">
            <v>______</v>
          </cell>
          <cell r="H683" t="str">
            <v>______</v>
          </cell>
          <cell r="I683" t="str">
            <v>______</v>
          </cell>
          <cell r="J683" t="str">
            <v>______</v>
          </cell>
          <cell r="L683" t="str">
            <v>______</v>
          </cell>
          <cell r="M683" t="str">
            <v>______</v>
          </cell>
          <cell r="N683" t="str">
            <v>______</v>
          </cell>
        </row>
        <row r="684">
          <cell r="G684">
            <v>0</v>
          </cell>
          <cell r="H684">
            <v>0</v>
          </cell>
          <cell r="I684">
            <v>0</v>
          </cell>
          <cell r="J684">
            <v>60402.473815561898</v>
          </cell>
          <cell r="L684">
            <v>0</v>
          </cell>
          <cell r="M684">
            <v>0</v>
          </cell>
          <cell r="N684">
            <v>0</v>
          </cell>
        </row>
        <row r="686">
          <cell r="G686">
            <v>0</v>
          </cell>
          <cell r="H686">
            <v>0</v>
          </cell>
          <cell r="I686">
            <v>0</v>
          </cell>
          <cell r="J686">
            <v>72344</v>
          </cell>
          <cell r="L686">
            <v>0</v>
          </cell>
          <cell r="M686">
            <v>0</v>
          </cell>
          <cell r="N686">
            <v>0</v>
          </cell>
        </row>
        <row r="688">
          <cell r="G688">
            <v>0</v>
          </cell>
          <cell r="H688">
            <v>0</v>
          </cell>
          <cell r="I688">
            <v>0</v>
          </cell>
          <cell r="J688">
            <v>15076</v>
          </cell>
          <cell r="L688">
            <v>0</v>
          </cell>
          <cell r="M688">
            <v>0</v>
          </cell>
          <cell r="N688">
            <v>0</v>
          </cell>
        </row>
        <row r="689"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G690">
            <v>0</v>
          </cell>
          <cell r="H690">
            <v>0</v>
          </cell>
          <cell r="I690">
            <v>0</v>
          </cell>
          <cell r="J690">
            <v>127233</v>
          </cell>
          <cell r="L690">
            <v>0</v>
          </cell>
          <cell r="M690">
            <v>0</v>
          </cell>
          <cell r="N690">
            <v>0</v>
          </cell>
        </row>
        <row r="691"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G692">
            <v>0</v>
          </cell>
          <cell r="H692">
            <v>0</v>
          </cell>
          <cell r="I692">
            <v>0</v>
          </cell>
          <cell r="J692">
            <v>431.99062882533048</v>
          </cell>
          <cell r="L692">
            <v>0</v>
          </cell>
          <cell r="M692">
            <v>0</v>
          </cell>
          <cell r="N692">
            <v>0</v>
          </cell>
        </row>
        <row r="693">
          <cell r="G693">
            <v>0</v>
          </cell>
          <cell r="H693">
            <v>0</v>
          </cell>
          <cell r="I693">
            <v>0</v>
          </cell>
          <cell r="J693">
            <v>545</v>
          </cell>
          <cell r="L693">
            <v>0</v>
          </cell>
          <cell r="M693">
            <v>0</v>
          </cell>
          <cell r="N693">
            <v>0</v>
          </cell>
        </row>
        <row r="694"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L694">
            <v>0</v>
          </cell>
          <cell r="M694">
            <v>0</v>
          </cell>
          <cell r="N694">
            <v>0</v>
          </cell>
        </row>
        <row r="696">
          <cell r="G696">
            <v>0</v>
          </cell>
          <cell r="H696">
            <v>0</v>
          </cell>
          <cell r="I696">
            <v>0</v>
          </cell>
          <cell r="J696">
            <v>276032.46444438724</v>
          </cell>
          <cell r="L696">
            <v>0</v>
          </cell>
          <cell r="M696">
            <v>0</v>
          </cell>
          <cell r="N696">
            <v>0</v>
          </cell>
        </row>
        <row r="699">
          <cell r="G699">
            <v>0</v>
          </cell>
          <cell r="H699">
            <v>0</v>
          </cell>
          <cell r="I699">
            <v>0</v>
          </cell>
          <cell r="J699">
            <v>31219</v>
          </cell>
          <cell r="L699">
            <v>0</v>
          </cell>
          <cell r="M699">
            <v>0</v>
          </cell>
          <cell r="N699">
            <v>0</v>
          </cell>
        </row>
        <row r="700">
          <cell r="G700">
            <v>0</v>
          </cell>
          <cell r="H700">
            <v>0</v>
          </cell>
          <cell r="I700">
            <v>0</v>
          </cell>
          <cell r="J700">
            <v>77</v>
          </cell>
          <cell r="L700">
            <v>0</v>
          </cell>
          <cell r="M700">
            <v>0</v>
          </cell>
          <cell r="N700">
            <v>0</v>
          </cell>
        </row>
        <row r="701"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G703">
            <v>0</v>
          </cell>
          <cell r="H703">
            <v>0</v>
          </cell>
          <cell r="I703">
            <v>0</v>
          </cell>
          <cell r="J703">
            <v>5203</v>
          </cell>
          <cell r="L703">
            <v>0</v>
          </cell>
          <cell r="M703">
            <v>0</v>
          </cell>
          <cell r="N703">
            <v>0</v>
          </cell>
        </row>
        <row r="704">
          <cell r="G704">
            <v>0</v>
          </cell>
          <cell r="H704">
            <v>0</v>
          </cell>
          <cell r="I704">
            <v>0</v>
          </cell>
          <cell r="J704">
            <v>12149</v>
          </cell>
          <cell r="L704">
            <v>0</v>
          </cell>
          <cell r="M704">
            <v>0</v>
          </cell>
          <cell r="N704">
            <v>0</v>
          </cell>
        </row>
        <row r="705">
          <cell r="G705">
            <v>0</v>
          </cell>
          <cell r="H705">
            <v>0</v>
          </cell>
          <cell r="I705">
            <v>0</v>
          </cell>
          <cell r="J705">
            <v>7067</v>
          </cell>
          <cell r="L705">
            <v>0</v>
          </cell>
          <cell r="M705">
            <v>0</v>
          </cell>
          <cell r="N705">
            <v>0</v>
          </cell>
        </row>
        <row r="706"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G707" t="str">
            <v>______</v>
          </cell>
          <cell r="H707" t="str">
            <v>______</v>
          </cell>
          <cell r="I707" t="str">
            <v>______</v>
          </cell>
          <cell r="J707" t="str">
            <v>______</v>
          </cell>
          <cell r="L707" t="str">
            <v>______</v>
          </cell>
          <cell r="M707" t="str">
            <v>______</v>
          </cell>
          <cell r="N707" t="str">
            <v>______</v>
          </cell>
        </row>
        <row r="708">
          <cell r="G708">
            <v>0</v>
          </cell>
          <cell r="H708">
            <v>0</v>
          </cell>
          <cell r="I708">
            <v>0</v>
          </cell>
          <cell r="J708">
            <v>55715</v>
          </cell>
          <cell r="L708">
            <v>0</v>
          </cell>
          <cell r="M708">
            <v>0</v>
          </cell>
          <cell r="N708">
            <v>0</v>
          </cell>
        </row>
        <row r="710">
          <cell r="G710">
            <v>0</v>
          </cell>
          <cell r="H710">
            <v>0</v>
          </cell>
          <cell r="I710">
            <v>0</v>
          </cell>
          <cell r="J710">
            <v>10816</v>
          </cell>
          <cell r="L710">
            <v>0</v>
          </cell>
          <cell r="M710">
            <v>0</v>
          </cell>
          <cell r="N710">
            <v>0</v>
          </cell>
        </row>
        <row r="711">
          <cell r="G711">
            <v>0</v>
          </cell>
          <cell r="H711">
            <v>0</v>
          </cell>
          <cell r="I711">
            <v>0</v>
          </cell>
          <cell r="J711">
            <v>2050</v>
          </cell>
          <cell r="L711">
            <v>0</v>
          </cell>
          <cell r="M711">
            <v>0</v>
          </cell>
          <cell r="N711">
            <v>0</v>
          </cell>
        </row>
        <row r="712"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G714">
            <v>0</v>
          </cell>
          <cell r="H714">
            <v>0</v>
          </cell>
          <cell r="I714">
            <v>0</v>
          </cell>
          <cell r="J714">
            <v>3186</v>
          </cell>
          <cell r="L714">
            <v>0</v>
          </cell>
          <cell r="M714">
            <v>0</v>
          </cell>
          <cell r="N714">
            <v>0</v>
          </cell>
        </row>
        <row r="717">
          <cell r="G717">
            <v>0</v>
          </cell>
          <cell r="H717">
            <v>0</v>
          </cell>
          <cell r="I717">
            <v>0</v>
          </cell>
          <cell r="J717">
            <v>36204</v>
          </cell>
          <cell r="L717">
            <v>0</v>
          </cell>
          <cell r="M717">
            <v>0</v>
          </cell>
          <cell r="N717">
            <v>0</v>
          </cell>
        </row>
        <row r="718"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L718">
            <v>0</v>
          </cell>
          <cell r="M718">
            <v>0</v>
          </cell>
          <cell r="N718">
            <v>0</v>
          </cell>
        </row>
        <row r="719"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L720">
            <v>0</v>
          </cell>
          <cell r="M720">
            <v>0</v>
          </cell>
          <cell r="N720">
            <v>0</v>
          </cell>
        </row>
        <row r="721"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L721">
            <v>0</v>
          </cell>
          <cell r="M721">
            <v>0</v>
          </cell>
          <cell r="N721">
            <v>0</v>
          </cell>
        </row>
        <row r="722"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L724">
            <v>0</v>
          </cell>
          <cell r="M724">
            <v>0</v>
          </cell>
          <cell r="N724">
            <v>0</v>
          </cell>
        </row>
        <row r="725"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G726">
            <v>0</v>
          </cell>
          <cell r="H726">
            <v>0</v>
          </cell>
          <cell r="I726">
            <v>0</v>
          </cell>
          <cell r="J726">
            <v>99</v>
          </cell>
          <cell r="L726">
            <v>0</v>
          </cell>
          <cell r="M726">
            <v>0</v>
          </cell>
          <cell r="N726">
            <v>0</v>
          </cell>
        </row>
        <row r="727"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L727">
            <v>0</v>
          </cell>
          <cell r="M727">
            <v>0</v>
          </cell>
          <cell r="N727">
            <v>0</v>
          </cell>
        </row>
        <row r="728"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L728">
            <v>0</v>
          </cell>
          <cell r="M728">
            <v>0</v>
          </cell>
          <cell r="N728">
            <v>0</v>
          </cell>
        </row>
        <row r="729"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L729">
            <v>0</v>
          </cell>
          <cell r="M729">
            <v>0</v>
          </cell>
          <cell r="N729">
            <v>0</v>
          </cell>
        </row>
        <row r="730"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L731">
            <v>0</v>
          </cell>
          <cell r="M731">
            <v>0</v>
          </cell>
          <cell r="N731">
            <v>0</v>
          </cell>
        </row>
        <row r="732"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L733">
            <v>0</v>
          </cell>
          <cell r="M733">
            <v>0</v>
          </cell>
          <cell r="N733">
            <v>0</v>
          </cell>
        </row>
        <row r="734"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G735" t="str">
            <v>______</v>
          </cell>
          <cell r="H735" t="str">
            <v>______</v>
          </cell>
          <cell r="I735" t="str">
            <v>______</v>
          </cell>
          <cell r="J735" t="str">
            <v>______</v>
          </cell>
          <cell r="L735" t="str">
            <v>______</v>
          </cell>
          <cell r="M735" t="str">
            <v>______</v>
          </cell>
          <cell r="N735" t="str">
            <v>______</v>
          </cell>
        </row>
        <row r="736">
          <cell r="G736">
            <v>0</v>
          </cell>
          <cell r="H736">
            <v>0</v>
          </cell>
          <cell r="I736">
            <v>0</v>
          </cell>
          <cell r="J736">
            <v>36303</v>
          </cell>
          <cell r="L736">
            <v>0</v>
          </cell>
          <cell r="M736">
            <v>0</v>
          </cell>
          <cell r="N736">
            <v>0</v>
          </cell>
        </row>
        <row r="738">
          <cell r="G738">
            <v>0</v>
          </cell>
          <cell r="H738">
            <v>0</v>
          </cell>
          <cell r="I738">
            <v>0</v>
          </cell>
          <cell r="J738">
            <v>867</v>
          </cell>
          <cell r="L738">
            <v>0</v>
          </cell>
          <cell r="M738">
            <v>0</v>
          </cell>
          <cell r="N738">
            <v>0</v>
          </cell>
        </row>
        <row r="740">
          <cell r="G740">
            <v>0</v>
          </cell>
          <cell r="H740">
            <v>0</v>
          </cell>
          <cell r="I740">
            <v>0</v>
          </cell>
          <cell r="J740">
            <v>108937</v>
          </cell>
          <cell r="L740">
            <v>0</v>
          </cell>
          <cell r="M740">
            <v>0</v>
          </cell>
          <cell r="N740">
            <v>0</v>
          </cell>
        </row>
        <row r="742">
          <cell r="G742">
            <v>1999</v>
          </cell>
          <cell r="H742">
            <v>2000</v>
          </cell>
          <cell r="I742">
            <v>2001</v>
          </cell>
          <cell r="J742">
            <v>2002</v>
          </cell>
          <cell r="L742">
            <v>2002</v>
          </cell>
          <cell r="M742">
            <v>2003</v>
          </cell>
          <cell r="N742">
            <v>2004</v>
          </cell>
        </row>
        <row r="745"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L745">
            <v>0</v>
          </cell>
          <cell r="M745">
            <v>0</v>
          </cell>
          <cell r="N745">
            <v>0</v>
          </cell>
        </row>
        <row r="746"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L746">
            <v>0</v>
          </cell>
          <cell r="M746">
            <v>0</v>
          </cell>
          <cell r="N746">
            <v>0</v>
          </cell>
        </row>
        <row r="747">
          <cell r="G747">
            <v>0</v>
          </cell>
          <cell r="H747">
            <v>0</v>
          </cell>
          <cell r="I747">
            <v>0</v>
          </cell>
          <cell r="J747">
            <v>169345</v>
          </cell>
          <cell r="L747">
            <v>0</v>
          </cell>
          <cell r="M747">
            <v>0</v>
          </cell>
          <cell r="N747">
            <v>0</v>
          </cell>
        </row>
        <row r="748">
          <cell r="G748">
            <v>0</v>
          </cell>
          <cell r="H748">
            <v>0</v>
          </cell>
          <cell r="I748">
            <v>0</v>
          </cell>
          <cell r="J748">
            <v>-2249.5355556126856</v>
          </cell>
          <cell r="L748">
            <v>0</v>
          </cell>
          <cell r="M748">
            <v>0</v>
          </cell>
          <cell r="N748">
            <v>0</v>
          </cell>
        </row>
        <row r="749"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L749">
            <v>0</v>
          </cell>
          <cell r="M749">
            <v>0</v>
          </cell>
          <cell r="N749">
            <v>0</v>
          </cell>
        </row>
        <row r="750"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L750">
            <v>0</v>
          </cell>
          <cell r="M750">
            <v>0</v>
          </cell>
          <cell r="N750">
            <v>0</v>
          </cell>
        </row>
        <row r="751"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L751">
            <v>0</v>
          </cell>
          <cell r="M751">
            <v>0</v>
          </cell>
          <cell r="N751">
            <v>0</v>
          </cell>
        </row>
        <row r="753">
          <cell r="G753">
            <v>0</v>
          </cell>
          <cell r="H753">
            <v>0</v>
          </cell>
          <cell r="I753">
            <v>0</v>
          </cell>
          <cell r="J753">
            <v>167095.46444438733</v>
          </cell>
          <cell r="L753">
            <v>0</v>
          </cell>
          <cell r="M753">
            <v>0</v>
          </cell>
          <cell r="N753">
            <v>0</v>
          </cell>
        </row>
        <row r="755">
          <cell r="G755">
            <v>0</v>
          </cell>
          <cell r="H755">
            <v>0</v>
          </cell>
          <cell r="I755">
            <v>0</v>
          </cell>
          <cell r="J755">
            <v>276032.46444438735</v>
          </cell>
          <cell r="L755">
            <v>0</v>
          </cell>
          <cell r="M755">
            <v>0</v>
          </cell>
          <cell r="N755">
            <v>0</v>
          </cell>
        </row>
        <row r="757"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L757">
            <v>0</v>
          </cell>
          <cell r="M757">
            <v>0</v>
          </cell>
          <cell r="N757">
            <v>0</v>
          </cell>
        </row>
        <row r="837">
          <cell r="L837">
            <v>0</v>
          </cell>
          <cell r="M837">
            <v>0</v>
          </cell>
          <cell r="N837">
            <v>0</v>
          </cell>
        </row>
        <row r="838">
          <cell r="L838">
            <v>0</v>
          </cell>
          <cell r="M838">
            <v>0</v>
          </cell>
          <cell r="N838">
            <v>0</v>
          </cell>
        </row>
        <row r="840">
          <cell r="G840">
            <v>0</v>
          </cell>
          <cell r="H840">
            <v>0</v>
          </cell>
          <cell r="I840">
            <v>3074</v>
          </cell>
          <cell r="J840">
            <v>25382.611379559461</v>
          </cell>
          <cell r="L840">
            <v>0</v>
          </cell>
          <cell r="M840">
            <v>0</v>
          </cell>
          <cell r="N840">
            <v>0</v>
          </cell>
        </row>
        <row r="1266">
          <cell r="H1266">
            <v>0</v>
          </cell>
          <cell r="I1266">
            <v>0</v>
          </cell>
          <cell r="J1266">
            <v>0</v>
          </cell>
          <cell r="M1266">
            <v>0</v>
          </cell>
          <cell r="N1266">
            <v>0</v>
          </cell>
        </row>
        <row r="1267"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L1267">
            <v>0</v>
          </cell>
          <cell r="M1267">
            <v>0</v>
          </cell>
          <cell r="N1267">
            <v>0</v>
          </cell>
        </row>
        <row r="1454"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L1454">
            <v>0</v>
          </cell>
          <cell r="M1454">
            <v>0</v>
          </cell>
          <cell r="N1454">
            <v>0</v>
          </cell>
        </row>
        <row r="1455"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L1455">
            <v>0</v>
          </cell>
          <cell r="M1455">
            <v>0</v>
          </cell>
          <cell r="N1455">
            <v>0</v>
          </cell>
        </row>
        <row r="1456"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L1456">
            <v>0</v>
          </cell>
          <cell r="M1456">
            <v>0</v>
          </cell>
          <cell r="N1456">
            <v>0</v>
          </cell>
        </row>
        <row r="1457"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L1457">
            <v>0</v>
          </cell>
          <cell r="M1457">
            <v>0</v>
          </cell>
          <cell r="N1457">
            <v>0</v>
          </cell>
        </row>
        <row r="1458"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L1458">
            <v>0</v>
          </cell>
          <cell r="M1458">
            <v>0</v>
          </cell>
          <cell r="N1458">
            <v>0</v>
          </cell>
        </row>
        <row r="1459">
          <cell r="G1459">
            <v>0</v>
          </cell>
          <cell r="H1459">
            <v>0</v>
          </cell>
          <cell r="I1459">
            <v>0</v>
          </cell>
          <cell r="J1459">
            <v>0</v>
          </cell>
        </row>
        <row r="1460">
          <cell r="G1460">
            <v>0</v>
          </cell>
          <cell r="H1460">
            <v>0</v>
          </cell>
          <cell r="I1460">
            <v>0</v>
          </cell>
          <cell r="J1460">
            <v>0</v>
          </cell>
        </row>
        <row r="1461">
          <cell r="G1461">
            <v>0</v>
          </cell>
          <cell r="H1461">
            <v>0</v>
          </cell>
          <cell r="I1461">
            <v>0</v>
          </cell>
          <cell r="J1461">
            <v>0</v>
          </cell>
        </row>
        <row r="1462">
          <cell r="J1462">
            <v>0</v>
          </cell>
        </row>
        <row r="1463">
          <cell r="J1463">
            <v>0</v>
          </cell>
        </row>
        <row r="1464">
          <cell r="J1464">
            <v>0</v>
          </cell>
        </row>
        <row r="1465">
          <cell r="J1465">
            <v>0</v>
          </cell>
        </row>
        <row r="1466">
          <cell r="J1466">
            <v>0</v>
          </cell>
        </row>
        <row r="1468"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L1468">
            <v>0</v>
          </cell>
          <cell r="M1468">
            <v>0</v>
          </cell>
          <cell r="N1468">
            <v>0</v>
          </cell>
        </row>
        <row r="1469"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L1469">
            <v>0</v>
          </cell>
          <cell r="M1469">
            <v>0</v>
          </cell>
          <cell r="N1469">
            <v>0</v>
          </cell>
        </row>
      </sheetData>
      <sheetData sheetId="41" refreshError="1">
        <row r="1">
          <cell r="D1">
            <v>-3</v>
          </cell>
        </row>
        <row r="3">
          <cell r="E3" t="str">
            <v>DBC / PIT Medium Term Model</v>
          </cell>
        </row>
        <row r="5">
          <cell r="B5" t="str">
            <v>(Amounts in Thousands, except per share data)</v>
          </cell>
        </row>
        <row r="6">
          <cell r="B6" t="str">
            <v>Fiscal Year End: MMMM DD:</v>
          </cell>
          <cell r="J6" t="str">
            <v>LTM Ending: MMMM DD:</v>
          </cell>
        </row>
        <row r="7">
          <cell r="B7" t="str">
            <v>Leverage</v>
          </cell>
          <cell r="D7">
            <v>1999</v>
          </cell>
          <cell r="E7">
            <v>2000</v>
          </cell>
          <cell r="F7">
            <v>2001</v>
          </cell>
          <cell r="G7">
            <v>2002</v>
          </cell>
          <cell r="I7">
            <v>2002</v>
          </cell>
          <cell r="J7">
            <v>2003</v>
          </cell>
          <cell r="K7">
            <v>2004</v>
          </cell>
          <cell r="O7" t="str">
            <v>Profitability</v>
          </cell>
          <cell r="Q7">
            <v>1999</v>
          </cell>
          <cell r="R7">
            <v>2000</v>
          </cell>
          <cell r="S7">
            <v>2001</v>
          </cell>
          <cell r="T7">
            <v>2002</v>
          </cell>
          <cell r="V7">
            <v>2002</v>
          </cell>
          <cell r="W7">
            <v>2003</v>
          </cell>
          <cell r="X7">
            <v>2004</v>
          </cell>
        </row>
        <row r="9">
          <cell r="B9" t="str">
            <v>Senior Debt*/EBITDA</v>
          </cell>
          <cell r="D9">
            <v>0</v>
          </cell>
          <cell r="E9">
            <v>0</v>
          </cell>
          <cell r="F9">
            <v>0</v>
          </cell>
          <cell r="G9">
            <v>1.0348053374063186</v>
          </cell>
          <cell r="I9">
            <v>0</v>
          </cell>
          <cell r="J9">
            <v>0</v>
          </cell>
          <cell r="K9">
            <v>0</v>
          </cell>
          <cell r="O9" t="str">
            <v>Total Revenues</v>
          </cell>
          <cell r="Q9">
            <v>0</v>
          </cell>
          <cell r="R9">
            <v>0</v>
          </cell>
          <cell r="S9">
            <v>57447</v>
          </cell>
          <cell r="T9">
            <v>124086.95851074401</v>
          </cell>
          <cell r="V9">
            <v>0</v>
          </cell>
          <cell r="W9">
            <v>57447</v>
          </cell>
          <cell r="X9">
            <v>124086.95851074401</v>
          </cell>
        </row>
        <row r="10">
          <cell r="B10" t="str">
            <v>Total Debt/EBITDA</v>
          </cell>
          <cell r="D10">
            <v>0</v>
          </cell>
          <cell r="E10">
            <v>0</v>
          </cell>
          <cell r="F10">
            <v>0</v>
          </cell>
          <cell r="G10">
            <v>1.0348053374063186</v>
          </cell>
          <cell r="I10">
            <v>0</v>
          </cell>
          <cell r="J10">
            <v>0</v>
          </cell>
          <cell r="K10">
            <v>0</v>
          </cell>
          <cell r="O10" t="str">
            <v xml:space="preserve">      % Growth</v>
          </cell>
          <cell r="R10">
            <v>0</v>
          </cell>
          <cell r="S10">
            <v>0</v>
          </cell>
          <cell r="T10">
            <v>1.1600250406591119</v>
          </cell>
          <cell r="W10">
            <v>0</v>
          </cell>
          <cell r="X10">
            <v>1.1600250406591119</v>
          </cell>
        </row>
        <row r="11">
          <cell r="B11" t="str">
            <v>Total Debt/(EBITDA-CAPEX)</v>
          </cell>
          <cell r="D11">
            <v>0</v>
          </cell>
          <cell r="E11">
            <v>0</v>
          </cell>
          <cell r="F11">
            <v>0</v>
          </cell>
          <cell r="G11">
            <v>1.0348053374063186</v>
          </cell>
          <cell r="I11">
            <v>0</v>
          </cell>
          <cell r="J11">
            <v>0</v>
          </cell>
          <cell r="K11">
            <v>0</v>
          </cell>
          <cell r="O11" t="str">
            <v>EBITDA</v>
          </cell>
          <cell r="Q11">
            <v>0</v>
          </cell>
          <cell r="R11">
            <v>0</v>
          </cell>
          <cell r="S11">
            <v>8033</v>
          </cell>
          <cell r="T11">
            <v>40109.959332092789</v>
          </cell>
          <cell r="V11">
            <v>0</v>
          </cell>
          <cell r="W11">
            <v>8033</v>
          </cell>
          <cell r="X11">
            <v>40109.959332092789</v>
          </cell>
        </row>
        <row r="12">
          <cell r="B12" t="str">
            <v>Total Debt/Capitalization</v>
          </cell>
          <cell r="D12">
            <v>0</v>
          </cell>
          <cell r="E12">
            <v>0</v>
          </cell>
          <cell r="F12">
            <v>0</v>
          </cell>
          <cell r="G12">
            <v>0.19897271627767218</v>
          </cell>
          <cell r="I12">
            <v>0</v>
          </cell>
          <cell r="J12">
            <v>0</v>
          </cell>
          <cell r="K12">
            <v>0</v>
          </cell>
          <cell r="O12" t="str">
            <v xml:space="preserve">      EBITDA Margin</v>
          </cell>
          <cell r="Q12">
            <v>0</v>
          </cell>
          <cell r="R12">
            <v>0</v>
          </cell>
          <cell r="S12">
            <v>0.13983323759291172</v>
          </cell>
          <cell r="T12">
            <v>0.32324073225326</v>
          </cell>
          <cell r="V12">
            <v>0</v>
          </cell>
          <cell r="W12">
            <v>0.13983323759291172</v>
          </cell>
          <cell r="X12">
            <v>0.32324073225326</v>
          </cell>
        </row>
        <row r="13">
          <cell r="B13" t="str">
            <v>Short Term Debt + CPLTD</v>
          </cell>
          <cell r="D13">
            <v>0</v>
          </cell>
          <cell r="E13">
            <v>0</v>
          </cell>
          <cell r="F13">
            <v>0</v>
          </cell>
          <cell r="G13">
            <v>5203</v>
          </cell>
          <cell r="I13">
            <v>0</v>
          </cell>
          <cell r="J13">
            <v>0</v>
          </cell>
          <cell r="K13">
            <v>0</v>
          </cell>
          <cell r="O13" t="str">
            <v xml:space="preserve">      % Growth</v>
          </cell>
          <cell r="R13">
            <v>0</v>
          </cell>
          <cell r="S13">
            <v>0</v>
          </cell>
          <cell r="T13">
            <v>3.9931481802679931</v>
          </cell>
          <cell r="W13">
            <v>0</v>
          </cell>
          <cell r="X13">
            <v>3.9931481802679931</v>
          </cell>
        </row>
        <row r="14">
          <cell r="B14" t="str">
            <v>Total Senior Debt*</v>
          </cell>
          <cell r="D14">
            <v>0</v>
          </cell>
          <cell r="E14">
            <v>0</v>
          </cell>
          <cell r="F14">
            <v>0</v>
          </cell>
          <cell r="G14">
            <v>41506</v>
          </cell>
          <cell r="I14">
            <v>0</v>
          </cell>
          <cell r="J14">
            <v>0</v>
          </cell>
          <cell r="K14">
            <v>0</v>
          </cell>
          <cell r="O14" t="str">
            <v>Depreciation &amp; Amortization</v>
          </cell>
          <cell r="Q14">
            <v>0</v>
          </cell>
          <cell r="R14">
            <v>0</v>
          </cell>
          <cell r="S14">
            <v>629</v>
          </cell>
          <cell r="T14">
            <v>2470.8283941078093</v>
          </cell>
          <cell r="V14">
            <v>0</v>
          </cell>
          <cell r="W14">
            <v>629</v>
          </cell>
          <cell r="X14">
            <v>2470.8283941078093</v>
          </cell>
        </row>
        <row r="15">
          <cell r="B15" t="str">
            <v>Subordinated Debt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n/a</v>
          </cell>
          <cell r="J15" t="str">
            <v>n/a</v>
          </cell>
          <cell r="K15" t="str">
            <v>n/a</v>
          </cell>
          <cell r="O15" t="str">
            <v>Net Income</v>
          </cell>
          <cell r="Q15">
            <v>0</v>
          </cell>
          <cell r="R15">
            <v>0</v>
          </cell>
          <cell r="S15">
            <v>7404</v>
          </cell>
          <cell r="T15">
            <v>32033.934862844435</v>
          </cell>
          <cell r="V15">
            <v>0</v>
          </cell>
          <cell r="W15">
            <v>7404</v>
          </cell>
          <cell r="X15">
            <v>32033.934862844435</v>
          </cell>
        </row>
        <row r="16">
          <cell r="B16" t="str">
            <v>Total Debt</v>
          </cell>
          <cell r="D16">
            <v>0</v>
          </cell>
          <cell r="E16">
            <v>0</v>
          </cell>
          <cell r="F16">
            <v>0</v>
          </cell>
          <cell r="G16">
            <v>41506</v>
          </cell>
          <cell r="I16">
            <v>0</v>
          </cell>
          <cell r="J16">
            <v>0</v>
          </cell>
          <cell r="K16">
            <v>0</v>
          </cell>
          <cell r="O16" t="str">
            <v xml:space="preserve">      % Growth</v>
          </cell>
          <cell r="R16">
            <v>0</v>
          </cell>
          <cell r="S16">
            <v>0</v>
          </cell>
          <cell r="T16">
            <v>3.3265714293414956</v>
          </cell>
          <cell r="W16">
            <v>0</v>
          </cell>
          <cell r="X16">
            <v>3.3265714293414956</v>
          </cell>
        </row>
        <row r="17">
          <cell r="B17" t="str">
            <v>Total Liabilities</v>
          </cell>
          <cell r="D17">
            <v>0</v>
          </cell>
          <cell r="E17">
            <v>0</v>
          </cell>
          <cell r="F17">
            <v>0</v>
          </cell>
          <cell r="G17">
            <v>108937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Book Equity</v>
          </cell>
          <cell r="D18">
            <v>0</v>
          </cell>
          <cell r="E18">
            <v>0</v>
          </cell>
          <cell r="F18">
            <v>0</v>
          </cell>
          <cell r="G18">
            <v>167095.46444438733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Book Capitalization</v>
          </cell>
          <cell r="D19">
            <v>0</v>
          </cell>
          <cell r="E19">
            <v>0</v>
          </cell>
          <cell r="F19">
            <v>0</v>
          </cell>
          <cell r="G19">
            <v>208601.46444438733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Total Assets</v>
          </cell>
          <cell r="D20">
            <v>0</v>
          </cell>
          <cell r="E20">
            <v>0</v>
          </cell>
          <cell r="F20">
            <v>0</v>
          </cell>
          <cell r="G20">
            <v>276032.46444438724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* Total Senior Debt may include Sub Debt in quarterly number</v>
          </cell>
        </row>
        <row r="23">
          <cell r="B23" t="str">
            <v>Cash Flow</v>
          </cell>
          <cell r="D23">
            <v>1999</v>
          </cell>
          <cell r="E23">
            <v>2000</v>
          </cell>
          <cell r="F23">
            <v>2001</v>
          </cell>
          <cell r="G23">
            <v>2002</v>
          </cell>
          <cell r="I23">
            <v>2002</v>
          </cell>
          <cell r="J23">
            <v>2003</v>
          </cell>
          <cell r="K23">
            <v>2004</v>
          </cell>
          <cell r="O23" t="str">
            <v>Liquidity</v>
          </cell>
          <cell r="Q23">
            <v>1999</v>
          </cell>
          <cell r="R23">
            <v>2000</v>
          </cell>
          <cell r="S23">
            <v>2001</v>
          </cell>
          <cell r="T23">
            <v>2002</v>
          </cell>
          <cell r="V23">
            <v>2002</v>
          </cell>
          <cell r="W23">
            <v>2003</v>
          </cell>
          <cell r="X23">
            <v>2004</v>
          </cell>
        </row>
        <row r="25">
          <cell r="B25" t="str">
            <v>EBITDA</v>
          </cell>
          <cell r="D25">
            <v>0</v>
          </cell>
          <cell r="E25">
            <v>0</v>
          </cell>
          <cell r="F25">
            <v>8033</v>
          </cell>
          <cell r="G25">
            <v>40109.959332092789</v>
          </cell>
          <cell r="I25">
            <v>0</v>
          </cell>
          <cell r="J25">
            <v>8033</v>
          </cell>
          <cell r="K25">
            <v>40109.959332092789</v>
          </cell>
          <cell r="O25" t="str">
            <v>Total Cash &amp; Cash Equivalents</v>
          </cell>
          <cell r="Q25">
            <v>0</v>
          </cell>
          <cell r="R25">
            <v>0</v>
          </cell>
          <cell r="S25">
            <v>0</v>
          </cell>
          <cell r="T25">
            <v>5397</v>
          </cell>
          <cell r="V25">
            <v>0</v>
          </cell>
          <cell r="W25">
            <v>0</v>
          </cell>
          <cell r="X25">
            <v>0</v>
          </cell>
        </row>
        <row r="26">
          <cell r="B26" t="str">
            <v xml:space="preserve">      Interest</v>
          </cell>
          <cell r="D26">
            <v>0</v>
          </cell>
          <cell r="E26">
            <v>0</v>
          </cell>
          <cell r="F26">
            <v>0</v>
          </cell>
          <cell r="G26">
            <v>4022.4134954761225</v>
          </cell>
          <cell r="I26">
            <v>0</v>
          </cell>
          <cell r="J26">
            <v>0</v>
          </cell>
          <cell r="K26">
            <v>4022.4134954761225</v>
          </cell>
          <cell r="O26" t="str">
            <v>Working Capital, Including Cash</v>
          </cell>
          <cell r="Q26">
            <v>0</v>
          </cell>
          <cell r="R26">
            <v>0</v>
          </cell>
          <cell r="S26">
            <v>0</v>
          </cell>
          <cell r="T26">
            <v>4687.4738155618979</v>
          </cell>
          <cell r="V26">
            <v>0</v>
          </cell>
          <cell r="W26">
            <v>0</v>
          </cell>
          <cell r="X26">
            <v>0</v>
          </cell>
        </row>
        <row r="27">
          <cell r="B27" t="str">
            <v xml:space="preserve">      CAPEX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O27" t="str">
            <v>Scheduled Debt Repayments</v>
          </cell>
        </row>
        <row r="28">
          <cell r="B28" t="str">
            <v>EBITDA/Total Interest</v>
          </cell>
          <cell r="D28">
            <v>0</v>
          </cell>
          <cell r="E28">
            <v>0</v>
          </cell>
          <cell r="F28">
            <v>0</v>
          </cell>
          <cell r="G28">
            <v>9.9716151452860711</v>
          </cell>
          <cell r="I28">
            <v>0</v>
          </cell>
          <cell r="J28">
            <v>0</v>
          </cell>
          <cell r="K28">
            <v>9.9716151452860711</v>
          </cell>
          <cell r="O28">
            <v>2002</v>
          </cell>
          <cell r="T28">
            <v>0</v>
          </cell>
        </row>
        <row r="29">
          <cell r="B29" t="str">
            <v>(EBITDA-CAPEX)/Total Interest</v>
          </cell>
          <cell r="D29">
            <v>0</v>
          </cell>
          <cell r="E29">
            <v>0</v>
          </cell>
          <cell r="F29">
            <v>0</v>
          </cell>
          <cell r="G29">
            <v>9.9716151452860711</v>
          </cell>
          <cell r="I29">
            <v>0</v>
          </cell>
          <cell r="J29">
            <v>0</v>
          </cell>
          <cell r="K29">
            <v>9.9716151452860711</v>
          </cell>
          <cell r="O29">
            <v>2003</v>
          </cell>
          <cell r="T29">
            <v>0</v>
          </cell>
        </row>
        <row r="30">
          <cell r="B30" t="str">
            <v>EBIT/Total Interest</v>
          </cell>
          <cell r="D30">
            <v>0</v>
          </cell>
          <cell r="E30">
            <v>0</v>
          </cell>
          <cell r="F30">
            <v>0</v>
          </cell>
          <cell r="G30">
            <v>9.3573500040004536</v>
          </cell>
          <cell r="I30">
            <v>0</v>
          </cell>
          <cell r="J30">
            <v>0</v>
          </cell>
          <cell r="K30">
            <v>9.3573500040004536</v>
          </cell>
          <cell r="O30">
            <v>2004</v>
          </cell>
          <cell r="T30">
            <v>0</v>
          </cell>
        </row>
        <row r="31">
          <cell r="B31" t="str">
            <v>EBITDA/Total Debt Service</v>
          </cell>
          <cell r="D31">
            <v>0</v>
          </cell>
          <cell r="E31">
            <v>0</v>
          </cell>
          <cell r="F31">
            <v>0</v>
          </cell>
          <cell r="G31">
            <v>4.3477681896601768</v>
          </cell>
          <cell r="I31">
            <v>0</v>
          </cell>
          <cell r="J31">
            <v>0</v>
          </cell>
          <cell r="K31">
            <v>9.9716151452860711</v>
          </cell>
          <cell r="O31">
            <v>2005</v>
          </cell>
          <cell r="T31">
            <v>0</v>
          </cell>
        </row>
        <row r="32">
          <cell r="B32" t="str">
            <v>CAPEX/Sales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O32">
            <v>2006</v>
          </cell>
          <cell r="T32">
            <v>0</v>
          </cell>
        </row>
        <row r="33">
          <cell r="B33" t="str">
            <v>Working Investment/Sales</v>
          </cell>
          <cell r="D33">
            <v>0</v>
          </cell>
          <cell r="E33">
            <v>0</v>
          </cell>
          <cell r="F33">
            <v>0</v>
          </cell>
          <cell r="G33">
            <v>-0.13394257046762104</v>
          </cell>
          <cell r="I33">
            <v>0</v>
          </cell>
          <cell r="J33">
            <v>0</v>
          </cell>
          <cell r="K33">
            <v>0</v>
          </cell>
        </row>
        <row r="35">
          <cell r="B35" t="str">
            <v xml:space="preserve">Market </v>
          </cell>
          <cell r="D35">
            <v>1999</v>
          </cell>
          <cell r="E35">
            <v>2000</v>
          </cell>
          <cell r="F35">
            <v>2001</v>
          </cell>
          <cell r="G35">
            <v>2002</v>
          </cell>
          <cell r="I35">
            <v>2002</v>
          </cell>
          <cell r="J35">
            <v>2003</v>
          </cell>
          <cell r="K35">
            <v>2004</v>
          </cell>
        </row>
        <row r="37">
          <cell r="B37" t="str">
            <v>52 Week High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n/a</v>
          </cell>
          <cell r="J37" t="str">
            <v>n/a</v>
          </cell>
          <cell r="K37" t="str">
            <v>n/a</v>
          </cell>
        </row>
        <row r="38">
          <cell r="B38" t="str">
            <v>52 Week Low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n/a</v>
          </cell>
          <cell r="J38" t="str">
            <v>n/a</v>
          </cell>
          <cell r="K38" t="str">
            <v>n/a</v>
          </cell>
        </row>
        <row r="39">
          <cell r="B39" t="str">
            <v>Price Per Share - Close***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 t="str">
            <v>Market Value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 t="str">
            <v>Enterprise Value of Equity (MV +TD)</v>
          </cell>
          <cell r="D41">
            <v>0</v>
          </cell>
          <cell r="E41">
            <v>0</v>
          </cell>
          <cell r="F41">
            <v>0</v>
          </cell>
          <cell r="G41">
            <v>41506</v>
          </cell>
          <cell r="I41">
            <v>0</v>
          </cell>
          <cell r="J41">
            <v>0</v>
          </cell>
          <cell r="K41">
            <v>0</v>
          </cell>
        </row>
        <row r="42">
          <cell r="B42" t="str">
            <v>Total Debt/Market Capitalization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 t="str">
            <v>Enterprise Value</v>
          </cell>
          <cell r="D43">
            <v>0</v>
          </cell>
          <cell r="E43">
            <v>0</v>
          </cell>
          <cell r="F43">
            <v>0</v>
          </cell>
          <cell r="G43">
            <v>36976</v>
          </cell>
          <cell r="I43">
            <v>0</v>
          </cell>
          <cell r="J43">
            <v>0</v>
          </cell>
          <cell r="K43">
            <v>0</v>
          </cell>
        </row>
        <row r="44">
          <cell r="B44" t="str">
            <v>***   Share prices as of f.y.e.</v>
          </cell>
          <cell r="O44" t="str">
            <v>****  Return on Capital = EBIT/(Working Capital+Net PPE)</v>
          </cell>
        </row>
        <row r="46">
          <cell r="B46" t="str">
            <v>Current Share Price:</v>
          </cell>
          <cell r="E46">
            <v>0</v>
          </cell>
          <cell r="F46" t="str">
            <v>as of:</v>
          </cell>
          <cell r="G46">
            <v>0</v>
          </cell>
        </row>
        <row r="47">
          <cell r="M47" t="str">
            <v xml:space="preserve">NOTE: </v>
          </cell>
          <cell r="O47" t="str">
            <v xml:space="preserve"> If Fiscal Year and LTM are the same period, LTM yields "n/a".</v>
          </cell>
        </row>
        <row r="50">
          <cell r="B50" t="str">
            <v>MINING &amp; METALS</v>
          </cell>
          <cell r="C50">
            <v>16</v>
          </cell>
        </row>
        <row r="52">
          <cell r="B52" t="str">
            <v>Aluminum</v>
          </cell>
          <cell r="C52">
            <v>6</v>
          </cell>
        </row>
        <row r="53">
          <cell r="A53" t="str">
            <v>S006_LMEPrice</v>
          </cell>
          <cell r="B53" t="str">
            <v>LME Realized Price</v>
          </cell>
          <cell r="C53" t="str">
            <v>I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N53" t="str">
            <v>S006_ShippedKTons</v>
          </cell>
          <cell r="O53" t="str">
            <v>Shipment (K Tons)</v>
          </cell>
          <cell r="P53" t="str">
            <v>I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S006_ProdKTons</v>
          </cell>
          <cell r="B54" t="str">
            <v>Production (K Tons)</v>
          </cell>
          <cell r="C54" t="str">
            <v>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</row>
        <row r="56">
          <cell r="B56" t="str">
            <v>Non Ferrous/Base Metals</v>
          </cell>
          <cell r="C56">
            <v>59</v>
          </cell>
        </row>
        <row r="57">
          <cell r="A57" t="str">
            <v>S059_CashCost/Pound</v>
          </cell>
          <cell r="B57" t="str">
            <v>Cash Cost/Pound</v>
          </cell>
          <cell r="C57" t="str">
            <v>I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N57" t="str">
            <v>S059_ResKTons</v>
          </cell>
          <cell r="O57" t="str">
            <v>Reserves (K Tons)</v>
          </cell>
          <cell r="P57" t="str">
            <v>I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S059_LMEPrice</v>
          </cell>
          <cell r="B58" t="str">
            <v>LME Realized Price</v>
          </cell>
          <cell r="C58" t="str">
            <v>I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N58" t="str">
            <v>S059_ProdKTons</v>
          </cell>
          <cell r="O58" t="str">
            <v>Production (K Tons)</v>
          </cell>
          <cell r="P58" t="str">
            <v>I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S059_AvePrice</v>
          </cell>
          <cell r="B59" t="str">
            <v>Average Realized Price</v>
          </cell>
          <cell r="C59" t="str">
            <v>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</row>
        <row r="61">
          <cell r="B61" t="str">
            <v>Precious Metals</v>
          </cell>
          <cell r="C61">
            <v>71</v>
          </cell>
        </row>
        <row r="62">
          <cell r="A62" t="str">
            <v>S071_CashCost/Pound</v>
          </cell>
          <cell r="B62" t="str">
            <v>Cash Cost/Pound</v>
          </cell>
          <cell r="C62" t="str">
            <v>I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N62" t="str">
            <v>S071_ResKTons</v>
          </cell>
          <cell r="O62" t="str">
            <v>Reserves (K Tons)</v>
          </cell>
          <cell r="P62" t="str">
            <v>I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S071_LMEPrice</v>
          </cell>
          <cell r="B63" t="str">
            <v>LME Realized Price</v>
          </cell>
          <cell r="C63" t="str">
            <v>I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N63" t="str">
            <v>S071_ProdKTons</v>
          </cell>
          <cell r="O63" t="str">
            <v>Production (K Tons)</v>
          </cell>
          <cell r="P63" t="str">
            <v>I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S071_AvePrice</v>
          </cell>
          <cell r="B64" t="str">
            <v>Average Realized Price</v>
          </cell>
          <cell r="C64" t="str">
            <v>I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N64" t="str">
            <v>S071_ImpResLife</v>
          </cell>
          <cell r="O64" t="str">
            <v>Implied Reserve Life</v>
          </cell>
          <cell r="P64" t="str">
            <v>I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</row>
        <row r="66">
          <cell r="B66" t="str">
            <v>Steel</v>
          </cell>
          <cell r="C66">
            <v>83</v>
          </cell>
        </row>
        <row r="67">
          <cell r="A67" t="str">
            <v>S083_ProdKTons</v>
          </cell>
          <cell r="B67" t="str">
            <v>Production (K Tons)</v>
          </cell>
          <cell r="C67" t="str">
            <v>I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N67" t="str">
            <v>S083_ShippedKTons</v>
          </cell>
          <cell r="O67" t="str">
            <v>Shipment (K Tons)</v>
          </cell>
          <cell r="P67" t="str">
            <v>I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S083_AvePrice</v>
          </cell>
          <cell r="B68" t="str">
            <v>Average Realized Price</v>
          </cell>
          <cell r="C68" t="str">
            <v>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N68" t="str">
            <v>S083_EBITDA/Prod</v>
          </cell>
          <cell r="O68" t="str">
            <v>EBITDA/Production</v>
          </cell>
          <cell r="P68" t="str">
            <v>C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X68">
            <v>0</v>
          </cell>
        </row>
        <row r="70">
          <cell r="B70" t="str">
            <v>ADVERTISING &amp; BROADCAST</v>
          </cell>
          <cell r="C70">
            <v>1</v>
          </cell>
        </row>
        <row r="72">
          <cell r="B72" t="str">
            <v>Radio</v>
          </cell>
          <cell r="C72">
            <v>75</v>
          </cell>
        </row>
        <row r="73">
          <cell r="A73" t="str">
            <v>S075_EBITDA/CashInt</v>
          </cell>
          <cell r="B73" t="str">
            <v>EBITDA/Cash Interest</v>
          </cell>
          <cell r="C73" t="str">
            <v>C</v>
          </cell>
          <cell r="D73">
            <v>0</v>
          </cell>
          <cell r="E73">
            <v>0</v>
          </cell>
          <cell r="F73">
            <v>0</v>
          </cell>
          <cell r="G73">
            <v>9.9716151452860711</v>
          </cell>
          <cell r="I73">
            <v>0</v>
          </cell>
          <cell r="J73">
            <v>0</v>
          </cell>
          <cell r="K73">
            <v>9.9716151452860711</v>
          </cell>
          <cell r="N73" t="str">
            <v>S075_FixedChargeCov</v>
          </cell>
          <cell r="O73" t="str">
            <v>Fixed Charge Coverage</v>
          </cell>
          <cell r="P73" t="str">
            <v>C</v>
          </cell>
          <cell r="Q73">
            <v>0</v>
          </cell>
          <cell r="R73">
            <v>0</v>
          </cell>
          <cell r="S73">
            <v>0</v>
          </cell>
          <cell r="T73">
            <v>7.1558530325073599</v>
          </cell>
          <cell r="V73">
            <v>0</v>
          </cell>
          <cell r="W73">
            <v>0</v>
          </cell>
          <cell r="X73">
            <v>7.1558530325073599</v>
          </cell>
        </row>
        <row r="75">
          <cell r="B75" t="str">
            <v>Television</v>
          </cell>
          <cell r="C75">
            <v>85</v>
          </cell>
        </row>
        <row r="76">
          <cell r="A76" t="str">
            <v>S085_EBITDA/CashInt</v>
          </cell>
          <cell r="B76" t="str">
            <v>EBITDA/Cash Interest</v>
          </cell>
          <cell r="C76" t="str">
            <v>C</v>
          </cell>
          <cell r="D76">
            <v>0</v>
          </cell>
          <cell r="E76">
            <v>0</v>
          </cell>
          <cell r="F76">
            <v>0</v>
          </cell>
          <cell r="G76">
            <v>9.9716151452860711</v>
          </cell>
          <cell r="I76">
            <v>0</v>
          </cell>
          <cell r="J76">
            <v>0</v>
          </cell>
          <cell r="K76">
            <v>9.9716151452860711</v>
          </cell>
          <cell r="N76" t="str">
            <v>S085_FixedChargeCov</v>
          </cell>
          <cell r="O76" t="str">
            <v>Fixed Charge Coverage</v>
          </cell>
          <cell r="P76" t="str">
            <v>C</v>
          </cell>
          <cell r="Q76">
            <v>0</v>
          </cell>
          <cell r="R76">
            <v>0</v>
          </cell>
          <cell r="S76">
            <v>0</v>
          </cell>
          <cell r="T76">
            <v>7.1558530325073599</v>
          </cell>
          <cell r="V76">
            <v>0</v>
          </cell>
          <cell r="W76">
            <v>0</v>
          </cell>
          <cell r="X76">
            <v>7.1558530325073599</v>
          </cell>
        </row>
        <row r="78">
          <cell r="B78" t="str">
            <v>Direct Mail/Outdoor Advertising</v>
          </cell>
          <cell r="C78">
            <v>24</v>
          </cell>
        </row>
        <row r="79">
          <cell r="A79" t="str">
            <v>S024_EBITDA/CashInt</v>
          </cell>
          <cell r="B79" t="str">
            <v>EBITDA/Cash Interest</v>
          </cell>
          <cell r="C79" t="str">
            <v>C</v>
          </cell>
          <cell r="D79">
            <v>0</v>
          </cell>
          <cell r="E79">
            <v>0</v>
          </cell>
          <cell r="F79">
            <v>0</v>
          </cell>
          <cell r="G79">
            <v>9.9716151452860711</v>
          </cell>
          <cell r="I79">
            <v>0</v>
          </cell>
          <cell r="J79">
            <v>0</v>
          </cell>
          <cell r="K79">
            <v>9.9716151452860711</v>
          </cell>
          <cell r="N79" t="str">
            <v>S024_FixedChargeCov</v>
          </cell>
          <cell r="O79" t="str">
            <v>Fixed Charge Coverage</v>
          </cell>
          <cell r="P79" t="str">
            <v>C</v>
          </cell>
          <cell r="Q79">
            <v>0</v>
          </cell>
          <cell r="R79">
            <v>0</v>
          </cell>
          <cell r="S79">
            <v>0</v>
          </cell>
          <cell r="T79">
            <v>7.1558530325073599</v>
          </cell>
          <cell r="V79">
            <v>0</v>
          </cell>
          <cell r="W79">
            <v>0</v>
          </cell>
          <cell r="X79">
            <v>7.1558530325073599</v>
          </cell>
        </row>
        <row r="81">
          <cell r="B81" t="str">
            <v>TELECOMMUNICATIONS</v>
          </cell>
          <cell r="C81">
            <v>24</v>
          </cell>
        </row>
        <row r="83">
          <cell r="B83" t="str">
            <v>Domestic Paging Services</v>
          </cell>
          <cell r="C83">
            <v>31</v>
          </cell>
        </row>
        <row r="84">
          <cell r="A84" t="str">
            <v>S031_Pagers</v>
          </cell>
          <cell r="B84" t="str">
            <v>Pagers</v>
          </cell>
          <cell r="C84" t="str">
            <v>I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N84" t="str">
            <v>S031_EBITDA/CashInt</v>
          </cell>
          <cell r="O84" t="str">
            <v>EBITDA/Cash Interest</v>
          </cell>
          <cell r="P84" t="str">
            <v>C</v>
          </cell>
          <cell r="Q84">
            <v>0</v>
          </cell>
          <cell r="R84">
            <v>0</v>
          </cell>
          <cell r="S84">
            <v>0</v>
          </cell>
          <cell r="T84">
            <v>9.9716151452860711</v>
          </cell>
          <cell r="V84">
            <v>0</v>
          </cell>
          <cell r="W84">
            <v>0</v>
          </cell>
          <cell r="X84">
            <v>9.9716151452860711</v>
          </cell>
        </row>
        <row r="85">
          <cell r="A85" t="str">
            <v>S031_Churn</v>
          </cell>
          <cell r="B85" t="str">
            <v>Churn</v>
          </cell>
          <cell r="C85" t="str">
            <v>I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N85" t="str">
            <v>S031_Debt/Pager</v>
          </cell>
          <cell r="O85" t="str">
            <v>Debt/Pager</v>
          </cell>
          <cell r="P85" t="str">
            <v>C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S031_ARPU</v>
          </cell>
          <cell r="B86" t="str">
            <v>Average Revenue/unit(ARPU)</v>
          </cell>
          <cell r="C86" t="str">
            <v>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N86" t="str">
            <v>S031_EBITDA/Pager</v>
          </cell>
          <cell r="O86" t="str">
            <v>EBITDA/Pager</v>
          </cell>
          <cell r="P86" t="str">
            <v>C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 t="str">
            <v>S031_FixedChargeCov</v>
          </cell>
          <cell r="B87" t="str">
            <v>Fixed Charge Coverage</v>
          </cell>
          <cell r="C87" t="str">
            <v>C</v>
          </cell>
          <cell r="D87">
            <v>0</v>
          </cell>
          <cell r="E87">
            <v>0</v>
          </cell>
          <cell r="F87">
            <v>0</v>
          </cell>
          <cell r="G87">
            <v>7.1558530325073599</v>
          </cell>
          <cell r="I87">
            <v>0</v>
          </cell>
          <cell r="J87">
            <v>0</v>
          </cell>
          <cell r="K87">
            <v>7.1558530325073599</v>
          </cell>
          <cell r="N87" t="str">
            <v>S031_MV/Pager</v>
          </cell>
          <cell r="O87" t="str">
            <v>Market Capitalization/Pager</v>
          </cell>
          <cell r="P87" t="str">
            <v>C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V87">
            <v>0</v>
          </cell>
          <cell r="W87">
            <v>0</v>
          </cell>
          <cell r="X87">
            <v>0</v>
          </cell>
        </row>
        <row r="89">
          <cell r="B89" t="str">
            <v>Domestic Cellular Providers</v>
          </cell>
          <cell r="C89">
            <v>28</v>
          </cell>
        </row>
        <row r="90">
          <cell r="A90" t="str">
            <v>S028_EBITDA/CashInt</v>
          </cell>
          <cell r="B90" t="str">
            <v>EBITDA/Cash Interest</v>
          </cell>
          <cell r="C90" t="str">
            <v>C</v>
          </cell>
          <cell r="D90">
            <v>0</v>
          </cell>
          <cell r="E90">
            <v>0</v>
          </cell>
          <cell r="F90">
            <v>0</v>
          </cell>
          <cell r="G90">
            <v>9.9716151452860711</v>
          </cell>
          <cell r="I90">
            <v>0</v>
          </cell>
          <cell r="J90">
            <v>0</v>
          </cell>
          <cell r="K90">
            <v>9.9716151452860711</v>
          </cell>
          <cell r="N90" t="str">
            <v>S028_3YrEBITDAGrth</v>
          </cell>
          <cell r="O90" t="str">
            <v>Three Year EBITDA Growth</v>
          </cell>
          <cell r="P90" t="str">
            <v>C</v>
          </cell>
          <cell r="T90">
            <v>0</v>
          </cell>
        </row>
        <row r="91">
          <cell r="A91" t="str">
            <v>S028_Subscribers</v>
          </cell>
          <cell r="B91" t="str">
            <v>Subscribers</v>
          </cell>
          <cell r="C91" t="str">
            <v>I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N91" t="str">
            <v>S028_3YrSalesGrth</v>
          </cell>
          <cell r="O91" t="str">
            <v>Three Year Sales Growth</v>
          </cell>
          <cell r="P91" t="str">
            <v>C</v>
          </cell>
          <cell r="T91">
            <v>0</v>
          </cell>
        </row>
        <row r="92">
          <cell r="A92" t="str">
            <v>S028_Population</v>
          </cell>
          <cell r="B92" t="str">
            <v>Population</v>
          </cell>
          <cell r="C92" t="str">
            <v>I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N92" t="str">
            <v>S028_MV/Pop</v>
          </cell>
          <cell r="O92" t="str">
            <v>Market equity/population</v>
          </cell>
          <cell r="P92" t="str">
            <v>C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A93" t="str">
            <v>S028_Rev/Sub</v>
          </cell>
          <cell r="B93" t="str">
            <v>Revenue/Subscriber</v>
          </cell>
          <cell r="C93" t="str">
            <v>I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N93" t="str">
            <v>S028_TotDebt/Sub</v>
          </cell>
          <cell r="O93" t="str">
            <v>Total Debt/Subscriber</v>
          </cell>
          <cell r="P93" t="str">
            <v>C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S028_FixedChargeCov</v>
          </cell>
          <cell r="B94" t="str">
            <v>Fixed Charge Coverage</v>
          </cell>
          <cell r="C94" t="str">
            <v>C</v>
          </cell>
          <cell r="D94">
            <v>0</v>
          </cell>
          <cell r="E94">
            <v>0</v>
          </cell>
          <cell r="F94">
            <v>0</v>
          </cell>
          <cell r="G94">
            <v>7.1558530325073599</v>
          </cell>
          <cell r="I94">
            <v>0</v>
          </cell>
          <cell r="J94">
            <v>0</v>
          </cell>
          <cell r="K94">
            <v>7.1558530325073599</v>
          </cell>
        </row>
        <row r="96">
          <cell r="B96" t="str">
            <v>Domestic Long Distance Services</v>
          </cell>
          <cell r="C96">
            <v>30</v>
          </cell>
        </row>
        <row r="97">
          <cell r="A97" t="str">
            <v>S030_EBITDA/CapEx</v>
          </cell>
          <cell r="B97" t="str">
            <v>EBITDA/CapEx</v>
          </cell>
          <cell r="C97" t="str">
            <v>C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N97" t="str">
            <v>S030_AveTotDebt/EBITDA</v>
          </cell>
          <cell r="O97" t="str">
            <v>Average Total Debt/EBITDA</v>
          </cell>
          <cell r="P97" t="str">
            <v>C</v>
          </cell>
          <cell r="R97">
            <v>0</v>
          </cell>
          <cell r="S97">
            <v>0</v>
          </cell>
          <cell r="T97">
            <v>0.51740266870315932</v>
          </cell>
          <cell r="W97">
            <v>0</v>
          </cell>
          <cell r="X97">
            <v>0</v>
          </cell>
        </row>
        <row r="98">
          <cell r="A98" t="str">
            <v>S030_EBITDA/CashInt</v>
          </cell>
          <cell r="B98" t="str">
            <v>EBITDA/Cash Interest</v>
          </cell>
          <cell r="C98" t="str">
            <v>C</v>
          </cell>
          <cell r="D98">
            <v>0</v>
          </cell>
          <cell r="E98">
            <v>0</v>
          </cell>
          <cell r="F98">
            <v>0</v>
          </cell>
          <cell r="G98">
            <v>9.9716151452860711</v>
          </cell>
          <cell r="I98">
            <v>0</v>
          </cell>
          <cell r="J98">
            <v>0</v>
          </cell>
          <cell r="K98">
            <v>9.9716151452860711</v>
          </cell>
          <cell r="N98" t="str">
            <v>S030_FixedChargeCov</v>
          </cell>
          <cell r="O98" t="str">
            <v>Fixed Charge Coverage</v>
          </cell>
          <cell r="P98" t="str">
            <v>C</v>
          </cell>
          <cell r="Q98">
            <v>0</v>
          </cell>
          <cell r="R98">
            <v>0</v>
          </cell>
          <cell r="S98">
            <v>0</v>
          </cell>
          <cell r="T98">
            <v>7.1558530325073599</v>
          </cell>
          <cell r="V98">
            <v>0</v>
          </cell>
          <cell r="W98">
            <v>0</v>
          </cell>
          <cell r="X98">
            <v>7.1558530325073599</v>
          </cell>
        </row>
        <row r="99">
          <cell r="A99" t="str">
            <v>S030_EBITDA/Int</v>
          </cell>
          <cell r="B99" t="str">
            <v>EBITDA/Interest</v>
          </cell>
          <cell r="C99" t="str">
            <v>C</v>
          </cell>
          <cell r="D99">
            <v>0</v>
          </cell>
          <cell r="E99">
            <v>0</v>
          </cell>
          <cell r="F99">
            <v>0</v>
          </cell>
          <cell r="G99">
            <v>9.9716151452860711</v>
          </cell>
          <cell r="I99">
            <v>0</v>
          </cell>
          <cell r="J99">
            <v>0</v>
          </cell>
          <cell r="K99">
            <v>9.9716151452860711</v>
          </cell>
        </row>
        <row r="101">
          <cell r="B101" t="str">
            <v>Competitive Local Exchange Carrier</v>
          </cell>
          <cell r="C101">
            <v>18</v>
          </cell>
        </row>
        <row r="102">
          <cell r="A102" t="str">
            <v>S018_EBITDA/CashInt</v>
          </cell>
          <cell r="B102" t="str">
            <v>EBITDA/Cash Interest</v>
          </cell>
          <cell r="C102" t="str">
            <v>C</v>
          </cell>
          <cell r="D102">
            <v>0</v>
          </cell>
          <cell r="E102">
            <v>0</v>
          </cell>
          <cell r="F102">
            <v>0</v>
          </cell>
          <cell r="G102">
            <v>9.9716151452860711</v>
          </cell>
          <cell r="I102">
            <v>0</v>
          </cell>
          <cell r="J102">
            <v>0</v>
          </cell>
          <cell r="K102">
            <v>9.9716151452860711</v>
          </cell>
          <cell r="N102" t="str">
            <v>S018_3YrEBITDAGrth</v>
          </cell>
          <cell r="O102" t="str">
            <v>Three Year EBITDA Growth</v>
          </cell>
          <cell r="P102" t="str">
            <v>C</v>
          </cell>
          <cell r="T102">
            <v>0</v>
          </cell>
        </row>
        <row r="103">
          <cell r="A103" t="str">
            <v>S018_FixedChargeCov</v>
          </cell>
          <cell r="B103" t="str">
            <v>Fixed Charge Coverage</v>
          </cell>
          <cell r="C103" t="str">
            <v>C</v>
          </cell>
          <cell r="D103">
            <v>0</v>
          </cell>
          <cell r="E103">
            <v>0</v>
          </cell>
          <cell r="F103">
            <v>0</v>
          </cell>
          <cell r="G103">
            <v>7.1558530325073599</v>
          </cell>
          <cell r="I103">
            <v>0</v>
          </cell>
          <cell r="J103">
            <v>0</v>
          </cell>
          <cell r="K103">
            <v>7.1558530325073599</v>
          </cell>
          <cell r="N103" t="str">
            <v>S018_3YrSalesGrth</v>
          </cell>
          <cell r="O103" t="str">
            <v>Three Year Sales Growth</v>
          </cell>
          <cell r="P103" t="str">
            <v>C</v>
          </cell>
          <cell r="T103">
            <v>0</v>
          </cell>
        </row>
        <row r="105">
          <cell r="B105" t="str">
            <v>Domestic Local Services</v>
          </cell>
          <cell r="C105">
            <v>29</v>
          </cell>
        </row>
        <row r="106">
          <cell r="A106" t="str">
            <v>S029_EBITDA/CapEx</v>
          </cell>
          <cell r="B106" t="str">
            <v>EBITDA/CapEx</v>
          </cell>
          <cell r="C106" t="str">
            <v>C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N106" t="str">
            <v>S029_AveTotDebt/EBITDA</v>
          </cell>
          <cell r="O106" t="str">
            <v>Average Total Debt/EBITDA</v>
          </cell>
          <cell r="P106" t="str">
            <v>C</v>
          </cell>
          <cell r="R106">
            <v>0</v>
          </cell>
          <cell r="S106">
            <v>0</v>
          </cell>
          <cell r="T106">
            <v>0.51740266870315932</v>
          </cell>
          <cell r="W106">
            <v>0</v>
          </cell>
          <cell r="X106">
            <v>0</v>
          </cell>
        </row>
        <row r="107">
          <cell r="A107" t="str">
            <v>S029_EBITDA/CashInt</v>
          </cell>
          <cell r="B107" t="str">
            <v>EBITDA/Cash Interest</v>
          </cell>
          <cell r="C107" t="str">
            <v>C</v>
          </cell>
          <cell r="D107">
            <v>0</v>
          </cell>
          <cell r="E107">
            <v>0</v>
          </cell>
          <cell r="F107">
            <v>0</v>
          </cell>
          <cell r="G107">
            <v>9.9716151452860711</v>
          </cell>
          <cell r="I107">
            <v>0</v>
          </cell>
          <cell r="J107">
            <v>0</v>
          </cell>
          <cell r="K107">
            <v>9.9716151452860711</v>
          </cell>
          <cell r="N107" t="str">
            <v>S029_FixedChargeCov</v>
          </cell>
          <cell r="O107" t="str">
            <v>Fixed Charge Coverage</v>
          </cell>
          <cell r="P107" t="str">
            <v>C</v>
          </cell>
          <cell r="Q107">
            <v>0</v>
          </cell>
          <cell r="R107">
            <v>0</v>
          </cell>
          <cell r="S107">
            <v>0</v>
          </cell>
          <cell r="T107">
            <v>7.1558530325073599</v>
          </cell>
          <cell r="V107">
            <v>0</v>
          </cell>
          <cell r="W107">
            <v>0</v>
          </cell>
          <cell r="X107">
            <v>7.1558530325073599</v>
          </cell>
        </row>
        <row r="108">
          <cell r="A108" t="str">
            <v>S029_EBITDA/Int</v>
          </cell>
          <cell r="B108" t="str">
            <v>EBITDA/Interest</v>
          </cell>
          <cell r="C108" t="str">
            <v>C</v>
          </cell>
          <cell r="D108">
            <v>0</v>
          </cell>
          <cell r="E108">
            <v>0</v>
          </cell>
          <cell r="F108">
            <v>0</v>
          </cell>
          <cell r="G108">
            <v>9.9716151452860711</v>
          </cell>
          <cell r="I108">
            <v>0</v>
          </cell>
          <cell r="J108">
            <v>0</v>
          </cell>
          <cell r="K108">
            <v>9.9716151452860711</v>
          </cell>
        </row>
        <row r="110">
          <cell r="B110" t="str">
            <v>CABLE TV</v>
          </cell>
          <cell r="C110">
            <v>4</v>
          </cell>
        </row>
        <row r="111">
          <cell r="A111" t="str">
            <v>I024_Penetration</v>
          </cell>
          <cell r="B111" t="str">
            <v>Penetration %</v>
          </cell>
          <cell r="C111" t="str">
            <v>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N111" t="str">
            <v>I024_3YrEBITDAGrth</v>
          </cell>
          <cell r="O111" t="str">
            <v>Three Year EBITDA Growth</v>
          </cell>
          <cell r="P111" t="str">
            <v>C</v>
          </cell>
          <cell r="T111">
            <v>0</v>
          </cell>
        </row>
        <row r="112">
          <cell r="A112" t="str">
            <v>I024_Subscribers</v>
          </cell>
          <cell r="B112" t="str">
            <v>Subscribers (K)</v>
          </cell>
          <cell r="C112" t="str">
            <v>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N112" t="str">
            <v>I024_3YrSalesGrth</v>
          </cell>
          <cell r="O112" t="str">
            <v>Three Year Sales Growth</v>
          </cell>
          <cell r="P112" t="str">
            <v>C</v>
          </cell>
          <cell r="T112">
            <v>0</v>
          </cell>
        </row>
        <row r="113">
          <cell r="A113" t="str">
            <v>I024_FixedChargeCov</v>
          </cell>
          <cell r="B113" t="str">
            <v>Fixed Charge Coverage</v>
          </cell>
          <cell r="C113" t="str">
            <v>C</v>
          </cell>
          <cell r="D113">
            <v>0</v>
          </cell>
          <cell r="E113">
            <v>0</v>
          </cell>
          <cell r="F113">
            <v>0</v>
          </cell>
          <cell r="G113">
            <v>7.1558530325073599</v>
          </cell>
          <cell r="I113">
            <v>0</v>
          </cell>
          <cell r="J113">
            <v>0</v>
          </cell>
          <cell r="K113">
            <v>7.1558530325073599</v>
          </cell>
          <cell r="N113" t="str">
            <v>I024_Month Rev/Sub</v>
          </cell>
          <cell r="O113" t="str">
            <v>Monthly Revenue/Subscriber</v>
          </cell>
          <cell r="P113" t="str">
            <v>C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I024_EBITDA/CashInt</v>
          </cell>
          <cell r="B114" t="str">
            <v>EBITDA/Cash Interest</v>
          </cell>
          <cell r="C114" t="str">
            <v>C</v>
          </cell>
          <cell r="D114">
            <v>0</v>
          </cell>
          <cell r="E114">
            <v>0</v>
          </cell>
          <cell r="F114">
            <v>0</v>
          </cell>
          <cell r="G114">
            <v>9.9716151452860711</v>
          </cell>
          <cell r="I114">
            <v>0</v>
          </cell>
          <cell r="J114">
            <v>0</v>
          </cell>
          <cell r="K114">
            <v>9.9716151452860711</v>
          </cell>
          <cell r="N114" t="str">
            <v>I024_Debt/Sub</v>
          </cell>
          <cell r="O114" t="str">
            <v>Total Debt/Subscriber</v>
          </cell>
          <cell r="P114" t="str">
            <v>C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V114">
            <v>0</v>
          </cell>
          <cell r="W114">
            <v>0</v>
          </cell>
          <cell r="X114">
            <v>0</v>
          </cell>
        </row>
        <row r="116">
          <cell r="B116" t="str">
            <v>RETAIL</v>
          </cell>
          <cell r="C116">
            <v>21</v>
          </cell>
        </row>
        <row r="117">
          <cell r="A117" t="str">
            <v>I021_CompStoreSales</v>
          </cell>
          <cell r="B117" t="str">
            <v>Comparable Store Sales</v>
          </cell>
          <cell r="C117" t="str">
            <v>I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N117" t="str">
            <v>I021_(Debt+8Rent)/EBITDAR</v>
          </cell>
          <cell r="O117" t="str">
            <v>(Debt + 8xRent Exp)/EBITDAR</v>
          </cell>
          <cell r="P117" t="str">
            <v>C</v>
          </cell>
          <cell r="Q117">
            <v>0</v>
          </cell>
          <cell r="R117">
            <v>0</v>
          </cell>
          <cell r="S117">
            <v>0</v>
          </cell>
          <cell r="T117">
            <v>1.0348053374063186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I021_SquareFeet</v>
          </cell>
          <cell r="B118" t="str">
            <v>Square Footage</v>
          </cell>
          <cell r="C118" t="str">
            <v>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N118" t="str">
            <v>I021_EBITDAR/(Int+Rent)</v>
          </cell>
          <cell r="O118" t="str">
            <v>EBITDAR/(Interest+Rent)</v>
          </cell>
          <cell r="P118" t="str">
            <v>C</v>
          </cell>
          <cell r="Q118">
            <v>0</v>
          </cell>
          <cell r="R118">
            <v>0</v>
          </cell>
          <cell r="S118">
            <v>0</v>
          </cell>
          <cell r="T118">
            <v>9.9716151452860711</v>
          </cell>
          <cell r="V118">
            <v>0</v>
          </cell>
          <cell r="W118">
            <v>0</v>
          </cell>
          <cell r="X118">
            <v>9.9716151452860711</v>
          </cell>
        </row>
        <row r="119">
          <cell r="A119" t="str">
            <v>I021_NumStores</v>
          </cell>
          <cell r="B119" t="str">
            <v>Number of Stores</v>
          </cell>
          <cell r="C119" t="str">
            <v>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N119" t="str">
            <v>I021_Sales/Foot</v>
          </cell>
          <cell r="O119" t="str">
            <v>Sales/Square Foot</v>
          </cell>
          <cell r="P119" t="str">
            <v>C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V119">
            <v>0</v>
          </cell>
          <cell r="W119">
            <v>0</v>
          </cell>
          <cell r="X119">
            <v>0</v>
          </cell>
        </row>
        <row r="121">
          <cell r="B121" t="str">
            <v>HEALTHCARE</v>
          </cell>
          <cell r="C121">
            <v>14</v>
          </cell>
        </row>
        <row r="122">
          <cell r="A122" t="str">
            <v>I014_(Debt+8Rent)/EBITDAR</v>
          </cell>
          <cell r="B122" t="str">
            <v>(Debt + 8xRent Expense)/EBITDAR</v>
          </cell>
          <cell r="C122" t="str">
            <v>C</v>
          </cell>
          <cell r="D122">
            <v>0</v>
          </cell>
          <cell r="E122">
            <v>0</v>
          </cell>
          <cell r="F122">
            <v>0</v>
          </cell>
          <cell r="G122">
            <v>1.0348053374063186</v>
          </cell>
          <cell r="I122">
            <v>0</v>
          </cell>
          <cell r="J122">
            <v>0</v>
          </cell>
          <cell r="K122">
            <v>0</v>
          </cell>
        </row>
        <row r="124">
          <cell r="B124" t="str">
            <v>OIL &amp; GAS</v>
          </cell>
          <cell r="C124">
            <v>17</v>
          </cell>
        </row>
        <row r="126">
          <cell r="B126" t="str">
            <v>Majors</v>
          </cell>
          <cell r="C126">
            <v>51</v>
          </cell>
        </row>
        <row r="127">
          <cell r="B127" t="str">
            <v>Debt/Capital</v>
          </cell>
          <cell r="D127">
            <v>0</v>
          </cell>
          <cell r="E127">
            <v>0</v>
          </cell>
          <cell r="F127">
            <v>0</v>
          </cell>
          <cell r="G127">
            <v>0.19897271627767218</v>
          </cell>
          <cell r="I127">
            <v>0</v>
          </cell>
          <cell r="J127">
            <v>0</v>
          </cell>
          <cell r="K127">
            <v>0</v>
          </cell>
          <cell r="O127" t="str">
            <v>EBITDA/Interest Expense</v>
          </cell>
          <cell r="Q127">
            <v>0</v>
          </cell>
          <cell r="R127">
            <v>0</v>
          </cell>
          <cell r="S127">
            <v>0</v>
          </cell>
          <cell r="T127">
            <v>9.9716151452860711</v>
          </cell>
          <cell r="V127">
            <v>0</v>
          </cell>
          <cell r="W127">
            <v>0</v>
          </cell>
          <cell r="X127">
            <v>9.9716151452860711</v>
          </cell>
        </row>
        <row r="128">
          <cell r="B128" t="str">
            <v>Debt/EBITDA</v>
          </cell>
          <cell r="D128">
            <v>0</v>
          </cell>
          <cell r="E128">
            <v>0</v>
          </cell>
          <cell r="F128">
            <v>0</v>
          </cell>
          <cell r="G128">
            <v>1.0348053374063186</v>
          </cell>
          <cell r="I128">
            <v>0</v>
          </cell>
          <cell r="J128">
            <v>0</v>
          </cell>
          <cell r="K128">
            <v>0</v>
          </cell>
          <cell r="O128" t="str">
            <v>Senior Rating</v>
          </cell>
          <cell r="Q128" t="str">
            <v>A</v>
          </cell>
          <cell r="R128" t="str">
            <v>A</v>
          </cell>
          <cell r="S128" t="str">
            <v>A</v>
          </cell>
          <cell r="T128" t="str">
            <v>A</v>
          </cell>
          <cell r="V128" t="str">
            <v>A</v>
          </cell>
          <cell r="W128" t="str">
            <v>A</v>
          </cell>
          <cell r="X128" t="str">
            <v>A</v>
          </cell>
        </row>
        <row r="130">
          <cell r="B130" t="str">
            <v>Oil Field Services</v>
          </cell>
          <cell r="C130">
            <v>62</v>
          </cell>
        </row>
        <row r="131">
          <cell r="B131" t="str">
            <v>Debt/Capital</v>
          </cell>
          <cell r="D131">
            <v>0</v>
          </cell>
          <cell r="E131">
            <v>0</v>
          </cell>
          <cell r="F131">
            <v>0</v>
          </cell>
          <cell r="G131">
            <v>0.19897271627767218</v>
          </cell>
          <cell r="I131">
            <v>0</v>
          </cell>
          <cell r="J131">
            <v>0</v>
          </cell>
          <cell r="K131">
            <v>0</v>
          </cell>
          <cell r="O131" t="str">
            <v>EBITDA/Interest Expense</v>
          </cell>
          <cell r="Q131">
            <v>0</v>
          </cell>
          <cell r="R131">
            <v>0</v>
          </cell>
          <cell r="S131">
            <v>0</v>
          </cell>
          <cell r="T131">
            <v>9.9716151452860711</v>
          </cell>
          <cell r="V131">
            <v>0</v>
          </cell>
          <cell r="W131">
            <v>0</v>
          </cell>
          <cell r="X131">
            <v>9.9716151452860711</v>
          </cell>
        </row>
        <row r="132">
          <cell r="B132" t="str">
            <v>Debt/EBITDA</v>
          </cell>
          <cell r="D132">
            <v>0</v>
          </cell>
          <cell r="E132">
            <v>0</v>
          </cell>
          <cell r="F132">
            <v>0</v>
          </cell>
          <cell r="G132">
            <v>1.0348053374063186</v>
          </cell>
          <cell r="I132">
            <v>0</v>
          </cell>
          <cell r="J132">
            <v>0</v>
          </cell>
          <cell r="K132">
            <v>0</v>
          </cell>
          <cell r="O132" t="str">
            <v>Wtd. Avg. Stage %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V132">
            <v>0</v>
          </cell>
          <cell r="W132">
            <v>0</v>
          </cell>
          <cell r="X132">
            <v>0</v>
          </cell>
        </row>
        <row r="134">
          <cell r="B134" t="str">
            <v>Independents</v>
          </cell>
          <cell r="C134">
            <v>44</v>
          </cell>
        </row>
        <row r="135">
          <cell r="B135" t="str">
            <v>BOE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O135" t="str">
            <v>Debt/EBITDA</v>
          </cell>
          <cell r="Q135">
            <v>0</v>
          </cell>
          <cell r="R135">
            <v>0</v>
          </cell>
          <cell r="S135">
            <v>0</v>
          </cell>
          <cell r="T135">
            <v>1.0348053374063186</v>
          </cell>
          <cell r="V135">
            <v>0</v>
          </cell>
          <cell r="W135">
            <v>0</v>
          </cell>
          <cell r="X135">
            <v>0</v>
          </cell>
        </row>
        <row r="136">
          <cell r="B136" t="str">
            <v>PV10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O136" t="str">
            <v>Senior Debt/BOE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B137" t="str">
            <v>Proved Reserves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O137" t="str">
            <v>Total Debt/BOE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B138" t="str">
            <v>Production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O138" t="str">
            <v>PV10/Senior Debt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B139" t="str">
            <v>Percent Gas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O139" t="str">
            <v>PV10/Total Debt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B140" t="str">
            <v>Reserves/Production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</row>
        <row r="142">
          <cell r="B142" t="str">
            <v>Pipelines</v>
          </cell>
          <cell r="C142">
            <v>70</v>
          </cell>
        </row>
        <row r="143">
          <cell r="B143" t="str">
            <v>Debt/Capital</v>
          </cell>
          <cell r="D143">
            <v>0</v>
          </cell>
          <cell r="E143">
            <v>0</v>
          </cell>
          <cell r="F143">
            <v>0</v>
          </cell>
          <cell r="G143">
            <v>0.19897271627767218</v>
          </cell>
          <cell r="I143">
            <v>0</v>
          </cell>
          <cell r="J143">
            <v>0</v>
          </cell>
          <cell r="K143">
            <v>0</v>
          </cell>
          <cell r="O143" t="str">
            <v>EBITDA/Interest Expense</v>
          </cell>
          <cell r="Q143">
            <v>0</v>
          </cell>
          <cell r="R143">
            <v>0</v>
          </cell>
          <cell r="S143">
            <v>0</v>
          </cell>
          <cell r="T143">
            <v>9.9716151452860711</v>
          </cell>
          <cell r="V143">
            <v>0</v>
          </cell>
          <cell r="W143">
            <v>0</v>
          </cell>
          <cell r="X143">
            <v>9.9716151452860711</v>
          </cell>
        </row>
        <row r="144">
          <cell r="B144" t="str">
            <v>Debt/EBITDA</v>
          </cell>
          <cell r="D144">
            <v>0</v>
          </cell>
          <cell r="E144">
            <v>0</v>
          </cell>
          <cell r="F144">
            <v>0</v>
          </cell>
          <cell r="G144">
            <v>1.0348053374063186</v>
          </cell>
          <cell r="I144">
            <v>0</v>
          </cell>
          <cell r="J144">
            <v>0</v>
          </cell>
          <cell r="K144">
            <v>0</v>
          </cell>
        </row>
        <row r="146">
          <cell r="B146" t="str">
            <v>Refining &amp; Marketing</v>
          </cell>
          <cell r="C146">
            <v>77</v>
          </cell>
        </row>
        <row r="147">
          <cell r="B147" t="str">
            <v>Debt/Capital</v>
          </cell>
          <cell r="D147">
            <v>0</v>
          </cell>
          <cell r="E147">
            <v>0</v>
          </cell>
          <cell r="F147">
            <v>0</v>
          </cell>
          <cell r="G147">
            <v>0.19897271627767218</v>
          </cell>
          <cell r="I147">
            <v>0</v>
          </cell>
          <cell r="J147">
            <v>0</v>
          </cell>
          <cell r="K147">
            <v>0</v>
          </cell>
          <cell r="O147" t="str">
            <v>Capacity to Captive Retail (%)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B148" t="str">
            <v>Debt/EBITDA</v>
          </cell>
          <cell r="D148">
            <v>0</v>
          </cell>
          <cell r="E148">
            <v>0</v>
          </cell>
          <cell r="F148">
            <v>0</v>
          </cell>
          <cell r="G148">
            <v>1.0348053374063186</v>
          </cell>
          <cell r="I148">
            <v>0</v>
          </cell>
          <cell r="J148">
            <v>0</v>
          </cell>
          <cell r="K148">
            <v>0</v>
          </cell>
          <cell r="O148" t="str">
            <v>Capacity Utilization(%)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B149" t="str">
            <v>EBITDA/Interest Expense</v>
          </cell>
          <cell r="D149">
            <v>0</v>
          </cell>
          <cell r="E149">
            <v>0</v>
          </cell>
          <cell r="F149">
            <v>0</v>
          </cell>
          <cell r="G149">
            <v>9.9716151452860711</v>
          </cell>
          <cell r="I149">
            <v>0</v>
          </cell>
          <cell r="J149">
            <v>0</v>
          </cell>
          <cell r="K149">
            <v>9.9716151452860711</v>
          </cell>
        </row>
        <row r="152">
          <cell r="E152" t="str">
            <v>DBC / PIT Medium Term Model</v>
          </cell>
        </row>
        <row r="154">
          <cell r="B154" t="str">
            <v>(Amounts in Thousands, except per share data)</v>
          </cell>
        </row>
        <row r="155">
          <cell r="B155" t="str">
            <v>Fiscal Year End: MMMM DD:</v>
          </cell>
          <cell r="J155" t="str">
            <v>LTM Ending: MMMM DD:</v>
          </cell>
        </row>
        <row r="156">
          <cell r="B156" t="str">
            <v>Leverage</v>
          </cell>
          <cell r="D156">
            <v>1999</v>
          </cell>
          <cell r="E156">
            <v>2000</v>
          </cell>
          <cell r="F156">
            <v>2001</v>
          </cell>
          <cell r="G156">
            <v>2002</v>
          </cell>
          <cell r="I156">
            <v>2002</v>
          </cell>
          <cell r="J156">
            <v>2003</v>
          </cell>
          <cell r="K156">
            <v>2004</v>
          </cell>
          <cell r="O156" t="str">
            <v>Profitability</v>
          </cell>
          <cell r="Q156">
            <v>1999</v>
          </cell>
          <cell r="R156">
            <v>2000</v>
          </cell>
          <cell r="S156">
            <v>2001</v>
          </cell>
          <cell r="T156">
            <v>2002</v>
          </cell>
          <cell r="V156">
            <v>2002</v>
          </cell>
          <cell r="W156">
            <v>2003</v>
          </cell>
          <cell r="X156">
            <v>2004</v>
          </cell>
        </row>
        <row r="158">
          <cell r="B158" t="str">
            <v>Senior Debt*/EBITDA</v>
          </cell>
          <cell r="D158">
            <v>0</v>
          </cell>
          <cell r="E158">
            <v>0</v>
          </cell>
          <cell r="F158">
            <v>0</v>
          </cell>
          <cell r="G158">
            <v>1.0348053374063186</v>
          </cell>
          <cell r="I158">
            <v>0</v>
          </cell>
          <cell r="J158">
            <v>0</v>
          </cell>
          <cell r="K158">
            <v>0</v>
          </cell>
          <cell r="O158" t="str">
            <v>Total Revenues</v>
          </cell>
          <cell r="Q158">
            <v>0</v>
          </cell>
          <cell r="R158">
            <v>0</v>
          </cell>
          <cell r="S158">
            <v>57447</v>
          </cell>
          <cell r="T158">
            <v>124086.95851074401</v>
          </cell>
          <cell r="V158">
            <v>0</v>
          </cell>
          <cell r="W158">
            <v>57447</v>
          </cell>
          <cell r="X158">
            <v>124086.95851074401</v>
          </cell>
        </row>
        <row r="159">
          <cell r="B159" t="str">
            <v>Senior Debt*/(EBITDA-CAPEX)</v>
          </cell>
          <cell r="D159">
            <v>0</v>
          </cell>
          <cell r="E159">
            <v>0</v>
          </cell>
          <cell r="F159">
            <v>0</v>
          </cell>
          <cell r="G159">
            <v>1.0348053374063186</v>
          </cell>
          <cell r="I159">
            <v>0</v>
          </cell>
          <cell r="J159">
            <v>0</v>
          </cell>
          <cell r="K159">
            <v>0</v>
          </cell>
          <cell r="O159" t="str">
            <v xml:space="preserve">      % Growth</v>
          </cell>
          <cell r="R159">
            <v>0</v>
          </cell>
          <cell r="S159">
            <v>0</v>
          </cell>
          <cell r="T159">
            <v>1.1600250406591119</v>
          </cell>
          <cell r="W159">
            <v>0</v>
          </cell>
          <cell r="X159">
            <v>1.1600250406591119</v>
          </cell>
        </row>
        <row r="160">
          <cell r="B160" t="str">
            <v>Mortgages &amp; Secured Debt/EBITDA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n/a</v>
          </cell>
          <cell r="J160" t="str">
            <v>n/a</v>
          </cell>
          <cell r="K160" t="str">
            <v>n/a</v>
          </cell>
          <cell r="O160" t="str">
            <v>Gross Profit (Excl. Depreciation)</v>
          </cell>
          <cell r="Q160">
            <v>0</v>
          </cell>
          <cell r="R160">
            <v>0</v>
          </cell>
          <cell r="S160">
            <v>19571</v>
          </cell>
          <cell r="T160">
            <v>38973.860477544789</v>
          </cell>
          <cell r="V160">
            <v>0</v>
          </cell>
          <cell r="W160">
            <v>19571</v>
          </cell>
          <cell r="X160">
            <v>38973.860477544789</v>
          </cell>
        </row>
        <row r="161">
          <cell r="B161" t="str">
            <v>Total Debt/EBITDA</v>
          </cell>
          <cell r="D161">
            <v>0</v>
          </cell>
          <cell r="E161">
            <v>0</v>
          </cell>
          <cell r="F161">
            <v>0</v>
          </cell>
          <cell r="G161">
            <v>1.0348053374063186</v>
          </cell>
          <cell r="I161">
            <v>0</v>
          </cell>
          <cell r="J161">
            <v>0</v>
          </cell>
          <cell r="K161">
            <v>0</v>
          </cell>
          <cell r="O161" t="str">
            <v xml:space="preserve">      Gross Margin</v>
          </cell>
          <cell r="Q161">
            <v>0</v>
          </cell>
          <cell r="R161">
            <v>0</v>
          </cell>
          <cell r="S161">
            <v>0.34067923477292111</v>
          </cell>
          <cell r="T161">
            <v>0.31408506538719183</v>
          </cell>
          <cell r="V161">
            <v>0</v>
          </cell>
          <cell r="W161">
            <v>0.34067923477292111</v>
          </cell>
          <cell r="X161">
            <v>0.31408506538719183</v>
          </cell>
        </row>
        <row r="162">
          <cell r="B162" t="str">
            <v>Total Debt/(EBITDA-CAPEX)</v>
          </cell>
          <cell r="D162">
            <v>0</v>
          </cell>
          <cell r="E162">
            <v>0</v>
          </cell>
          <cell r="F162">
            <v>0</v>
          </cell>
          <cell r="G162">
            <v>1.0348053374063186</v>
          </cell>
          <cell r="I162">
            <v>0</v>
          </cell>
          <cell r="J162">
            <v>0</v>
          </cell>
          <cell r="K162">
            <v>0</v>
          </cell>
          <cell r="O162" t="str">
            <v>EBITDA</v>
          </cell>
          <cell r="Q162">
            <v>0</v>
          </cell>
          <cell r="R162">
            <v>0</v>
          </cell>
          <cell r="S162">
            <v>8033</v>
          </cell>
          <cell r="T162">
            <v>40109.959332092789</v>
          </cell>
          <cell r="V162">
            <v>0</v>
          </cell>
          <cell r="W162">
            <v>8033</v>
          </cell>
          <cell r="X162">
            <v>40109.959332092789</v>
          </cell>
        </row>
        <row r="163">
          <cell r="B163" t="str">
            <v>Senior Debt*/Capitalization</v>
          </cell>
          <cell r="D163">
            <v>0</v>
          </cell>
          <cell r="E163">
            <v>0</v>
          </cell>
          <cell r="F163">
            <v>0</v>
          </cell>
          <cell r="G163">
            <v>0.19897271627767218</v>
          </cell>
          <cell r="I163">
            <v>0</v>
          </cell>
          <cell r="J163">
            <v>0</v>
          </cell>
          <cell r="K163">
            <v>0</v>
          </cell>
          <cell r="O163" t="str">
            <v xml:space="preserve">      EBITDA Margin</v>
          </cell>
          <cell r="Q163">
            <v>0</v>
          </cell>
          <cell r="R163">
            <v>0</v>
          </cell>
          <cell r="S163">
            <v>0.13983323759291172</v>
          </cell>
          <cell r="T163">
            <v>0.32324073225326</v>
          </cell>
          <cell r="V163">
            <v>0</v>
          </cell>
          <cell r="W163">
            <v>0.13983323759291172</v>
          </cell>
          <cell r="X163">
            <v>0.32324073225326</v>
          </cell>
        </row>
        <row r="164">
          <cell r="B164" t="str">
            <v>Total Debt/Capitalization</v>
          </cell>
          <cell r="D164">
            <v>0</v>
          </cell>
          <cell r="E164">
            <v>0</v>
          </cell>
          <cell r="F164">
            <v>0</v>
          </cell>
          <cell r="G164">
            <v>0.19897271627767218</v>
          </cell>
          <cell r="I164">
            <v>0</v>
          </cell>
          <cell r="J164">
            <v>0</v>
          </cell>
          <cell r="K164">
            <v>0</v>
          </cell>
          <cell r="O164" t="str">
            <v xml:space="preserve">      % Growth</v>
          </cell>
          <cell r="R164">
            <v>0</v>
          </cell>
          <cell r="S164">
            <v>0</v>
          </cell>
          <cell r="T164">
            <v>3.9931481802679931</v>
          </cell>
          <cell r="W164">
            <v>0</v>
          </cell>
          <cell r="X164">
            <v>3.9931481802679931</v>
          </cell>
        </row>
        <row r="165">
          <cell r="B165" t="str">
            <v>Short Term Debt</v>
          </cell>
          <cell r="D165">
            <v>0</v>
          </cell>
          <cell r="E165">
            <v>0</v>
          </cell>
          <cell r="F165">
            <v>0</v>
          </cell>
          <cell r="G165">
            <v>5203</v>
          </cell>
          <cell r="I165">
            <v>0</v>
          </cell>
          <cell r="J165">
            <v>0</v>
          </cell>
          <cell r="K165">
            <v>0</v>
          </cell>
          <cell r="O165" t="str">
            <v>EBIT</v>
          </cell>
          <cell r="Q165">
            <v>0</v>
          </cell>
          <cell r="R165">
            <v>0</v>
          </cell>
          <cell r="S165">
            <v>7404</v>
          </cell>
          <cell r="T165">
            <v>37639.130937984977</v>
          </cell>
          <cell r="V165">
            <v>0</v>
          </cell>
          <cell r="W165">
            <v>7404</v>
          </cell>
          <cell r="X165">
            <v>37639.130937984977</v>
          </cell>
        </row>
        <row r="166">
          <cell r="B166" t="str">
            <v>Short Term Debt + CPLTD</v>
          </cell>
          <cell r="D166">
            <v>0</v>
          </cell>
          <cell r="E166">
            <v>0</v>
          </cell>
          <cell r="F166">
            <v>0</v>
          </cell>
          <cell r="G166">
            <v>5203</v>
          </cell>
          <cell r="I166">
            <v>0</v>
          </cell>
          <cell r="J166">
            <v>0</v>
          </cell>
          <cell r="K166">
            <v>0</v>
          </cell>
          <cell r="O166" t="str">
            <v xml:space="preserve">      EBIT Margin</v>
          </cell>
          <cell r="Q166">
            <v>0</v>
          </cell>
          <cell r="R166">
            <v>0</v>
          </cell>
          <cell r="S166">
            <v>0.12888401483106168</v>
          </cell>
          <cell r="T166">
            <v>0.30332866072082837</v>
          </cell>
          <cell r="V166">
            <v>0</v>
          </cell>
          <cell r="W166">
            <v>0.12888401483106168</v>
          </cell>
          <cell r="X166">
            <v>0.30332866072082837</v>
          </cell>
        </row>
        <row r="167">
          <cell r="B167" t="str">
            <v>Long Term Debt</v>
          </cell>
          <cell r="D167">
            <v>0</v>
          </cell>
          <cell r="E167">
            <v>0</v>
          </cell>
          <cell r="F167">
            <v>0</v>
          </cell>
          <cell r="G167">
            <v>36303</v>
          </cell>
          <cell r="I167">
            <v>0</v>
          </cell>
          <cell r="J167">
            <v>0</v>
          </cell>
          <cell r="K167">
            <v>0</v>
          </cell>
          <cell r="O167" t="str">
            <v>Depreciation &amp; Amortization</v>
          </cell>
          <cell r="Q167">
            <v>0</v>
          </cell>
          <cell r="R167">
            <v>0</v>
          </cell>
          <cell r="S167">
            <v>629</v>
          </cell>
          <cell r="T167">
            <v>2470.8283941078093</v>
          </cell>
          <cell r="V167">
            <v>0</v>
          </cell>
          <cell r="W167">
            <v>629</v>
          </cell>
          <cell r="X167">
            <v>2470.8283941078093</v>
          </cell>
        </row>
        <row r="168">
          <cell r="B168" t="str">
            <v>Total Senior Debt*</v>
          </cell>
          <cell r="D168">
            <v>0</v>
          </cell>
          <cell r="E168">
            <v>0</v>
          </cell>
          <cell r="F168">
            <v>0</v>
          </cell>
          <cell r="G168">
            <v>41506</v>
          </cell>
          <cell r="I168">
            <v>0</v>
          </cell>
          <cell r="J168">
            <v>0</v>
          </cell>
          <cell r="K168">
            <v>0</v>
          </cell>
          <cell r="O168" t="str">
            <v>Net Income</v>
          </cell>
          <cell r="Q168">
            <v>0</v>
          </cell>
          <cell r="R168">
            <v>0</v>
          </cell>
          <cell r="S168">
            <v>7404</v>
          </cell>
          <cell r="T168">
            <v>32033.934862844435</v>
          </cell>
          <cell r="V168">
            <v>0</v>
          </cell>
          <cell r="W168">
            <v>7404</v>
          </cell>
          <cell r="X168">
            <v>32033.934862844435</v>
          </cell>
        </row>
        <row r="169">
          <cell r="B169" t="str">
            <v xml:space="preserve">    Mortgages &amp; Secured Debt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 t="str">
            <v>n/a</v>
          </cell>
          <cell r="J169" t="str">
            <v>n/a</v>
          </cell>
          <cell r="K169" t="str">
            <v>n/a</v>
          </cell>
          <cell r="O169" t="str">
            <v xml:space="preserve">      % Growth</v>
          </cell>
          <cell r="R169">
            <v>0</v>
          </cell>
          <cell r="S169">
            <v>0</v>
          </cell>
          <cell r="T169">
            <v>3.3265714293414956</v>
          </cell>
          <cell r="W169">
            <v>0</v>
          </cell>
          <cell r="X169">
            <v>3.3265714293414956</v>
          </cell>
        </row>
        <row r="170">
          <cell r="B170" t="str">
            <v>Subordinated Debt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 t="str">
            <v>n/a</v>
          </cell>
          <cell r="J170" t="str">
            <v>n/a</v>
          </cell>
          <cell r="K170" t="str">
            <v>n/a</v>
          </cell>
          <cell r="O170" t="str">
            <v>Net Margin</v>
          </cell>
          <cell r="Q170">
            <v>0</v>
          </cell>
          <cell r="R170">
            <v>0</v>
          </cell>
          <cell r="S170">
            <v>0.12888401483106168</v>
          </cell>
          <cell r="T170">
            <v>0.25815714437122572</v>
          </cell>
          <cell r="V170">
            <v>0</v>
          </cell>
          <cell r="W170">
            <v>0.12888401483106168</v>
          </cell>
          <cell r="X170">
            <v>0.25815714437122572</v>
          </cell>
        </row>
        <row r="171">
          <cell r="B171" t="str">
            <v>Total Debt</v>
          </cell>
          <cell r="D171">
            <v>0</v>
          </cell>
          <cell r="E171">
            <v>0</v>
          </cell>
          <cell r="F171">
            <v>0</v>
          </cell>
          <cell r="G171">
            <v>41506</v>
          </cell>
          <cell r="I171">
            <v>0</v>
          </cell>
          <cell r="J171">
            <v>0</v>
          </cell>
          <cell r="K171">
            <v>0</v>
          </cell>
        </row>
        <row r="172">
          <cell r="B172" t="str">
            <v>Total Liabilities</v>
          </cell>
          <cell r="D172">
            <v>0</v>
          </cell>
          <cell r="E172">
            <v>0</v>
          </cell>
          <cell r="F172">
            <v>0</v>
          </cell>
          <cell r="G172">
            <v>108937</v>
          </cell>
          <cell r="I172">
            <v>0</v>
          </cell>
          <cell r="J172">
            <v>0</v>
          </cell>
          <cell r="K172">
            <v>0</v>
          </cell>
        </row>
        <row r="173">
          <cell r="B173" t="str">
            <v>Book Equity</v>
          </cell>
          <cell r="D173">
            <v>0</v>
          </cell>
          <cell r="E173">
            <v>0</v>
          </cell>
          <cell r="F173">
            <v>0</v>
          </cell>
          <cell r="G173">
            <v>167095.46444438733</v>
          </cell>
          <cell r="I173">
            <v>0</v>
          </cell>
          <cell r="J173">
            <v>0</v>
          </cell>
          <cell r="K173">
            <v>0</v>
          </cell>
        </row>
        <row r="174">
          <cell r="B174" t="str">
            <v>Book Capitalization</v>
          </cell>
          <cell r="D174">
            <v>0</v>
          </cell>
          <cell r="E174">
            <v>0</v>
          </cell>
          <cell r="F174">
            <v>0</v>
          </cell>
          <cell r="G174">
            <v>208601.46444438733</v>
          </cell>
          <cell r="I174">
            <v>0</v>
          </cell>
          <cell r="J174">
            <v>0</v>
          </cell>
          <cell r="K174">
            <v>0</v>
          </cell>
        </row>
        <row r="175">
          <cell r="B175" t="str">
            <v>Total Assets</v>
          </cell>
          <cell r="D175">
            <v>0</v>
          </cell>
          <cell r="E175">
            <v>0</v>
          </cell>
          <cell r="F175">
            <v>0</v>
          </cell>
          <cell r="G175">
            <v>276032.46444438724</v>
          </cell>
          <cell r="I175">
            <v>0</v>
          </cell>
          <cell r="J175">
            <v>0</v>
          </cell>
          <cell r="K175">
            <v>0</v>
          </cell>
        </row>
        <row r="176">
          <cell r="B176" t="str">
            <v>Tangible Net Worth</v>
          </cell>
          <cell r="D176">
            <v>0</v>
          </cell>
          <cell r="E176">
            <v>0</v>
          </cell>
          <cell r="F176">
            <v>0</v>
          </cell>
          <cell r="G176">
            <v>166663.473815562</v>
          </cell>
          <cell r="I176">
            <v>0</v>
          </cell>
          <cell r="J176">
            <v>0</v>
          </cell>
          <cell r="K176">
            <v>0</v>
          </cell>
        </row>
        <row r="177">
          <cell r="B177" t="str">
            <v>Total Debt/TNW</v>
          </cell>
          <cell r="D177">
            <v>0</v>
          </cell>
          <cell r="E177">
            <v>0</v>
          </cell>
          <cell r="F177">
            <v>0</v>
          </cell>
          <cell r="G177">
            <v>0.24904077090060286</v>
          </cell>
          <cell r="I177">
            <v>0</v>
          </cell>
          <cell r="J177">
            <v>0</v>
          </cell>
          <cell r="K177">
            <v>0</v>
          </cell>
        </row>
        <row r="178">
          <cell r="B178" t="str">
            <v>Total Liabilities/TNW</v>
          </cell>
          <cell r="D178">
            <v>0</v>
          </cell>
          <cell r="E178">
            <v>0</v>
          </cell>
          <cell r="F178">
            <v>0</v>
          </cell>
          <cell r="G178">
            <v>0.65363452174622882</v>
          </cell>
          <cell r="I178">
            <v>0</v>
          </cell>
          <cell r="J178">
            <v>0</v>
          </cell>
          <cell r="K178">
            <v>0</v>
          </cell>
        </row>
        <row r="179">
          <cell r="B179" t="str">
            <v>* Total Senior Debt may include Sub Debt in quarterly number</v>
          </cell>
        </row>
        <row r="181">
          <cell r="B181" t="str">
            <v>Cash Flow</v>
          </cell>
          <cell r="D181">
            <v>1999</v>
          </cell>
          <cell r="E181">
            <v>2000</v>
          </cell>
          <cell r="F181">
            <v>2001</v>
          </cell>
          <cell r="G181">
            <v>2002</v>
          </cell>
          <cell r="I181">
            <v>2002</v>
          </cell>
          <cell r="J181">
            <v>2003</v>
          </cell>
          <cell r="K181">
            <v>2004</v>
          </cell>
          <cell r="O181" t="str">
            <v>Liquidity</v>
          </cell>
          <cell r="Q181">
            <v>1999</v>
          </cell>
          <cell r="R181">
            <v>2000</v>
          </cell>
          <cell r="S181">
            <v>2001</v>
          </cell>
          <cell r="T181">
            <v>2002</v>
          </cell>
          <cell r="V181">
            <v>2002</v>
          </cell>
          <cell r="W181">
            <v>2003</v>
          </cell>
          <cell r="X181">
            <v>2004</v>
          </cell>
        </row>
        <row r="183">
          <cell r="B183" t="str">
            <v>EBITDA</v>
          </cell>
          <cell r="D183">
            <v>0</v>
          </cell>
          <cell r="E183">
            <v>0</v>
          </cell>
          <cell r="F183">
            <v>8033</v>
          </cell>
          <cell r="G183">
            <v>40109.959332092789</v>
          </cell>
          <cell r="I183">
            <v>0</v>
          </cell>
          <cell r="J183">
            <v>8033</v>
          </cell>
          <cell r="K183">
            <v>40109.959332092789</v>
          </cell>
          <cell r="O183" t="str">
            <v>Total Cash &amp; Cash Equivalents</v>
          </cell>
          <cell r="Q183">
            <v>0</v>
          </cell>
          <cell r="R183">
            <v>0</v>
          </cell>
          <cell r="S183">
            <v>0</v>
          </cell>
          <cell r="T183">
            <v>5397</v>
          </cell>
          <cell r="V183">
            <v>0</v>
          </cell>
          <cell r="W183">
            <v>0</v>
          </cell>
          <cell r="X183">
            <v>0</v>
          </cell>
        </row>
        <row r="184">
          <cell r="B184" t="str">
            <v xml:space="preserve">      Interest</v>
          </cell>
          <cell r="D184">
            <v>0</v>
          </cell>
          <cell r="E184">
            <v>0</v>
          </cell>
          <cell r="F184">
            <v>0</v>
          </cell>
          <cell r="G184">
            <v>4022.4134954761225</v>
          </cell>
          <cell r="I184">
            <v>0</v>
          </cell>
          <cell r="J184">
            <v>0</v>
          </cell>
          <cell r="K184">
            <v>4022.4134954761225</v>
          </cell>
          <cell r="O184" t="str">
            <v>Working Capital, Including Cash</v>
          </cell>
          <cell r="Q184">
            <v>0</v>
          </cell>
          <cell r="R184">
            <v>0</v>
          </cell>
          <cell r="S184">
            <v>0</v>
          </cell>
          <cell r="T184">
            <v>4687.4738155618979</v>
          </cell>
          <cell r="V184">
            <v>0</v>
          </cell>
          <cell r="W184">
            <v>0</v>
          </cell>
          <cell r="X184">
            <v>0</v>
          </cell>
        </row>
        <row r="185">
          <cell r="B185" t="str">
            <v xml:space="preserve">     Taxes</v>
          </cell>
          <cell r="D185">
            <v>0</v>
          </cell>
          <cell r="E185">
            <v>0</v>
          </cell>
          <cell r="F185">
            <v>0</v>
          </cell>
          <cell r="G185">
            <v>1582.7825796644183</v>
          </cell>
          <cell r="I185">
            <v>0</v>
          </cell>
          <cell r="J185">
            <v>0</v>
          </cell>
          <cell r="K185">
            <v>1582.7825796644183</v>
          </cell>
          <cell r="O185" t="str">
            <v>Current Ratio</v>
          </cell>
          <cell r="Q185">
            <v>0</v>
          </cell>
          <cell r="R185">
            <v>0</v>
          </cell>
          <cell r="S185">
            <v>0</v>
          </cell>
          <cell r="T185">
            <v>1.0841330667784599</v>
          </cell>
          <cell r="V185">
            <v>0</v>
          </cell>
          <cell r="W185">
            <v>0</v>
          </cell>
          <cell r="X185">
            <v>0</v>
          </cell>
        </row>
        <row r="186">
          <cell r="B186" t="str">
            <v xml:space="preserve">     (Inc)/Dec In Working Capital **</v>
          </cell>
          <cell r="D186">
            <v>0</v>
          </cell>
          <cell r="E186">
            <v>0</v>
          </cell>
          <cell r="F186">
            <v>0</v>
          </cell>
          <cell r="G186">
            <v>709.52618443810206</v>
          </cell>
          <cell r="I186">
            <v>0</v>
          </cell>
          <cell r="J186">
            <v>0</v>
          </cell>
          <cell r="K186">
            <v>0</v>
          </cell>
          <cell r="O186" t="str">
            <v>Quick Ratio</v>
          </cell>
          <cell r="Q186">
            <v>0</v>
          </cell>
          <cell r="R186">
            <v>0</v>
          </cell>
          <cell r="S186">
            <v>0</v>
          </cell>
          <cell r="T186">
            <v>0.9872650779065224</v>
          </cell>
          <cell r="V186">
            <v>0</v>
          </cell>
          <cell r="W186">
            <v>0</v>
          </cell>
          <cell r="X186">
            <v>0</v>
          </cell>
        </row>
        <row r="187">
          <cell r="B187" t="str">
            <v xml:space="preserve">      CAPEX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O187" t="str">
            <v>Working Investment</v>
          </cell>
          <cell r="Q187">
            <v>0</v>
          </cell>
          <cell r="R187">
            <v>0</v>
          </cell>
          <cell r="S187">
            <v>0</v>
          </cell>
          <cell r="T187">
            <v>-16620.526184438098</v>
          </cell>
          <cell r="V187">
            <v>0</v>
          </cell>
          <cell r="W187">
            <v>0</v>
          </cell>
          <cell r="X187">
            <v>0</v>
          </cell>
        </row>
        <row r="188">
          <cell r="B188" t="str">
            <v>EBITDA/Total Interest</v>
          </cell>
          <cell r="D188">
            <v>0</v>
          </cell>
          <cell r="E188">
            <v>0</v>
          </cell>
          <cell r="F188">
            <v>0</v>
          </cell>
          <cell r="G188">
            <v>9.9716151452860711</v>
          </cell>
          <cell r="I188">
            <v>0</v>
          </cell>
          <cell r="J188">
            <v>0</v>
          </cell>
          <cell r="K188">
            <v>9.9716151452860711</v>
          </cell>
          <cell r="O188" t="str">
            <v>Working Investment/Sales</v>
          </cell>
          <cell r="Q188">
            <v>0</v>
          </cell>
          <cell r="R188">
            <v>0</v>
          </cell>
          <cell r="S188">
            <v>0</v>
          </cell>
          <cell r="T188">
            <v>-0.13394257046762104</v>
          </cell>
          <cell r="V188">
            <v>0</v>
          </cell>
          <cell r="W188">
            <v>0</v>
          </cell>
          <cell r="X188">
            <v>0</v>
          </cell>
        </row>
        <row r="189">
          <cell r="B189" t="str">
            <v>(EBITDA-CAPEX)/Total Interest</v>
          </cell>
          <cell r="D189">
            <v>0</v>
          </cell>
          <cell r="E189">
            <v>0</v>
          </cell>
          <cell r="F189">
            <v>0</v>
          </cell>
          <cell r="G189">
            <v>9.9716151452860711</v>
          </cell>
          <cell r="I189">
            <v>0</v>
          </cell>
          <cell r="J189">
            <v>0</v>
          </cell>
          <cell r="K189">
            <v>9.9716151452860711</v>
          </cell>
          <cell r="O189" t="str">
            <v>Scheduled Debt Repayments</v>
          </cell>
        </row>
        <row r="190">
          <cell r="B190" t="str">
            <v>EBIT/Total Interest</v>
          </cell>
          <cell r="D190">
            <v>0</v>
          </cell>
          <cell r="E190">
            <v>0</v>
          </cell>
          <cell r="F190">
            <v>0</v>
          </cell>
          <cell r="G190">
            <v>9.3573500040004536</v>
          </cell>
          <cell r="I190">
            <v>0</v>
          </cell>
          <cell r="J190">
            <v>0</v>
          </cell>
          <cell r="K190">
            <v>9.3573500040004536</v>
          </cell>
          <cell r="O190">
            <v>2002</v>
          </cell>
          <cell r="T190">
            <v>0</v>
          </cell>
        </row>
        <row r="191">
          <cell r="B191" t="str">
            <v>EBITDA/Total Debt Service</v>
          </cell>
          <cell r="D191">
            <v>0</v>
          </cell>
          <cell r="E191">
            <v>0</v>
          </cell>
          <cell r="F191">
            <v>0</v>
          </cell>
          <cell r="G191">
            <v>4.3477681896601768</v>
          </cell>
          <cell r="I191">
            <v>0</v>
          </cell>
          <cell r="J191">
            <v>0</v>
          </cell>
          <cell r="K191">
            <v>9.9716151452860711</v>
          </cell>
          <cell r="O191">
            <v>2003</v>
          </cell>
          <cell r="T191">
            <v>0</v>
          </cell>
        </row>
        <row r="192">
          <cell r="B192" t="str">
            <v>CAPEX/Sales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O192">
            <v>2004</v>
          </cell>
          <cell r="T192">
            <v>0</v>
          </cell>
        </row>
        <row r="193">
          <cell r="B193" t="str">
            <v>**   (Inc)/Dec In Working Capital excludes changes in Cash Balance</v>
          </cell>
          <cell r="O193">
            <v>2005</v>
          </cell>
          <cell r="T193">
            <v>0</v>
          </cell>
        </row>
        <row r="194">
          <cell r="O194">
            <v>2006</v>
          </cell>
          <cell r="T194">
            <v>0</v>
          </cell>
        </row>
        <row r="196">
          <cell r="B196" t="str">
            <v xml:space="preserve">Market </v>
          </cell>
          <cell r="D196">
            <v>1999</v>
          </cell>
          <cell r="E196">
            <v>2000</v>
          </cell>
          <cell r="F196">
            <v>2001</v>
          </cell>
          <cell r="G196">
            <v>2002</v>
          </cell>
          <cell r="I196">
            <v>2002</v>
          </cell>
          <cell r="J196">
            <v>2003</v>
          </cell>
          <cell r="K196">
            <v>2004</v>
          </cell>
          <cell r="O196" t="str">
            <v>Summary</v>
          </cell>
          <cell r="Q196">
            <v>1999</v>
          </cell>
          <cell r="R196">
            <v>2000</v>
          </cell>
          <cell r="S196">
            <v>2001</v>
          </cell>
          <cell r="T196">
            <v>2002</v>
          </cell>
          <cell r="V196">
            <v>2002</v>
          </cell>
          <cell r="W196">
            <v>2003</v>
          </cell>
          <cell r="X196">
            <v>2004</v>
          </cell>
        </row>
        <row r="198">
          <cell r="B198" t="str">
            <v>52 Week High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 t="str">
            <v>n/a</v>
          </cell>
          <cell r="J198" t="str">
            <v>n/a</v>
          </cell>
          <cell r="K198" t="str">
            <v>n/a</v>
          </cell>
          <cell r="O198" t="str">
            <v>Return on Equity</v>
          </cell>
          <cell r="Q198">
            <v>0</v>
          </cell>
          <cell r="R198">
            <v>0</v>
          </cell>
          <cell r="S198">
            <v>0</v>
          </cell>
          <cell r="T198">
            <v>0.19171037926948617</v>
          </cell>
          <cell r="V198">
            <v>0</v>
          </cell>
          <cell r="W198">
            <v>0</v>
          </cell>
          <cell r="X198">
            <v>0</v>
          </cell>
        </row>
        <row r="199">
          <cell r="B199" t="str">
            <v>52 Week Low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n/a</v>
          </cell>
          <cell r="J199" t="str">
            <v>n/a</v>
          </cell>
          <cell r="K199" t="str">
            <v>n/a</v>
          </cell>
          <cell r="O199" t="str">
            <v>Return on Sales</v>
          </cell>
          <cell r="Q199">
            <v>0</v>
          </cell>
          <cell r="R199">
            <v>0</v>
          </cell>
          <cell r="S199">
            <v>0.12888401483106168</v>
          </cell>
          <cell r="T199">
            <v>0.25815714437122572</v>
          </cell>
          <cell r="V199">
            <v>0</v>
          </cell>
          <cell r="W199">
            <v>0.12888401483106168</v>
          </cell>
          <cell r="X199">
            <v>0.25815714437122572</v>
          </cell>
        </row>
        <row r="200">
          <cell r="B200" t="str">
            <v>Price Per Share - Close***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O200" t="str">
            <v>Return on Assets</v>
          </cell>
          <cell r="Q200">
            <v>0</v>
          </cell>
          <cell r="R200">
            <v>0</v>
          </cell>
          <cell r="S200">
            <v>0</v>
          </cell>
          <cell r="T200">
            <v>0.11605133087270744</v>
          </cell>
          <cell r="V200">
            <v>0</v>
          </cell>
          <cell r="W200">
            <v>0</v>
          </cell>
          <cell r="X200">
            <v>0</v>
          </cell>
        </row>
        <row r="201">
          <cell r="B201" t="str">
            <v>Market Value of Equity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O201" t="str">
            <v>Asset Turnover</v>
          </cell>
          <cell r="Q201">
            <v>0</v>
          </cell>
          <cell r="R201">
            <v>0</v>
          </cell>
          <cell r="S201">
            <v>0</v>
          </cell>
          <cell r="T201">
            <v>0.44953755262270623</v>
          </cell>
          <cell r="V201">
            <v>0</v>
          </cell>
          <cell r="W201">
            <v>0</v>
          </cell>
          <cell r="X201">
            <v>0</v>
          </cell>
        </row>
        <row r="202">
          <cell r="B202" t="str">
            <v>Market Capitalization  (MV + LTD)</v>
          </cell>
          <cell r="D202">
            <v>0</v>
          </cell>
          <cell r="E202">
            <v>0</v>
          </cell>
          <cell r="F202">
            <v>0</v>
          </cell>
          <cell r="G202">
            <v>36303</v>
          </cell>
          <cell r="I202">
            <v>0</v>
          </cell>
          <cell r="J202">
            <v>0</v>
          </cell>
          <cell r="K202">
            <v>0</v>
          </cell>
          <cell r="O202" t="str">
            <v>Return on Capital****</v>
          </cell>
          <cell r="Q202">
            <v>0</v>
          </cell>
          <cell r="R202">
            <v>0</v>
          </cell>
          <cell r="S202">
            <v>0</v>
          </cell>
          <cell r="T202">
            <v>0.48862015840570766</v>
          </cell>
          <cell r="V202">
            <v>0</v>
          </cell>
          <cell r="W202">
            <v>0</v>
          </cell>
          <cell r="X202">
            <v>0</v>
          </cell>
        </row>
        <row r="203">
          <cell r="B203" t="str">
            <v>Market Cap/Book Cap</v>
          </cell>
          <cell r="D203">
            <v>0</v>
          </cell>
          <cell r="E203">
            <v>0</v>
          </cell>
          <cell r="F203">
            <v>0</v>
          </cell>
          <cell r="G203">
            <v>0.1740304177475144</v>
          </cell>
          <cell r="I203">
            <v>0</v>
          </cell>
          <cell r="J203">
            <v>0</v>
          </cell>
          <cell r="K203">
            <v>0</v>
          </cell>
          <cell r="O203" t="str">
            <v>Dividend Payout Ratio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B204" t="str">
            <v>Enterprise Value (MV +TD)</v>
          </cell>
          <cell r="D204">
            <v>0</v>
          </cell>
          <cell r="E204">
            <v>0</v>
          </cell>
          <cell r="F204">
            <v>0</v>
          </cell>
          <cell r="G204">
            <v>36976</v>
          </cell>
          <cell r="I204">
            <v>0</v>
          </cell>
          <cell r="J204">
            <v>0</v>
          </cell>
          <cell r="K204">
            <v>0</v>
          </cell>
        </row>
        <row r="205">
          <cell r="B205" t="str">
            <v>Senior Debt/Market Capitalization</v>
          </cell>
          <cell r="D205">
            <v>0</v>
          </cell>
          <cell r="E205">
            <v>0</v>
          </cell>
          <cell r="F205">
            <v>0</v>
          </cell>
          <cell r="G205">
            <v>1.1433214885822109</v>
          </cell>
          <cell r="I205">
            <v>0</v>
          </cell>
          <cell r="J205">
            <v>0</v>
          </cell>
          <cell r="K205">
            <v>0</v>
          </cell>
        </row>
        <row r="206">
          <cell r="B206" t="str">
            <v>Total Debt/Enterprise Value</v>
          </cell>
          <cell r="D206">
            <v>0</v>
          </cell>
          <cell r="E206">
            <v>0</v>
          </cell>
          <cell r="F206">
            <v>0</v>
          </cell>
          <cell r="G206">
            <v>1.1225118996105583</v>
          </cell>
          <cell r="I206">
            <v>0</v>
          </cell>
          <cell r="J206">
            <v>0</v>
          </cell>
          <cell r="K206">
            <v>0</v>
          </cell>
        </row>
        <row r="207">
          <cell r="B207" t="str">
            <v>P/E Ratio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 t="str">
            <v>***   Share prices as of f.y.e.</v>
          </cell>
          <cell r="O208" t="str">
            <v>****  Return on Capital = EBIT/(Working Capital+Net PPE)</v>
          </cell>
        </row>
        <row r="210">
          <cell r="B210" t="str">
            <v>Current Share Price:</v>
          </cell>
          <cell r="E210">
            <v>0</v>
          </cell>
          <cell r="F210" t="str">
            <v>as of:</v>
          </cell>
          <cell r="G210">
            <v>0</v>
          </cell>
        </row>
        <row r="211">
          <cell r="M211" t="str">
            <v xml:space="preserve">NOTE: </v>
          </cell>
          <cell r="O211" t="str">
            <v>a) If Fiscal Year and LTM are the same period, LTM yields "n/a".</v>
          </cell>
        </row>
        <row r="212">
          <cell r="O212" t="str">
            <v>b) The Exchange Rates for FY 1999 to 2002 are 1, 1, 1, 1.  For 2002 to 2004 LTM rates are 1, 1, 1</v>
          </cell>
        </row>
        <row r="213">
          <cell r="B213" t="str">
            <v>Asia Specific Ratios</v>
          </cell>
        </row>
        <row r="214">
          <cell r="B214" t="str">
            <v>Fiscal Year End: MMMM DD:</v>
          </cell>
          <cell r="J214" t="str">
            <v>LTM Ending: MMMM DD:</v>
          </cell>
        </row>
        <row r="215">
          <cell r="B215" t="str">
            <v>Leverage</v>
          </cell>
          <cell r="D215">
            <v>1999</v>
          </cell>
          <cell r="E215">
            <v>2000</v>
          </cell>
          <cell r="F215">
            <v>2001</v>
          </cell>
          <cell r="G215">
            <v>2002</v>
          </cell>
          <cell r="I215">
            <v>2002</v>
          </cell>
          <cell r="J215">
            <v>2003</v>
          </cell>
          <cell r="K215">
            <v>2004</v>
          </cell>
          <cell r="O215" t="str">
            <v>Profitability</v>
          </cell>
          <cell r="Q215">
            <v>1999</v>
          </cell>
          <cell r="R215">
            <v>2000</v>
          </cell>
          <cell r="S215">
            <v>2001</v>
          </cell>
          <cell r="T215">
            <v>2002</v>
          </cell>
          <cell r="V215">
            <v>2002</v>
          </cell>
          <cell r="W215">
            <v>2003</v>
          </cell>
          <cell r="X215">
            <v>2004</v>
          </cell>
        </row>
        <row r="217">
          <cell r="B217" t="str">
            <v>Contingent Liabilities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O217" t="str">
            <v xml:space="preserve">Return on Avg. Net Worth  </v>
          </cell>
          <cell r="R217">
            <v>0</v>
          </cell>
          <cell r="S217">
            <v>0</v>
          </cell>
          <cell r="T217">
            <v>0.38342075853897234</v>
          </cell>
          <cell r="W217">
            <v>0</v>
          </cell>
          <cell r="X217">
            <v>0</v>
          </cell>
        </row>
        <row r="218">
          <cell r="B218" t="str">
            <v>Adjusted Leverage</v>
          </cell>
          <cell r="D218">
            <v>0</v>
          </cell>
          <cell r="E218">
            <v>0</v>
          </cell>
          <cell r="F218">
            <v>0</v>
          </cell>
          <cell r="G218">
            <v>0.24904077090060286</v>
          </cell>
          <cell r="I218">
            <v>0</v>
          </cell>
          <cell r="J218">
            <v>0</v>
          </cell>
          <cell r="K218">
            <v>0</v>
          </cell>
          <cell r="O218" t="str">
            <v xml:space="preserve">Return on Avg. Total Assets </v>
          </cell>
          <cell r="R218">
            <v>0</v>
          </cell>
          <cell r="S218">
            <v>0</v>
          </cell>
          <cell r="T218">
            <v>0.23210266174541488</v>
          </cell>
          <cell r="W218">
            <v>0</v>
          </cell>
          <cell r="X218">
            <v>0</v>
          </cell>
        </row>
        <row r="219">
          <cell r="B219" t="str">
            <v>Long Term Debt/Capital</v>
          </cell>
          <cell r="D219">
            <v>0</v>
          </cell>
          <cell r="E219">
            <v>0</v>
          </cell>
          <cell r="F219">
            <v>0</v>
          </cell>
          <cell r="G219">
            <v>0.1740304177475144</v>
          </cell>
          <cell r="I219">
            <v>0</v>
          </cell>
          <cell r="J219">
            <v>0</v>
          </cell>
          <cell r="K219">
            <v>0</v>
          </cell>
          <cell r="O219" t="str">
            <v xml:space="preserve">Deprec/Gross Fixed Assets </v>
          </cell>
          <cell r="Q219">
            <v>0</v>
          </cell>
          <cell r="R219">
            <v>0</v>
          </cell>
          <cell r="S219">
            <v>1</v>
          </cell>
          <cell r="T219">
            <v>3.3025918085276315E-2</v>
          </cell>
          <cell r="V219">
            <v>0</v>
          </cell>
          <cell r="W219">
            <v>1</v>
          </cell>
          <cell r="X219">
            <v>1</v>
          </cell>
        </row>
        <row r="220">
          <cell r="B220" t="str">
            <v>(Tot Debt+Contingent Liab)/EBITDA</v>
          </cell>
          <cell r="D220">
            <v>0</v>
          </cell>
          <cell r="E220">
            <v>0</v>
          </cell>
          <cell r="F220">
            <v>0</v>
          </cell>
          <cell r="G220">
            <v>1.0348053374063186</v>
          </cell>
          <cell r="I220">
            <v>0</v>
          </cell>
          <cell r="J220">
            <v>0</v>
          </cell>
          <cell r="K220">
            <v>0</v>
          </cell>
          <cell r="O220" t="str">
            <v>Funds from operations/Tot debt</v>
          </cell>
          <cell r="Q220">
            <v>0</v>
          </cell>
          <cell r="R220">
            <v>0</v>
          </cell>
          <cell r="S220">
            <v>0</v>
          </cell>
          <cell r="T220">
            <v>0.83131988765364639</v>
          </cell>
          <cell r="V220">
            <v>0</v>
          </cell>
          <cell r="W220">
            <v>0</v>
          </cell>
          <cell r="X220">
            <v>0</v>
          </cell>
        </row>
        <row r="221">
          <cell r="B221" t="str">
            <v>(Tot Debt+Cont Liab)/(EBITDA-CAPEX)</v>
          </cell>
          <cell r="D221">
            <v>0</v>
          </cell>
          <cell r="E221">
            <v>0</v>
          </cell>
          <cell r="F221">
            <v>0</v>
          </cell>
          <cell r="G221">
            <v>1.0348053374063186</v>
          </cell>
          <cell r="I221">
            <v>0</v>
          </cell>
          <cell r="J221">
            <v>0</v>
          </cell>
          <cell r="K221">
            <v>0</v>
          </cell>
          <cell r="O221" t="str">
            <v>Pre-tax return on permnt capital</v>
          </cell>
          <cell r="Q221">
            <v>0</v>
          </cell>
          <cell r="R221">
            <v>0</v>
          </cell>
          <cell r="S221">
            <v>0</v>
          </cell>
          <cell r="T221">
            <v>0.16272626081986186</v>
          </cell>
          <cell r="V221">
            <v>0</v>
          </cell>
          <cell r="W221">
            <v>0</v>
          </cell>
          <cell r="X221">
            <v>0</v>
          </cell>
        </row>
        <row r="223">
          <cell r="B223" t="str">
            <v>Asset Efficiency</v>
          </cell>
          <cell r="E223">
            <v>2000</v>
          </cell>
          <cell r="F223">
            <v>2001</v>
          </cell>
          <cell r="G223">
            <v>2002</v>
          </cell>
          <cell r="I223">
            <v>2002</v>
          </cell>
          <cell r="J223">
            <v>2003</v>
          </cell>
          <cell r="K223">
            <v>2004</v>
          </cell>
        </row>
        <row r="225">
          <cell r="B225" t="str">
            <v>Avg. Collection Period</v>
          </cell>
          <cell r="E225">
            <v>0</v>
          </cell>
          <cell r="F225">
            <v>0</v>
          </cell>
          <cell r="G225">
            <v>12.703502368490726</v>
          </cell>
          <cell r="J225">
            <v>0</v>
          </cell>
          <cell r="K225">
            <v>0</v>
          </cell>
        </row>
        <row r="226">
          <cell r="B226" t="str">
            <v>Avg. Holding Period</v>
          </cell>
          <cell r="E226">
            <v>0</v>
          </cell>
          <cell r="F226">
            <v>0</v>
          </cell>
          <cell r="G226">
            <v>12.781610881743026</v>
          </cell>
          <cell r="J226">
            <v>0</v>
          </cell>
          <cell r="K226">
            <v>0</v>
          </cell>
        </row>
        <row r="227">
          <cell r="B227" t="str">
            <v>Avg. Payment Period</v>
          </cell>
          <cell r="E227">
            <v>0</v>
          </cell>
          <cell r="F227">
            <v>0</v>
          </cell>
          <cell r="G227">
            <v>66.939961435520132</v>
          </cell>
          <cell r="J227">
            <v>0</v>
          </cell>
          <cell r="K227">
            <v>0</v>
          </cell>
        </row>
        <row r="228">
          <cell r="B228" t="str">
            <v>Net Sales/Fixed Assets</v>
          </cell>
          <cell r="D228">
            <v>0</v>
          </cell>
          <cell r="E228">
            <v>0</v>
          </cell>
          <cell r="F228">
            <v>0</v>
          </cell>
          <cell r="G228">
            <v>1.7152349678030523</v>
          </cell>
          <cell r="I228">
            <v>0</v>
          </cell>
          <cell r="J228">
            <v>0</v>
          </cell>
          <cell r="K228">
            <v>0</v>
          </cell>
        </row>
        <row r="229">
          <cell r="B229" t="str">
            <v>Net Sales/Net Worth</v>
          </cell>
          <cell r="D229">
            <v>0</v>
          </cell>
          <cell r="E229">
            <v>0</v>
          </cell>
          <cell r="F229">
            <v>0</v>
          </cell>
          <cell r="G229">
            <v>0.74453601422027682</v>
          </cell>
          <cell r="I229">
            <v>0</v>
          </cell>
          <cell r="J229">
            <v>0</v>
          </cell>
          <cell r="K229">
            <v>0</v>
          </cell>
        </row>
        <row r="232">
          <cell r="B232" t="str">
            <v>AEROSPACE/AIRLINE</v>
          </cell>
          <cell r="C232">
            <v>2</v>
          </cell>
        </row>
        <row r="233">
          <cell r="B233" t="str">
            <v>Aircrft Rent Expense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O233" t="str">
            <v>EBITDAR/(Int exp+Aircrft rent)</v>
          </cell>
          <cell r="Q233">
            <v>0</v>
          </cell>
          <cell r="R233">
            <v>0</v>
          </cell>
          <cell r="S233">
            <v>0</v>
          </cell>
          <cell r="T233">
            <v>9.9716151452860711</v>
          </cell>
          <cell r="V233">
            <v>0</v>
          </cell>
          <cell r="W233">
            <v>0</v>
          </cell>
          <cell r="X233">
            <v>9.9716151452860711</v>
          </cell>
        </row>
        <row r="234">
          <cell r="B234" t="str">
            <v>EBITDAR</v>
          </cell>
          <cell r="D234">
            <v>0</v>
          </cell>
          <cell r="E234">
            <v>0</v>
          </cell>
          <cell r="F234">
            <v>8033</v>
          </cell>
          <cell r="G234">
            <v>40109.959332092789</v>
          </cell>
          <cell r="I234">
            <v>0</v>
          </cell>
          <cell r="J234">
            <v>8033</v>
          </cell>
          <cell r="K234">
            <v>40109.959332092789</v>
          </cell>
          <cell r="O234" t="str">
            <v>EBITDAR/(Int+Aircrft rent+Div+CPLTD)</v>
          </cell>
          <cell r="Q234">
            <v>0</v>
          </cell>
          <cell r="R234">
            <v>0</v>
          </cell>
          <cell r="S234">
            <v>0</v>
          </cell>
          <cell r="T234">
            <v>9.9716151452860711</v>
          </cell>
          <cell r="V234">
            <v>0</v>
          </cell>
          <cell r="W234">
            <v>0</v>
          </cell>
          <cell r="X234">
            <v>9.9716151452860711</v>
          </cell>
        </row>
        <row r="235">
          <cell r="B235" t="str">
            <v>Adjusted debt/EBITDAR</v>
          </cell>
          <cell r="D235">
            <v>0</v>
          </cell>
          <cell r="E235">
            <v>0</v>
          </cell>
          <cell r="F235">
            <v>0</v>
          </cell>
          <cell r="G235">
            <v>1.0348053374063186</v>
          </cell>
          <cell r="I235">
            <v>0</v>
          </cell>
          <cell r="J235">
            <v>0</v>
          </cell>
          <cell r="K235">
            <v>0</v>
          </cell>
        </row>
        <row r="237">
          <cell r="B237" t="str">
            <v>Oil &amp; Gas</v>
          </cell>
          <cell r="C237">
            <v>17</v>
          </cell>
        </row>
        <row r="238">
          <cell r="B238" t="str">
            <v>Proved Reserves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O238" t="str">
            <v>Production Costs/BOE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B239" t="str">
            <v>BOE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O239" t="str">
            <v>EBITDA/BOE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B240" t="str">
            <v>Production Costs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O240" t="str">
            <v>Net Income/BOE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>
        <row r="25">
          <cell r="C25">
            <v>0</v>
          </cell>
        </row>
        <row r="26">
          <cell r="C26">
            <v>0</v>
          </cell>
        </row>
      </sheetData>
      <sheetData sheetId="47" refreshError="1"/>
      <sheetData sheetId="48" refreshError="1">
        <row r="1">
          <cell r="B1" t="str">
            <v>-3</v>
          </cell>
          <cell r="C1" t="str">
            <v>-2</v>
          </cell>
          <cell r="D1" t="str">
            <v>-1</v>
          </cell>
          <cell r="E1" t="str">
            <v>0</v>
          </cell>
          <cell r="G1" t="str">
            <v>C</v>
          </cell>
          <cell r="H1" t="str">
            <v>B</v>
          </cell>
          <cell r="I1" t="str">
            <v>A</v>
          </cell>
        </row>
        <row r="160">
          <cell r="B160" t="str">
            <v>-3</v>
          </cell>
          <cell r="C160" t="str">
            <v>-2</v>
          </cell>
          <cell r="D160" t="str">
            <v>-1</v>
          </cell>
          <cell r="E160" t="str">
            <v>0</v>
          </cell>
          <cell r="G160" t="str">
            <v>C</v>
          </cell>
          <cell r="H160" t="str">
            <v>B</v>
          </cell>
          <cell r="I160" t="str">
            <v>A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3"/>
  <sheetViews>
    <sheetView tabSelected="1" zoomScaleNormal="100" workbookViewId="0">
      <pane xSplit="3" ySplit="7" topLeftCell="D8" activePane="bottomRight" state="frozen"/>
      <selection activeCell="O22" sqref="O22"/>
      <selection pane="topRight" activeCell="O22" sqref="O22"/>
      <selection pane="bottomLeft" activeCell="O22" sqref="O22"/>
      <selection pane="bottomRight" activeCell="A5" sqref="A5"/>
    </sheetView>
  </sheetViews>
  <sheetFormatPr defaultRowHeight="15.75" x14ac:dyDescent="0.25"/>
  <cols>
    <col min="1" max="2" width="17.7109375" style="1" customWidth="1"/>
    <col min="3" max="3" width="68.5703125" style="1" customWidth="1"/>
    <col min="4" max="4" width="15.42578125" style="1" bestFit="1" customWidth="1"/>
    <col min="5" max="5" width="20" style="1" bestFit="1" customWidth="1"/>
    <col min="6" max="6" width="23.85546875" style="1" bestFit="1" customWidth="1"/>
    <col min="7" max="7" width="28.28515625" style="1" bestFit="1" customWidth="1"/>
    <col min="8" max="8" width="28.28515625" style="1" customWidth="1"/>
    <col min="9" max="9" width="31.5703125" style="1" bestFit="1" customWidth="1"/>
    <col min="10" max="10" width="31.5703125" style="1" customWidth="1"/>
    <col min="11" max="11" width="30" style="1" bestFit="1" customWidth="1"/>
    <col min="12" max="12" width="18.140625" style="1" bestFit="1" customWidth="1"/>
    <col min="13" max="13" width="9.140625" style="1"/>
    <col min="14" max="14" width="17.140625" style="1" customWidth="1"/>
    <col min="15" max="16384" width="9.140625" style="1"/>
  </cols>
  <sheetData>
    <row r="1" spans="1:15" x14ac:dyDescent="0.25">
      <c r="A1" s="168" t="s">
        <v>146</v>
      </c>
      <c r="N1" s="1" t="s">
        <v>41</v>
      </c>
    </row>
    <row r="2" spans="1:15" x14ac:dyDescent="0.25">
      <c r="A2" s="1" t="s">
        <v>45</v>
      </c>
    </row>
    <row r="3" spans="1:15" x14ac:dyDescent="0.25">
      <c r="A3" s="1" t="s">
        <v>47</v>
      </c>
    </row>
    <row r="4" spans="1:15" x14ac:dyDescent="0.25">
      <c r="A4" s="1" t="s">
        <v>46</v>
      </c>
      <c r="N4" s="1" t="s">
        <v>42</v>
      </c>
    </row>
    <row r="5" spans="1:15" ht="30.75" thickBot="1" x14ac:dyDescent="0.45">
      <c r="D5" s="299" t="s">
        <v>24</v>
      </c>
      <c r="E5" s="299"/>
      <c r="F5" s="300" t="s">
        <v>28</v>
      </c>
      <c r="G5" s="300"/>
      <c r="H5" s="301" t="s">
        <v>25</v>
      </c>
      <c r="I5" s="301"/>
      <c r="J5" s="302" t="s">
        <v>26</v>
      </c>
      <c r="K5" s="302"/>
      <c r="L5" s="69" t="s">
        <v>27</v>
      </c>
    </row>
    <row r="6" spans="1:15" ht="16.5" thickBot="1" x14ac:dyDescent="0.3">
      <c r="A6" s="2" t="s">
        <v>19</v>
      </c>
      <c r="B6" s="2" t="s">
        <v>18</v>
      </c>
      <c r="C6" s="2" t="s">
        <v>0</v>
      </c>
      <c r="D6" s="3" t="s">
        <v>1</v>
      </c>
      <c r="E6" s="3" t="s">
        <v>3</v>
      </c>
      <c r="F6" s="3" t="s">
        <v>2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3" t="s">
        <v>9</v>
      </c>
      <c r="O6" s="1" t="s">
        <v>20</v>
      </c>
    </row>
    <row r="7" spans="1:15" ht="26.25" thickBot="1" x14ac:dyDescent="0.3">
      <c r="A7" s="5"/>
      <c r="B7" s="5"/>
      <c r="C7" s="49" t="s">
        <v>10</v>
      </c>
      <c r="D7" s="6" t="s">
        <v>73</v>
      </c>
      <c r="E7" s="6" t="s">
        <v>51</v>
      </c>
      <c r="F7" s="6"/>
      <c r="G7" s="6"/>
      <c r="H7" s="6"/>
      <c r="I7" s="6"/>
      <c r="J7" s="6" t="s">
        <v>142</v>
      </c>
      <c r="K7" s="6" t="s">
        <v>143</v>
      </c>
      <c r="L7" s="6" t="str">
        <f>IFERROR(E7+G7-I7-K7,"")</f>
        <v/>
      </c>
      <c r="M7" s="1" t="s">
        <v>36</v>
      </c>
      <c r="O7" s="7" t="str">
        <f>IFERROR(D7-H7,"")</f>
        <v/>
      </c>
    </row>
    <row r="8" spans="1:15" ht="21" thickBot="1" x14ac:dyDescent="0.3">
      <c r="A8" s="8"/>
      <c r="B8" s="8"/>
      <c r="C8" s="48" t="s">
        <v>11</v>
      </c>
      <c r="D8" s="20"/>
      <c r="E8" s="20"/>
      <c r="F8" s="20"/>
      <c r="G8" s="20"/>
      <c r="H8" s="20"/>
      <c r="I8" s="20"/>
      <c r="J8" s="20"/>
      <c r="K8" s="20"/>
      <c r="L8" s="20"/>
      <c r="O8" s="7">
        <f t="shared" ref="O8:O12" si="0">IFERROR(D8-H8,"")</f>
        <v>0</v>
      </c>
    </row>
    <row r="9" spans="1:15" ht="16.5" thickBot="1" x14ac:dyDescent="0.3">
      <c r="A9" s="10"/>
      <c r="B9" s="10"/>
      <c r="C9" s="17"/>
      <c r="D9" s="21"/>
      <c r="E9" s="21"/>
      <c r="F9" s="21"/>
      <c r="G9" s="21"/>
      <c r="H9" s="21"/>
      <c r="I9" s="21"/>
      <c r="J9" s="21"/>
      <c r="K9" s="21"/>
      <c r="L9" s="21"/>
      <c r="O9" s="7">
        <f t="shared" si="0"/>
        <v>0</v>
      </c>
    </row>
    <row r="10" spans="1:15" ht="21" thickBot="1" x14ac:dyDescent="0.3">
      <c r="A10" s="35"/>
      <c r="B10" s="35"/>
      <c r="C10" s="47" t="s">
        <v>16</v>
      </c>
      <c r="D10" s="39"/>
      <c r="E10" s="39"/>
      <c r="F10" s="39"/>
      <c r="G10" s="39"/>
      <c r="H10" s="39"/>
      <c r="I10" s="39"/>
      <c r="J10" s="39"/>
      <c r="K10" s="39"/>
      <c r="L10" s="39"/>
      <c r="O10" s="7">
        <f t="shared" si="0"/>
        <v>0</v>
      </c>
    </row>
    <row r="11" spans="1:15" ht="16.5" thickBot="1" x14ac:dyDescent="0.3">
      <c r="A11" s="36"/>
      <c r="B11" s="37"/>
      <c r="C11" s="38"/>
      <c r="D11" s="40"/>
      <c r="E11" s="40"/>
      <c r="F11" s="40"/>
      <c r="G11" s="40"/>
      <c r="H11" s="40"/>
      <c r="I11" s="40"/>
      <c r="J11" s="40"/>
      <c r="K11" s="40"/>
      <c r="L11" s="40"/>
      <c r="O11" s="7">
        <f t="shared" si="0"/>
        <v>0</v>
      </c>
    </row>
    <row r="12" spans="1:15" ht="21" thickBot="1" x14ac:dyDescent="0.3">
      <c r="A12" s="11"/>
      <c r="B12" s="11"/>
      <c r="C12" s="50" t="s">
        <v>17</v>
      </c>
      <c r="D12" s="41" t="s">
        <v>73</v>
      </c>
      <c r="E12" s="41" t="s">
        <v>51</v>
      </c>
      <c r="F12" s="41"/>
      <c r="G12" s="41"/>
      <c r="H12" s="41"/>
      <c r="I12" s="41"/>
      <c r="J12" s="41" t="s">
        <v>142</v>
      </c>
      <c r="K12" s="41" t="s">
        <v>143</v>
      </c>
      <c r="L12" s="41" t="str">
        <f>IFERROR(E12+G12-I13-K12,"")</f>
        <v/>
      </c>
      <c r="O12" s="7" t="str">
        <f t="shared" si="0"/>
        <v/>
      </c>
    </row>
    <row r="13" spans="1:15" x14ac:dyDescent="0.25">
      <c r="A13" s="15" t="s">
        <v>32</v>
      </c>
      <c r="B13" s="16" t="s">
        <v>31</v>
      </c>
      <c r="C13" s="18" t="s">
        <v>30</v>
      </c>
      <c r="D13" s="22" t="s">
        <v>71</v>
      </c>
      <c r="E13" s="22" t="s">
        <v>52</v>
      </c>
      <c r="F13" s="22"/>
      <c r="G13" s="22"/>
      <c r="H13" s="22"/>
      <c r="I13" s="22"/>
      <c r="J13" s="22" t="s">
        <v>145</v>
      </c>
      <c r="K13" s="22" t="s">
        <v>144</v>
      </c>
      <c r="L13" s="22" t="str">
        <f>IFERROR(E13+G13-I13-K13,"")</f>
        <v/>
      </c>
      <c r="M13" t="s">
        <v>48</v>
      </c>
      <c r="N13" s="1" t="s">
        <v>34</v>
      </c>
      <c r="O13" s="7" t="s">
        <v>37</v>
      </c>
    </row>
  </sheetData>
  <mergeCells count="4"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6"/>
  <sheetViews>
    <sheetView zoomScaleNormal="100" workbookViewId="0">
      <pane xSplit="3" ySplit="4" topLeftCell="D5" activePane="bottomRight" state="frozen"/>
      <selection activeCell="O22" sqref="O22"/>
      <selection pane="topRight" activeCell="O22" sqref="O22"/>
      <selection pane="bottomLeft" activeCell="O22" sqref="O22"/>
      <selection pane="bottomRight" activeCell="A2" sqref="A2"/>
    </sheetView>
  </sheetViews>
  <sheetFormatPr defaultRowHeight="15.75" outlineLevelCol="1" x14ac:dyDescent="0.25"/>
  <cols>
    <col min="1" max="1" width="14.7109375" style="1" customWidth="1"/>
    <col min="2" max="2" width="17.7109375" style="1" customWidth="1"/>
    <col min="3" max="3" width="64.7109375" style="1" customWidth="1"/>
    <col min="4" max="4" width="43.42578125" style="1" customWidth="1"/>
    <col min="5" max="5" width="15.42578125" style="1" bestFit="1" customWidth="1"/>
    <col min="6" max="6" width="11.7109375" style="1" customWidth="1"/>
    <col min="7" max="7" width="20" style="1" bestFit="1" customWidth="1"/>
    <col min="8" max="8" width="11.7109375" style="1" customWidth="1"/>
    <col min="9" max="9" width="2" style="34" customWidth="1"/>
    <col min="10" max="10" width="23.5703125" style="1" customWidth="1"/>
    <col min="11" max="11" width="28.28515625" style="1" bestFit="1" customWidth="1"/>
    <col min="12" max="12" width="2" style="34" customWidth="1"/>
    <col min="13" max="13" width="48.7109375" style="1" customWidth="1"/>
    <col min="14" max="14" width="28.28515625" style="1" customWidth="1"/>
    <col min="15" max="15" width="14.7109375" style="1" customWidth="1" outlineLevel="1"/>
    <col min="16" max="17" width="10.5703125" style="1" customWidth="1" outlineLevel="1"/>
    <col min="18" max="18" width="13.42578125" style="1" customWidth="1" outlineLevel="1"/>
    <col min="19" max="21" width="11.140625" style="1" customWidth="1" outlineLevel="1"/>
    <col min="22" max="22" width="31.5703125" style="1" bestFit="1" customWidth="1"/>
    <col min="23" max="29" width="8.7109375" style="1" customWidth="1" outlineLevel="1"/>
    <col min="30" max="30" width="2.140625" style="1" customWidth="1"/>
    <col min="31" max="31" width="27.85546875" style="1" customWidth="1"/>
    <col min="32" max="32" width="11.7109375" style="1" customWidth="1" outlineLevel="1"/>
    <col min="33" max="33" width="28.42578125" style="1" customWidth="1"/>
    <col min="34" max="34" width="11.7109375" style="1" customWidth="1" outlineLevel="1"/>
    <col min="35" max="35" width="4.28515625" style="1" customWidth="1"/>
    <col min="36" max="36" width="18.140625" style="1" bestFit="1" customWidth="1"/>
    <col min="37" max="37" width="7.42578125" style="1" customWidth="1"/>
    <col min="38" max="38" width="5.140625" style="1" customWidth="1"/>
    <col min="39" max="39" width="28.5703125" style="1" customWidth="1"/>
    <col min="40" max="40" width="15.42578125" style="1" customWidth="1"/>
    <col min="41" max="16384" width="9.140625" style="1"/>
  </cols>
  <sheetData>
    <row r="1" spans="1:42" x14ac:dyDescent="0.25">
      <c r="F1" s="1" t="s">
        <v>50</v>
      </c>
      <c r="H1" s="1" t="s">
        <v>50</v>
      </c>
      <c r="AF1" s="1" t="s">
        <v>50</v>
      </c>
      <c r="AH1" s="1" t="s">
        <v>50</v>
      </c>
    </row>
    <row r="2" spans="1:42" ht="30.75" thickBot="1" x14ac:dyDescent="0.45">
      <c r="D2" s="299" t="s">
        <v>24</v>
      </c>
      <c r="E2" s="299"/>
      <c r="F2" s="299"/>
      <c r="G2" s="299"/>
      <c r="H2" s="169"/>
      <c r="I2" s="91" t="s">
        <v>58</v>
      </c>
      <c r="J2" s="300" t="s">
        <v>28</v>
      </c>
      <c r="K2" s="300"/>
      <c r="L2" s="91"/>
      <c r="M2" s="301" t="s">
        <v>25</v>
      </c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E2" s="302" t="s">
        <v>26</v>
      </c>
      <c r="AF2" s="302"/>
      <c r="AG2" s="302"/>
      <c r="AH2" s="302"/>
      <c r="AJ2" s="69" t="s">
        <v>27</v>
      </c>
    </row>
    <row r="3" spans="1:42" ht="16.5" thickBot="1" x14ac:dyDescent="0.3">
      <c r="A3" s="2" t="s">
        <v>19</v>
      </c>
      <c r="B3" s="2" t="s">
        <v>18</v>
      </c>
      <c r="C3" s="2" t="s">
        <v>0</v>
      </c>
      <c r="D3" s="2" t="s">
        <v>23</v>
      </c>
      <c r="E3" s="3" t="s">
        <v>1</v>
      </c>
      <c r="F3" s="52" t="s">
        <v>54</v>
      </c>
      <c r="G3" s="3" t="s">
        <v>3</v>
      </c>
      <c r="H3" s="3" t="s">
        <v>54</v>
      </c>
      <c r="I3" s="89" t="s">
        <v>58</v>
      </c>
      <c r="J3" s="3" t="s">
        <v>2</v>
      </c>
      <c r="K3" s="3" t="s">
        <v>4</v>
      </c>
      <c r="L3" s="89"/>
      <c r="M3" s="3" t="s">
        <v>23</v>
      </c>
      <c r="N3" s="3" t="s">
        <v>5</v>
      </c>
      <c r="O3" s="52" t="s">
        <v>22</v>
      </c>
      <c r="P3" s="4" t="s">
        <v>39</v>
      </c>
      <c r="Q3" s="4" t="s">
        <v>40</v>
      </c>
      <c r="R3" s="4" t="s">
        <v>12</v>
      </c>
      <c r="S3" s="4" t="s">
        <v>13</v>
      </c>
      <c r="T3" s="4" t="s">
        <v>14</v>
      </c>
      <c r="U3" s="55" t="s">
        <v>15</v>
      </c>
      <c r="V3" s="3" t="s">
        <v>6</v>
      </c>
      <c r="W3" s="52" t="s">
        <v>22</v>
      </c>
      <c r="X3" s="4" t="s">
        <v>39</v>
      </c>
      <c r="Y3" s="4" t="s">
        <v>40</v>
      </c>
      <c r="Z3" s="4" t="s">
        <v>12</v>
      </c>
      <c r="AA3" s="4" t="s">
        <v>13</v>
      </c>
      <c r="AB3" s="4" t="s">
        <v>14</v>
      </c>
      <c r="AC3" s="55" t="s">
        <v>15</v>
      </c>
      <c r="AE3" s="3" t="s">
        <v>7</v>
      </c>
      <c r="AF3" s="52" t="s">
        <v>54</v>
      </c>
      <c r="AG3" s="3" t="s">
        <v>8</v>
      </c>
      <c r="AH3" s="3" t="s">
        <v>54</v>
      </c>
      <c r="AJ3" s="3" t="s">
        <v>9</v>
      </c>
      <c r="AM3" s="1" t="s">
        <v>20</v>
      </c>
    </row>
    <row r="4" spans="1:42" ht="26.25" thickBot="1" x14ac:dyDescent="0.3">
      <c r="A4" s="5"/>
      <c r="B4" s="5"/>
      <c r="C4" s="49" t="s">
        <v>10</v>
      </c>
      <c r="D4" s="49" t="s">
        <v>58</v>
      </c>
      <c r="E4" s="137" t="s">
        <v>73</v>
      </c>
      <c r="F4" s="113" t="s">
        <v>74</v>
      </c>
      <c r="G4" s="137" t="s">
        <v>51</v>
      </c>
      <c r="H4" s="137" t="s">
        <v>55</v>
      </c>
      <c r="I4" s="89" t="s">
        <v>58</v>
      </c>
      <c r="J4" s="6" t="s">
        <v>58</v>
      </c>
      <c r="K4" s="6"/>
      <c r="L4" s="89"/>
      <c r="M4" s="6"/>
      <c r="N4" s="6"/>
      <c r="O4" s="30"/>
      <c r="P4" s="27"/>
      <c r="Q4" s="27"/>
      <c r="R4" s="27"/>
      <c r="S4" s="27"/>
      <c r="T4" s="27"/>
      <c r="U4" s="56"/>
      <c r="V4" s="6"/>
      <c r="W4" s="30"/>
      <c r="X4" s="27"/>
      <c r="Y4" s="27"/>
      <c r="Z4" s="27"/>
      <c r="AA4" s="27"/>
      <c r="AB4" s="27"/>
      <c r="AC4" s="56"/>
      <c r="AE4" s="137" t="s">
        <v>142</v>
      </c>
      <c r="AF4" s="113" t="s">
        <v>147</v>
      </c>
      <c r="AG4" s="137" t="s">
        <v>143</v>
      </c>
      <c r="AH4" s="137" t="s">
        <v>148</v>
      </c>
      <c r="AI4" s="1" t="s">
        <v>58</v>
      </c>
      <c r="AJ4" s="6" t="str">
        <f>IFERROR(G4+K4-V4-AG4,"")</f>
        <v/>
      </c>
      <c r="AK4" s="1" t="s">
        <v>38</v>
      </c>
      <c r="AM4" s="14" t="str">
        <f t="shared" ref="AM4:AM10" si="0">IFERROR(E4-N4,"")</f>
        <v/>
      </c>
    </row>
    <row r="5" spans="1:42" ht="21" thickBot="1" x14ac:dyDescent="0.3">
      <c r="A5" s="8"/>
      <c r="B5" s="8"/>
      <c r="C5" s="48" t="s">
        <v>11</v>
      </c>
      <c r="D5" s="48"/>
      <c r="E5" s="20"/>
      <c r="F5" s="31"/>
      <c r="G5" s="20"/>
      <c r="H5" s="20"/>
      <c r="I5" s="89"/>
      <c r="J5" s="20"/>
      <c r="K5" s="20"/>
      <c r="L5" s="89"/>
      <c r="M5" s="20"/>
      <c r="N5" s="20"/>
      <c r="O5" s="31"/>
      <c r="P5" s="28"/>
      <c r="Q5" s="28"/>
      <c r="R5" s="28"/>
      <c r="S5" s="28"/>
      <c r="T5" s="28"/>
      <c r="U5" s="57"/>
      <c r="V5" s="20"/>
      <c r="W5" s="31"/>
      <c r="X5" s="28"/>
      <c r="Y5" s="28"/>
      <c r="Z5" s="28"/>
      <c r="AA5" s="28"/>
      <c r="AB5" s="28"/>
      <c r="AC5" s="57"/>
      <c r="AE5" s="20"/>
      <c r="AF5" s="31"/>
      <c r="AG5" s="20"/>
      <c r="AH5" s="20"/>
      <c r="AJ5" s="20"/>
      <c r="AM5" s="14">
        <f t="shared" si="0"/>
        <v>0</v>
      </c>
    </row>
    <row r="6" spans="1:42" ht="16.5" thickBot="1" x14ac:dyDescent="0.3">
      <c r="A6" s="10"/>
      <c r="B6" s="10"/>
      <c r="C6" s="17"/>
      <c r="D6" s="17"/>
      <c r="E6" s="21"/>
      <c r="F6" s="32"/>
      <c r="G6" s="21"/>
      <c r="H6" s="170"/>
      <c r="I6" s="89"/>
      <c r="J6" s="21"/>
      <c r="K6" s="21"/>
      <c r="L6" s="89"/>
      <c r="M6" s="54"/>
      <c r="N6" s="21"/>
      <c r="O6" s="32"/>
      <c r="P6" s="29"/>
      <c r="Q6" s="29"/>
      <c r="R6" s="29"/>
      <c r="S6" s="29"/>
      <c r="T6" s="29"/>
      <c r="U6" s="58"/>
      <c r="V6" s="21"/>
      <c r="W6" s="32"/>
      <c r="X6" s="29"/>
      <c r="Y6" s="29"/>
      <c r="Z6" s="29"/>
      <c r="AA6" s="29"/>
      <c r="AB6" s="29"/>
      <c r="AC6" s="58"/>
      <c r="AE6" s="21"/>
      <c r="AF6" s="32"/>
      <c r="AG6" s="21"/>
      <c r="AH6" s="21"/>
      <c r="AJ6" s="21"/>
      <c r="AM6" s="14">
        <f t="shared" si="0"/>
        <v>0</v>
      </c>
    </row>
    <row r="7" spans="1:42" ht="21" thickBot="1" x14ac:dyDescent="0.3">
      <c r="A7" s="35"/>
      <c r="B7" s="35"/>
      <c r="C7" s="47" t="s">
        <v>16</v>
      </c>
      <c r="D7" s="47"/>
      <c r="E7" s="39"/>
      <c r="F7" s="43"/>
      <c r="G7" s="39"/>
      <c r="H7" s="39"/>
      <c r="I7" s="92"/>
      <c r="J7" s="39"/>
      <c r="K7" s="39"/>
      <c r="L7" s="92"/>
      <c r="M7" s="39"/>
      <c r="N7" s="39"/>
      <c r="O7" s="43"/>
      <c r="P7" s="42"/>
      <c r="Q7" s="42"/>
      <c r="R7" s="42"/>
      <c r="S7" s="42"/>
      <c r="T7" s="42"/>
      <c r="U7" s="59"/>
      <c r="V7" s="39"/>
      <c r="W7" s="43"/>
      <c r="X7" s="42"/>
      <c r="Y7" s="42"/>
      <c r="Z7" s="42"/>
      <c r="AA7" s="42"/>
      <c r="AB7" s="42"/>
      <c r="AC7" s="59"/>
      <c r="AE7" s="39"/>
      <c r="AF7" s="43"/>
      <c r="AG7" s="39"/>
      <c r="AH7" s="39"/>
      <c r="AJ7" s="39"/>
      <c r="AM7" s="14">
        <f t="shared" si="0"/>
        <v>0</v>
      </c>
    </row>
    <row r="8" spans="1:42" ht="16.5" thickBot="1" x14ac:dyDescent="0.3">
      <c r="A8" s="36"/>
      <c r="B8" s="37"/>
      <c r="C8" s="38"/>
      <c r="D8" s="53"/>
      <c r="E8" s="40"/>
      <c r="F8" s="45"/>
      <c r="G8" s="40"/>
      <c r="H8" s="171"/>
      <c r="I8" s="89"/>
      <c r="J8" s="40"/>
      <c r="K8" s="40"/>
      <c r="L8" s="89"/>
      <c r="M8" s="40"/>
      <c r="N8" s="40"/>
      <c r="O8" s="45"/>
      <c r="P8" s="44"/>
      <c r="Q8" s="44"/>
      <c r="R8" s="44"/>
      <c r="S8" s="44"/>
      <c r="T8" s="44"/>
      <c r="U8" s="60"/>
      <c r="V8" s="40"/>
      <c r="W8" s="45"/>
      <c r="X8" s="44"/>
      <c r="Y8" s="44"/>
      <c r="Z8" s="44"/>
      <c r="AA8" s="44"/>
      <c r="AB8" s="44"/>
      <c r="AC8" s="60"/>
      <c r="AE8" s="40"/>
      <c r="AF8" s="45"/>
      <c r="AG8" s="40"/>
      <c r="AH8" s="40"/>
      <c r="AJ8" s="40"/>
      <c r="AM8" s="14">
        <f t="shared" si="0"/>
        <v>0</v>
      </c>
    </row>
    <row r="9" spans="1:42" ht="21" thickBot="1" x14ac:dyDescent="0.3">
      <c r="A9" s="11"/>
      <c r="B9" s="11"/>
      <c r="C9" s="50" t="s">
        <v>17</v>
      </c>
      <c r="D9" s="50" t="s">
        <v>58</v>
      </c>
      <c r="E9" s="76" t="s">
        <v>73</v>
      </c>
      <c r="F9" s="79" t="s">
        <v>74</v>
      </c>
      <c r="G9" s="76" t="s">
        <v>51</v>
      </c>
      <c r="H9" s="76" t="s">
        <v>55</v>
      </c>
      <c r="I9" s="96" t="s">
        <v>58</v>
      </c>
      <c r="J9" s="41" t="s">
        <v>58</v>
      </c>
      <c r="K9" s="41"/>
      <c r="L9" s="96"/>
      <c r="M9" s="41"/>
      <c r="N9" s="76"/>
      <c r="O9" s="79"/>
      <c r="P9" s="80"/>
      <c r="Q9" s="80"/>
      <c r="R9" s="80"/>
      <c r="S9" s="80"/>
      <c r="T9" s="80"/>
      <c r="U9" s="81"/>
      <c r="V9" s="41"/>
      <c r="W9" s="61"/>
      <c r="X9" s="62"/>
      <c r="Y9" s="62"/>
      <c r="Z9" s="62"/>
      <c r="AA9" s="62"/>
      <c r="AB9" s="62"/>
      <c r="AC9" s="63"/>
      <c r="AE9" s="76" t="s">
        <v>142</v>
      </c>
      <c r="AF9" s="79" t="s">
        <v>147</v>
      </c>
      <c r="AG9" s="76" t="s">
        <v>143</v>
      </c>
      <c r="AH9" s="76" t="s">
        <v>148</v>
      </c>
      <c r="AI9" s="1" t="s">
        <v>58</v>
      </c>
      <c r="AJ9" s="41" t="str">
        <f>IFERROR(G9+K9-V9-AG9,"")</f>
        <v/>
      </c>
      <c r="AM9" s="14" t="str">
        <f t="shared" si="0"/>
        <v/>
      </c>
    </row>
    <row r="10" spans="1:42" x14ac:dyDescent="0.25">
      <c r="A10" s="15" t="s">
        <v>32</v>
      </c>
      <c r="B10" s="15" t="s">
        <v>31</v>
      </c>
      <c r="C10" s="18" t="s">
        <v>30</v>
      </c>
      <c r="D10" s="18" t="s">
        <v>58</v>
      </c>
      <c r="E10" s="77" t="s">
        <v>71</v>
      </c>
      <c r="F10" s="77" t="s">
        <v>72</v>
      </c>
      <c r="G10" s="77" t="s">
        <v>52</v>
      </c>
      <c r="H10" s="187" t="s">
        <v>56</v>
      </c>
      <c r="I10" s="96" t="s">
        <v>58</v>
      </c>
      <c r="J10" s="22" t="s">
        <v>58</v>
      </c>
      <c r="K10" s="22"/>
      <c r="L10" s="96"/>
      <c r="M10" s="22"/>
      <c r="N10" s="77"/>
      <c r="O10" s="82"/>
      <c r="P10" s="83"/>
      <c r="Q10" s="83"/>
      <c r="R10" s="83"/>
      <c r="S10" s="83"/>
      <c r="T10" s="83"/>
      <c r="U10" s="84"/>
      <c r="V10" s="22"/>
      <c r="W10" s="64"/>
      <c r="X10" s="65"/>
      <c r="Y10" s="65"/>
      <c r="Z10" s="65"/>
      <c r="AA10" s="65"/>
      <c r="AB10" s="65"/>
      <c r="AC10" s="66"/>
      <c r="AE10" s="77" t="s">
        <v>145</v>
      </c>
      <c r="AF10" s="77" t="s">
        <v>150</v>
      </c>
      <c r="AG10" s="77" t="s">
        <v>144</v>
      </c>
      <c r="AH10" s="187" t="s">
        <v>153</v>
      </c>
      <c r="AI10" s="1" t="s">
        <v>58</v>
      </c>
      <c r="AJ10" s="22" t="str">
        <f>IFERROR(G10+K10-V10-AG10,"")</f>
        <v/>
      </c>
      <c r="AK10" t="s">
        <v>33</v>
      </c>
      <c r="AM10" s="14" t="str">
        <f t="shared" si="0"/>
        <v/>
      </c>
    </row>
    <row r="11" spans="1:42" x14ac:dyDescent="0.25">
      <c r="A11" s="12"/>
      <c r="B11" s="12"/>
      <c r="C11" s="19"/>
      <c r="D11" s="19" t="s">
        <v>35</v>
      </c>
      <c r="E11" s="78" t="s">
        <v>75</v>
      </c>
      <c r="F11" s="78" t="s">
        <v>76</v>
      </c>
      <c r="G11" s="78" t="s">
        <v>53</v>
      </c>
      <c r="H11" s="188" t="s">
        <v>57</v>
      </c>
      <c r="I11" s="93" t="s">
        <v>58</v>
      </c>
      <c r="J11" s="23" t="s">
        <v>58</v>
      </c>
      <c r="K11" s="23"/>
      <c r="L11" s="93"/>
      <c r="M11" s="19"/>
      <c r="N11" s="78"/>
      <c r="O11" s="85"/>
      <c r="P11" s="86"/>
      <c r="Q11" s="86"/>
      <c r="R11" s="86"/>
      <c r="S11" s="86"/>
      <c r="T11" s="86"/>
      <c r="U11" s="87"/>
      <c r="V11" s="23"/>
      <c r="W11" s="67"/>
      <c r="X11" s="13"/>
      <c r="Y11" s="13"/>
      <c r="Z11" s="13"/>
      <c r="AA11" s="13"/>
      <c r="AB11" s="13"/>
      <c r="AC11" s="68"/>
      <c r="AE11" s="78" t="s">
        <v>149</v>
      </c>
      <c r="AF11" s="85" t="s">
        <v>151</v>
      </c>
      <c r="AG11" s="78" t="s">
        <v>152</v>
      </c>
      <c r="AH11" s="188" t="s">
        <v>154</v>
      </c>
      <c r="AI11" s="1" t="s">
        <v>58</v>
      </c>
      <c r="AJ11" s="23"/>
      <c r="AK11" s="1" t="s">
        <v>43</v>
      </c>
      <c r="AM11" s="1" t="s">
        <v>44</v>
      </c>
      <c r="AN11" s="1" t="s">
        <v>34</v>
      </c>
      <c r="AO11" s="1" t="s">
        <v>37</v>
      </c>
      <c r="AP11" s="14"/>
    </row>
    <row r="12" spans="1:42" x14ac:dyDescent="0.25">
      <c r="F12" s="1" t="s">
        <v>49</v>
      </c>
      <c r="H12" s="1" t="s">
        <v>49</v>
      </c>
      <c r="I12" s="97"/>
      <c r="L12" s="97"/>
      <c r="AF12" s="1" t="s">
        <v>49</v>
      </c>
      <c r="AH12" s="1" t="s">
        <v>49</v>
      </c>
    </row>
    <row r="13" spans="1:42" x14ac:dyDescent="0.25">
      <c r="I13" s="93"/>
      <c r="L13" s="93"/>
    </row>
    <row r="14" spans="1:42" x14ac:dyDescent="0.25">
      <c r="I14" s="94"/>
      <c r="L14" s="94"/>
    </row>
    <row r="15" spans="1:42" x14ac:dyDescent="0.25">
      <c r="I15" s="95"/>
      <c r="L15" s="95"/>
    </row>
    <row r="16" spans="1:42" x14ac:dyDescent="0.25">
      <c r="I16" s="93"/>
      <c r="L16" s="93"/>
    </row>
  </sheetData>
  <mergeCells count="4">
    <mergeCell ref="M2:AC2"/>
    <mergeCell ref="AE2:AH2"/>
    <mergeCell ref="D2:G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5.75" outlineLevelRow="1" x14ac:dyDescent="0.25"/>
  <cols>
    <col min="1" max="2" width="17.7109375" style="34" customWidth="1"/>
    <col min="3" max="3" width="59.42578125" style="34" customWidth="1"/>
    <col min="4" max="4" width="34.7109375" style="34" customWidth="1"/>
    <col min="5" max="5" width="10.28515625" style="34" customWidth="1"/>
    <col min="6" max="6" width="20.7109375" style="34" customWidth="1"/>
    <col min="7" max="7" width="15.5703125" style="34" customWidth="1"/>
    <col min="8" max="8" width="15.42578125" style="109" bestFit="1" customWidth="1"/>
    <col min="9" max="9" width="11.7109375" style="174" customWidth="1"/>
    <col min="10" max="10" width="18.140625" style="109" customWidth="1"/>
    <col min="11" max="11" width="11.7109375" style="172" customWidth="1"/>
    <col min="12" max="12" width="2" style="34" customWidth="1"/>
    <col min="13" max="13" width="23.85546875" style="34" customWidth="1"/>
    <col min="14" max="14" width="26.7109375" style="34" customWidth="1"/>
    <col min="15" max="15" width="2" style="91" customWidth="1"/>
    <col min="16" max="16" width="20.140625" style="122" customWidth="1"/>
    <col min="17" max="18" width="9.140625" style="122" customWidth="1"/>
    <col min="19" max="19" width="10.7109375" style="122" customWidth="1"/>
    <col min="20" max="20" width="10.28515625" style="122" customWidth="1"/>
    <col min="21" max="21" width="9.140625" style="122" customWidth="1"/>
    <col min="22" max="22" width="10.140625" style="122" customWidth="1"/>
    <col min="23" max="23" width="10.5703125" style="122" customWidth="1"/>
    <col min="24" max="24" width="18.42578125" style="122" customWidth="1"/>
    <col min="25" max="27" width="9.140625" style="122" customWidth="1"/>
    <col min="28" max="28" width="10.7109375" style="122" customWidth="1"/>
    <col min="29" max="29" width="9.140625" style="122" customWidth="1"/>
    <col min="30" max="31" width="11.7109375" style="122" customWidth="1"/>
    <col min="32" max="32" width="3.85546875" style="91" customWidth="1"/>
    <col min="33" max="33" width="35.85546875" style="34" bestFit="1" customWidth="1"/>
    <col min="34" max="34" width="25.42578125" style="34" customWidth="1"/>
    <col min="35" max="35" width="10.7109375" style="34" customWidth="1"/>
    <col min="36" max="36" width="31.5703125" style="34" bestFit="1" customWidth="1"/>
    <col min="37" max="37" width="13.7109375" style="34" customWidth="1"/>
    <col min="38" max="38" width="4.5703125" style="91" customWidth="1"/>
    <col min="39" max="39" width="31.5703125" style="34" bestFit="1" customWidth="1"/>
    <col min="40" max="40" width="18.85546875" style="255" customWidth="1"/>
    <col min="41" max="41" width="15.42578125" style="255" customWidth="1"/>
    <col min="42" max="42" width="14.85546875" style="255" customWidth="1"/>
    <col min="43" max="43" width="17" style="255" bestFit="1" customWidth="1"/>
    <col min="44" max="44" width="13.7109375" style="255" bestFit="1" customWidth="1"/>
    <col min="45" max="45" width="11.28515625" style="34" customWidth="1"/>
    <col min="46" max="46" width="15.42578125" style="34" customWidth="1"/>
    <col min="47" max="16384" width="9.140625" style="34"/>
  </cols>
  <sheetData>
    <row r="1" spans="1:45" ht="16.5" thickBot="1" x14ac:dyDescent="0.3">
      <c r="I1" s="174" t="s">
        <v>50</v>
      </c>
      <c r="K1" s="172" t="s">
        <v>50</v>
      </c>
      <c r="AI1" s="34" t="s">
        <v>50</v>
      </c>
      <c r="AK1" s="34" t="s">
        <v>50</v>
      </c>
    </row>
    <row r="2" spans="1:45" s="1" customFormat="1" ht="30.75" thickBot="1" x14ac:dyDescent="0.45">
      <c r="H2" s="306" t="s">
        <v>77</v>
      </c>
      <c r="I2" s="307"/>
      <c r="J2" s="307"/>
      <c r="K2" s="307"/>
      <c r="L2" s="91"/>
      <c r="M2" s="304" t="s">
        <v>28</v>
      </c>
      <c r="N2" s="305"/>
      <c r="O2" s="99"/>
      <c r="P2" s="123"/>
      <c r="Q2" s="124"/>
      <c r="R2" s="124"/>
      <c r="S2" s="124"/>
      <c r="T2" s="125"/>
      <c r="U2" s="125"/>
      <c r="V2" s="303" t="s">
        <v>25</v>
      </c>
      <c r="W2" s="303"/>
      <c r="X2" s="124"/>
      <c r="Y2" s="124"/>
      <c r="Z2" s="124"/>
      <c r="AA2" s="124"/>
      <c r="AB2" s="125"/>
      <c r="AC2" s="125"/>
      <c r="AD2" s="125"/>
      <c r="AE2" s="134"/>
      <c r="AF2" s="91"/>
      <c r="AG2" s="102"/>
      <c r="AH2" s="103"/>
      <c r="AI2" s="103"/>
      <c r="AJ2" s="100" t="s">
        <v>26</v>
      </c>
      <c r="AK2" s="104"/>
      <c r="AL2" s="91"/>
      <c r="AM2" s="101" t="s">
        <v>27</v>
      </c>
      <c r="AN2" s="256"/>
      <c r="AO2" s="256"/>
      <c r="AP2" s="256"/>
      <c r="AQ2" s="256"/>
      <c r="AR2" s="256"/>
    </row>
    <row r="3" spans="1:45" s="1" customFormat="1" ht="28.5" customHeight="1" thickBot="1" x14ac:dyDescent="0.3">
      <c r="A3" s="2" t="s">
        <v>19</v>
      </c>
      <c r="B3" s="2" t="s">
        <v>18</v>
      </c>
      <c r="C3" s="2" t="s">
        <v>0</v>
      </c>
      <c r="D3" s="2" t="s">
        <v>23</v>
      </c>
      <c r="E3" s="2" t="s">
        <v>59</v>
      </c>
      <c r="F3" s="2" t="s">
        <v>60</v>
      </c>
      <c r="G3" s="2" t="s">
        <v>61</v>
      </c>
      <c r="H3" s="190" t="s">
        <v>62</v>
      </c>
      <c r="I3" s="175" t="s">
        <v>54</v>
      </c>
      <c r="J3" s="189" t="s">
        <v>3</v>
      </c>
      <c r="K3" s="173" t="s">
        <v>54</v>
      </c>
      <c r="L3" s="89"/>
      <c r="M3" s="70" t="s">
        <v>2</v>
      </c>
      <c r="N3" s="70" t="s">
        <v>4</v>
      </c>
      <c r="O3" s="90"/>
      <c r="P3" s="126" t="s">
        <v>5</v>
      </c>
      <c r="Q3" s="110" t="s">
        <v>22</v>
      </c>
      <c r="R3" s="127" t="s">
        <v>39</v>
      </c>
      <c r="S3" s="166" t="s">
        <v>40</v>
      </c>
      <c r="T3" s="112" t="s">
        <v>12</v>
      </c>
      <c r="U3" s="112" t="s">
        <v>13</v>
      </c>
      <c r="V3" s="112" t="s">
        <v>14</v>
      </c>
      <c r="W3" s="111" t="s">
        <v>15</v>
      </c>
      <c r="X3" s="135" t="s">
        <v>6</v>
      </c>
      <c r="Y3" s="110" t="s">
        <v>22</v>
      </c>
      <c r="Z3" s="111" t="s">
        <v>39</v>
      </c>
      <c r="AA3" s="111" t="s">
        <v>40</v>
      </c>
      <c r="AB3" s="112" t="s">
        <v>12</v>
      </c>
      <c r="AC3" s="112" t="s">
        <v>13</v>
      </c>
      <c r="AD3" s="112" t="s">
        <v>14</v>
      </c>
      <c r="AE3" s="136" t="s">
        <v>15</v>
      </c>
      <c r="AF3" s="89"/>
      <c r="AG3" s="105" t="s">
        <v>29</v>
      </c>
      <c r="AH3" s="106" t="s">
        <v>7</v>
      </c>
      <c r="AI3" s="107" t="s">
        <v>54</v>
      </c>
      <c r="AJ3" s="108" t="s">
        <v>8</v>
      </c>
      <c r="AK3" s="107" t="s">
        <v>54</v>
      </c>
      <c r="AL3" s="89"/>
      <c r="AM3" s="33" t="s">
        <v>9</v>
      </c>
      <c r="AN3" s="256"/>
      <c r="AO3" s="256"/>
      <c r="AP3" s="256"/>
      <c r="AQ3" s="1" t="s">
        <v>20</v>
      </c>
      <c r="AR3" s="1" t="s">
        <v>21</v>
      </c>
    </row>
    <row r="4" spans="1:45" s="1" customFormat="1" ht="26.25" thickBot="1" x14ac:dyDescent="0.3">
      <c r="A4" s="5"/>
      <c r="B4" s="5"/>
      <c r="C4" s="49" t="s">
        <v>10</v>
      </c>
      <c r="D4" s="49"/>
      <c r="E4" s="49"/>
      <c r="F4" s="49"/>
      <c r="G4" s="49" t="s">
        <v>58</v>
      </c>
      <c r="H4" s="295" t="s">
        <v>73</v>
      </c>
      <c r="I4" s="186" t="s">
        <v>74</v>
      </c>
      <c r="J4" s="295" t="s">
        <v>51</v>
      </c>
      <c r="K4" s="185" t="s">
        <v>55</v>
      </c>
      <c r="L4" s="89" t="s">
        <v>58</v>
      </c>
      <c r="M4" s="6" t="s">
        <v>58</v>
      </c>
      <c r="N4" s="6"/>
      <c r="O4" s="89"/>
      <c r="P4" s="128"/>
      <c r="Q4" s="113"/>
      <c r="R4" s="129"/>
      <c r="S4" s="129"/>
      <c r="T4" s="115"/>
      <c r="U4" s="115"/>
      <c r="V4" s="115"/>
      <c r="W4" s="114"/>
      <c r="X4" s="137"/>
      <c r="Y4" s="113"/>
      <c r="Z4" s="114"/>
      <c r="AA4" s="114"/>
      <c r="AB4" s="115"/>
      <c r="AC4" s="115"/>
      <c r="AD4" s="115"/>
      <c r="AE4" s="138"/>
      <c r="AF4" s="89"/>
      <c r="AG4" s="6" t="s">
        <v>58</v>
      </c>
      <c r="AH4" s="295" t="s">
        <v>142</v>
      </c>
      <c r="AI4" s="186" t="s">
        <v>147</v>
      </c>
      <c r="AJ4" s="295" t="s">
        <v>143</v>
      </c>
      <c r="AK4" s="185" t="s">
        <v>148</v>
      </c>
      <c r="AL4" s="89" t="s">
        <v>58</v>
      </c>
      <c r="AM4" s="6" t="str">
        <f>IFERROR(J4+N4-X4-AJ4,"")</f>
        <v/>
      </c>
      <c r="AN4" s="257" t="s">
        <v>38</v>
      </c>
      <c r="AO4" s="257"/>
      <c r="AQ4" s="14" t="str">
        <f t="shared" ref="AQ4:AQ10" si="0">IFERROR(H4-P4,"")</f>
        <v/>
      </c>
    </row>
    <row r="5" spans="1:45" s="1" customFormat="1" ht="21" thickBot="1" x14ac:dyDescent="0.3">
      <c r="A5" s="8"/>
      <c r="B5" s="8"/>
      <c r="C5" s="48" t="s">
        <v>11</v>
      </c>
      <c r="D5" s="48"/>
      <c r="E5" s="48"/>
      <c r="F5" s="48"/>
      <c r="G5" s="48"/>
      <c r="H5" s="179"/>
      <c r="I5" s="176"/>
      <c r="J5" s="179"/>
      <c r="K5" s="182"/>
      <c r="L5" s="89"/>
      <c r="M5" s="20"/>
      <c r="N5" s="20"/>
      <c r="O5" s="89"/>
      <c r="P5" s="130"/>
      <c r="Q5" s="116"/>
      <c r="R5" s="131"/>
      <c r="S5" s="131"/>
      <c r="T5" s="118"/>
      <c r="U5" s="118"/>
      <c r="V5" s="118"/>
      <c r="W5" s="117"/>
      <c r="X5" s="139"/>
      <c r="Y5" s="116"/>
      <c r="Z5" s="117"/>
      <c r="AA5" s="117"/>
      <c r="AB5" s="118"/>
      <c r="AC5" s="118"/>
      <c r="AD5" s="118"/>
      <c r="AE5" s="140"/>
      <c r="AF5" s="89"/>
      <c r="AG5" s="20"/>
      <c r="AH5" s="20"/>
      <c r="AI5" s="31"/>
      <c r="AJ5" s="20"/>
      <c r="AK5" s="9"/>
      <c r="AL5" s="89"/>
      <c r="AM5" s="20"/>
      <c r="AN5" s="256"/>
      <c r="AO5" s="256"/>
      <c r="AP5" s="256"/>
      <c r="AQ5" s="14">
        <f t="shared" si="0"/>
        <v>0</v>
      </c>
    </row>
    <row r="6" spans="1:45" s="164" customFormat="1" ht="16.5" outlineLevel="1" thickBot="1" x14ac:dyDescent="0.3">
      <c r="A6" s="152"/>
      <c r="B6" s="152"/>
      <c r="C6" s="165"/>
      <c r="D6" s="165"/>
      <c r="E6" s="165"/>
      <c r="F6" s="165"/>
      <c r="G6" s="165"/>
      <c r="H6" s="180"/>
      <c r="I6" s="177"/>
      <c r="J6" s="180"/>
      <c r="K6" s="183"/>
      <c r="L6" s="89"/>
      <c r="M6" s="157"/>
      <c r="N6" s="157"/>
      <c r="O6" s="89"/>
      <c r="P6" s="158"/>
      <c r="Q6" s="154"/>
      <c r="R6" s="159"/>
      <c r="S6" s="159"/>
      <c r="T6" s="156"/>
      <c r="U6" s="156"/>
      <c r="V6" s="156"/>
      <c r="W6" s="155"/>
      <c r="X6" s="160"/>
      <c r="Y6" s="154"/>
      <c r="Z6" s="155"/>
      <c r="AA6" s="155"/>
      <c r="AB6" s="156"/>
      <c r="AC6" s="156"/>
      <c r="AD6" s="156"/>
      <c r="AE6" s="161"/>
      <c r="AF6" s="89"/>
      <c r="AG6" s="157"/>
      <c r="AH6" s="157"/>
      <c r="AI6" s="162"/>
      <c r="AJ6" s="157"/>
      <c r="AK6" s="163"/>
      <c r="AL6" s="89"/>
      <c r="AM6" s="157"/>
      <c r="AN6" s="258"/>
      <c r="AO6" s="258"/>
      <c r="AP6" s="258"/>
      <c r="AQ6" s="14">
        <f t="shared" si="0"/>
        <v>0</v>
      </c>
    </row>
    <row r="7" spans="1:45" s="1" customFormat="1" ht="21" thickBot="1" x14ac:dyDescent="0.3">
      <c r="A7" s="35"/>
      <c r="B7" s="35"/>
      <c r="C7" s="47" t="s">
        <v>16</v>
      </c>
      <c r="D7" s="47"/>
      <c r="E7" s="47"/>
      <c r="F7" s="47"/>
      <c r="G7" s="47"/>
      <c r="H7" s="181"/>
      <c r="I7" s="178"/>
      <c r="J7" s="181"/>
      <c r="K7" s="184"/>
      <c r="L7" s="92"/>
      <c r="M7" s="39"/>
      <c r="N7" s="39"/>
      <c r="O7" s="92"/>
      <c r="P7" s="132"/>
      <c r="Q7" s="119"/>
      <c r="R7" s="133"/>
      <c r="S7" s="133"/>
      <c r="T7" s="121"/>
      <c r="U7" s="121"/>
      <c r="V7" s="121"/>
      <c r="W7" s="120"/>
      <c r="X7" s="141"/>
      <c r="Y7" s="119"/>
      <c r="Z7" s="120"/>
      <c r="AA7" s="120"/>
      <c r="AB7" s="121"/>
      <c r="AC7" s="121"/>
      <c r="AD7" s="121"/>
      <c r="AE7" s="142"/>
      <c r="AF7" s="92"/>
      <c r="AG7" s="39"/>
      <c r="AH7" s="39"/>
      <c r="AI7" s="43"/>
      <c r="AJ7" s="39"/>
      <c r="AK7" s="51"/>
      <c r="AL7" s="92"/>
      <c r="AM7" s="39"/>
      <c r="AN7" s="256"/>
      <c r="AO7" s="256"/>
      <c r="AP7" s="256"/>
      <c r="AQ7" s="14">
        <f t="shared" si="0"/>
        <v>0</v>
      </c>
    </row>
    <row r="8" spans="1:45" s="164" customFormat="1" ht="16.5" outlineLevel="1" thickBot="1" x14ac:dyDescent="0.3">
      <c r="A8" s="151"/>
      <c r="B8" s="152"/>
      <c r="C8" s="153"/>
      <c r="D8" s="165"/>
      <c r="E8" s="165"/>
      <c r="F8" s="165"/>
      <c r="G8" s="165"/>
      <c r="H8" s="269"/>
      <c r="I8" s="271"/>
      <c r="J8" s="269"/>
      <c r="K8" s="273"/>
      <c r="L8" s="89"/>
      <c r="M8" s="157"/>
      <c r="N8" s="157"/>
      <c r="O8" s="89"/>
      <c r="P8" s="158"/>
      <c r="Q8" s="154"/>
      <c r="R8" s="159"/>
      <c r="S8" s="159"/>
      <c r="T8" s="156"/>
      <c r="U8" s="156"/>
      <c r="V8" s="156"/>
      <c r="W8" s="155"/>
      <c r="X8" s="160"/>
      <c r="Y8" s="154"/>
      <c r="Z8" s="155"/>
      <c r="AA8" s="155"/>
      <c r="AB8" s="156"/>
      <c r="AC8" s="156"/>
      <c r="AD8" s="156"/>
      <c r="AE8" s="161"/>
      <c r="AF8" s="89"/>
      <c r="AG8" s="157"/>
      <c r="AH8" s="157"/>
      <c r="AI8" s="162"/>
      <c r="AJ8" s="157"/>
      <c r="AK8" s="163"/>
      <c r="AL8" s="89"/>
      <c r="AM8" s="157"/>
      <c r="AN8" s="258"/>
      <c r="AO8" s="258"/>
      <c r="AP8" s="258"/>
      <c r="AQ8" s="14">
        <f t="shared" si="0"/>
        <v>0</v>
      </c>
    </row>
    <row r="9" spans="1:45" ht="20.25" x14ac:dyDescent="0.25">
      <c r="A9" s="24"/>
      <c r="B9" s="24"/>
      <c r="C9" s="46" t="s">
        <v>139</v>
      </c>
      <c r="D9" s="46"/>
      <c r="E9" s="46"/>
      <c r="F9" s="46"/>
      <c r="G9" s="46" t="s">
        <v>58</v>
      </c>
      <c r="H9" s="270" t="s">
        <v>135</v>
      </c>
      <c r="I9" s="272" t="s">
        <v>136</v>
      </c>
      <c r="J9" s="272" t="s">
        <v>137</v>
      </c>
      <c r="K9" s="272" t="s">
        <v>138</v>
      </c>
      <c r="L9" s="96" t="s">
        <v>58</v>
      </c>
      <c r="M9" s="71"/>
      <c r="N9" s="71"/>
      <c r="O9" s="96"/>
      <c r="P9" s="98"/>
      <c r="Q9" s="72"/>
      <c r="R9" s="75"/>
      <c r="S9" s="167"/>
      <c r="T9" s="74"/>
      <c r="U9" s="74"/>
      <c r="V9" s="74"/>
      <c r="W9" s="73"/>
      <c r="X9" s="143"/>
      <c r="Y9" s="72"/>
      <c r="Z9" s="73"/>
      <c r="AA9" s="73"/>
      <c r="AB9" s="74"/>
      <c r="AC9" s="74"/>
      <c r="AD9" s="74"/>
      <c r="AE9" s="88"/>
      <c r="AF9" s="89"/>
      <c r="AG9" s="25"/>
      <c r="AH9" s="270" t="s">
        <v>155</v>
      </c>
      <c r="AI9" s="272" t="s">
        <v>167</v>
      </c>
      <c r="AJ9" s="272" t="s">
        <v>168</v>
      </c>
      <c r="AK9" s="272" t="s">
        <v>181</v>
      </c>
      <c r="AL9" s="89" t="s">
        <v>58</v>
      </c>
      <c r="AM9" s="150" t="str">
        <f>IFERROR(J9+N9-X9-AJ9,"")</f>
        <v/>
      </c>
      <c r="AN9" s="257" t="s">
        <v>141</v>
      </c>
      <c r="AO9" s="308" t="s">
        <v>140</v>
      </c>
      <c r="AP9" s="256" t="s">
        <v>37</v>
      </c>
      <c r="AQ9" s="14" t="str">
        <f t="shared" si="0"/>
        <v/>
      </c>
      <c r="AR9" s="34"/>
    </row>
    <row r="10" spans="1:45" s="232" customFormat="1" outlineLevel="1" x14ac:dyDescent="0.2">
      <c r="A10" s="220" t="s">
        <v>32</v>
      </c>
      <c r="B10" s="220" t="s">
        <v>31</v>
      </c>
      <c r="C10" s="262" t="s">
        <v>30</v>
      </c>
      <c r="D10" s="263"/>
      <c r="E10" s="221"/>
      <c r="F10" s="221"/>
      <c r="G10" s="221" t="s">
        <v>58</v>
      </c>
      <c r="H10" s="221" t="s">
        <v>71</v>
      </c>
      <c r="I10" s="221" t="s">
        <v>72</v>
      </c>
      <c r="J10" s="221" t="s">
        <v>52</v>
      </c>
      <c r="K10" s="221" t="s">
        <v>56</v>
      </c>
      <c r="L10" s="222" t="s">
        <v>58</v>
      </c>
      <c r="M10" s="223"/>
      <c r="N10" s="223"/>
      <c r="O10" s="222"/>
      <c r="P10" s="224"/>
      <c r="Q10" s="225"/>
      <c r="R10" s="226"/>
      <c r="S10" s="226"/>
      <c r="T10" s="227"/>
      <c r="U10" s="227"/>
      <c r="V10" s="227"/>
      <c r="W10" s="228"/>
      <c r="X10" s="229"/>
      <c r="Y10" s="225"/>
      <c r="Z10" s="226"/>
      <c r="AA10" s="226"/>
      <c r="AB10" s="227"/>
      <c r="AC10" s="227"/>
      <c r="AD10" s="227"/>
      <c r="AE10" s="228"/>
      <c r="AF10" s="230"/>
      <c r="AG10" s="231" t="s">
        <v>58</v>
      </c>
      <c r="AH10" s="221" t="s">
        <v>145</v>
      </c>
      <c r="AI10" s="221" t="s">
        <v>150</v>
      </c>
      <c r="AJ10" s="221" t="s">
        <v>144</v>
      </c>
      <c r="AK10" s="221" t="s">
        <v>153</v>
      </c>
      <c r="AL10" s="230" t="s">
        <v>58</v>
      </c>
      <c r="AM10" s="231" t="str">
        <f>IFERROR(J10+N10-X10-AJ10,"")</f>
        <v/>
      </c>
      <c r="AN10" s="259" t="s">
        <v>33</v>
      </c>
      <c r="AO10" s="308"/>
      <c r="AP10" s="255"/>
      <c r="AQ10" s="234" t="str">
        <f t="shared" si="0"/>
        <v/>
      </c>
    </row>
    <row r="11" spans="1:45" s="232" customFormat="1" ht="15.75" customHeight="1" outlineLevel="1" x14ac:dyDescent="0.2">
      <c r="A11" s="235"/>
      <c r="B11" s="235"/>
      <c r="C11" s="264" t="s">
        <v>63</v>
      </c>
      <c r="D11" s="265"/>
      <c r="E11" s="236"/>
      <c r="F11" s="236" t="s">
        <v>58</v>
      </c>
      <c r="G11" s="236" t="s">
        <v>64</v>
      </c>
      <c r="H11" s="237" t="s">
        <v>65</v>
      </c>
      <c r="I11" s="238" t="s">
        <v>66</v>
      </c>
      <c r="J11" s="238" t="s">
        <v>67</v>
      </c>
      <c r="K11" s="238" t="s">
        <v>68</v>
      </c>
      <c r="L11" s="93" t="s">
        <v>58</v>
      </c>
      <c r="M11" s="193"/>
      <c r="N11" s="193"/>
      <c r="O11" s="93"/>
      <c r="P11" s="194"/>
      <c r="Q11" s="195"/>
      <c r="R11" s="196"/>
      <c r="S11" s="196"/>
      <c r="T11" s="197"/>
      <c r="U11" s="197"/>
      <c r="V11" s="197"/>
      <c r="W11" s="198"/>
      <c r="X11" s="194"/>
      <c r="Y11" s="195"/>
      <c r="Z11" s="196"/>
      <c r="AA11" s="196"/>
      <c r="AB11" s="197"/>
      <c r="AC11" s="197"/>
      <c r="AD11" s="197"/>
      <c r="AE11" s="198"/>
      <c r="AF11" s="93"/>
      <c r="AG11" s="193" t="s">
        <v>58</v>
      </c>
      <c r="AH11" s="237" t="s">
        <v>156</v>
      </c>
      <c r="AI11" s="238" t="s">
        <v>166</v>
      </c>
      <c r="AJ11" s="238" t="s">
        <v>169</v>
      </c>
      <c r="AK11" s="238" t="s">
        <v>180</v>
      </c>
      <c r="AL11" s="93" t="s">
        <v>58</v>
      </c>
      <c r="AM11" s="194"/>
      <c r="AN11" s="259" t="s">
        <v>69</v>
      </c>
      <c r="AO11" s="255"/>
      <c r="AP11" s="308" t="s">
        <v>70</v>
      </c>
      <c r="AQ11" s="260"/>
      <c r="AR11" s="260"/>
      <c r="AS11" s="239"/>
    </row>
    <row r="12" spans="1:45" s="232" customFormat="1" ht="15.75" customHeight="1" outlineLevel="1" x14ac:dyDescent="0.2">
      <c r="A12" s="144"/>
      <c r="B12" s="144"/>
      <c r="C12" s="192" t="s">
        <v>82</v>
      </c>
      <c r="D12" s="144"/>
      <c r="E12" s="253" t="s">
        <v>83</v>
      </c>
      <c r="F12" s="144"/>
      <c r="G12" s="274" t="s">
        <v>84</v>
      </c>
      <c r="H12" s="191" t="s">
        <v>85</v>
      </c>
      <c r="I12" s="149" t="s">
        <v>86</v>
      </c>
      <c r="J12" s="149" t="s">
        <v>87</v>
      </c>
      <c r="K12" s="149" t="s">
        <v>88</v>
      </c>
      <c r="L12" s="93"/>
      <c r="M12" s="144"/>
      <c r="N12" s="144"/>
      <c r="O12" s="93"/>
      <c r="P12" s="149"/>
      <c r="Q12" s="145"/>
      <c r="R12" s="146"/>
      <c r="S12" s="146"/>
      <c r="T12" s="147"/>
      <c r="U12" s="147"/>
      <c r="V12" s="147"/>
      <c r="W12" s="148"/>
      <c r="X12" s="149"/>
      <c r="Y12" s="145"/>
      <c r="Z12" s="146"/>
      <c r="AA12" s="146"/>
      <c r="AB12" s="147"/>
      <c r="AC12" s="147"/>
      <c r="AD12" s="147"/>
      <c r="AE12" s="148"/>
      <c r="AF12" s="93"/>
      <c r="AG12" s="144" t="s">
        <v>58</v>
      </c>
      <c r="AH12" s="191" t="s">
        <v>157</v>
      </c>
      <c r="AI12" s="149" t="s">
        <v>165</v>
      </c>
      <c r="AJ12" s="149" t="s">
        <v>170</v>
      </c>
      <c r="AK12" s="149" t="s">
        <v>179</v>
      </c>
      <c r="AL12" s="93" t="s">
        <v>58</v>
      </c>
      <c r="AM12" s="149"/>
      <c r="AN12" s="259" t="s">
        <v>78</v>
      </c>
      <c r="AO12" s="255" t="s">
        <v>80</v>
      </c>
      <c r="AP12" s="255" t="s">
        <v>81</v>
      </c>
      <c r="AQ12" s="260"/>
      <c r="AR12" s="259"/>
    </row>
    <row r="13" spans="1:45" s="232" customFormat="1" outlineLevel="1" x14ac:dyDescent="0.2">
      <c r="A13" s="240"/>
      <c r="B13" s="241"/>
      <c r="C13" s="266" t="s">
        <v>89</v>
      </c>
      <c r="D13" s="267" t="s">
        <v>58</v>
      </c>
      <c r="E13" s="275" t="s">
        <v>94</v>
      </c>
      <c r="F13" s="276" t="s">
        <v>95</v>
      </c>
      <c r="G13" s="277" t="s">
        <v>96</v>
      </c>
      <c r="H13" s="242" t="s">
        <v>97</v>
      </c>
      <c r="I13" s="243" t="s">
        <v>98</v>
      </c>
      <c r="J13" s="242" t="s">
        <v>99</v>
      </c>
      <c r="K13" s="296" t="s">
        <v>100</v>
      </c>
      <c r="L13" s="244" t="s">
        <v>58</v>
      </c>
      <c r="M13" s="245"/>
      <c r="N13" s="245"/>
      <c r="O13" s="244"/>
      <c r="P13" s="246"/>
      <c r="Q13" s="247"/>
      <c r="R13" s="248"/>
      <c r="S13" s="248"/>
      <c r="T13" s="249"/>
      <c r="U13" s="249"/>
      <c r="V13" s="249"/>
      <c r="W13" s="250"/>
      <c r="X13" s="251"/>
      <c r="Y13" s="247"/>
      <c r="Z13" s="248"/>
      <c r="AA13" s="248"/>
      <c r="AB13" s="249"/>
      <c r="AC13" s="249"/>
      <c r="AD13" s="249"/>
      <c r="AE13" s="250"/>
      <c r="AF13" s="244"/>
      <c r="AG13" s="245" t="s">
        <v>58</v>
      </c>
      <c r="AH13" s="242" t="s">
        <v>158</v>
      </c>
      <c r="AI13" s="243" t="s">
        <v>164</v>
      </c>
      <c r="AJ13" s="242" t="s">
        <v>171</v>
      </c>
      <c r="AK13" s="296" t="s">
        <v>178</v>
      </c>
      <c r="AL13" s="244" t="s">
        <v>58</v>
      </c>
      <c r="AM13" s="245"/>
      <c r="AN13" s="259" t="s">
        <v>92</v>
      </c>
      <c r="AO13" s="309" t="s">
        <v>90</v>
      </c>
      <c r="AP13" s="308" t="s">
        <v>91</v>
      </c>
      <c r="AQ13" s="260" t="s">
        <v>93</v>
      </c>
      <c r="AR13" s="260" t="s">
        <v>79</v>
      </c>
    </row>
    <row r="14" spans="1:45" s="232" customFormat="1" ht="15" outlineLevel="1" x14ac:dyDescent="0.2">
      <c r="A14" s="199"/>
      <c r="B14" s="199"/>
      <c r="C14" s="199" t="s">
        <v>101</v>
      </c>
      <c r="D14" s="199" t="s">
        <v>35</v>
      </c>
      <c r="E14" s="199"/>
      <c r="F14" s="199"/>
      <c r="G14" s="199" t="s">
        <v>58</v>
      </c>
      <c r="H14" s="200" t="s">
        <v>75</v>
      </c>
      <c r="I14" s="201" t="s">
        <v>76</v>
      </c>
      <c r="J14" s="200" t="s">
        <v>53</v>
      </c>
      <c r="K14" s="297" t="s">
        <v>57</v>
      </c>
      <c r="L14" s="94" t="s">
        <v>58</v>
      </c>
      <c r="M14" s="199"/>
      <c r="N14" s="199"/>
      <c r="O14" s="94"/>
      <c r="P14" s="202"/>
      <c r="Q14" s="203"/>
      <c r="R14" s="204"/>
      <c r="S14" s="204"/>
      <c r="T14" s="205"/>
      <c r="U14" s="205"/>
      <c r="V14" s="205"/>
      <c r="W14" s="206"/>
      <c r="X14" s="202"/>
      <c r="Y14" s="203"/>
      <c r="Z14" s="204"/>
      <c r="AA14" s="204"/>
      <c r="AB14" s="205"/>
      <c r="AC14" s="205"/>
      <c r="AD14" s="205"/>
      <c r="AE14" s="206"/>
      <c r="AF14" s="94"/>
      <c r="AG14" s="199" t="s">
        <v>58</v>
      </c>
      <c r="AH14" s="200" t="s">
        <v>149</v>
      </c>
      <c r="AI14" s="201" t="s">
        <v>151</v>
      </c>
      <c r="AJ14" s="200" t="s">
        <v>152</v>
      </c>
      <c r="AK14" s="297" t="s">
        <v>154</v>
      </c>
      <c r="AL14" s="94" t="s">
        <v>58</v>
      </c>
      <c r="AM14" s="199"/>
      <c r="AN14" s="260" t="s">
        <v>102</v>
      </c>
      <c r="AO14" s="255"/>
      <c r="AP14" s="255"/>
      <c r="AQ14" s="260"/>
      <c r="AR14" s="260"/>
    </row>
    <row r="15" spans="1:45" s="232" customFormat="1" ht="15" outlineLevel="1" x14ac:dyDescent="0.2">
      <c r="A15" s="207"/>
      <c r="B15" s="207"/>
      <c r="C15" s="254" t="s">
        <v>104</v>
      </c>
      <c r="D15" s="254" t="s">
        <v>111</v>
      </c>
      <c r="E15" s="207"/>
      <c r="F15" s="207"/>
      <c r="G15" s="252" t="s">
        <v>105</v>
      </c>
      <c r="H15" s="291" t="s">
        <v>106</v>
      </c>
      <c r="I15" s="292" t="s">
        <v>107</v>
      </c>
      <c r="J15" s="291" t="s">
        <v>108</v>
      </c>
      <c r="K15" s="291" t="s">
        <v>109</v>
      </c>
      <c r="L15" s="94" t="s">
        <v>58</v>
      </c>
      <c r="M15" s="207" t="s">
        <v>58</v>
      </c>
      <c r="N15" s="207"/>
      <c r="O15" s="94"/>
      <c r="P15" s="208"/>
      <c r="Q15" s="209"/>
      <c r="R15" s="210"/>
      <c r="S15" s="210"/>
      <c r="T15" s="211"/>
      <c r="U15" s="211"/>
      <c r="V15" s="211"/>
      <c r="W15" s="212"/>
      <c r="X15" s="208"/>
      <c r="Y15" s="209"/>
      <c r="Z15" s="210"/>
      <c r="AA15" s="210"/>
      <c r="AB15" s="211"/>
      <c r="AC15" s="211"/>
      <c r="AD15" s="211"/>
      <c r="AE15" s="212"/>
      <c r="AF15" s="94"/>
      <c r="AG15" s="207" t="s">
        <v>58</v>
      </c>
      <c r="AH15" s="291" t="s">
        <v>159</v>
      </c>
      <c r="AI15" s="292" t="s">
        <v>163</v>
      </c>
      <c r="AJ15" s="291" t="s">
        <v>172</v>
      </c>
      <c r="AK15" s="291" t="s">
        <v>177</v>
      </c>
      <c r="AL15" s="94"/>
      <c r="AM15" s="207"/>
      <c r="AN15" s="259" t="s">
        <v>112</v>
      </c>
      <c r="AO15" s="255"/>
      <c r="AP15" s="309" t="s">
        <v>110</v>
      </c>
      <c r="AQ15" s="259"/>
      <c r="AR15" s="259"/>
    </row>
    <row r="16" spans="1:45" s="290" customFormat="1" ht="15" outlineLevel="1" x14ac:dyDescent="0.2">
      <c r="A16" s="278"/>
      <c r="B16" s="278"/>
      <c r="C16" s="279" t="s">
        <v>115</v>
      </c>
      <c r="D16" s="279" t="s">
        <v>116</v>
      </c>
      <c r="E16" s="280" t="s">
        <v>117</v>
      </c>
      <c r="F16" s="280"/>
      <c r="G16" s="280" t="s">
        <v>58</v>
      </c>
      <c r="H16" s="281" t="s">
        <v>118</v>
      </c>
      <c r="I16" s="282" t="s">
        <v>119</v>
      </c>
      <c r="J16" s="281" t="s">
        <v>120</v>
      </c>
      <c r="K16" s="298" t="s">
        <v>121</v>
      </c>
      <c r="L16" s="283"/>
      <c r="M16" s="278"/>
      <c r="N16" s="278"/>
      <c r="O16" s="283"/>
      <c r="P16" s="284"/>
      <c r="Q16" s="285"/>
      <c r="R16" s="286"/>
      <c r="S16" s="286"/>
      <c r="T16" s="287"/>
      <c r="U16" s="287"/>
      <c r="V16" s="287"/>
      <c r="W16" s="288"/>
      <c r="X16" s="284"/>
      <c r="Y16" s="285"/>
      <c r="Z16" s="286"/>
      <c r="AA16" s="286"/>
      <c r="AB16" s="287"/>
      <c r="AC16" s="287"/>
      <c r="AD16" s="287"/>
      <c r="AE16" s="288"/>
      <c r="AF16" s="283"/>
      <c r="AG16" s="278" t="s">
        <v>58</v>
      </c>
      <c r="AH16" s="281" t="s">
        <v>160</v>
      </c>
      <c r="AI16" s="282" t="s">
        <v>182</v>
      </c>
      <c r="AJ16" s="281" t="s">
        <v>173</v>
      </c>
      <c r="AK16" s="298" t="s">
        <v>176</v>
      </c>
      <c r="AL16" s="283"/>
      <c r="AM16" s="278"/>
      <c r="AN16" s="289" t="s">
        <v>114</v>
      </c>
      <c r="AO16" s="310"/>
      <c r="AP16" s="310"/>
    </row>
    <row r="17" spans="1:46" s="232" customFormat="1" ht="15" outlineLevel="1" x14ac:dyDescent="0.2">
      <c r="A17" s="213"/>
      <c r="B17" s="213"/>
      <c r="C17" s="213" t="s">
        <v>126</v>
      </c>
      <c r="D17" s="213" t="s">
        <v>127</v>
      </c>
      <c r="E17" s="268" t="s">
        <v>128</v>
      </c>
      <c r="F17" s="268" t="s">
        <v>129</v>
      </c>
      <c r="G17" s="268" t="s">
        <v>130</v>
      </c>
      <c r="H17" s="293" t="s">
        <v>131</v>
      </c>
      <c r="I17" s="214" t="s">
        <v>132</v>
      </c>
      <c r="J17" s="294" t="s">
        <v>133</v>
      </c>
      <c r="K17" s="294" t="s">
        <v>134</v>
      </c>
      <c r="L17" s="93" t="s">
        <v>58</v>
      </c>
      <c r="M17" s="213"/>
      <c r="N17" s="213"/>
      <c r="O17" s="93"/>
      <c r="P17" s="215"/>
      <c r="Q17" s="216"/>
      <c r="R17" s="217"/>
      <c r="S17" s="217"/>
      <c r="T17" s="218"/>
      <c r="U17" s="218"/>
      <c r="V17" s="218"/>
      <c r="W17" s="219"/>
      <c r="X17" s="215"/>
      <c r="Y17" s="216"/>
      <c r="Z17" s="217"/>
      <c r="AA17" s="217"/>
      <c r="AB17" s="218"/>
      <c r="AC17" s="218"/>
      <c r="AD17" s="218"/>
      <c r="AE17" s="219"/>
      <c r="AF17" s="93"/>
      <c r="AG17" s="213" t="s">
        <v>58</v>
      </c>
      <c r="AH17" s="293" t="s">
        <v>161</v>
      </c>
      <c r="AI17" s="214" t="s">
        <v>162</v>
      </c>
      <c r="AJ17" s="294" t="s">
        <v>174</v>
      </c>
      <c r="AK17" s="294" t="s">
        <v>175</v>
      </c>
      <c r="AL17" s="93"/>
      <c r="AM17" s="26"/>
      <c r="AN17" s="259" t="s">
        <v>122</v>
      </c>
      <c r="AO17" s="309" t="s">
        <v>123</v>
      </c>
      <c r="AP17" s="308" t="s">
        <v>124</v>
      </c>
      <c r="AQ17" s="260" t="s">
        <v>125</v>
      </c>
      <c r="AR17" s="260" t="s">
        <v>113</v>
      </c>
      <c r="AS17" s="261" t="s">
        <v>103</v>
      </c>
      <c r="AT17" s="233" t="s">
        <v>34</v>
      </c>
    </row>
    <row r="18" spans="1:46" x14ac:dyDescent="0.25">
      <c r="I18" s="174" t="s">
        <v>49</v>
      </c>
      <c r="K18" s="172" t="s">
        <v>49</v>
      </c>
      <c r="AI18" s="34" t="s">
        <v>49</v>
      </c>
      <c r="AK18" s="34" t="s">
        <v>49</v>
      </c>
    </row>
  </sheetData>
  <mergeCells count="3">
    <mergeCell ref="V2:W2"/>
    <mergeCell ref="M2:N2"/>
    <mergeCell ref="H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Краткий отчет</vt:lpstr>
      <vt:lpstr>Расширенный отчет</vt:lpstr>
      <vt:lpstr>Полный 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2025-04-22T13:57:17Z</dcterms:modified>
</cp:coreProperties>
</file>