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Q38" i="1" l="1"/>
  <c r="M37" i="1"/>
  <c r="M39" i="1"/>
  <c r="L37" i="1"/>
  <c r="AD5" i="1" l="1"/>
  <c r="AD2" i="1"/>
  <c r="N2" i="1"/>
  <c r="N5" i="1"/>
  <c r="U5" i="1"/>
  <c r="U2" i="1"/>
  <c r="N31" i="1"/>
  <c r="N30" i="1"/>
  <c r="N29" i="1"/>
  <c r="N28" i="1"/>
  <c r="N27" i="1"/>
  <c r="N26" i="1"/>
  <c r="N25" i="1"/>
  <c r="N24" i="1"/>
  <c r="N23" i="1"/>
  <c r="N21" i="1"/>
  <c r="N20" i="1"/>
  <c r="N19" i="1"/>
  <c r="N18" i="1"/>
  <c r="N17" i="1"/>
  <c r="N16" i="1"/>
  <c r="N15" i="1"/>
  <c r="N14" i="1"/>
  <c r="N13" i="1"/>
  <c r="N12" i="1"/>
  <c r="N11" i="1"/>
  <c r="N10" i="1"/>
  <c r="C2" i="1"/>
  <c r="C4" i="1" s="1"/>
</calcChain>
</file>

<file path=xl/sharedStrings.xml><?xml version="1.0" encoding="utf-8"?>
<sst xmlns="http://schemas.openxmlformats.org/spreadsheetml/2006/main" count="43" uniqueCount="27">
  <si>
    <t>nu_кр, Гц</t>
  </si>
  <si>
    <t>a, мм</t>
  </si>
  <si>
    <t>c, м/с</t>
  </si>
  <si>
    <t>МГц</t>
  </si>
  <si>
    <t>nu_раб, МГц</t>
  </si>
  <si>
    <t>U_кал, мкВ</t>
  </si>
  <si>
    <t>z, мм</t>
  </si>
  <si>
    <t>U, мкВ</t>
  </si>
  <si>
    <t>U, дел</t>
  </si>
  <si>
    <t>мкВ/дел</t>
  </si>
  <si>
    <t>U_min, дел</t>
  </si>
  <si>
    <t>U_min, мкВ</t>
  </si>
  <si>
    <t>U_max, дел</t>
  </si>
  <si>
    <t>U_max, мкВ</t>
  </si>
  <si>
    <t>z_min, мм</t>
  </si>
  <si>
    <t>z_max, мм</t>
  </si>
  <si>
    <t>С полгощающей нагрузкой</t>
  </si>
  <si>
    <t>С отражающей заглушкой</t>
  </si>
  <si>
    <t>Воздух</t>
  </si>
  <si>
    <t>L  длинные, мм</t>
  </si>
  <si>
    <t>L короткая 1, мм</t>
  </si>
  <si>
    <t>L короткая 2, мм</t>
  </si>
  <si>
    <t>L короткая 3, мм</t>
  </si>
  <si>
    <t>Добавка,мм</t>
  </si>
  <si>
    <t>Всего</t>
  </si>
  <si>
    <t>gamma, дБ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</si>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</sst>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3" max="3" width="11" bestFit="1" customWidth="1"/>
    <col min="13" max="13" width="10" bestFit="1" customWidth="1"/>
  </cols>
  <sheetData>
    <row r="1" spans="1:30" x14ac:dyDescent="0.25">
      <c r="A1" t="s">
        <v>1</v>
      </c>
      <c r="B1" t="s">
        <v>2</v>
      </c>
      <c r="C1" t="s">
        <v>0</v>
      </c>
      <c r="D1" t="s">
        <v>4</v>
      </c>
      <c r="F1" t="s">
        <v>5</v>
      </c>
      <c r="H1" t="s">
        <v>17</v>
      </c>
      <c r="K1" t="s">
        <v>15</v>
      </c>
      <c r="L1" t="s">
        <v>12</v>
      </c>
      <c r="N1" t="s">
        <v>13</v>
      </c>
      <c r="Q1" t="s">
        <v>18</v>
      </c>
      <c r="R1" t="s">
        <v>15</v>
      </c>
      <c r="S1" t="s">
        <v>12</v>
      </c>
      <c r="U1" t="s">
        <v>13</v>
      </c>
      <c r="X1" t="s">
        <v>16</v>
      </c>
      <c r="AA1" t="s">
        <v>15</v>
      </c>
      <c r="AB1" t="s">
        <v>12</v>
      </c>
      <c r="AD1" t="s">
        <v>13</v>
      </c>
    </row>
    <row r="2" spans="1:30" x14ac:dyDescent="0.25">
      <c r="A2">
        <v>23</v>
      </c>
      <c r="B2">
        <v>300000000</v>
      </c>
      <c r="C2">
        <f>B2/(2 * A2/1000)</f>
        <v>6521739130.434783</v>
      </c>
      <c r="D2">
        <v>9320</v>
      </c>
      <c r="F2">
        <v>88</v>
      </c>
      <c r="K2">
        <v>17</v>
      </c>
      <c r="L2">
        <v>88</v>
      </c>
      <c r="M2">
        <v>100</v>
      </c>
      <c r="N2">
        <f>L2*M2</f>
        <v>8800</v>
      </c>
      <c r="R2">
        <v>32.700000000000003</v>
      </c>
      <c r="S2">
        <v>62</v>
      </c>
      <c r="T2">
        <v>30</v>
      </c>
      <c r="U2">
        <f>S2*T2</f>
        <v>1860</v>
      </c>
      <c r="AA2">
        <v>19</v>
      </c>
      <c r="AB2">
        <v>37</v>
      </c>
      <c r="AC2">
        <v>30</v>
      </c>
      <c r="AD2">
        <f>AB2*AC2</f>
        <v>1110</v>
      </c>
    </row>
    <row r="3" spans="1:30" x14ac:dyDescent="0.25">
      <c r="C3" t="s">
        <v>3</v>
      </c>
    </row>
    <row r="4" spans="1:30" x14ac:dyDescent="0.25">
      <c r="C4">
        <f>C2/1000000</f>
        <v>6521.739130434783</v>
      </c>
      <c r="K4" t="s">
        <v>14</v>
      </c>
      <c r="L4" t="s">
        <v>10</v>
      </c>
      <c r="M4" t="s">
        <v>9</v>
      </c>
      <c r="N4" t="s">
        <v>11</v>
      </c>
      <c r="R4" t="s">
        <v>14</v>
      </c>
      <c r="S4" t="s">
        <v>10</v>
      </c>
      <c r="U4" t="s">
        <v>11</v>
      </c>
      <c r="AA4" t="s">
        <v>14</v>
      </c>
      <c r="AB4" t="s">
        <v>10</v>
      </c>
      <c r="AD4" t="s">
        <v>11</v>
      </c>
    </row>
    <row r="5" spans="1:30" x14ac:dyDescent="0.25">
      <c r="K5">
        <v>27.5</v>
      </c>
      <c r="L5">
        <v>12</v>
      </c>
      <c r="M5">
        <v>2</v>
      </c>
      <c r="N5">
        <f>M5*L5</f>
        <v>24</v>
      </c>
      <c r="R5">
        <v>21.2</v>
      </c>
      <c r="S5">
        <v>18</v>
      </c>
      <c r="T5">
        <v>30</v>
      </c>
      <c r="U5">
        <f>S5*T5</f>
        <v>540</v>
      </c>
      <c r="AA5">
        <v>9</v>
      </c>
      <c r="AB5">
        <v>27</v>
      </c>
      <c r="AC5">
        <v>30</v>
      </c>
      <c r="AD5">
        <f>AB5*AC5</f>
        <v>810</v>
      </c>
    </row>
    <row r="9" spans="1:30" x14ac:dyDescent="0.25">
      <c r="F9" t="s">
        <v>26</v>
      </c>
      <c r="K9" t="s">
        <v>6</v>
      </c>
      <c r="L9" t="s">
        <v>8</v>
      </c>
      <c r="M9" t="s">
        <v>9</v>
      </c>
      <c r="N9" t="s">
        <v>7</v>
      </c>
    </row>
    <row r="10" spans="1:30" x14ac:dyDescent="0.25">
      <c r="K10">
        <v>10</v>
      </c>
      <c r="L10">
        <v>27</v>
      </c>
      <c r="M10">
        <v>100</v>
      </c>
      <c r="N10">
        <f t="shared" ref="N10:N21" si="0">L10*$M$10</f>
        <v>2700</v>
      </c>
    </row>
    <row r="11" spans="1:30" x14ac:dyDescent="0.25">
      <c r="K11">
        <v>0</v>
      </c>
      <c r="L11">
        <v>32</v>
      </c>
      <c r="N11">
        <f t="shared" si="0"/>
        <v>3200</v>
      </c>
    </row>
    <row r="12" spans="1:30" x14ac:dyDescent="0.25">
      <c r="K12">
        <v>4</v>
      </c>
      <c r="L12">
        <v>1</v>
      </c>
      <c r="N12">
        <f t="shared" si="0"/>
        <v>100</v>
      </c>
    </row>
    <row r="13" spans="1:30" x14ac:dyDescent="0.25">
      <c r="K13">
        <v>8</v>
      </c>
      <c r="L13">
        <v>11</v>
      </c>
      <c r="N13">
        <f t="shared" si="0"/>
        <v>1100</v>
      </c>
    </row>
    <row r="14" spans="1:30" x14ac:dyDescent="0.25">
      <c r="K14">
        <v>12</v>
      </c>
      <c r="L14">
        <v>53</v>
      </c>
      <c r="N14">
        <f t="shared" si="0"/>
        <v>5300</v>
      </c>
    </row>
    <row r="15" spans="1:30" x14ac:dyDescent="0.25">
      <c r="K15">
        <v>16</v>
      </c>
      <c r="L15">
        <v>89</v>
      </c>
      <c r="N15">
        <f t="shared" si="0"/>
        <v>8900</v>
      </c>
    </row>
    <row r="16" spans="1:30" x14ac:dyDescent="0.25">
      <c r="K16">
        <v>20</v>
      </c>
      <c r="L16">
        <v>66</v>
      </c>
      <c r="N16">
        <f t="shared" si="0"/>
        <v>6600</v>
      </c>
    </row>
    <row r="17" spans="11:14" x14ac:dyDescent="0.25">
      <c r="K17">
        <v>24</v>
      </c>
      <c r="L17">
        <v>11</v>
      </c>
      <c r="N17">
        <f t="shared" si="0"/>
        <v>1100</v>
      </c>
    </row>
    <row r="18" spans="11:14" x14ac:dyDescent="0.25">
      <c r="K18">
        <v>28</v>
      </c>
      <c r="L18">
        <v>0</v>
      </c>
      <c r="N18">
        <f t="shared" si="0"/>
        <v>0</v>
      </c>
    </row>
    <row r="19" spans="11:14" x14ac:dyDescent="0.25">
      <c r="K19">
        <v>32</v>
      </c>
      <c r="L19">
        <v>24</v>
      </c>
      <c r="N19">
        <f t="shared" si="0"/>
        <v>2400</v>
      </c>
    </row>
    <row r="20" spans="11:14" x14ac:dyDescent="0.25">
      <c r="K20">
        <v>36</v>
      </c>
      <c r="L20">
        <v>73</v>
      </c>
      <c r="N20">
        <f t="shared" si="0"/>
        <v>7300</v>
      </c>
    </row>
    <row r="21" spans="11:14" x14ac:dyDescent="0.25">
      <c r="K21">
        <v>40</v>
      </c>
      <c r="L21">
        <v>87</v>
      </c>
      <c r="N21">
        <f t="shared" si="0"/>
        <v>8700</v>
      </c>
    </row>
    <row r="23" spans="11:14" x14ac:dyDescent="0.25">
      <c r="K23">
        <v>25.5</v>
      </c>
      <c r="L23">
        <v>91</v>
      </c>
      <c r="M23">
        <v>6</v>
      </c>
      <c r="N23">
        <f t="shared" ref="N23:N31" si="1">L23*$M$23</f>
        <v>546</v>
      </c>
    </row>
    <row r="24" spans="11:14" x14ac:dyDescent="0.25">
      <c r="K24">
        <v>26</v>
      </c>
      <c r="L24">
        <v>52</v>
      </c>
      <c r="N24">
        <f t="shared" si="1"/>
        <v>312</v>
      </c>
    </row>
    <row r="25" spans="11:14" x14ac:dyDescent="0.25">
      <c r="K25">
        <v>26.5</v>
      </c>
      <c r="L25">
        <v>24</v>
      </c>
      <c r="N25">
        <f t="shared" si="1"/>
        <v>144</v>
      </c>
    </row>
    <row r="26" spans="11:14" x14ac:dyDescent="0.25">
      <c r="K26">
        <v>27</v>
      </c>
      <c r="L26">
        <v>9</v>
      </c>
      <c r="N26">
        <f t="shared" si="1"/>
        <v>54</v>
      </c>
    </row>
    <row r="27" spans="11:14" x14ac:dyDescent="0.25">
      <c r="K27">
        <v>27.5</v>
      </c>
      <c r="L27">
        <v>2</v>
      </c>
      <c r="N27">
        <f t="shared" si="1"/>
        <v>12</v>
      </c>
    </row>
    <row r="28" spans="11:14" x14ac:dyDescent="0.25">
      <c r="K28">
        <v>28</v>
      </c>
      <c r="L28">
        <v>6</v>
      </c>
      <c r="N28">
        <f t="shared" si="1"/>
        <v>36</v>
      </c>
    </row>
    <row r="29" spans="11:14" x14ac:dyDescent="0.25">
      <c r="K29">
        <v>28.5</v>
      </c>
      <c r="L29">
        <v>20</v>
      </c>
      <c r="N29">
        <f t="shared" si="1"/>
        <v>120</v>
      </c>
    </row>
    <row r="30" spans="11:14" x14ac:dyDescent="0.25">
      <c r="K30">
        <v>29</v>
      </c>
      <c r="L30">
        <v>41</v>
      </c>
      <c r="N30">
        <f t="shared" si="1"/>
        <v>246</v>
      </c>
    </row>
    <row r="31" spans="11:14" x14ac:dyDescent="0.25">
      <c r="K31">
        <v>29.5</v>
      </c>
      <c r="L31">
        <v>72</v>
      </c>
      <c r="N31">
        <f t="shared" si="1"/>
        <v>432</v>
      </c>
    </row>
    <row r="36" spans="6:17" x14ac:dyDescent="0.25">
      <c r="F36" t="s">
        <v>19</v>
      </c>
      <c r="G36" t="s">
        <v>20</v>
      </c>
      <c r="H36" t="s">
        <v>21</v>
      </c>
      <c r="I36" t="s">
        <v>22</v>
      </c>
      <c r="J36" t="s">
        <v>23</v>
      </c>
      <c r="L36" t="s">
        <v>24</v>
      </c>
      <c r="M36" t="s">
        <v>0</v>
      </c>
      <c r="P36" t="s">
        <v>25</v>
      </c>
      <c r="Q36" t="s">
        <v>6</v>
      </c>
    </row>
    <row r="37" spans="6:17" x14ac:dyDescent="0.25">
      <c r="F37">
        <v>146</v>
      </c>
      <c r="G37">
        <v>40</v>
      </c>
      <c r="H37">
        <v>49</v>
      </c>
      <c r="I37">
        <v>57</v>
      </c>
      <c r="J37">
        <v>40</v>
      </c>
      <c r="L37">
        <f>SUM(F37:J37)</f>
        <v>332</v>
      </c>
      <c r="M37">
        <f>B2/(2*L37/1000)</f>
        <v>451807228.91566265</v>
      </c>
      <c r="P37">
        <v>-27</v>
      </c>
      <c r="Q37">
        <v>332</v>
      </c>
    </row>
    <row r="38" spans="6:17" x14ac:dyDescent="0.25">
      <c r="M38" t="s">
        <v>3</v>
      </c>
      <c r="P38">
        <v>-22.4</v>
      </c>
      <c r="Q38">
        <f>Q37-I37</f>
        <v>275</v>
      </c>
    </row>
    <row r="39" spans="6:17" x14ac:dyDescent="0.25">
      <c r="M39">
        <f>M37/1000000</f>
        <v>451.80722891566262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2023-12-26T19:36:59Z</dcterms:modified>
</cp:coreProperties>
</file>