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G10" i="1" l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AO17" i="1" l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S4" i="1"/>
  <c r="S3" i="1"/>
</calcChain>
</file>

<file path=xl/sharedStrings.xml><?xml version="1.0" encoding="utf-8"?>
<sst xmlns="http://schemas.openxmlformats.org/spreadsheetml/2006/main" count="27" uniqueCount="20">
  <si>
    <t>f_0n, kHz</t>
  </si>
  <si>
    <t>U(f_0n), V</t>
  </si>
  <si>
    <t>C_n, nF</t>
  </si>
  <si>
    <t>R, Om</t>
  </si>
  <si>
    <t>R_1, Om</t>
  </si>
  <si>
    <t>N</t>
  </si>
  <si>
    <t>E(f_0n), V</t>
  </si>
  <si>
    <t>U, V</t>
  </si>
  <si>
    <t>f, kHz</t>
  </si>
  <si>
    <t>Напряжение Е спало до 0,3002</t>
  </si>
  <si>
    <t>Значения U скачут</t>
  </si>
  <si>
    <t>0,6U, V</t>
  </si>
  <si>
    <t>0,3U, V</t>
  </si>
  <si>
    <t>psi, rad</t>
  </si>
  <si>
    <t>x_0, muS</t>
  </si>
  <si>
    <t>x, muS</t>
  </si>
  <si>
    <t>L, muH</t>
  </si>
  <si>
    <t>rho, Om</t>
  </si>
  <si>
    <t>Z_res, Om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</si>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</sst>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"/>
  <sheetViews>
    <sheetView tabSelected="1" zoomScaleNormal="100" workbookViewId="0">
      <selection activeCell="J2" sqref="J2"/>
    </sheetView>
  </sheetViews>
  <sheetFormatPr defaultRowHeight="14.4" x14ac:dyDescent="0.3"/>
  <sheetData>
    <row r="1" spans="1:44" x14ac:dyDescent="0.3">
      <c r="A1" t="s">
        <v>5</v>
      </c>
      <c r="B1" t="s">
        <v>2</v>
      </c>
      <c r="C1" t="s">
        <v>0</v>
      </c>
      <c r="D1" t="s">
        <v>1</v>
      </c>
      <c r="E1" t="s">
        <v>6</v>
      </c>
      <c r="G1" t="s">
        <v>16</v>
      </c>
      <c r="H1" t="s">
        <v>17</v>
      </c>
      <c r="I1" t="s">
        <v>18</v>
      </c>
      <c r="J1" t="s">
        <v>19</v>
      </c>
      <c r="R1" t="s">
        <v>11</v>
      </c>
      <c r="S1" t="s">
        <v>12</v>
      </c>
      <c r="U1" t="s">
        <v>3</v>
      </c>
      <c r="V1" t="s">
        <v>4</v>
      </c>
      <c r="X1">
        <v>2</v>
      </c>
      <c r="Y1" t="s">
        <v>7</v>
      </c>
      <c r="Z1" t="s">
        <v>8</v>
      </c>
      <c r="AB1">
        <v>3</v>
      </c>
      <c r="AC1" t="s">
        <v>7</v>
      </c>
      <c r="AD1" t="s">
        <v>8</v>
      </c>
      <c r="AG1">
        <v>2</v>
      </c>
      <c r="AH1" t="s">
        <v>13</v>
      </c>
      <c r="AI1" t="s">
        <v>8</v>
      </c>
      <c r="AJ1" t="s">
        <v>14</v>
      </c>
      <c r="AK1" t="s">
        <v>15</v>
      </c>
      <c r="AN1">
        <v>3</v>
      </c>
      <c r="AO1" t="s">
        <v>13</v>
      </c>
      <c r="AP1" t="s">
        <v>8</v>
      </c>
      <c r="AQ1" t="s">
        <v>14</v>
      </c>
      <c r="AR1" t="s">
        <v>15</v>
      </c>
    </row>
    <row r="2" spans="1:44" x14ac:dyDescent="0.3">
      <c r="A2">
        <v>1</v>
      </c>
      <c r="B2">
        <v>25.1</v>
      </c>
      <c r="C2">
        <v>32</v>
      </c>
      <c r="D2">
        <v>1.5</v>
      </c>
      <c r="E2">
        <v>0.3019</v>
      </c>
      <c r="G2">
        <f>1/(2*3.14*C2*1000)^2/B2*1000000000*1000000</f>
        <v>986.5225899113592</v>
      </c>
      <c r="H2">
        <f>SQRT(G2/1000000/B2*1000000000)</f>
        <v>198.25157966858677</v>
      </c>
      <c r="I2">
        <f>D2/E2*$V$2</f>
        <v>5008.280887711162</v>
      </c>
      <c r="U2">
        <v>3.5</v>
      </c>
      <c r="V2">
        <v>1008</v>
      </c>
      <c r="Y2">
        <v>0.83</v>
      </c>
      <c r="Z2">
        <v>28.43</v>
      </c>
      <c r="AC2">
        <v>0.6</v>
      </c>
      <c r="AD2">
        <v>22.57</v>
      </c>
      <c r="AH2">
        <f>AK2/AJ2*3.14</f>
        <v>5.2333333333333334</v>
      </c>
      <c r="AI2">
        <v>26.33</v>
      </c>
      <c r="AJ2">
        <v>18</v>
      </c>
      <c r="AK2">
        <v>30</v>
      </c>
      <c r="AO2">
        <f>AR2/AQ2*3.14</f>
        <v>5.1381818181818186</v>
      </c>
      <c r="AP2">
        <v>22.04</v>
      </c>
      <c r="AQ2">
        <v>22</v>
      </c>
      <c r="AR2">
        <v>36</v>
      </c>
    </row>
    <row r="3" spans="1:44" x14ac:dyDescent="0.3">
      <c r="A3">
        <v>2</v>
      </c>
      <c r="B3">
        <v>33.200000000000003</v>
      </c>
      <c r="C3">
        <v>27.8</v>
      </c>
      <c r="D3">
        <v>1.38</v>
      </c>
      <c r="E3">
        <v>0.30199999999999999</v>
      </c>
      <c r="G3">
        <f t="shared" ref="G3:G8" si="0">1/(2*3.14*C3*1000)^2/B3*1000000000*1000000</f>
        <v>988.21862997787377</v>
      </c>
      <c r="H3">
        <f t="shared" ref="H3:H8" si="1">SQRT(G3/1000000/B3*1000000000)</f>
        <v>172.52716129605713</v>
      </c>
      <c r="I3">
        <f>D3/E3*$V$2</f>
        <v>4606.0927152317881</v>
      </c>
      <c r="R3">
        <v>0.82799999999999996</v>
      </c>
      <c r="S3">
        <f>0.3*D3</f>
        <v>0.41399999999999998</v>
      </c>
      <c r="Y3">
        <v>0.9</v>
      </c>
      <c r="Z3">
        <v>28.32</v>
      </c>
      <c r="AC3">
        <v>0.67</v>
      </c>
      <c r="AD3">
        <v>22.68</v>
      </c>
      <c r="AH3">
        <f>AK3/AJ3*3.14</f>
        <v>5.4077777777777785</v>
      </c>
      <c r="AI3">
        <v>27.1</v>
      </c>
      <c r="AJ3">
        <v>18</v>
      </c>
      <c r="AK3">
        <v>31</v>
      </c>
      <c r="AO3">
        <f>AR3/AQ3*3.14</f>
        <v>5.2809090909090912</v>
      </c>
      <c r="AP3">
        <v>22.48</v>
      </c>
      <c r="AQ3">
        <v>22</v>
      </c>
      <c r="AR3">
        <v>37</v>
      </c>
    </row>
    <row r="4" spans="1:44" x14ac:dyDescent="0.3">
      <c r="A4">
        <v>3</v>
      </c>
      <c r="B4">
        <v>47.3</v>
      </c>
      <c r="C4">
        <v>23</v>
      </c>
      <c r="D4">
        <v>0.99</v>
      </c>
      <c r="E4">
        <v>0.30209999999999998</v>
      </c>
      <c r="G4">
        <f t="shared" si="0"/>
        <v>1013.3603318294812</v>
      </c>
      <c r="H4">
        <f t="shared" si="1"/>
        <v>146.36976632945027</v>
      </c>
      <c r="I4">
        <f>D4/E4*$V$2</f>
        <v>3303.2770605759683</v>
      </c>
      <c r="R4">
        <v>0.59399999999999997</v>
      </c>
      <c r="S4">
        <f>0.3*D4</f>
        <v>0.29699999999999999</v>
      </c>
      <c r="Y4">
        <v>0.95</v>
      </c>
      <c r="Z4">
        <v>28.25</v>
      </c>
      <c r="AC4">
        <v>0.74</v>
      </c>
      <c r="AD4">
        <v>22.77</v>
      </c>
      <c r="AH4">
        <f>AK4/AJ4*3.14</f>
        <v>5.931111111111111</v>
      </c>
      <c r="AI4">
        <v>27.56</v>
      </c>
      <c r="AJ4">
        <v>18</v>
      </c>
      <c r="AK4">
        <v>34</v>
      </c>
      <c r="AO4">
        <f>AR4/AQ4*3.14</f>
        <v>0.14272727272727273</v>
      </c>
      <c r="AP4">
        <v>23.36</v>
      </c>
      <c r="AQ4">
        <v>22</v>
      </c>
      <c r="AR4">
        <v>1</v>
      </c>
    </row>
    <row r="5" spans="1:44" x14ac:dyDescent="0.3">
      <c r="A5">
        <v>4</v>
      </c>
      <c r="B5">
        <v>57.4</v>
      </c>
      <c r="C5">
        <v>21</v>
      </c>
      <c r="D5">
        <v>0.85</v>
      </c>
      <c r="E5">
        <v>0.30209999999999998</v>
      </c>
      <c r="G5">
        <f t="shared" si="0"/>
        <v>1001.682832607936</v>
      </c>
      <c r="H5">
        <f t="shared" si="1"/>
        <v>132.1019319643346</v>
      </c>
      <c r="I5">
        <f>D5/E5*$V$2</f>
        <v>2836.1469712015892</v>
      </c>
      <c r="V5" t="s">
        <v>9</v>
      </c>
      <c r="Y5">
        <v>1</v>
      </c>
      <c r="Z5">
        <v>28.18</v>
      </c>
      <c r="AC5">
        <v>0.77</v>
      </c>
      <c r="AD5">
        <v>22.81</v>
      </c>
      <c r="AH5">
        <f t="shared" ref="AH5:AH17" si="2">AK5/AJ5*3.14</f>
        <v>6.28</v>
      </c>
      <c r="AI5">
        <v>27.79</v>
      </c>
      <c r="AJ5">
        <v>18</v>
      </c>
      <c r="AK5">
        <v>36</v>
      </c>
      <c r="AO5">
        <f t="shared" ref="AO5:AO17" si="3">AR5/AQ5*3.14</f>
        <v>5.4236363636363638</v>
      </c>
      <c r="AP5">
        <v>22.72</v>
      </c>
      <c r="AQ5">
        <v>22</v>
      </c>
      <c r="AR5">
        <v>38</v>
      </c>
    </row>
    <row r="6" spans="1:44" x14ac:dyDescent="0.3">
      <c r="A6">
        <v>5</v>
      </c>
      <c r="B6">
        <v>67.5</v>
      </c>
      <c r="C6">
        <v>19.399999999999999</v>
      </c>
      <c r="D6">
        <v>0.7</v>
      </c>
      <c r="E6">
        <v>0.30199999999999999</v>
      </c>
      <c r="G6">
        <f t="shared" si="0"/>
        <v>998.09867679635829</v>
      </c>
      <c r="H6">
        <f t="shared" si="1"/>
        <v>121.60035799145392</v>
      </c>
      <c r="I6">
        <f>D6/E6*$V$2</f>
        <v>2336.4238410596026</v>
      </c>
      <c r="V6" t="s">
        <v>10</v>
      </c>
      <c r="Y6">
        <v>1.06</v>
      </c>
      <c r="Z6">
        <v>28.09</v>
      </c>
      <c r="AC6">
        <v>0.83</v>
      </c>
      <c r="AD6">
        <v>22.88</v>
      </c>
      <c r="AH6">
        <f t="shared" si="2"/>
        <v>5.7566666666666668</v>
      </c>
      <c r="AI6">
        <v>27.6</v>
      </c>
      <c r="AJ6">
        <v>18</v>
      </c>
      <c r="AK6">
        <v>33</v>
      </c>
      <c r="AO6">
        <f t="shared" si="3"/>
        <v>5.5663636363636364</v>
      </c>
      <c r="AP6">
        <v>22.84</v>
      </c>
      <c r="AQ6">
        <v>22</v>
      </c>
      <c r="AR6">
        <v>39</v>
      </c>
    </row>
    <row r="7" spans="1:44" x14ac:dyDescent="0.3">
      <c r="A7">
        <v>6</v>
      </c>
      <c r="B7">
        <v>82.7</v>
      </c>
      <c r="C7">
        <v>17.7</v>
      </c>
      <c r="D7">
        <v>0.59</v>
      </c>
      <c r="E7">
        <v>0.30199999999999999</v>
      </c>
      <c r="G7">
        <f t="shared" si="0"/>
        <v>978.65286142847003</v>
      </c>
      <c r="H7">
        <f t="shared" si="1"/>
        <v>108.78313746494301</v>
      </c>
      <c r="I7">
        <f>D7/E7*$V$2</f>
        <v>1969.2715231788079</v>
      </c>
      <c r="Y7">
        <v>1.08</v>
      </c>
      <c r="Z7">
        <v>28.05</v>
      </c>
      <c r="AC7">
        <v>0.85</v>
      </c>
      <c r="AD7">
        <v>22.91</v>
      </c>
      <c r="AH7">
        <f t="shared" si="2"/>
        <v>5.2333333333333334</v>
      </c>
      <c r="AI7">
        <v>26.42</v>
      </c>
      <c r="AJ7">
        <v>18</v>
      </c>
      <c r="AK7">
        <v>30</v>
      </c>
      <c r="AO7">
        <f t="shared" si="3"/>
        <v>5.2809090909090912</v>
      </c>
      <c r="AP7">
        <v>22.13</v>
      </c>
      <c r="AQ7">
        <v>22</v>
      </c>
      <c r="AR7">
        <v>37</v>
      </c>
    </row>
    <row r="8" spans="1:44" x14ac:dyDescent="0.3">
      <c r="A8">
        <v>7</v>
      </c>
      <c r="B8">
        <v>101.6</v>
      </c>
      <c r="C8">
        <v>16.100000000000001</v>
      </c>
      <c r="D8">
        <v>0.48</v>
      </c>
      <c r="E8">
        <v>0.3019</v>
      </c>
      <c r="G8">
        <f t="shared" si="0"/>
        <v>962.79816197040088</v>
      </c>
      <c r="H8">
        <f t="shared" si="1"/>
        <v>97.346596560503315</v>
      </c>
      <c r="I8">
        <f>D8/E8*$V$2</f>
        <v>1602.649884067572</v>
      </c>
      <c r="Y8">
        <v>1.1000000000000001</v>
      </c>
      <c r="Z8">
        <v>28.03</v>
      </c>
      <c r="AC8">
        <v>0.88</v>
      </c>
      <c r="AD8">
        <v>22.95</v>
      </c>
      <c r="AH8">
        <f t="shared" si="2"/>
        <v>5.4077777777777785</v>
      </c>
      <c r="AI8">
        <v>26.15</v>
      </c>
      <c r="AJ8">
        <v>18</v>
      </c>
      <c r="AK8">
        <v>31</v>
      </c>
      <c r="AO8">
        <f t="shared" si="3"/>
        <v>5.4236363636363638</v>
      </c>
      <c r="AP8">
        <v>22.56</v>
      </c>
      <c r="AQ8">
        <v>22</v>
      </c>
      <c r="AR8">
        <v>38</v>
      </c>
    </row>
    <row r="9" spans="1:44" x14ac:dyDescent="0.3">
      <c r="Y9">
        <v>1.1499999999999999</v>
      </c>
      <c r="Z9">
        <v>27.9</v>
      </c>
      <c r="AC9">
        <v>0.9</v>
      </c>
      <c r="AD9">
        <v>22.97</v>
      </c>
      <c r="AH9">
        <f t="shared" si="2"/>
        <v>5.5822222222222218</v>
      </c>
      <c r="AI9">
        <v>27.27</v>
      </c>
      <c r="AJ9">
        <v>18</v>
      </c>
      <c r="AK9">
        <v>32</v>
      </c>
      <c r="AO9">
        <f t="shared" si="3"/>
        <v>5.4236363636363638</v>
      </c>
      <c r="AP9">
        <v>22.62</v>
      </c>
      <c r="AQ9">
        <v>22</v>
      </c>
      <c r="AR9">
        <v>38</v>
      </c>
    </row>
    <row r="10" spans="1:44" x14ac:dyDescent="0.3">
      <c r="G10">
        <f>AVERAGE(G2:G8)</f>
        <v>989.90486921741126</v>
      </c>
      <c r="Y10">
        <v>1.1399999999999999</v>
      </c>
      <c r="Z10">
        <v>27.8</v>
      </c>
      <c r="AC10">
        <v>0.97</v>
      </c>
      <c r="AD10">
        <v>23.32</v>
      </c>
      <c r="AH10">
        <f t="shared" si="2"/>
        <v>6.28</v>
      </c>
      <c r="AI10">
        <v>27.89</v>
      </c>
      <c r="AJ10">
        <v>18</v>
      </c>
      <c r="AK10">
        <v>36</v>
      </c>
      <c r="AO10">
        <f t="shared" si="3"/>
        <v>5.8518181818181816</v>
      </c>
      <c r="AP10">
        <v>23.08</v>
      </c>
      <c r="AQ10">
        <v>22</v>
      </c>
      <c r="AR10">
        <v>41</v>
      </c>
    </row>
    <row r="11" spans="1:44" x14ac:dyDescent="0.3">
      <c r="Y11">
        <v>1.0900000000000001</v>
      </c>
      <c r="Z11">
        <v>27.68</v>
      </c>
      <c r="AC11">
        <v>0.86</v>
      </c>
      <c r="AD11">
        <v>23.48</v>
      </c>
      <c r="AH11">
        <f t="shared" si="2"/>
        <v>6.4544444444444444</v>
      </c>
      <c r="AI11">
        <v>27.92</v>
      </c>
      <c r="AJ11">
        <v>18</v>
      </c>
      <c r="AK11">
        <v>37</v>
      </c>
      <c r="AO11">
        <f t="shared" si="3"/>
        <v>5.9945454545454551</v>
      </c>
      <c r="AP11">
        <v>23.12</v>
      </c>
      <c r="AQ11">
        <v>22</v>
      </c>
      <c r="AR11">
        <v>42</v>
      </c>
    </row>
    <row r="12" spans="1:44" x14ac:dyDescent="0.3">
      <c r="Y12">
        <v>1.02</v>
      </c>
      <c r="Z12">
        <v>27.5</v>
      </c>
      <c r="AC12">
        <v>0.82</v>
      </c>
      <c r="AD12">
        <v>23.54</v>
      </c>
      <c r="AH12">
        <f t="shared" si="2"/>
        <v>6.1055555555555561</v>
      </c>
      <c r="AI12">
        <v>28.4</v>
      </c>
      <c r="AJ12">
        <v>18</v>
      </c>
      <c r="AK12">
        <v>35</v>
      </c>
      <c r="AO12">
        <f t="shared" si="3"/>
        <v>0</v>
      </c>
      <c r="AP12">
        <v>23.22</v>
      </c>
      <c r="AQ12">
        <v>22</v>
      </c>
      <c r="AR12">
        <v>0</v>
      </c>
    </row>
    <row r="13" spans="1:44" x14ac:dyDescent="0.3">
      <c r="Y13">
        <v>0.97</v>
      </c>
      <c r="Z13">
        <v>27.45</v>
      </c>
      <c r="AC13">
        <v>0.81</v>
      </c>
      <c r="AD13">
        <v>23.56</v>
      </c>
      <c r="AH13">
        <f t="shared" si="2"/>
        <v>1.0466666666666666</v>
      </c>
      <c r="AI13">
        <v>29.39</v>
      </c>
      <c r="AJ13">
        <v>18</v>
      </c>
      <c r="AK13">
        <v>6</v>
      </c>
      <c r="AO13">
        <f t="shared" si="3"/>
        <v>0.28545454545454546</v>
      </c>
      <c r="AP13">
        <v>23.47</v>
      </c>
      <c r="AQ13">
        <v>22</v>
      </c>
      <c r="AR13">
        <v>2</v>
      </c>
    </row>
    <row r="14" spans="1:44" x14ac:dyDescent="0.3">
      <c r="Y14">
        <v>0.93</v>
      </c>
      <c r="Z14">
        <v>27.4</v>
      </c>
      <c r="AC14">
        <v>0.77</v>
      </c>
      <c r="AD14">
        <v>23.6</v>
      </c>
      <c r="AH14">
        <f t="shared" si="2"/>
        <v>1.2211111111111113</v>
      </c>
      <c r="AI14">
        <v>29.04</v>
      </c>
      <c r="AJ14">
        <v>18</v>
      </c>
      <c r="AK14">
        <v>7</v>
      </c>
      <c r="AO14">
        <f t="shared" si="3"/>
        <v>0.57090909090909092</v>
      </c>
      <c r="AP14">
        <v>23.53</v>
      </c>
      <c r="AQ14">
        <v>22</v>
      </c>
      <c r="AR14">
        <v>4</v>
      </c>
    </row>
    <row r="15" spans="1:44" x14ac:dyDescent="0.3">
      <c r="Y15">
        <v>0.9</v>
      </c>
      <c r="Z15">
        <v>27.36</v>
      </c>
      <c r="AC15">
        <v>0.66</v>
      </c>
      <c r="AD15">
        <v>23.76</v>
      </c>
      <c r="AH15">
        <f t="shared" si="2"/>
        <v>1.0466666666666666</v>
      </c>
      <c r="AI15">
        <v>28.78</v>
      </c>
      <c r="AJ15">
        <v>18</v>
      </c>
      <c r="AK15">
        <v>6</v>
      </c>
      <c r="AO15">
        <f t="shared" si="3"/>
        <v>0.85636363636363633</v>
      </c>
      <c r="AP15">
        <v>23.78</v>
      </c>
      <c r="AQ15">
        <v>22</v>
      </c>
      <c r="AR15">
        <v>6</v>
      </c>
    </row>
    <row r="16" spans="1:44" x14ac:dyDescent="0.3">
      <c r="Y16">
        <v>0.85</v>
      </c>
      <c r="Z16">
        <v>27.29</v>
      </c>
      <c r="AC16">
        <v>0.65</v>
      </c>
      <c r="AD16">
        <v>23.79</v>
      </c>
      <c r="AH16">
        <f t="shared" si="2"/>
        <v>0.52333333333333332</v>
      </c>
      <c r="AI16">
        <v>28.15</v>
      </c>
      <c r="AJ16">
        <v>18</v>
      </c>
      <c r="AK16">
        <v>3</v>
      </c>
      <c r="AO16">
        <f t="shared" si="3"/>
        <v>0.71363636363636362</v>
      </c>
      <c r="AP16">
        <v>23.64</v>
      </c>
      <c r="AQ16">
        <v>22</v>
      </c>
      <c r="AR16">
        <v>5</v>
      </c>
    </row>
    <row r="17" spans="25:44" x14ac:dyDescent="0.3">
      <c r="Y17">
        <v>0.82</v>
      </c>
      <c r="Z17">
        <v>27.26</v>
      </c>
      <c r="AC17">
        <v>0.61</v>
      </c>
      <c r="AD17">
        <v>23.84</v>
      </c>
      <c r="AH17">
        <f t="shared" si="2"/>
        <v>0.69777777777777772</v>
      </c>
      <c r="AI17">
        <v>28.26</v>
      </c>
      <c r="AJ17">
        <v>18</v>
      </c>
      <c r="AK17">
        <v>4</v>
      </c>
      <c r="AO17">
        <f t="shared" si="3"/>
        <v>0.99909090909090914</v>
      </c>
      <c r="AP17">
        <v>24.2</v>
      </c>
      <c r="AQ17">
        <v>22</v>
      </c>
      <c r="AR17">
        <v>7</v>
      </c>
    </row>
  </sheetData>
  <sortState ref="AB2:AD17">
    <sortCondition ref="A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2023-09-01T13:50:25Z</dcterms:modified>
</cp:coreProperties>
</file>