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P\awr_parcer\data\data_h\"/>
    </mc:Choice>
  </mc:AlternateContent>
  <bookViews>
    <workbookView xWindow="0" yWindow="0" windowWidth="22260" windowHeight="12645"/>
  </bookViews>
  <sheets>
    <sheet name="Лист1" sheetId="1" r:id="rId1"/>
    <sheet name="21.11.1" sheetId="2" r:id="rId2"/>
    <sheet name="21.10.2" sheetId="3" r:id="rId3"/>
    <sheet name="21.10.1" sheetId="4" r:id="rId4"/>
    <sheet name="21.10." sheetId="5" r:id="rId5"/>
    <sheet name="21.09.2" sheetId="6" r:id="rId6"/>
    <sheet name="CIF" sheetId="7" r:id="rId7"/>
    <sheet name="Лист2" sheetId="8" r:id="rId8"/>
  </sheets>
  <calcPr calcId="162913"/>
</workbook>
</file>

<file path=xl/calcChain.xml><?xml version="1.0" encoding="utf-8"?>
<calcChain xmlns="http://schemas.openxmlformats.org/spreadsheetml/2006/main">
  <c r="E6" i="8" l="1"/>
  <c r="D6" i="8"/>
  <c r="C6" i="8"/>
  <c r="B6" i="8"/>
  <c r="E45" i="6"/>
  <c r="E44" i="6"/>
  <c r="E43" i="6"/>
  <c r="L39" i="6"/>
  <c r="K39" i="6"/>
  <c r="L38" i="6"/>
  <c r="K38" i="6"/>
  <c r="L37" i="6"/>
  <c r="K37" i="6"/>
  <c r="L36" i="6"/>
  <c r="K36" i="6"/>
  <c r="L35" i="6"/>
  <c r="K35" i="6"/>
  <c r="L34" i="6"/>
  <c r="K34" i="6"/>
  <c r="L33" i="6"/>
  <c r="K33" i="6"/>
  <c r="N32" i="6"/>
  <c r="L30" i="6"/>
  <c r="K30" i="6"/>
  <c r="L29" i="6"/>
  <c r="K29" i="6"/>
  <c r="L28" i="6"/>
  <c r="K28" i="6"/>
  <c r="L27" i="6"/>
  <c r="K27" i="6"/>
  <c r="L26" i="6"/>
  <c r="K26" i="6"/>
  <c r="L25" i="6"/>
  <c r="K25" i="6"/>
  <c r="L24" i="6"/>
  <c r="K24" i="6"/>
  <c r="L23" i="6"/>
  <c r="K23" i="6"/>
  <c r="L20" i="6"/>
  <c r="K20" i="6"/>
  <c r="L19" i="6"/>
  <c r="K19" i="6"/>
  <c r="L18" i="6"/>
  <c r="K18" i="6"/>
  <c r="L17" i="6"/>
  <c r="K17" i="6"/>
  <c r="L16" i="6"/>
  <c r="K16" i="6"/>
  <c r="L15" i="6"/>
  <c r="K15" i="6"/>
  <c r="L14" i="6"/>
  <c r="K14" i="6"/>
  <c r="L11" i="6"/>
  <c r="K11" i="6"/>
  <c r="L10" i="6"/>
  <c r="K10" i="6"/>
  <c r="L9" i="6"/>
  <c r="K9" i="6"/>
  <c r="L8" i="6"/>
  <c r="K8" i="6"/>
  <c r="L7" i="6"/>
  <c r="K7" i="6"/>
  <c r="L6" i="6"/>
  <c r="K6" i="6"/>
  <c r="L5" i="6"/>
  <c r="K5" i="6"/>
  <c r="L4" i="6"/>
  <c r="K4" i="6"/>
  <c r="E45" i="5"/>
  <c r="E44" i="5"/>
  <c r="E43" i="5"/>
  <c r="P39" i="5"/>
  <c r="O39" i="5"/>
  <c r="P38" i="5"/>
  <c r="O38" i="5"/>
  <c r="P37" i="5"/>
  <c r="O37" i="5"/>
  <c r="P36" i="5"/>
  <c r="O36" i="5"/>
  <c r="P35" i="5"/>
  <c r="O35" i="5"/>
  <c r="P34" i="5"/>
  <c r="O34" i="5"/>
  <c r="P33" i="5"/>
  <c r="O33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  <c r="P4" i="5"/>
  <c r="O4" i="5"/>
  <c r="I55" i="4"/>
  <c r="J57" i="4" s="1"/>
  <c r="I51" i="4"/>
  <c r="J53" i="4" s="1"/>
  <c r="I47" i="4"/>
  <c r="J49" i="4" s="1"/>
  <c r="E45" i="4"/>
  <c r="J44" i="4"/>
  <c r="E44" i="4"/>
  <c r="I43" i="4"/>
  <c r="J45" i="4" s="1"/>
  <c r="E43" i="4"/>
  <c r="N39" i="4"/>
  <c r="M39" i="4"/>
  <c r="N38" i="4"/>
  <c r="M38" i="4"/>
  <c r="N37" i="4"/>
  <c r="M37" i="4"/>
  <c r="N36" i="4"/>
  <c r="M36" i="4"/>
  <c r="N35" i="4"/>
  <c r="M35" i="4"/>
  <c r="N34" i="4"/>
  <c r="M34" i="4"/>
  <c r="N33" i="4"/>
  <c r="M33" i="4"/>
  <c r="N30" i="4"/>
  <c r="M30" i="4"/>
  <c r="N29" i="4"/>
  <c r="M29" i="4"/>
  <c r="N28" i="4"/>
  <c r="M28" i="4"/>
  <c r="N27" i="4"/>
  <c r="M27" i="4"/>
  <c r="N26" i="4"/>
  <c r="M26" i="4"/>
  <c r="N25" i="4"/>
  <c r="M25" i="4"/>
  <c r="N24" i="4"/>
  <c r="M24" i="4"/>
  <c r="N23" i="4"/>
  <c r="M23" i="4"/>
  <c r="N20" i="4"/>
  <c r="M20" i="4"/>
  <c r="N19" i="4"/>
  <c r="M19" i="4"/>
  <c r="N18" i="4"/>
  <c r="M18" i="4"/>
  <c r="N17" i="4"/>
  <c r="M17" i="4"/>
  <c r="N16" i="4"/>
  <c r="M16" i="4"/>
  <c r="N15" i="4"/>
  <c r="M15" i="4"/>
  <c r="N14" i="4"/>
  <c r="M14" i="4"/>
  <c r="N11" i="4"/>
  <c r="M11" i="4"/>
  <c r="N10" i="4"/>
  <c r="M10" i="4"/>
  <c r="N9" i="4"/>
  <c r="M9" i="4"/>
  <c r="N8" i="4"/>
  <c r="M8" i="4"/>
  <c r="N7" i="4"/>
  <c r="M7" i="4"/>
  <c r="N6" i="4"/>
  <c r="M6" i="4"/>
  <c r="N5" i="4"/>
  <c r="M5" i="4"/>
  <c r="N4" i="4"/>
  <c r="M4" i="4"/>
  <c r="W55" i="3"/>
  <c r="X57" i="3" s="1"/>
  <c r="W51" i="3"/>
  <c r="X53" i="3" s="1"/>
  <c r="W47" i="3"/>
  <c r="X49" i="3" s="1"/>
  <c r="E46" i="3"/>
  <c r="E45" i="3"/>
  <c r="E44" i="3"/>
  <c r="W43" i="3"/>
  <c r="X44" i="3" s="1"/>
  <c r="E43" i="3"/>
  <c r="U39" i="3"/>
  <c r="T39" i="3"/>
  <c r="U38" i="3"/>
  <c r="T38" i="3"/>
  <c r="U37" i="3"/>
  <c r="T37" i="3"/>
  <c r="U36" i="3"/>
  <c r="T36" i="3"/>
  <c r="U35" i="3"/>
  <c r="T35" i="3"/>
  <c r="U34" i="3"/>
  <c r="T34" i="3"/>
  <c r="U33" i="3"/>
  <c r="T33" i="3"/>
  <c r="U30" i="3"/>
  <c r="T30" i="3"/>
  <c r="U29" i="3"/>
  <c r="T29" i="3"/>
  <c r="U28" i="3"/>
  <c r="T28" i="3"/>
  <c r="U27" i="3"/>
  <c r="T27" i="3"/>
  <c r="U26" i="3"/>
  <c r="T26" i="3"/>
  <c r="U25" i="3"/>
  <c r="T25" i="3"/>
  <c r="U24" i="3"/>
  <c r="T24" i="3"/>
  <c r="U23" i="3"/>
  <c r="T23" i="3"/>
  <c r="U20" i="3"/>
  <c r="T20" i="3"/>
  <c r="U19" i="3"/>
  <c r="T19" i="3"/>
  <c r="U18" i="3"/>
  <c r="T18" i="3"/>
  <c r="U17" i="3"/>
  <c r="T17" i="3"/>
  <c r="U16" i="3"/>
  <c r="T16" i="3"/>
  <c r="U15" i="3"/>
  <c r="T15" i="3"/>
  <c r="U14" i="3"/>
  <c r="T14" i="3"/>
  <c r="U11" i="3"/>
  <c r="T11" i="3"/>
  <c r="U10" i="3"/>
  <c r="T10" i="3"/>
  <c r="U9" i="3"/>
  <c r="T9" i="3"/>
  <c r="U8" i="3"/>
  <c r="T8" i="3"/>
  <c r="U7" i="3"/>
  <c r="T7" i="3"/>
  <c r="U6" i="3"/>
  <c r="T6" i="3"/>
  <c r="U5" i="3"/>
  <c r="T5" i="3"/>
  <c r="U4" i="3"/>
  <c r="T4" i="3"/>
  <c r="E46" i="2"/>
  <c r="E45" i="2"/>
  <c r="E44" i="2"/>
  <c r="E43" i="2"/>
  <c r="E46" i="1"/>
  <c r="E45" i="1"/>
  <c r="E44" i="1"/>
  <c r="E43" i="1"/>
  <c r="X45" i="3" l="1"/>
  <c r="X48" i="3"/>
  <c r="X52" i="3"/>
  <c r="X56" i="3"/>
  <c r="J48" i="4"/>
  <c r="J52" i="4"/>
  <c r="J56" i="4"/>
</calcChain>
</file>

<file path=xl/sharedStrings.xml><?xml version="1.0" encoding="utf-8"?>
<sst xmlns="http://schemas.openxmlformats.org/spreadsheetml/2006/main" count="560" uniqueCount="153">
  <si>
    <t>08.11.2021</t>
  </si>
  <si>
    <t>09.11.2021</t>
  </si>
  <si>
    <t>11.11.2021</t>
  </si>
  <si>
    <t>12.11.2021</t>
  </si>
  <si>
    <t>15.11.2021</t>
  </si>
  <si>
    <t>17.11.2021</t>
  </si>
  <si>
    <t>18:48-95:48</t>
  </si>
  <si>
    <t>13:02-14:02</t>
  </si>
  <si>
    <t>16:24-17:24</t>
  </si>
  <si>
    <t>11:35-12:35</t>
  </si>
  <si>
    <t>17:10-18:10</t>
  </si>
  <si>
    <t>13:22-14:22</t>
  </si>
  <si>
    <t>16:45-17:45</t>
  </si>
  <si>
    <t>10:10-11:10</t>
  </si>
  <si>
    <t>CIF85</t>
  </si>
  <si>
    <t>5053 (L1)</t>
  </si>
  <si>
    <t>5056 (L1)</t>
  </si>
  <si>
    <t>5058 (L1)</t>
  </si>
  <si>
    <t>5068 (L1)</t>
  </si>
  <si>
    <t>5071 (L1)</t>
  </si>
  <si>
    <t>5075 (L1)</t>
  </si>
  <si>
    <t>5079 (L1)</t>
  </si>
  <si>
    <t>5085 (L1)</t>
  </si>
  <si>
    <t>DB Time</t>
  </si>
  <si>
    <t>CPU Time</t>
  </si>
  <si>
    <t>Elapsed Time</t>
  </si>
  <si>
    <t>I/O Time</t>
  </si>
  <si>
    <t>Buffer Gets</t>
  </si>
  <si>
    <t>Physical Reads</t>
  </si>
  <si>
    <t>Captured SQL Executions</t>
  </si>
  <si>
    <t>Cluster Wait Time</t>
  </si>
  <si>
    <t>DTS85</t>
  </si>
  <si>
    <t>LAP85</t>
  </si>
  <si>
    <t>SCAN85</t>
  </si>
  <si>
    <t>3znmcwrurha3y</t>
  </si>
  <si>
    <t>g8wbx0k82mdww</t>
  </si>
  <si>
    <t>ann8jxp9ufn0q</t>
  </si>
  <si>
    <t>24405859q1qqm</t>
  </si>
  <si>
    <t>22ctuada7kj71</t>
  </si>
  <si>
    <t>Тест</t>
  </si>
  <si>
    <t>Дата</t>
  </si>
  <si>
    <t>Количество</t>
  </si>
  <si>
    <t>12.10.2021</t>
  </si>
  <si>
    <t>15.10.2021</t>
  </si>
  <si>
    <t>18.10.2021</t>
  </si>
  <si>
    <t>19.10.2021</t>
  </si>
  <si>
    <t>20.10.2021</t>
  </si>
  <si>
    <t>22.10.2021</t>
  </si>
  <si>
    <t>25.10.2021</t>
  </si>
  <si>
    <t>26.10.2021</t>
  </si>
  <si>
    <t>27.10.2021</t>
  </si>
  <si>
    <t>28.10.2021</t>
  </si>
  <si>
    <t>29.10.2021</t>
  </si>
  <si>
    <t>01.11.2021</t>
  </si>
  <si>
    <t>02.11.2021</t>
  </si>
  <si>
    <t>10:32-11:32</t>
  </si>
  <si>
    <t>15:43-16:43</t>
  </si>
  <si>
    <t>15:55-16:55</t>
  </si>
  <si>
    <t>13:49-14:49</t>
  </si>
  <si>
    <t>16:36-17:36</t>
  </si>
  <si>
    <t>14:57-16:57</t>
  </si>
  <si>
    <t>12:13-13:13</t>
  </si>
  <si>
    <t>17:01-18:01</t>
  </si>
  <si>
    <t>12:12-13:12</t>
  </si>
  <si>
    <t>18:06-19:06</t>
  </si>
  <si>
    <t>13:16-14:16</t>
  </si>
  <si>
    <t>18:33-19:33</t>
  </si>
  <si>
    <t>14:36-15:36</t>
  </si>
  <si>
    <t>12:55-13:55</t>
  </si>
  <si>
    <t>17:26-18:26</t>
  </si>
  <si>
    <t>14:49-15:49</t>
  </si>
  <si>
    <t>4953 (L2)</t>
  </si>
  <si>
    <t>4963 (L1)</t>
  </si>
  <si>
    <t>4965 (L2)</t>
  </si>
  <si>
    <t>4971 (L2)</t>
  </si>
  <si>
    <t>4973 (L1)</t>
  </si>
  <si>
    <t>4977 (L1)</t>
  </si>
  <si>
    <t>4987 (L1)</t>
  </si>
  <si>
    <t>4990 (L1)</t>
  </si>
  <si>
    <t>4997 (L1)</t>
  </si>
  <si>
    <t>5004 (L1)</t>
  </si>
  <si>
    <t>5017 (L1)</t>
  </si>
  <si>
    <t>5023 (L1)</t>
  </si>
  <si>
    <t>5025 (L1)</t>
  </si>
  <si>
    <t>5032 (L1)</t>
  </si>
  <si>
    <t>5036 (L1)</t>
  </si>
  <si>
    <t>5037 (L1)</t>
  </si>
  <si>
    <t>5041 (L2)</t>
  </si>
  <si>
    <t>08.10.2021</t>
  </si>
  <si>
    <t>11.10.2021</t>
  </si>
  <si>
    <t>13.10.2021</t>
  </si>
  <si>
    <t>14.10.2021</t>
  </si>
  <si>
    <t>12:38-13:38</t>
  </si>
  <si>
    <t>14:12-15:12</t>
  </si>
  <si>
    <t>12:21-13:21</t>
  </si>
  <si>
    <t>13:58-14:58</t>
  </si>
  <si>
    <t>17:25-18:25</t>
  </si>
  <si>
    <t>14:32-15:32</t>
  </si>
  <si>
    <t>12:37-13:37</t>
  </si>
  <si>
    <t>18:14-19:14</t>
  </si>
  <si>
    <t>12:54-13:54</t>
  </si>
  <si>
    <t>17:44-18:44</t>
  </si>
  <si>
    <t>15:44-16:44</t>
  </si>
  <si>
    <t>13:04-14:04</t>
  </si>
  <si>
    <t>20:09-21:09</t>
  </si>
  <si>
    <t>4939 (L2)</t>
  </si>
  <si>
    <t>4940 (L2)</t>
  </si>
  <si>
    <t>4945(L1)</t>
  </si>
  <si>
    <t>4946(L1)</t>
  </si>
  <si>
    <t>4949 (L2)</t>
  </si>
  <si>
    <t>4950 (L2)</t>
  </si>
  <si>
    <t>4951 (L1)</t>
  </si>
  <si>
    <t>4955 (L1)</t>
  </si>
  <si>
    <t>4957 (L1)</t>
  </si>
  <si>
    <t>4958 (L2)</t>
  </si>
  <si>
    <t>4960 (L1)</t>
  </si>
  <si>
    <t>4961 (L1)</t>
  </si>
  <si>
    <t>4962 (L1)</t>
  </si>
  <si>
    <t>4964 (L1)</t>
  </si>
  <si>
    <t>→</t>
  </si>
  <si>
    <t xml:space="preserve"> </t>
  </si>
  <si>
    <t>23.09.20201</t>
  </si>
  <si>
    <t>12:23-13:23</t>
  </si>
  <si>
    <t>16:16-17:16</t>
  </si>
  <si>
    <t>09:47-10:47</t>
  </si>
  <si>
    <t>11:30-12:30</t>
  </si>
  <si>
    <t>13:47-14:47</t>
  </si>
  <si>
    <t>13:03-14:03</t>
  </si>
  <si>
    <t>10:55-11:55</t>
  </si>
  <si>
    <t>14:25-15:25</t>
  </si>
  <si>
    <t>10.09.20201</t>
  </si>
  <si>
    <t>18:13-19:13</t>
  </si>
  <si>
    <t>12:10-13:10</t>
  </si>
  <si>
    <t>16:12-17:12</t>
  </si>
  <si>
    <t>15:05-16:05</t>
  </si>
  <si>
    <t>14:44-15:44</t>
  </si>
  <si>
    <t>17:18-18:18</t>
  </si>
  <si>
    <t>17:59-18:59</t>
  </si>
  <si>
    <t>12:40-13:40</t>
  </si>
  <si>
    <t>16:58-17:58</t>
  </si>
  <si>
    <t>12:42-13:42</t>
  </si>
  <si>
    <t>4878(антивирус)</t>
  </si>
  <si>
    <t>4806э</t>
  </si>
  <si>
    <t>4822э</t>
  </si>
  <si>
    <t>15:20-16:20</t>
  </si>
  <si>
    <t>16:29-17:29</t>
  </si>
  <si>
    <t>11:48-12:48</t>
  </si>
  <si>
    <t>17:20-18:20</t>
  </si>
  <si>
    <t>09:19-09:20</t>
  </si>
  <si>
    <t>15:42-16:42</t>
  </si>
  <si>
    <t>14:19-15:19</t>
  </si>
  <si>
    <t>Количество событий в MSGSRV.EVENT2HUB</t>
  </si>
  <si>
    <t>Количество событий в EVENT_HUB.event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</si>
</sst>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1" fillId="0" borderId="0" xfId="0" applyFont="1"/>
    <xf numFmtId="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4" fontId="0" fillId="0" borderId="0" xfId="0" applyNumberFormat="1"/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>
      <selection activeCell="H2" sqref="H2"/>
    </sheetView>
  </sheetViews>
  <sheetFormatPr defaultRowHeight="15" x14ac:dyDescent="0.25"/>
  <cols>
    <col min="1" max="1" width="23.28515625" bestFit="1" customWidth="1"/>
    <col min="2" max="3" width="10.85546875" style="1" bestFit="1" customWidth="1"/>
    <col min="4" max="4" width="11.5703125" style="1" bestFit="1" customWidth="1"/>
    <col min="5" max="7" width="10.85546875" style="1" bestFit="1" customWidth="1"/>
    <col min="8" max="8" width="10.85546875" style="11" bestFit="1" customWidth="1"/>
  </cols>
  <sheetData>
    <row r="1" spans="1:9" x14ac:dyDescent="0.25">
      <c r="B1" s="1" t="s">
        <v>0</v>
      </c>
      <c r="C1" s="1" t="s">
        <v>1</v>
      </c>
      <c r="D1" s="1" t="s">
        <v>1</v>
      </c>
      <c r="E1" s="1" t="s">
        <v>2</v>
      </c>
      <c r="F1" s="1" t="s">
        <v>2</v>
      </c>
      <c r="G1" s="1" t="s">
        <v>3</v>
      </c>
      <c r="H1" s="11" t="s">
        <v>4</v>
      </c>
      <c r="I1" t="s">
        <v>5</v>
      </c>
    </row>
    <row r="2" spans="1:9" x14ac:dyDescent="0.25"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1" t="s">
        <v>12</v>
      </c>
      <c r="I2" t="s">
        <v>13</v>
      </c>
    </row>
    <row r="3" spans="1:9" x14ac:dyDescent="0.25">
      <c r="A3" s="3" t="s">
        <v>14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20</v>
      </c>
      <c r="H3" s="11" t="s">
        <v>21</v>
      </c>
      <c r="I3" t="s">
        <v>22</v>
      </c>
    </row>
    <row r="4" spans="1:9" x14ac:dyDescent="0.25">
      <c r="A4" t="s">
        <v>23</v>
      </c>
      <c r="B4" s="1">
        <v>66.75</v>
      </c>
      <c r="C4" s="1">
        <v>69.11</v>
      </c>
      <c r="D4" s="1">
        <v>63.93</v>
      </c>
      <c r="E4" s="1">
        <v>65.930000000000007</v>
      </c>
      <c r="F4" s="1">
        <v>64.78</v>
      </c>
      <c r="G4" s="1">
        <v>60.51</v>
      </c>
      <c r="H4" s="11">
        <v>63.16</v>
      </c>
      <c r="I4">
        <v>67.87</v>
      </c>
    </row>
    <row r="5" spans="1:9" x14ac:dyDescent="0.25">
      <c r="A5" t="s">
        <v>24</v>
      </c>
      <c r="B5" s="1">
        <v>2782.12</v>
      </c>
      <c r="C5" s="1">
        <v>2899.77</v>
      </c>
      <c r="D5" s="1">
        <v>2664.22</v>
      </c>
      <c r="E5" s="1">
        <v>2787.05</v>
      </c>
      <c r="F5" s="1">
        <v>2700.59</v>
      </c>
      <c r="G5" s="1">
        <v>2551.5100000000002</v>
      </c>
      <c r="H5" s="11">
        <v>2614.41</v>
      </c>
      <c r="I5">
        <v>2837.99</v>
      </c>
    </row>
    <row r="6" spans="1:9" x14ac:dyDescent="0.25">
      <c r="A6" t="s">
        <v>25</v>
      </c>
      <c r="B6" s="1">
        <v>2002.86</v>
      </c>
      <c r="C6" s="1">
        <v>2198.63</v>
      </c>
      <c r="D6" s="1">
        <v>2021.16</v>
      </c>
      <c r="E6" s="1">
        <v>2121.94</v>
      </c>
      <c r="F6" s="1">
        <v>2078.31</v>
      </c>
      <c r="G6" s="1">
        <v>1935.45</v>
      </c>
      <c r="H6" s="11">
        <v>1935.02</v>
      </c>
      <c r="I6">
        <v>2059.81</v>
      </c>
    </row>
    <row r="7" spans="1:9" x14ac:dyDescent="0.25">
      <c r="A7" t="s">
        <v>26</v>
      </c>
      <c r="B7" s="1">
        <v>1280</v>
      </c>
      <c r="C7" s="1">
        <v>1244.92</v>
      </c>
      <c r="D7" s="1">
        <v>1228.04</v>
      </c>
      <c r="E7" s="1">
        <v>1209.03</v>
      </c>
      <c r="F7" s="1">
        <v>1267.08</v>
      </c>
      <c r="G7" s="1">
        <v>1177.2</v>
      </c>
      <c r="H7" s="11">
        <v>1126.47</v>
      </c>
      <c r="I7">
        <v>1240.1199999999999</v>
      </c>
    </row>
    <row r="8" spans="1:9" x14ac:dyDescent="0.25">
      <c r="A8" t="s">
        <v>27</v>
      </c>
      <c r="B8" s="1">
        <v>53414972</v>
      </c>
      <c r="C8" s="1">
        <v>53724904</v>
      </c>
      <c r="D8" s="1">
        <v>51281859</v>
      </c>
      <c r="E8" s="1">
        <v>52805424</v>
      </c>
      <c r="F8" s="1">
        <v>51465177</v>
      </c>
      <c r="G8" s="1">
        <v>49624557</v>
      </c>
      <c r="H8" s="11">
        <v>50701197</v>
      </c>
      <c r="I8">
        <v>54134406</v>
      </c>
    </row>
    <row r="9" spans="1:9" x14ac:dyDescent="0.25">
      <c r="A9" t="s">
        <v>28</v>
      </c>
      <c r="B9" s="1">
        <v>4289037</v>
      </c>
      <c r="C9" s="1">
        <v>4110308</v>
      </c>
      <c r="D9" s="1">
        <v>4410944</v>
      </c>
      <c r="E9" s="1">
        <v>4148802</v>
      </c>
      <c r="F9" s="1">
        <v>4100810</v>
      </c>
      <c r="G9" s="1">
        <v>4113295</v>
      </c>
      <c r="H9" s="11">
        <v>4075118</v>
      </c>
      <c r="I9">
        <v>4224290</v>
      </c>
    </row>
    <row r="10" spans="1:9" x14ac:dyDescent="0.25">
      <c r="A10" t="s">
        <v>29</v>
      </c>
      <c r="B10" s="1">
        <v>3827214</v>
      </c>
      <c r="C10" s="1">
        <v>4192357</v>
      </c>
      <c r="D10" s="1">
        <v>3670235</v>
      </c>
      <c r="E10" s="1">
        <v>3873454</v>
      </c>
      <c r="F10" s="1">
        <v>3942766</v>
      </c>
      <c r="G10" s="1">
        <v>3662910</v>
      </c>
      <c r="H10" s="11">
        <v>3801272</v>
      </c>
      <c r="I10">
        <v>4255261</v>
      </c>
    </row>
    <row r="11" spans="1:9" x14ac:dyDescent="0.25">
      <c r="A11" t="s">
        <v>30</v>
      </c>
      <c r="B11" s="1">
        <v>398.05</v>
      </c>
      <c r="C11" s="1">
        <v>413.38</v>
      </c>
      <c r="D11" s="1">
        <v>361.28</v>
      </c>
      <c r="E11" s="1">
        <v>367.17</v>
      </c>
      <c r="F11" s="1">
        <v>331.46</v>
      </c>
      <c r="G11" s="1">
        <v>317.77</v>
      </c>
      <c r="H11" s="11">
        <v>457.21</v>
      </c>
      <c r="I11">
        <v>424.54</v>
      </c>
    </row>
    <row r="13" spans="1:9" x14ac:dyDescent="0.25">
      <c r="A13" s="3" t="s">
        <v>31</v>
      </c>
    </row>
    <row r="14" spans="1:9" x14ac:dyDescent="0.25">
      <c r="A14" t="s">
        <v>23</v>
      </c>
      <c r="B14" s="1">
        <v>4.0999999999999996</v>
      </c>
      <c r="C14" s="1">
        <v>4.3</v>
      </c>
      <c r="D14" s="1">
        <v>3.8</v>
      </c>
      <c r="E14" s="1">
        <v>4.5999999999999996</v>
      </c>
      <c r="F14" s="1">
        <v>4</v>
      </c>
      <c r="G14" s="1">
        <v>3.8</v>
      </c>
      <c r="H14" s="11">
        <v>4.2</v>
      </c>
      <c r="I14">
        <v>4.4000000000000004</v>
      </c>
    </row>
    <row r="15" spans="1:9" x14ac:dyDescent="0.25">
      <c r="A15" t="s">
        <v>24</v>
      </c>
      <c r="B15" s="1">
        <v>217.47</v>
      </c>
      <c r="C15" s="1">
        <v>228.85</v>
      </c>
      <c r="D15" s="1">
        <v>218.92</v>
      </c>
      <c r="E15" s="1">
        <v>226.89</v>
      </c>
      <c r="F15" s="1">
        <v>223.31</v>
      </c>
      <c r="G15" s="1">
        <v>215.38</v>
      </c>
      <c r="H15" s="11">
        <v>227.13</v>
      </c>
      <c r="I15">
        <v>224.79</v>
      </c>
    </row>
    <row r="16" spans="1:9" x14ac:dyDescent="0.25">
      <c r="A16" t="s">
        <v>25</v>
      </c>
      <c r="B16" s="1">
        <v>113.48</v>
      </c>
      <c r="C16" s="1">
        <v>115.42</v>
      </c>
      <c r="D16" s="1">
        <v>99.28</v>
      </c>
      <c r="E16" s="1">
        <v>123.08</v>
      </c>
      <c r="F16" s="1">
        <v>103.73</v>
      </c>
      <c r="G16" s="1">
        <v>99.42</v>
      </c>
      <c r="H16" s="11">
        <v>109.08</v>
      </c>
      <c r="I16">
        <v>116.73</v>
      </c>
    </row>
    <row r="17" spans="1:9" x14ac:dyDescent="0.25">
      <c r="A17" t="s">
        <v>26</v>
      </c>
      <c r="B17" s="1">
        <v>46.88</v>
      </c>
      <c r="C17" s="1">
        <v>46.03</v>
      </c>
      <c r="D17" s="1">
        <v>32.4</v>
      </c>
      <c r="E17" s="1">
        <v>54.39</v>
      </c>
      <c r="F17" s="1">
        <v>31.31</v>
      </c>
      <c r="G17" s="1">
        <v>33.99</v>
      </c>
      <c r="H17" s="11">
        <v>41.12</v>
      </c>
      <c r="I17">
        <v>52.25</v>
      </c>
    </row>
    <row r="18" spans="1:9" x14ac:dyDescent="0.25">
      <c r="A18" t="s">
        <v>27</v>
      </c>
      <c r="B18" s="1">
        <v>1215098</v>
      </c>
      <c r="C18" s="1">
        <v>1261816</v>
      </c>
      <c r="D18" s="1">
        <v>1174093</v>
      </c>
      <c r="E18" s="1">
        <v>1295007</v>
      </c>
      <c r="F18" s="1">
        <v>1275735</v>
      </c>
      <c r="G18" s="1">
        <v>1162311</v>
      </c>
      <c r="H18" s="11">
        <v>1208013</v>
      </c>
      <c r="I18">
        <v>1268609</v>
      </c>
    </row>
    <row r="19" spans="1:9" x14ac:dyDescent="0.25">
      <c r="A19" t="s">
        <v>28</v>
      </c>
      <c r="B19" s="1">
        <v>4113</v>
      </c>
      <c r="C19" s="1">
        <v>4467</v>
      </c>
      <c r="D19" s="1">
        <v>3126</v>
      </c>
      <c r="E19" s="1">
        <v>6136</v>
      </c>
      <c r="F19" s="1">
        <v>3016</v>
      </c>
      <c r="G19" s="1">
        <v>3382</v>
      </c>
      <c r="H19" s="11">
        <v>4016</v>
      </c>
      <c r="I19">
        <v>5246</v>
      </c>
    </row>
    <row r="20" spans="1:9" x14ac:dyDescent="0.25">
      <c r="A20" t="s">
        <v>29</v>
      </c>
      <c r="B20" s="1">
        <v>156493</v>
      </c>
      <c r="C20" s="1">
        <v>175681</v>
      </c>
      <c r="D20" s="1">
        <v>157854</v>
      </c>
      <c r="E20" s="1">
        <v>152554</v>
      </c>
      <c r="F20" s="1">
        <v>167803</v>
      </c>
      <c r="G20" s="1">
        <v>149272</v>
      </c>
      <c r="H20" s="11">
        <v>157447</v>
      </c>
      <c r="I20">
        <v>169952</v>
      </c>
    </row>
    <row r="22" spans="1:9" x14ac:dyDescent="0.25">
      <c r="A22" s="3" t="s">
        <v>32</v>
      </c>
    </row>
    <row r="23" spans="1:9" x14ac:dyDescent="0.25">
      <c r="A23" t="s">
        <v>23</v>
      </c>
      <c r="B23" s="1">
        <v>5.17</v>
      </c>
      <c r="C23" s="1">
        <v>5.0599999999999996</v>
      </c>
      <c r="D23" s="1">
        <v>5.26</v>
      </c>
      <c r="E23" s="1">
        <v>5.57</v>
      </c>
      <c r="F23" s="1">
        <v>5.03</v>
      </c>
      <c r="G23" s="1">
        <v>5.1100000000000003</v>
      </c>
      <c r="H23" s="11">
        <v>5.12</v>
      </c>
      <c r="I23">
        <v>5.27</v>
      </c>
    </row>
    <row r="24" spans="1:9" x14ac:dyDescent="0.25">
      <c r="A24" t="s">
        <v>24</v>
      </c>
      <c r="B24" s="1">
        <v>274.5</v>
      </c>
      <c r="C24" s="1">
        <v>271.42</v>
      </c>
      <c r="D24" s="1">
        <v>283.5</v>
      </c>
      <c r="E24" s="1">
        <v>287.24</v>
      </c>
      <c r="F24" s="1">
        <v>267.56</v>
      </c>
      <c r="G24" s="1">
        <v>276.33999999999997</v>
      </c>
      <c r="H24" s="11">
        <v>269</v>
      </c>
      <c r="I24">
        <v>278.58</v>
      </c>
    </row>
    <row r="25" spans="1:9" x14ac:dyDescent="0.25">
      <c r="A25" t="s">
        <v>25</v>
      </c>
      <c r="B25" s="1">
        <v>226.35</v>
      </c>
      <c r="C25" s="1">
        <v>213.55</v>
      </c>
      <c r="D25" s="1">
        <v>224.63</v>
      </c>
      <c r="E25" s="1">
        <v>237.97</v>
      </c>
      <c r="F25" s="1">
        <v>214.34</v>
      </c>
      <c r="G25" s="1">
        <v>237.49</v>
      </c>
      <c r="H25" s="11">
        <v>217.57</v>
      </c>
      <c r="I25">
        <v>224.18</v>
      </c>
    </row>
    <row r="26" spans="1:9" x14ac:dyDescent="0.25">
      <c r="A26" t="s">
        <v>26</v>
      </c>
      <c r="B26" s="1">
        <v>14.03</v>
      </c>
      <c r="C26" s="1">
        <v>13.91</v>
      </c>
      <c r="D26" s="1">
        <v>14.33</v>
      </c>
      <c r="E26" s="1">
        <v>20.7</v>
      </c>
      <c r="F26" s="1">
        <v>15</v>
      </c>
      <c r="G26" s="1">
        <v>17.739999999999998</v>
      </c>
      <c r="H26" s="11">
        <v>13.21</v>
      </c>
      <c r="I26">
        <v>13.28</v>
      </c>
    </row>
    <row r="27" spans="1:9" x14ac:dyDescent="0.25">
      <c r="A27" t="s">
        <v>27</v>
      </c>
      <c r="B27" s="1">
        <v>4123752</v>
      </c>
      <c r="C27" s="1">
        <v>3938148</v>
      </c>
      <c r="D27" s="1">
        <v>4170079</v>
      </c>
      <c r="E27" s="1">
        <v>4669762</v>
      </c>
      <c r="F27" s="1">
        <v>3890884</v>
      </c>
      <c r="G27" s="1">
        <v>4442102</v>
      </c>
      <c r="H27" s="11">
        <v>3928427</v>
      </c>
      <c r="I27">
        <v>4025689</v>
      </c>
    </row>
    <row r="28" spans="1:9" x14ac:dyDescent="0.25">
      <c r="A28" t="s">
        <v>28</v>
      </c>
      <c r="B28" s="1">
        <v>999021</v>
      </c>
      <c r="C28" s="1">
        <v>1001673</v>
      </c>
      <c r="D28" s="1">
        <v>1004013</v>
      </c>
      <c r="E28" s="1">
        <v>1499087</v>
      </c>
      <c r="F28" s="1">
        <v>1009668</v>
      </c>
      <c r="G28" s="1">
        <v>1058895</v>
      </c>
      <c r="H28" s="11">
        <v>1022876</v>
      </c>
      <c r="I28">
        <v>1028071</v>
      </c>
    </row>
    <row r="29" spans="1:9" x14ac:dyDescent="0.25">
      <c r="A29" t="s">
        <v>29</v>
      </c>
      <c r="B29" s="1">
        <v>53133</v>
      </c>
      <c r="C29" s="1">
        <v>61445</v>
      </c>
      <c r="D29" s="1">
        <v>55890</v>
      </c>
      <c r="E29" s="1">
        <v>63028</v>
      </c>
      <c r="F29" s="1">
        <v>58280</v>
      </c>
      <c r="G29" s="1">
        <v>34453</v>
      </c>
      <c r="H29" s="11">
        <v>51741</v>
      </c>
      <c r="I29">
        <v>55274</v>
      </c>
    </row>
    <row r="30" spans="1:9" x14ac:dyDescent="0.25">
      <c r="A30" t="s">
        <v>30</v>
      </c>
      <c r="B30" s="1">
        <v>4.67</v>
      </c>
      <c r="C30" s="1">
        <v>5.2</v>
      </c>
      <c r="D30" s="1">
        <v>5.0199999999999996</v>
      </c>
      <c r="E30" s="1">
        <v>4.7</v>
      </c>
      <c r="F30" s="1">
        <v>5.0199999999999996</v>
      </c>
      <c r="G30" s="1">
        <v>10.49</v>
      </c>
      <c r="H30" s="11">
        <v>6.96</v>
      </c>
      <c r="I30">
        <v>5.94</v>
      </c>
    </row>
    <row r="32" spans="1:9" x14ac:dyDescent="0.25">
      <c r="A32" s="3" t="s">
        <v>33</v>
      </c>
    </row>
    <row r="33" spans="1:9" x14ac:dyDescent="0.25">
      <c r="A33" t="s">
        <v>23</v>
      </c>
      <c r="B33" s="1">
        <v>14.5</v>
      </c>
      <c r="C33" s="1">
        <v>14.5</v>
      </c>
      <c r="D33" s="1">
        <v>15.1</v>
      </c>
      <c r="E33" s="1">
        <v>14.3</v>
      </c>
      <c r="F33" s="1">
        <v>14.2</v>
      </c>
      <c r="G33" s="1">
        <v>10.3</v>
      </c>
      <c r="H33" s="11">
        <v>14.6</v>
      </c>
      <c r="I33">
        <v>15.1</v>
      </c>
    </row>
    <row r="34" spans="1:9" x14ac:dyDescent="0.25">
      <c r="A34" t="s">
        <v>24</v>
      </c>
      <c r="B34" s="1">
        <v>271.39</v>
      </c>
      <c r="C34" s="1">
        <v>287.63</v>
      </c>
      <c r="D34" s="1">
        <v>301.44</v>
      </c>
      <c r="E34" s="1">
        <v>271.14</v>
      </c>
      <c r="F34" s="1">
        <v>293.58999999999997</v>
      </c>
      <c r="G34" s="1">
        <v>254.18</v>
      </c>
      <c r="H34" s="11">
        <v>304.95999999999998</v>
      </c>
      <c r="I34">
        <v>288.01</v>
      </c>
    </row>
    <row r="35" spans="1:9" x14ac:dyDescent="0.25">
      <c r="A35" t="s">
        <v>25</v>
      </c>
      <c r="B35" s="1">
        <v>731.07</v>
      </c>
      <c r="C35" s="1">
        <v>720.56</v>
      </c>
      <c r="D35" s="1">
        <v>757.97</v>
      </c>
      <c r="E35" s="1">
        <v>721.45</v>
      </c>
      <c r="F35" s="1">
        <v>711.81</v>
      </c>
      <c r="G35" s="1">
        <v>489.2</v>
      </c>
      <c r="H35" s="11">
        <v>740.69</v>
      </c>
      <c r="I35">
        <v>760.83</v>
      </c>
    </row>
    <row r="36" spans="1:9" x14ac:dyDescent="0.25">
      <c r="A36" t="s">
        <v>26</v>
      </c>
      <c r="B36" s="1">
        <v>635.79999999999995</v>
      </c>
      <c r="C36" s="1">
        <v>624.29999999999995</v>
      </c>
      <c r="D36" s="1">
        <v>654.71</v>
      </c>
      <c r="E36" s="1">
        <v>628.91</v>
      </c>
      <c r="F36" s="1">
        <v>609.39</v>
      </c>
      <c r="G36" s="1">
        <v>403.35</v>
      </c>
      <c r="H36" s="11">
        <v>631.07000000000005</v>
      </c>
      <c r="I36">
        <v>658.86</v>
      </c>
    </row>
    <row r="37" spans="1:9" x14ac:dyDescent="0.25">
      <c r="A37" t="s">
        <v>27</v>
      </c>
      <c r="B37" s="1">
        <v>6021531</v>
      </c>
      <c r="C37" s="1">
        <v>6239690</v>
      </c>
      <c r="D37" s="1">
        <v>6737980</v>
      </c>
      <c r="E37" s="1">
        <v>5884637</v>
      </c>
      <c r="F37" s="1">
        <v>6783809</v>
      </c>
      <c r="G37" s="1">
        <v>4920314</v>
      </c>
      <c r="H37" s="11">
        <v>7580696</v>
      </c>
      <c r="I37">
        <v>6396645</v>
      </c>
    </row>
    <row r="38" spans="1:9" x14ac:dyDescent="0.25">
      <c r="A38" t="s">
        <v>28</v>
      </c>
      <c r="B38" s="1">
        <v>241418</v>
      </c>
      <c r="C38" s="1">
        <v>215749</v>
      </c>
      <c r="D38" s="1">
        <v>272586</v>
      </c>
      <c r="E38" s="1">
        <v>268321</v>
      </c>
      <c r="F38" s="1">
        <v>259873</v>
      </c>
      <c r="G38" s="1">
        <v>157331</v>
      </c>
      <c r="H38" s="11">
        <v>320878</v>
      </c>
      <c r="I38">
        <v>269125</v>
      </c>
    </row>
    <row r="39" spans="1:9" x14ac:dyDescent="0.25">
      <c r="A39" t="s">
        <v>29</v>
      </c>
      <c r="B39" s="1">
        <v>479521</v>
      </c>
      <c r="C39" s="1">
        <v>522098</v>
      </c>
      <c r="D39" s="1">
        <v>584214</v>
      </c>
      <c r="E39" s="1">
        <v>465902</v>
      </c>
      <c r="F39" s="1">
        <v>546433</v>
      </c>
      <c r="G39" s="1">
        <v>404109</v>
      </c>
      <c r="H39" s="11">
        <v>596062</v>
      </c>
      <c r="I39">
        <v>550177</v>
      </c>
    </row>
    <row r="43" spans="1:9" x14ac:dyDescent="0.25">
      <c r="A43" t="s">
        <v>34</v>
      </c>
      <c r="C43" s="1">
        <v>941</v>
      </c>
      <c r="D43" s="1">
        <v>1001</v>
      </c>
      <c r="E43" s="4">
        <f>(D43-C43)*100/C43</f>
        <v>6.3761955366631247</v>
      </c>
    </row>
    <row r="44" spans="1:9" x14ac:dyDescent="0.25">
      <c r="A44" t="s">
        <v>35</v>
      </c>
      <c r="C44" s="1">
        <v>173</v>
      </c>
      <c r="D44" s="1">
        <v>559</v>
      </c>
      <c r="E44" s="4">
        <f>(D44-C44)*100/C44</f>
        <v>223.121387283237</v>
      </c>
    </row>
    <row r="45" spans="1:9" x14ac:dyDescent="0.25">
      <c r="A45" t="s">
        <v>36</v>
      </c>
      <c r="C45" s="1">
        <v>1588</v>
      </c>
      <c r="D45" s="1">
        <v>1739</v>
      </c>
      <c r="E45" s="4">
        <f>(D45-C45)*100/C45</f>
        <v>9.5088161209068005</v>
      </c>
    </row>
    <row r="46" spans="1:9" x14ac:dyDescent="0.25">
      <c r="A46" t="s">
        <v>37</v>
      </c>
      <c r="C46" s="1">
        <v>12250</v>
      </c>
      <c r="D46" s="1">
        <v>14825</v>
      </c>
      <c r="E46" s="4">
        <f>(D46-C46)*100/C46</f>
        <v>21.020408163265305</v>
      </c>
    </row>
    <row r="47" spans="1:9" x14ac:dyDescent="0.25">
      <c r="A47" t="s">
        <v>38</v>
      </c>
      <c r="B47" s="1" t="s">
        <v>39</v>
      </c>
      <c r="C47" s="1" t="s">
        <v>40</v>
      </c>
      <c r="D47" s="1" t="s">
        <v>41</v>
      </c>
    </row>
    <row r="48" spans="1:9" x14ac:dyDescent="0.25">
      <c r="B48" s="1">
        <v>4905</v>
      </c>
      <c r="C48" s="7">
        <v>44459</v>
      </c>
      <c r="D48" s="1">
        <v>831</v>
      </c>
    </row>
    <row r="49" spans="2:5" x14ac:dyDescent="0.25">
      <c r="B49" s="1">
        <v>4912</v>
      </c>
      <c r="C49" s="7">
        <v>44463</v>
      </c>
      <c r="D49" s="1">
        <v>250</v>
      </c>
      <c r="E49" s="2"/>
    </row>
    <row r="50" spans="2:5" x14ac:dyDescent="0.25">
      <c r="B50" s="1">
        <v>4934</v>
      </c>
      <c r="C50" s="2">
        <v>44469</v>
      </c>
      <c r="D50" s="1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workbookViewId="0">
      <selection activeCell="P42" sqref="P42"/>
    </sheetView>
  </sheetViews>
  <sheetFormatPr defaultRowHeight="15" x14ac:dyDescent="0.25"/>
  <cols>
    <col min="1" max="1" width="23.28515625" bestFit="1" customWidth="1"/>
    <col min="2" max="2" width="12.42578125" bestFit="1" customWidth="1"/>
    <col min="3" max="3" width="12.42578125" customWidth="1"/>
    <col min="4" max="4" width="12.42578125" style="1" bestFit="1" customWidth="1"/>
    <col min="5" max="5" width="11.5703125" style="11" bestFit="1" customWidth="1"/>
    <col min="6" max="18" width="10.85546875" style="1" bestFit="1" customWidth="1"/>
  </cols>
  <sheetData>
    <row r="1" spans="1:18" x14ac:dyDescent="0.25">
      <c r="B1" s="7" t="s">
        <v>42</v>
      </c>
      <c r="C1" s="7" t="s">
        <v>43</v>
      </c>
      <c r="D1" s="1" t="s">
        <v>44</v>
      </c>
      <c r="E1" s="11" t="s">
        <v>45</v>
      </c>
      <c r="F1" s="1" t="s">
        <v>45</v>
      </c>
      <c r="G1" s="1" t="s">
        <v>46</v>
      </c>
      <c r="H1" s="1" t="s">
        <v>47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51</v>
      </c>
      <c r="O1" s="1" t="s">
        <v>52</v>
      </c>
      <c r="P1" s="1" t="s">
        <v>53</v>
      </c>
      <c r="Q1" s="1" t="s">
        <v>53</v>
      </c>
      <c r="R1" s="1" t="s">
        <v>54</v>
      </c>
    </row>
    <row r="2" spans="1:18" x14ac:dyDescent="0.25">
      <c r="B2" t="s">
        <v>55</v>
      </c>
      <c r="C2" t="s">
        <v>56</v>
      </c>
      <c r="D2" s="1" t="s">
        <v>57</v>
      </c>
      <c r="E2" s="11" t="s">
        <v>58</v>
      </c>
      <c r="F2" s="1" t="s">
        <v>59</v>
      </c>
      <c r="G2" s="1" t="s">
        <v>60</v>
      </c>
      <c r="H2" s="1" t="s">
        <v>61</v>
      </c>
      <c r="I2" s="1" t="s">
        <v>62</v>
      </c>
      <c r="J2" s="1" t="s">
        <v>62</v>
      </c>
      <c r="K2" s="1" t="s">
        <v>63</v>
      </c>
      <c r="L2" s="1" t="s">
        <v>64</v>
      </c>
      <c r="M2" s="1" t="s">
        <v>65</v>
      </c>
      <c r="N2" s="1" t="s">
        <v>66</v>
      </c>
      <c r="O2" s="1" t="s">
        <v>67</v>
      </c>
      <c r="P2" s="1" t="s">
        <v>68</v>
      </c>
      <c r="Q2" s="1" t="s">
        <v>69</v>
      </c>
      <c r="R2" s="1" t="s">
        <v>70</v>
      </c>
    </row>
    <row r="3" spans="1:18" x14ac:dyDescent="0.25">
      <c r="A3" s="3" t="s">
        <v>14</v>
      </c>
      <c r="B3" s="11" t="s">
        <v>71</v>
      </c>
      <c r="C3" s="11" t="s">
        <v>72</v>
      </c>
      <c r="D3" s="1" t="s">
        <v>73</v>
      </c>
      <c r="E3" s="11" t="s">
        <v>74</v>
      </c>
      <c r="F3" s="1" t="s">
        <v>75</v>
      </c>
      <c r="G3" s="1" t="s">
        <v>76</v>
      </c>
      <c r="H3" s="1" t="s">
        <v>77</v>
      </c>
      <c r="I3" s="1" t="s">
        <v>78</v>
      </c>
      <c r="J3" s="1" t="s">
        <v>79</v>
      </c>
      <c r="K3" s="1" t="s">
        <v>80</v>
      </c>
      <c r="L3" s="1" t="s">
        <v>81</v>
      </c>
      <c r="M3" s="1" t="s">
        <v>82</v>
      </c>
      <c r="N3" s="1" t="s">
        <v>83</v>
      </c>
      <c r="O3" s="1" t="s">
        <v>84</v>
      </c>
      <c r="P3" s="1" t="s">
        <v>85</v>
      </c>
      <c r="Q3" s="1" t="s">
        <v>86</v>
      </c>
      <c r="R3" s="1" t="s">
        <v>87</v>
      </c>
    </row>
    <row r="4" spans="1:18" x14ac:dyDescent="0.25">
      <c r="A4" t="s">
        <v>23</v>
      </c>
      <c r="B4" s="9">
        <v>288.11</v>
      </c>
      <c r="C4" s="9">
        <v>74.239999999999995</v>
      </c>
      <c r="D4" s="1">
        <v>318.7</v>
      </c>
      <c r="E4" s="11">
        <v>292.01</v>
      </c>
      <c r="F4" s="1">
        <v>93.32</v>
      </c>
      <c r="G4" s="1">
        <v>72.98</v>
      </c>
      <c r="H4" s="1">
        <v>70.42</v>
      </c>
      <c r="I4" s="1">
        <v>67.25</v>
      </c>
      <c r="J4" s="1">
        <v>66.61</v>
      </c>
      <c r="K4" s="1">
        <v>66.260000000000005</v>
      </c>
      <c r="L4" s="1">
        <v>72.58</v>
      </c>
      <c r="M4" s="1">
        <v>71.650000000000006</v>
      </c>
      <c r="N4" s="1">
        <v>77.63</v>
      </c>
      <c r="O4" s="1">
        <v>59.9</v>
      </c>
      <c r="P4" s="1">
        <v>58.98</v>
      </c>
      <c r="Q4" s="1">
        <v>57.02</v>
      </c>
      <c r="R4" s="1">
        <v>335.94</v>
      </c>
    </row>
    <row r="5" spans="1:18" x14ac:dyDescent="0.25">
      <c r="A5" t="s">
        <v>24</v>
      </c>
      <c r="B5" s="9">
        <v>3028.68</v>
      </c>
      <c r="C5" s="9">
        <v>3251.3</v>
      </c>
      <c r="D5" s="1">
        <v>3464.67</v>
      </c>
      <c r="E5" s="11">
        <v>2848.44</v>
      </c>
      <c r="F5" s="1">
        <v>4162.49</v>
      </c>
      <c r="G5" s="1">
        <v>3186.05</v>
      </c>
      <c r="H5" s="1">
        <v>3012.99</v>
      </c>
      <c r="I5" s="1">
        <v>2925.12</v>
      </c>
      <c r="J5" s="1">
        <v>2874.96</v>
      </c>
      <c r="K5" s="1">
        <v>2914.79</v>
      </c>
      <c r="L5" s="1">
        <v>3026.36</v>
      </c>
      <c r="M5" s="1">
        <v>2827.95</v>
      </c>
      <c r="N5" s="1">
        <v>3322.09</v>
      </c>
      <c r="O5" s="1">
        <v>2614.1999999999998</v>
      </c>
      <c r="P5" s="1">
        <v>2629.66</v>
      </c>
      <c r="Q5" s="1">
        <v>2515.6999999999998</v>
      </c>
      <c r="R5" s="1">
        <v>2839.24</v>
      </c>
    </row>
    <row r="6" spans="1:18" x14ac:dyDescent="0.25">
      <c r="A6" t="s">
        <v>25</v>
      </c>
      <c r="B6" s="9">
        <v>13989.27</v>
      </c>
      <c r="C6" s="9">
        <v>2237.64</v>
      </c>
      <c r="D6" s="1">
        <v>15024.35</v>
      </c>
      <c r="E6" s="11">
        <v>13830.64</v>
      </c>
      <c r="F6" s="1">
        <v>2882.07</v>
      </c>
      <c r="G6" s="1">
        <v>2117.35</v>
      </c>
      <c r="H6" s="1">
        <v>2223.5</v>
      </c>
      <c r="I6" s="1">
        <v>2088.11</v>
      </c>
      <c r="J6" s="1">
        <v>2066.79</v>
      </c>
      <c r="K6" s="1">
        <v>1970.36</v>
      </c>
      <c r="L6" s="1">
        <v>2227.91</v>
      </c>
      <c r="M6" s="1">
        <v>2195.84</v>
      </c>
      <c r="N6" s="1">
        <v>2564.02</v>
      </c>
      <c r="O6" s="1">
        <v>1858.06</v>
      </c>
      <c r="P6" s="1">
        <v>1807.15</v>
      </c>
      <c r="Q6" s="1">
        <v>1750.1</v>
      </c>
      <c r="R6" s="1">
        <v>15583.99</v>
      </c>
    </row>
    <row r="7" spans="1:18" x14ac:dyDescent="0.25">
      <c r="A7" t="s">
        <v>26</v>
      </c>
      <c r="B7" s="9">
        <v>14143.44</v>
      </c>
      <c r="C7" s="9">
        <v>1336.92</v>
      </c>
      <c r="D7" s="1">
        <v>15444.56</v>
      </c>
      <c r="E7" s="11">
        <v>14141.84</v>
      </c>
      <c r="F7" s="1">
        <v>1390.11</v>
      </c>
      <c r="G7" s="1">
        <v>1232.02</v>
      </c>
      <c r="H7" s="1">
        <v>1254.72</v>
      </c>
      <c r="I7" s="1">
        <v>1137.98</v>
      </c>
      <c r="J7" s="1">
        <v>1230.1300000000001</v>
      </c>
      <c r="K7" s="1">
        <v>1124.68</v>
      </c>
      <c r="L7" s="1">
        <v>1263.3399999999999</v>
      </c>
      <c r="M7" s="1">
        <v>1299.4100000000001</v>
      </c>
      <c r="N7" s="1">
        <v>1141.22</v>
      </c>
      <c r="O7" s="1">
        <v>1143.03</v>
      </c>
      <c r="P7" s="1">
        <v>1101.5</v>
      </c>
      <c r="Q7" s="1">
        <v>1085.3399999999999</v>
      </c>
      <c r="R7" s="1">
        <v>18478.080000000002</v>
      </c>
    </row>
    <row r="8" spans="1:18" x14ac:dyDescent="0.25">
      <c r="A8" t="s">
        <v>27</v>
      </c>
      <c r="B8" s="9">
        <v>49080261</v>
      </c>
      <c r="C8" s="9">
        <v>59743958</v>
      </c>
      <c r="D8" s="1">
        <v>52840300</v>
      </c>
      <c r="E8" s="11">
        <v>42967784</v>
      </c>
      <c r="F8" s="1">
        <v>67574584</v>
      </c>
      <c r="G8" s="1">
        <v>55416527</v>
      </c>
      <c r="H8" s="1">
        <v>54088658</v>
      </c>
      <c r="I8" s="1">
        <v>51320944</v>
      </c>
      <c r="J8" s="1">
        <v>51675173</v>
      </c>
      <c r="K8" s="1">
        <v>53584283</v>
      </c>
      <c r="L8" s="1">
        <v>57406997</v>
      </c>
      <c r="M8" s="1">
        <v>51631827</v>
      </c>
      <c r="N8" s="1">
        <v>52372983</v>
      </c>
      <c r="O8" s="1">
        <v>47887660</v>
      </c>
      <c r="P8" s="1">
        <v>49741306</v>
      </c>
      <c r="Q8" s="1">
        <v>48285998</v>
      </c>
      <c r="R8" s="1">
        <v>41160438</v>
      </c>
    </row>
    <row r="9" spans="1:18" x14ac:dyDescent="0.25">
      <c r="A9" t="s">
        <v>28</v>
      </c>
      <c r="B9" s="9">
        <v>3753745</v>
      </c>
      <c r="C9" s="9">
        <v>4422302</v>
      </c>
      <c r="D9" s="1">
        <v>3992668</v>
      </c>
      <c r="E9" s="11">
        <v>3508333</v>
      </c>
      <c r="F9" s="1">
        <v>4700593</v>
      </c>
      <c r="G9" s="1">
        <v>4207758</v>
      </c>
      <c r="H9" s="1">
        <v>4051426</v>
      </c>
      <c r="I9" s="1">
        <v>3842010</v>
      </c>
      <c r="J9" s="1">
        <v>4175173</v>
      </c>
      <c r="K9" s="1">
        <v>3742967</v>
      </c>
      <c r="L9" s="1">
        <v>4223411</v>
      </c>
      <c r="M9" s="1">
        <v>3783008</v>
      </c>
      <c r="N9" s="1">
        <v>3703214</v>
      </c>
      <c r="O9" s="1">
        <v>3749127</v>
      </c>
      <c r="P9" s="1">
        <v>3695493</v>
      </c>
      <c r="Q9" s="1">
        <v>3676148</v>
      </c>
      <c r="R9" s="1">
        <v>3742852</v>
      </c>
    </row>
    <row r="10" spans="1:18" x14ac:dyDescent="0.25">
      <c r="A10" t="s">
        <v>29</v>
      </c>
      <c r="B10" s="9">
        <v>4550273</v>
      </c>
      <c r="C10" s="9">
        <v>4587877</v>
      </c>
      <c r="D10" s="1">
        <v>4376005</v>
      </c>
      <c r="E10" s="11">
        <v>3496004</v>
      </c>
      <c r="F10" s="1">
        <v>4858703</v>
      </c>
      <c r="G10" s="1">
        <v>4043344</v>
      </c>
      <c r="H10" s="1">
        <v>4118230</v>
      </c>
      <c r="I10" s="1">
        <v>4067135</v>
      </c>
      <c r="J10" s="1">
        <v>3990396</v>
      </c>
      <c r="K10" s="1">
        <v>4158581</v>
      </c>
      <c r="L10" s="1">
        <v>4574904</v>
      </c>
      <c r="M10" s="1">
        <v>3983724</v>
      </c>
      <c r="N10" s="1">
        <v>4235897</v>
      </c>
      <c r="O10" s="1">
        <v>3925715</v>
      </c>
      <c r="P10" s="1">
        <v>3852137</v>
      </c>
      <c r="Q10" s="1">
        <v>3748690</v>
      </c>
      <c r="R10" s="1">
        <v>3293651</v>
      </c>
    </row>
    <row r="11" spans="1:18" x14ac:dyDescent="0.25">
      <c r="A11" t="s">
        <v>30</v>
      </c>
      <c r="B11" s="9">
        <v>1781.65</v>
      </c>
      <c r="C11" s="9">
        <v>271.77</v>
      </c>
      <c r="D11" s="1">
        <v>1968.72</v>
      </c>
      <c r="E11" s="11">
        <v>1915.11</v>
      </c>
      <c r="F11" s="1">
        <v>488.14</v>
      </c>
      <c r="G11" s="1">
        <v>352.74</v>
      </c>
      <c r="H11" s="1">
        <v>334.07</v>
      </c>
      <c r="I11" s="1">
        <v>328.37</v>
      </c>
      <c r="J11" s="1">
        <v>271.08999999999997</v>
      </c>
      <c r="K11" s="1">
        <v>268.51</v>
      </c>
      <c r="L11" s="1">
        <v>403.77</v>
      </c>
      <c r="M11" s="1">
        <v>529.04999999999995</v>
      </c>
      <c r="N11" s="1">
        <v>534.97</v>
      </c>
      <c r="O11" s="1">
        <v>219.69</v>
      </c>
      <c r="P11" s="1">
        <v>201.59</v>
      </c>
      <c r="Q11" s="1">
        <v>205.19</v>
      </c>
      <c r="R11" s="1">
        <v>1158.6500000000001</v>
      </c>
    </row>
    <row r="12" spans="1:18" x14ac:dyDescent="0.25">
      <c r="B12" s="4"/>
      <c r="C12" s="4"/>
    </row>
    <row r="13" spans="1:18" x14ac:dyDescent="0.25">
      <c r="A13" s="3" t="s">
        <v>31</v>
      </c>
      <c r="B13" s="4"/>
      <c r="C13" s="4"/>
    </row>
    <row r="14" spans="1:18" x14ac:dyDescent="0.25">
      <c r="A14" t="s">
        <v>23</v>
      </c>
      <c r="B14" s="9">
        <v>4.0999999999999996</v>
      </c>
      <c r="C14" s="9">
        <v>5.9</v>
      </c>
      <c r="D14" s="1">
        <v>4.5999999999999996</v>
      </c>
      <c r="E14" s="11">
        <v>3.7</v>
      </c>
      <c r="F14" s="1">
        <v>6.1</v>
      </c>
      <c r="G14" s="1">
        <v>5.0999999999999996</v>
      </c>
      <c r="H14" s="1">
        <v>4.5999999999999996</v>
      </c>
      <c r="I14" s="1">
        <v>4.4000000000000004</v>
      </c>
      <c r="J14" s="1">
        <v>4.8</v>
      </c>
      <c r="K14" s="1">
        <v>4.5</v>
      </c>
      <c r="L14" s="1">
        <v>5.6</v>
      </c>
      <c r="M14" s="1">
        <v>4.7</v>
      </c>
      <c r="N14" s="1">
        <v>4.5</v>
      </c>
      <c r="O14" s="1">
        <v>4.2</v>
      </c>
      <c r="P14" s="1">
        <v>4.2</v>
      </c>
      <c r="Q14" s="1">
        <v>4.2</v>
      </c>
      <c r="R14" s="1">
        <v>3</v>
      </c>
    </row>
    <row r="15" spans="1:18" x14ac:dyDescent="0.25">
      <c r="A15" t="s">
        <v>24</v>
      </c>
      <c r="B15" s="9">
        <v>228.87</v>
      </c>
      <c r="C15" s="9">
        <v>275.61</v>
      </c>
      <c r="D15" s="4">
        <v>239.78</v>
      </c>
      <c r="E15" s="11">
        <v>204.52</v>
      </c>
      <c r="F15" s="1">
        <v>321.07</v>
      </c>
      <c r="G15" s="1">
        <v>267.79000000000002</v>
      </c>
      <c r="H15" s="1">
        <v>240.81</v>
      </c>
      <c r="I15" s="1">
        <v>238.14</v>
      </c>
      <c r="J15" s="1">
        <v>234.25</v>
      </c>
      <c r="K15" s="1">
        <v>244.49</v>
      </c>
      <c r="L15" s="1">
        <v>281.01</v>
      </c>
      <c r="M15" s="1">
        <v>247.6</v>
      </c>
      <c r="N15" s="1">
        <v>247.93</v>
      </c>
      <c r="O15" s="1">
        <v>223.68</v>
      </c>
      <c r="P15" s="1">
        <v>224.16</v>
      </c>
      <c r="Q15" s="1">
        <v>220.88</v>
      </c>
      <c r="R15" s="1">
        <v>178.55</v>
      </c>
    </row>
    <row r="16" spans="1:18" x14ac:dyDescent="0.25">
      <c r="A16" t="s">
        <v>25</v>
      </c>
      <c r="B16" s="9">
        <v>85.78</v>
      </c>
      <c r="C16" s="9">
        <v>125.97</v>
      </c>
      <c r="D16" s="4">
        <v>92.35</v>
      </c>
      <c r="E16" s="11">
        <v>77.97</v>
      </c>
      <c r="F16" s="1">
        <v>151</v>
      </c>
      <c r="G16" s="1">
        <v>127.71</v>
      </c>
      <c r="H16" s="1">
        <v>123.46</v>
      </c>
      <c r="I16" s="1">
        <v>112.16</v>
      </c>
      <c r="J16" s="1">
        <v>120.83</v>
      </c>
      <c r="K16" s="1">
        <v>115.83</v>
      </c>
      <c r="L16" s="1">
        <v>136.9</v>
      </c>
      <c r="M16" s="1">
        <v>120.49</v>
      </c>
      <c r="N16" s="1">
        <v>108.94</v>
      </c>
      <c r="O16" s="1">
        <v>113.92</v>
      </c>
      <c r="P16" s="1">
        <v>113.08</v>
      </c>
      <c r="Q16" s="1">
        <v>107.55</v>
      </c>
      <c r="R16" s="1">
        <v>72.86</v>
      </c>
    </row>
    <row r="17" spans="1:18" x14ac:dyDescent="0.25">
      <c r="A17" t="s">
        <v>26</v>
      </c>
      <c r="B17" s="9">
        <v>3.34</v>
      </c>
      <c r="C17" s="9">
        <v>45.24</v>
      </c>
      <c r="D17" s="4">
        <v>6.19</v>
      </c>
      <c r="E17" s="11">
        <v>4.3499999999999996</v>
      </c>
      <c r="F17" s="1">
        <v>59.79</v>
      </c>
      <c r="G17" s="1">
        <v>55.17</v>
      </c>
      <c r="H17" s="1">
        <v>51.82</v>
      </c>
      <c r="I17" s="1">
        <v>39.68</v>
      </c>
      <c r="J17" s="1">
        <v>53.07</v>
      </c>
      <c r="K17" s="1">
        <v>43.32</v>
      </c>
      <c r="L17" s="1">
        <v>51.9</v>
      </c>
      <c r="M17" s="1">
        <v>49.16</v>
      </c>
      <c r="N17" s="1">
        <v>35.82</v>
      </c>
      <c r="O17" s="1">
        <v>46.07</v>
      </c>
      <c r="P17" s="1">
        <v>45.98</v>
      </c>
      <c r="Q17" s="1">
        <v>36.39</v>
      </c>
      <c r="R17" s="1">
        <v>2.77</v>
      </c>
    </row>
    <row r="18" spans="1:18" x14ac:dyDescent="0.25">
      <c r="A18" t="s">
        <v>27</v>
      </c>
      <c r="B18" s="9">
        <v>2739951</v>
      </c>
      <c r="C18" s="9">
        <v>1571910</v>
      </c>
      <c r="D18" s="4">
        <v>2978426</v>
      </c>
      <c r="E18" s="11">
        <v>2391676</v>
      </c>
      <c r="F18" s="1">
        <v>1823647</v>
      </c>
      <c r="G18" s="1">
        <v>1510907</v>
      </c>
      <c r="H18" s="1">
        <v>1382416</v>
      </c>
      <c r="I18" s="1">
        <v>1391202</v>
      </c>
      <c r="J18" s="1">
        <v>1287026</v>
      </c>
      <c r="K18" s="1">
        <v>1394208</v>
      </c>
      <c r="L18" s="1">
        <v>1658835</v>
      </c>
      <c r="M18" s="1">
        <v>1348070</v>
      </c>
      <c r="N18" s="1">
        <v>1424387</v>
      </c>
      <c r="O18" s="1">
        <v>1203232</v>
      </c>
      <c r="P18" s="1">
        <v>1202759</v>
      </c>
      <c r="Q18" s="1">
        <v>1266803</v>
      </c>
      <c r="R18" s="1">
        <v>2187795</v>
      </c>
    </row>
    <row r="19" spans="1:18" x14ac:dyDescent="0.25">
      <c r="A19" t="s">
        <v>28</v>
      </c>
      <c r="B19" s="9">
        <v>7728</v>
      </c>
      <c r="C19" s="9">
        <v>3938</v>
      </c>
      <c r="D19" s="4">
        <v>9097</v>
      </c>
      <c r="E19" s="11">
        <v>8035</v>
      </c>
      <c r="F19" s="1">
        <v>4750</v>
      </c>
      <c r="G19" s="1">
        <v>4607</v>
      </c>
      <c r="H19" s="1">
        <v>3717</v>
      </c>
      <c r="I19" s="1">
        <v>3084</v>
      </c>
      <c r="J19" s="1">
        <v>4142</v>
      </c>
      <c r="K19" s="1">
        <v>3609</v>
      </c>
      <c r="L19" s="1">
        <v>5273</v>
      </c>
      <c r="M19" s="1">
        <v>4002</v>
      </c>
      <c r="N19" s="1">
        <v>3102</v>
      </c>
      <c r="O19" s="1">
        <v>3565</v>
      </c>
      <c r="P19" s="1">
        <v>3981</v>
      </c>
      <c r="Q19" s="1">
        <v>3053</v>
      </c>
      <c r="R19" s="1">
        <v>4523</v>
      </c>
    </row>
    <row r="20" spans="1:18" x14ac:dyDescent="0.25">
      <c r="A20" t="s">
        <v>29</v>
      </c>
      <c r="B20" s="9">
        <v>258023</v>
      </c>
      <c r="C20" s="9">
        <v>224093</v>
      </c>
      <c r="D20" s="4">
        <v>290749</v>
      </c>
      <c r="E20" s="11">
        <v>219904</v>
      </c>
      <c r="F20" s="1">
        <v>323272</v>
      </c>
      <c r="G20" s="1">
        <v>255376</v>
      </c>
      <c r="H20" s="1">
        <v>197051</v>
      </c>
      <c r="I20" s="1">
        <v>198331</v>
      </c>
      <c r="J20" s="1">
        <v>181003</v>
      </c>
      <c r="K20" s="1">
        <v>206408</v>
      </c>
      <c r="L20" s="1">
        <v>224078</v>
      </c>
      <c r="M20" s="1">
        <v>210492</v>
      </c>
      <c r="N20" s="1">
        <v>215710</v>
      </c>
      <c r="O20" s="1">
        <v>163974</v>
      </c>
      <c r="P20" s="1">
        <v>159492</v>
      </c>
      <c r="Q20" s="1">
        <v>150125</v>
      </c>
      <c r="R20" s="1">
        <v>133058</v>
      </c>
    </row>
    <row r="21" spans="1:18" x14ac:dyDescent="0.25">
      <c r="B21" s="4"/>
      <c r="C21" s="4"/>
      <c r="D21" s="4"/>
    </row>
    <row r="22" spans="1:18" x14ac:dyDescent="0.25">
      <c r="A22" s="3" t="s">
        <v>32</v>
      </c>
      <c r="B22" s="4"/>
      <c r="C22" s="4"/>
      <c r="D22" s="4"/>
    </row>
    <row r="23" spans="1:18" x14ac:dyDescent="0.25">
      <c r="A23" t="s">
        <v>23</v>
      </c>
      <c r="B23" s="9">
        <v>3.44</v>
      </c>
      <c r="C23" s="9">
        <v>7.36</v>
      </c>
      <c r="D23" s="4">
        <v>18.760000000000002</v>
      </c>
      <c r="E23" s="11">
        <v>3.61</v>
      </c>
      <c r="F23" s="1">
        <v>22.4</v>
      </c>
      <c r="G23" s="1">
        <v>5.2</v>
      </c>
      <c r="H23" s="1">
        <v>5.14</v>
      </c>
      <c r="I23" s="1">
        <v>7.54</v>
      </c>
      <c r="J23" s="1">
        <v>4.82</v>
      </c>
      <c r="K23" s="1">
        <v>5.01</v>
      </c>
      <c r="L23" s="1">
        <v>50.53</v>
      </c>
      <c r="M23" s="1">
        <v>5.1100000000000003</v>
      </c>
      <c r="N23" s="1">
        <v>64.47</v>
      </c>
      <c r="O23" s="1">
        <v>5.2</v>
      </c>
      <c r="P23" s="1">
        <v>5.23</v>
      </c>
      <c r="Q23" s="1">
        <v>5.0199999999999996</v>
      </c>
      <c r="R23" s="1">
        <v>4.91</v>
      </c>
    </row>
    <row r="24" spans="1:18" x14ac:dyDescent="0.25">
      <c r="A24" t="s">
        <v>24</v>
      </c>
      <c r="B24" s="9">
        <v>162.47999999999999</v>
      </c>
      <c r="C24" s="9">
        <v>416.79</v>
      </c>
      <c r="D24" s="4">
        <v>1042.47</v>
      </c>
      <c r="E24" s="11">
        <v>181.09</v>
      </c>
      <c r="F24" s="1">
        <v>1289.73</v>
      </c>
      <c r="G24" s="1">
        <v>278.33999999999997</v>
      </c>
      <c r="H24" s="1">
        <v>283.89</v>
      </c>
      <c r="I24" s="1">
        <v>425.25</v>
      </c>
      <c r="J24" s="1">
        <v>266.48</v>
      </c>
      <c r="K24" s="1">
        <v>271.38</v>
      </c>
      <c r="L24" s="1">
        <v>2867.57</v>
      </c>
      <c r="M24" s="1">
        <v>260.92</v>
      </c>
      <c r="N24" s="1">
        <v>3725.27</v>
      </c>
      <c r="O24" s="1">
        <v>282.83999999999997</v>
      </c>
      <c r="P24" s="1">
        <v>284.60000000000002</v>
      </c>
      <c r="Q24" s="1">
        <v>274.13</v>
      </c>
      <c r="R24" s="1">
        <v>183.59</v>
      </c>
    </row>
    <row r="25" spans="1:18" x14ac:dyDescent="0.25">
      <c r="A25" t="s">
        <v>25</v>
      </c>
      <c r="B25" s="9">
        <v>304.33</v>
      </c>
      <c r="C25" s="9">
        <v>260.7</v>
      </c>
      <c r="D25" s="4">
        <v>1412.52</v>
      </c>
      <c r="E25" s="11">
        <v>351.31</v>
      </c>
      <c r="F25" s="1">
        <v>1223.5999999999999</v>
      </c>
      <c r="G25" s="1">
        <v>586.51</v>
      </c>
      <c r="H25" s="1">
        <v>237.89</v>
      </c>
      <c r="I25" s="1">
        <v>373.56</v>
      </c>
      <c r="J25" s="1">
        <v>205.88</v>
      </c>
      <c r="K25" s="1">
        <v>234.39</v>
      </c>
      <c r="L25" s="1">
        <v>2930.55</v>
      </c>
      <c r="M25" s="1">
        <v>217.6</v>
      </c>
      <c r="N25" s="1">
        <v>3784.74</v>
      </c>
      <c r="O25" s="1">
        <v>242.69</v>
      </c>
      <c r="P25" s="1">
        <v>225.41</v>
      </c>
      <c r="Q25" s="1">
        <v>218.34</v>
      </c>
      <c r="R25" s="1">
        <v>472.85</v>
      </c>
    </row>
    <row r="26" spans="1:18" x14ac:dyDescent="0.25">
      <c r="A26" t="s">
        <v>26</v>
      </c>
      <c r="B26" s="9">
        <v>22.91</v>
      </c>
      <c r="C26" s="9">
        <v>14.92</v>
      </c>
      <c r="D26" s="4">
        <v>112.36</v>
      </c>
      <c r="E26" s="11">
        <v>25.76</v>
      </c>
      <c r="F26" s="1">
        <v>19.04</v>
      </c>
      <c r="G26" s="1">
        <v>18.18</v>
      </c>
      <c r="H26" s="1">
        <v>17.239999999999998</v>
      </c>
      <c r="I26" s="1">
        <v>17.89</v>
      </c>
      <c r="J26" s="1">
        <v>13.55</v>
      </c>
      <c r="K26" s="1">
        <v>19.39</v>
      </c>
      <c r="L26" s="1">
        <v>19.73</v>
      </c>
      <c r="M26" s="1">
        <v>17.309999999999999</v>
      </c>
      <c r="N26" s="1">
        <v>20.03</v>
      </c>
      <c r="O26" s="1">
        <v>18.79</v>
      </c>
      <c r="P26" s="1">
        <v>13.29</v>
      </c>
      <c r="Q26" s="1">
        <v>13.74</v>
      </c>
      <c r="R26" s="1">
        <v>75.290000000000006</v>
      </c>
    </row>
    <row r="27" spans="1:18" x14ac:dyDescent="0.25">
      <c r="A27" t="s">
        <v>27</v>
      </c>
      <c r="B27" s="9">
        <v>4288201</v>
      </c>
      <c r="C27" s="9">
        <v>4849887</v>
      </c>
      <c r="D27" s="4">
        <v>25591374</v>
      </c>
      <c r="E27" s="11">
        <v>4713116</v>
      </c>
      <c r="F27" s="1">
        <v>5091131</v>
      </c>
      <c r="G27" s="1">
        <v>6042410</v>
      </c>
      <c r="H27" s="1">
        <v>4548501</v>
      </c>
      <c r="I27" s="1">
        <v>4299465</v>
      </c>
      <c r="J27" s="1">
        <v>3862232</v>
      </c>
      <c r="K27" s="1">
        <v>4204372</v>
      </c>
      <c r="L27" s="1">
        <v>86213413</v>
      </c>
      <c r="M27" s="1">
        <v>3954267</v>
      </c>
      <c r="N27" s="1">
        <v>100878750</v>
      </c>
      <c r="O27" s="1">
        <v>4875244</v>
      </c>
      <c r="P27" s="1">
        <v>4362685</v>
      </c>
      <c r="Q27" s="1">
        <v>4078018</v>
      </c>
      <c r="R27" s="1">
        <v>4602425</v>
      </c>
    </row>
    <row r="28" spans="1:18" x14ac:dyDescent="0.25">
      <c r="A28" t="s">
        <v>28</v>
      </c>
      <c r="B28" s="9">
        <v>400857</v>
      </c>
      <c r="C28" s="9">
        <v>977761</v>
      </c>
      <c r="D28" s="4">
        <v>1157554</v>
      </c>
      <c r="E28" s="11">
        <v>425227</v>
      </c>
      <c r="F28" s="1">
        <v>1388447</v>
      </c>
      <c r="G28" s="1">
        <v>1048200</v>
      </c>
      <c r="H28" s="1">
        <v>977617</v>
      </c>
      <c r="I28" s="1">
        <v>1396321</v>
      </c>
      <c r="J28" s="1">
        <v>951111</v>
      </c>
      <c r="K28" s="1">
        <v>1000728</v>
      </c>
      <c r="L28" s="1">
        <v>2894504</v>
      </c>
      <c r="M28" s="1">
        <v>960447</v>
      </c>
      <c r="N28" s="1">
        <v>3176747</v>
      </c>
      <c r="O28" s="1">
        <v>1006270</v>
      </c>
      <c r="P28" s="1">
        <v>976566</v>
      </c>
      <c r="Q28" s="1">
        <v>975736</v>
      </c>
      <c r="R28" s="1">
        <v>507100</v>
      </c>
    </row>
    <row r="29" spans="1:18" x14ac:dyDescent="0.25">
      <c r="A29" t="s">
        <v>29</v>
      </c>
      <c r="B29" s="9">
        <v>28848</v>
      </c>
      <c r="C29" s="9">
        <v>65452</v>
      </c>
      <c r="D29" s="4">
        <v>30652</v>
      </c>
      <c r="E29" s="11">
        <v>22937</v>
      </c>
      <c r="F29" s="1">
        <v>78419</v>
      </c>
      <c r="G29" s="1">
        <v>55657</v>
      </c>
      <c r="H29" s="1">
        <v>67193</v>
      </c>
      <c r="I29" s="1">
        <v>60480</v>
      </c>
      <c r="J29" s="1">
        <v>60641</v>
      </c>
      <c r="K29" s="1">
        <v>57711</v>
      </c>
      <c r="L29" s="1">
        <v>69975</v>
      </c>
      <c r="M29" s="1">
        <v>53800</v>
      </c>
      <c r="N29" s="1">
        <v>57852</v>
      </c>
      <c r="O29" s="1">
        <v>63007</v>
      </c>
      <c r="P29" s="1">
        <v>58774</v>
      </c>
      <c r="Q29" s="1">
        <v>49671</v>
      </c>
      <c r="R29" s="1">
        <v>26363</v>
      </c>
    </row>
    <row r="30" spans="1:18" x14ac:dyDescent="0.25">
      <c r="A30" t="s">
        <v>30</v>
      </c>
      <c r="B30" s="9">
        <v>10.63</v>
      </c>
      <c r="C30" s="9">
        <v>4.29</v>
      </c>
      <c r="D30" s="4">
        <v>21.62</v>
      </c>
      <c r="E30" s="11">
        <v>10.63</v>
      </c>
      <c r="F30" s="1">
        <v>3.88</v>
      </c>
      <c r="G30" s="1">
        <v>3.8</v>
      </c>
      <c r="H30" s="1">
        <v>7.51</v>
      </c>
      <c r="I30" s="1">
        <v>6.02</v>
      </c>
      <c r="J30" s="1">
        <v>3.22</v>
      </c>
      <c r="K30" s="1">
        <v>9.59</v>
      </c>
      <c r="L30" s="1">
        <v>8.01</v>
      </c>
      <c r="M30" s="1">
        <v>4.32</v>
      </c>
      <c r="N30" s="1">
        <v>5.6</v>
      </c>
      <c r="O30" s="1">
        <v>8.9600000000000009</v>
      </c>
      <c r="P30" s="1">
        <v>4.17</v>
      </c>
      <c r="Q30" s="1">
        <v>3.83</v>
      </c>
      <c r="R30" s="1">
        <v>27.82</v>
      </c>
    </row>
    <row r="31" spans="1:18" x14ac:dyDescent="0.25">
      <c r="B31" s="4"/>
      <c r="C31" s="4"/>
      <c r="D31" s="4"/>
    </row>
    <row r="32" spans="1:18" x14ac:dyDescent="0.25">
      <c r="A32" s="3" t="s">
        <v>33</v>
      </c>
      <c r="B32" s="4"/>
      <c r="C32" s="4"/>
      <c r="D32" s="4"/>
    </row>
    <row r="33" spans="1:18" x14ac:dyDescent="0.25">
      <c r="A33" t="s">
        <v>23</v>
      </c>
      <c r="B33" s="9">
        <v>19.7</v>
      </c>
      <c r="C33" s="9">
        <v>24.8</v>
      </c>
      <c r="D33" s="4">
        <v>56.8</v>
      </c>
      <c r="E33" s="11">
        <v>36.6</v>
      </c>
      <c r="F33" s="1">
        <v>26.6</v>
      </c>
      <c r="G33" s="1">
        <v>19.600000000000001</v>
      </c>
      <c r="H33" s="1">
        <v>15.8</v>
      </c>
      <c r="I33" s="1">
        <v>13.6</v>
      </c>
      <c r="J33" s="1">
        <v>15.8</v>
      </c>
      <c r="K33" s="1">
        <v>12.5</v>
      </c>
      <c r="L33" s="1">
        <v>16.5</v>
      </c>
      <c r="M33" s="1">
        <v>16.7</v>
      </c>
      <c r="N33" s="1">
        <v>15.4</v>
      </c>
      <c r="O33" s="1">
        <v>13</v>
      </c>
      <c r="P33" s="1">
        <v>14.8</v>
      </c>
      <c r="Q33" s="1">
        <v>13.4</v>
      </c>
      <c r="R33" s="1">
        <v>50.9</v>
      </c>
    </row>
    <row r="34" spans="1:18" x14ac:dyDescent="0.25">
      <c r="A34" t="s">
        <v>24</v>
      </c>
      <c r="B34" s="9">
        <v>787.94</v>
      </c>
      <c r="C34" s="9">
        <v>437.06</v>
      </c>
      <c r="D34" s="4">
        <v>1009.67</v>
      </c>
      <c r="E34" s="11">
        <v>660.9</v>
      </c>
      <c r="F34" s="1">
        <v>532.28</v>
      </c>
      <c r="G34" s="1">
        <v>399.86</v>
      </c>
      <c r="H34" s="1">
        <v>314.37</v>
      </c>
      <c r="I34" s="1">
        <v>287.97000000000003</v>
      </c>
      <c r="J34" s="1">
        <v>294.83</v>
      </c>
      <c r="K34" s="1">
        <v>281.16000000000003</v>
      </c>
      <c r="L34" s="1">
        <v>349.6</v>
      </c>
      <c r="M34" s="1">
        <v>327.94</v>
      </c>
      <c r="N34" s="1">
        <v>307.95</v>
      </c>
      <c r="O34" s="1">
        <v>288.69</v>
      </c>
      <c r="P34" s="1">
        <v>320.94</v>
      </c>
      <c r="Q34" s="1">
        <v>271.57</v>
      </c>
      <c r="R34" s="1">
        <v>708.7</v>
      </c>
    </row>
    <row r="35" spans="1:18" x14ac:dyDescent="0.25">
      <c r="A35" t="s">
        <v>25</v>
      </c>
      <c r="B35" s="9">
        <v>838.45</v>
      </c>
      <c r="C35" s="9">
        <v>1252.01</v>
      </c>
      <c r="D35" s="4">
        <v>2990</v>
      </c>
      <c r="E35" s="11">
        <v>1915.29</v>
      </c>
      <c r="F35" s="1">
        <v>1286.01</v>
      </c>
      <c r="G35" s="1">
        <v>944.63</v>
      </c>
      <c r="H35" s="1">
        <v>787.05</v>
      </c>
      <c r="I35" s="1">
        <v>678.41</v>
      </c>
      <c r="J35" s="1">
        <v>788.42</v>
      </c>
      <c r="K35" s="1">
        <v>602.07000000000005</v>
      </c>
      <c r="L35" s="1">
        <v>784.44</v>
      </c>
      <c r="M35" s="1">
        <v>839.59</v>
      </c>
      <c r="N35" s="1">
        <v>759.7</v>
      </c>
      <c r="O35" s="1">
        <v>641.84</v>
      </c>
      <c r="P35" s="1">
        <v>731.56</v>
      </c>
      <c r="Q35" s="1">
        <v>664.15</v>
      </c>
      <c r="R35" s="1">
        <v>2694.69</v>
      </c>
    </row>
    <row r="36" spans="1:18" x14ac:dyDescent="0.25">
      <c r="A36" t="s">
        <v>26</v>
      </c>
      <c r="B36" s="9">
        <v>414.41</v>
      </c>
      <c r="C36" s="9">
        <v>1112.98</v>
      </c>
      <c r="D36" s="4">
        <v>2471.23</v>
      </c>
      <c r="E36" s="11">
        <v>1601.54</v>
      </c>
      <c r="F36" s="1">
        <v>1112.47</v>
      </c>
      <c r="G36" s="1">
        <v>812.73</v>
      </c>
      <c r="H36" s="1">
        <v>666.78</v>
      </c>
      <c r="I36" s="1">
        <v>572.88</v>
      </c>
      <c r="J36" s="1">
        <v>675.95</v>
      </c>
      <c r="K36" s="1">
        <v>496.02</v>
      </c>
      <c r="L36" s="1">
        <v>649.14</v>
      </c>
      <c r="M36" s="1">
        <v>712.33</v>
      </c>
      <c r="N36" s="1">
        <v>646.33000000000004</v>
      </c>
      <c r="O36" s="1">
        <v>532.95000000000005</v>
      </c>
      <c r="P36" s="1">
        <v>614.73</v>
      </c>
      <c r="Q36" s="1">
        <v>575.74</v>
      </c>
      <c r="R36" s="1">
        <v>2355.21</v>
      </c>
    </row>
    <row r="37" spans="1:18" x14ac:dyDescent="0.25">
      <c r="A37" t="s">
        <v>27</v>
      </c>
      <c r="B37" s="9">
        <v>9764411</v>
      </c>
      <c r="C37" s="9">
        <v>8431140</v>
      </c>
      <c r="D37" s="4">
        <v>12568247</v>
      </c>
      <c r="E37" s="11">
        <v>7852048</v>
      </c>
      <c r="F37" s="1">
        <v>11702618</v>
      </c>
      <c r="G37" s="1">
        <v>8190470</v>
      </c>
      <c r="H37" s="1">
        <v>7429202</v>
      </c>
      <c r="I37" s="1">
        <v>6086019</v>
      </c>
      <c r="J37" s="1">
        <v>6406346</v>
      </c>
      <c r="K37" s="1">
        <v>5733340</v>
      </c>
      <c r="L37" s="1">
        <v>7888987</v>
      </c>
      <c r="M37" s="1">
        <v>7951847</v>
      </c>
      <c r="N37" s="1">
        <v>7444691</v>
      </c>
      <c r="O37" s="1">
        <v>6509234</v>
      </c>
      <c r="P37" s="1">
        <v>7636349</v>
      </c>
      <c r="Q37" s="1">
        <v>5350433</v>
      </c>
      <c r="R37" s="1">
        <v>8462956</v>
      </c>
    </row>
    <row r="38" spans="1:18" x14ac:dyDescent="0.25">
      <c r="A38" t="s">
        <v>28</v>
      </c>
      <c r="B38" s="9">
        <v>434177</v>
      </c>
      <c r="C38" s="9">
        <v>459503</v>
      </c>
      <c r="D38" s="4">
        <v>561955</v>
      </c>
      <c r="E38" s="11">
        <v>349510</v>
      </c>
      <c r="F38" s="1">
        <v>452149</v>
      </c>
      <c r="G38" s="1">
        <v>360416</v>
      </c>
      <c r="H38" s="1">
        <v>267284</v>
      </c>
      <c r="I38" s="1">
        <v>238394</v>
      </c>
      <c r="J38" s="1">
        <v>206680</v>
      </c>
      <c r="K38" s="1">
        <v>201732</v>
      </c>
      <c r="L38" s="1">
        <v>240151</v>
      </c>
      <c r="M38" s="1">
        <v>305261</v>
      </c>
      <c r="N38" s="1">
        <v>283215</v>
      </c>
      <c r="O38" s="1">
        <v>223083</v>
      </c>
      <c r="P38" s="1">
        <v>247724</v>
      </c>
      <c r="Q38" s="1">
        <v>241406</v>
      </c>
      <c r="R38" s="1">
        <v>420489</v>
      </c>
    </row>
    <row r="39" spans="1:18" x14ac:dyDescent="0.25">
      <c r="A39" t="s">
        <v>29</v>
      </c>
      <c r="B39" s="13">
        <v>1572973</v>
      </c>
      <c r="C39" s="13">
        <v>647397</v>
      </c>
      <c r="D39" s="14">
        <v>2058027</v>
      </c>
      <c r="E39" s="13">
        <v>1246973</v>
      </c>
      <c r="F39" s="14">
        <v>917421</v>
      </c>
      <c r="G39" s="14">
        <v>640069</v>
      </c>
      <c r="H39" s="14">
        <v>608517</v>
      </c>
      <c r="I39" s="14">
        <v>505542</v>
      </c>
      <c r="J39" s="14">
        <v>525571</v>
      </c>
      <c r="K39" s="14">
        <v>461342</v>
      </c>
      <c r="L39" s="14">
        <v>627025</v>
      </c>
      <c r="M39" s="14">
        <v>648232</v>
      </c>
      <c r="N39" s="14">
        <v>579845</v>
      </c>
      <c r="O39" s="14">
        <v>538027</v>
      </c>
      <c r="P39" s="14">
        <v>658574</v>
      </c>
      <c r="Q39" s="14">
        <v>445497</v>
      </c>
      <c r="R39" s="14">
        <v>1390516</v>
      </c>
    </row>
    <row r="43" spans="1:18" x14ac:dyDescent="0.25">
      <c r="A43" t="s">
        <v>34</v>
      </c>
      <c r="C43" s="1">
        <v>941</v>
      </c>
      <c r="D43" s="1">
        <v>1001</v>
      </c>
      <c r="E43" s="4">
        <f>(D43-C43)*100/C43</f>
        <v>6.3761955366631247</v>
      </c>
    </row>
    <row r="44" spans="1:18" x14ac:dyDescent="0.25">
      <c r="A44" t="s">
        <v>35</v>
      </c>
      <c r="C44" s="1">
        <v>173</v>
      </c>
      <c r="D44" s="1">
        <v>559</v>
      </c>
      <c r="E44" s="4">
        <f>(D44-C44)*100/C44</f>
        <v>223.121387283237</v>
      </c>
    </row>
    <row r="45" spans="1:18" x14ac:dyDescent="0.25">
      <c r="A45" t="s">
        <v>36</v>
      </c>
      <c r="C45" s="1">
        <v>1588</v>
      </c>
      <c r="D45" s="1">
        <v>1739</v>
      </c>
      <c r="E45" s="4">
        <f>(D45-C45)*100/C45</f>
        <v>9.5088161209068005</v>
      </c>
    </row>
    <row r="46" spans="1:18" x14ac:dyDescent="0.25">
      <c r="A46" t="s">
        <v>37</v>
      </c>
      <c r="C46" s="1">
        <v>12250</v>
      </c>
      <c r="D46" s="1">
        <v>14825</v>
      </c>
      <c r="E46" s="4">
        <f>(D46-C46)*100/C46</f>
        <v>21.020408163265305</v>
      </c>
    </row>
    <row r="47" spans="1:18" x14ac:dyDescent="0.25">
      <c r="A47" t="s">
        <v>38</v>
      </c>
      <c r="B47" s="1" t="s">
        <v>39</v>
      </c>
      <c r="C47" s="1" t="s">
        <v>40</v>
      </c>
      <c r="D47" s="1" t="s">
        <v>41</v>
      </c>
      <c r="E47" s="1"/>
    </row>
    <row r="48" spans="1:18" x14ac:dyDescent="0.25">
      <c r="B48" s="1">
        <v>4905</v>
      </c>
      <c r="C48" s="7">
        <v>44459</v>
      </c>
      <c r="D48" s="1">
        <v>831</v>
      </c>
      <c r="E48" s="1"/>
    </row>
    <row r="49" spans="2:5" x14ac:dyDescent="0.25">
      <c r="B49" s="1">
        <v>4912</v>
      </c>
      <c r="C49" s="7">
        <v>44463</v>
      </c>
      <c r="D49" s="1">
        <v>250</v>
      </c>
      <c r="E49" s="2"/>
    </row>
    <row r="50" spans="2:5" x14ac:dyDescent="0.25">
      <c r="B50" s="1">
        <v>4934</v>
      </c>
      <c r="C50" s="2">
        <v>44469</v>
      </c>
      <c r="D50" s="1">
        <v>78</v>
      </c>
      <c r="E50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1"/>
  <sheetViews>
    <sheetView workbookViewId="0">
      <pane xSplit="1" topLeftCell="B1" activePane="topRight" state="frozen"/>
      <selection pane="topRight" activeCell="H41" sqref="H41"/>
    </sheetView>
  </sheetViews>
  <sheetFormatPr defaultRowHeight="15" x14ac:dyDescent="0.25"/>
  <cols>
    <col min="1" max="1" width="23.28515625" bestFit="1" customWidth="1"/>
    <col min="2" max="2" width="14.42578125" customWidth="1"/>
    <col min="3" max="3" width="13.5703125" customWidth="1"/>
    <col min="4" max="4" width="12.42578125" bestFit="1" customWidth="1"/>
    <col min="5" max="19" width="12.140625" style="1" customWidth="1"/>
    <col min="20" max="20" width="14.85546875" style="11" customWidth="1"/>
    <col min="21" max="26" width="14.85546875" style="1" customWidth="1"/>
    <col min="27" max="27" width="15.85546875" bestFit="1" customWidth="1"/>
    <col min="28" max="29" width="14.85546875" style="11" customWidth="1"/>
    <col min="30" max="34" width="14.85546875" customWidth="1"/>
    <col min="35" max="35" width="12.140625" customWidth="1"/>
    <col min="37" max="37" width="16.28515625" customWidth="1"/>
  </cols>
  <sheetData>
    <row r="1" spans="1:37" x14ac:dyDescent="0.25">
      <c r="B1" s="2">
        <v>44453</v>
      </c>
      <c r="C1" s="2">
        <v>44474</v>
      </c>
      <c r="D1" s="2"/>
      <c r="E1" s="7">
        <v>44475</v>
      </c>
      <c r="F1" s="7">
        <v>44476</v>
      </c>
      <c r="G1" s="7">
        <v>44476</v>
      </c>
      <c r="H1" s="7" t="s">
        <v>88</v>
      </c>
      <c r="I1" s="7" t="s">
        <v>89</v>
      </c>
      <c r="J1" s="7" t="s">
        <v>89</v>
      </c>
      <c r="K1" s="7" t="s">
        <v>42</v>
      </c>
      <c r="L1" s="7" t="s">
        <v>42</v>
      </c>
      <c r="M1" s="7" t="s">
        <v>90</v>
      </c>
      <c r="N1" s="7" t="s">
        <v>90</v>
      </c>
      <c r="O1" s="7" t="s">
        <v>91</v>
      </c>
      <c r="P1" s="7" t="s">
        <v>91</v>
      </c>
      <c r="Q1" s="7" t="s">
        <v>43</v>
      </c>
      <c r="R1" s="7" t="s">
        <v>43</v>
      </c>
      <c r="S1" s="7" t="s">
        <v>43</v>
      </c>
      <c r="T1" s="2"/>
      <c r="U1" s="7"/>
      <c r="V1" s="7"/>
      <c r="W1" s="7"/>
      <c r="X1" s="7"/>
      <c r="Y1" s="7"/>
      <c r="Z1" s="7"/>
      <c r="AA1" s="2"/>
      <c r="AB1" s="2"/>
      <c r="AC1" s="2"/>
      <c r="AD1" s="2"/>
      <c r="AE1" s="2"/>
      <c r="AF1" s="2"/>
      <c r="AG1" s="2"/>
      <c r="AH1" s="2"/>
      <c r="AI1" s="1"/>
    </row>
    <row r="2" spans="1:37" x14ac:dyDescent="0.25">
      <c r="B2" s="2" t="s">
        <v>92</v>
      </c>
      <c r="C2" s="12" t="s">
        <v>93</v>
      </c>
      <c r="D2" s="2"/>
      <c r="E2" s="1" t="s">
        <v>94</v>
      </c>
      <c r="F2" s="1" t="s">
        <v>95</v>
      </c>
      <c r="G2" s="1" t="s">
        <v>96</v>
      </c>
      <c r="H2" t="s">
        <v>97</v>
      </c>
      <c r="I2" t="s">
        <v>98</v>
      </c>
      <c r="J2" t="s">
        <v>99</v>
      </c>
      <c r="K2" t="s">
        <v>55</v>
      </c>
      <c r="L2" t="s">
        <v>56</v>
      </c>
      <c r="M2" t="s">
        <v>100</v>
      </c>
      <c r="N2" t="s">
        <v>101</v>
      </c>
      <c r="O2" t="s">
        <v>11</v>
      </c>
      <c r="P2" t="s">
        <v>102</v>
      </c>
      <c r="Q2" t="s">
        <v>103</v>
      </c>
      <c r="R2" t="s">
        <v>56</v>
      </c>
      <c r="S2" t="s">
        <v>104</v>
      </c>
      <c r="T2" s="2"/>
      <c r="AA2" s="2"/>
      <c r="AB2" s="2"/>
      <c r="AC2" s="2"/>
      <c r="AD2" s="2"/>
      <c r="AE2" s="2"/>
      <c r="AF2" s="2"/>
      <c r="AG2" s="2"/>
      <c r="AH2" s="2"/>
      <c r="AI2" s="1"/>
    </row>
    <row r="3" spans="1:37" x14ac:dyDescent="0.25">
      <c r="A3" s="3" t="s">
        <v>14</v>
      </c>
      <c r="B3" s="1">
        <v>4890</v>
      </c>
      <c r="C3" s="1" t="s">
        <v>105</v>
      </c>
      <c r="D3" s="1"/>
      <c r="E3" s="11" t="s">
        <v>106</v>
      </c>
      <c r="F3" s="11" t="s">
        <v>107</v>
      </c>
      <c r="G3" s="11" t="s">
        <v>108</v>
      </c>
      <c r="H3" s="11" t="s">
        <v>109</v>
      </c>
      <c r="I3" s="11" t="s">
        <v>110</v>
      </c>
      <c r="J3" s="11" t="s">
        <v>111</v>
      </c>
      <c r="K3" s="11" t="s">
        <v>71</v>
      </c>
      <c r="L3" s="11" t="s">
        <v>112</v>
      </c>
      <c r="M3" s="11" t="s">
        <v>113</v>
      </c>
      <c r="N3" s="11" t="s">
        <v>114</v>
      </c>
      <c r="O3" s="11" t="s">
        <v>115</v>
      </c>
      <c r="P3" s="11" t="s">
        <v>116</v>
      </c>
      <c r="Q3" s="11" t="s">
        <v>117</v>
      </c>
      <c r="R3" s="11" t="s">
        <v>72</v>
      </c>
      <c r="S3" s="11" t="s">
        <v>118</v>
      </c>
      <c r="W3" s="11"/>
      <c r="X3" s="11"/>
      <c r="Y3" s="11"/>
      <c r="Z3" s="11"/>
      <c r="AA3" s="1"/>
      <c r="AB3" s="10"/>
      <c r="AC3" s="1"/>
      <c r="AD3" s="1"/>
      <c r="AE3" s="1"/>
      <c r="AF3" s="1"/>
      <c r="AG3" s="1"/>
      <c r="AH3" s="1"/>
      <c r="AI3" s="1"/>
    </row>
    <row r="4" spans="1:37" x14ac:dyDescent="0.25">
      <c r="A4" t="s">
        <v>23</v>
      </c>
      <c r="B4" s="4">
        <v>255.82</v>
      </c>
      <c r="C4" s="4">
        <v>283.77</v>
      </c>
      <c r="D4" s="5" t="s">
        <v>119</v>
      </c>
      <c r="E4" s="9">
        <v>291.39</v>
      </c>
      <c r="F4" s="9">
        <v>70.150000000000006</v>
      </c>
      <c r="G4" s="9">
        <v>80.52</v>
      </c>
      <c r="H4" s="9">
        <v>295.14</v>
      </c>
      <c r="I4" s="9">
        <v>288.88</v>
      </c>
      <c r="J4" s="9">
        <v>87.47</v>
      </c>
      <c r="K4" s="9">
        <v>288.11</v>
      </c>
      <c r="L4" s="9">
        <v>75.959999999999994</v>
      </c>
      <c r="M4" s="9">
        <v>92.15</v>
      </c>
      <c r="N4" s="9">
        <v>323.56</v>
      </c>
      <c r="O4" s="9">
        <v>64.400000000000006</v>
      </c>
      <c r="P4" s="9">
        <v>66.23</v>
      </c>
      <c r="Q4" s="9">
        <v>75.25</v>
      </c>
      <c r="R4" s="9">
        <v>74.239999999999995</v>
      </c>
      <c r="S4" s="9">
        <v>76.16</v>
      </c>
      <c r="T4" s="4">
        <f t="shared" ref="T4:T11" si="0">(S4-G4)*100/G4</f>
        <v>-5.4148037754595126</v>
      </c>
      <c r="U4" s="4">
        <f t="shared" ref="U4:U11" si="1">(R4-Q4)*100/Q4</f>
        <v>-1.3421926910299071</v>
      </c>
      <c r="V4" s="4"/>
      <c r="W4" s="4"/>
      <c r="X4" s="4"/>
      <c r="Y4" s="4"/>
      <c r="Z4" s="4"/>
      <c r="AC4" s="9"/>
      <c r="AD4" s="4"/>
      <c r="AG4" s="4"/>
      <c r="AH4" s="4"/>
      <c r="AK4" s="6"/>
    </row>
    <row r="5" spans="1:37" x14ac:dyDescent="0.25">
      <c r="A5" t="s">
        <v>24</v>
      </c>
      <c r="B5" s="4">
        <v>3035.44</v>
      </c>
      <c r="C5" s="4">
        <v>3158.63</v>
      </c>
      <c r="D5" s="5" t="s">
        <v>119</v>
      </c>
      <c r="E5" s="9">
        <v>3061.42</v>
      </c>
      <c r="F5" s="9">
        <v>3114.12</v>
      </c>
      <c r="G5" s="9">
        <v>3648.04</v>
      </c>
      <c r="H5" s="9">
        <v>3165.49</v>
      </c>
      <c r="I5" s="9">
        <v>3003.54</v>
      </c>
      <c r="J5" s="9">
        <v>3786.53</v>
      </c>
      <c r="K5" s="9">
        <v>3028.68</v>
      </c>
      <c r="L5" s="9">
        <v>3329.72</v>
      </c>
      <c r="M5" s="9">
        <v>4202.0200000000004</v>
      </c>
      <c r="N5" s="9">
        <v>3521.65</v>
      </c>
      <c r="O5" s="9">
        <v>2792.99</v>
      </c>
      <c r="P5" s="9">
        <v>2857.77</v>
      </c>
      <c r="Q5" s="9">
        <v>3360.91</v>
      </c>
      <c r="R5" s="9">
        <v>3251.3</v>
      </c>
      <c r="S5" s="9">
        <v>3336.22</v>
      </c>
      <c r="T5" s="4">
        <f t="shared" si="0"/>
        <v>-8.5476036446968831</v>
      </c>
      <c r="U5" s="4">
        <f t="shared" si="1"/>
        <v>-3.2613191070275516</v>
      </c>
      <c r="V5" s="4"/>
      <c r="W5" s="4"/>
      <c r="X5" s="4"/>
      <c r="Y5" s="4"/>
      <c r="Z5" s="4"/>
      <c r="AC5" s="9"/>
      <c r="AD5" s="4"/>
      <c r="AG5" s="4"/>
      <c r="AH5" s="4"/>
      <c r="AK5" s="6"/>
    </row>
    <row r="6" spans="1:37" x14ac:dyDescent="0.25">
      <c r="A6" t="s">
        <v>25</v>
      </c>
      <c r="B6" s="4">
        <v>11724.95</v>
      </c>
      <c r="C6" s="4">
        <v>13179.69</v>
      </c>
      <c r="D6" s="5" t="s">
        <v>119</v>
      </c>
      <c r="E6" s="9">
        <v>14037.76</v>
      </c>
      <c r="F6" s="9">
        <v>2079.75</v>
      </c>
      <c r="G6" s="9">
        <v>2360.36</v>
      </c>
      <c r="H6" s="9">
        <v>13563.59</v>
      </c>
      <c r="I6" s="9">
        <v>13840.75</v>
      </c>
      <c r="J6" s="9">
        <v>2577.88</v>
      </c>
      <c r="K6" s="9">
        <v>13989.27</v>
      </c>
      <c r="L6" s="9">
        <v>2254.85</v>
      </c>
      <c r="M6" s="9">
        <v>3177.51</v>
      </c>
      <c r="N6" s="9">
        <v>15291.64</v>
      </c>
      <c r="O6" s="9">
        <v>2005.4</v>
      </c>
      <c r="P6" s="9">
        <v>2080.36</v>
      </c>
      <c r="Q6" s="9">
        <v>2209.92</v>
      </c>
      <c r="R6" s="9">
        <v>2237.64</v>
      </c>
      <c r="S6" s="9">
        <v>2229.41</v>
      </c>
      <c r="T6" s="4">
        <f t="shared" si="0"/>
        <v>-5.5478825263942904</v>
      </c>
      <c r="U6" s="4">
        <f t="shared" si="1"/>
        <v>1.2543440486533359</v>
      </c>
      <c r="V6" s="4"/>
      <c r="W6" s="4"/>
      <c r="X6" s="4"/>
      <c r="Y6" s="4"/>
      <c r="Z6" s="4"/>
      <c r="AC6" s="9"/>
      <c r="AD6" s="4"/>
      <c r="AG6" s="4"/>
      <c r="AH6" s="4"/>
      <c r="AK6" s="6"/>
    </row>
    <row r="7" spans="1:37" x14ac:dyDescent="0.25">
      <c r="A7" t="s">
        <v>26</v>
      </c>
      <c r="B7" s="4">
        <v>12531.06</v>
      </c>
      <c r="C7" s="4">
        <v>15253.64</v>
      </c>
      <c r="D7" s="5" t="s">
        <v>119</v>
      </c>
      <c r="E7" s="9">
        <v>15716.09</v>
      </c>
      <c r="F7" s="9">
        <v>1203.1500000000001</v>
      </c>
      <c r="G7" s="9">
        <v>1337.57</v>
      </c>
      <c r="H7" s="9">
        <v>15893.91</v>
      </c>
      <c r="I7" s="9">
        <v>14373.58</v>
      </c>
      <c r="J7" s="9">
        <v>1467.79</v>
      </c>
      <c r="K7" s="9">
        <v>14143.44</v>
      </c>
      <c r="L7" s="9">
        <v>1278.42</v>
      </c>
      <c r="M7" s="9">
        <v>1408.71</v>
      </c>
      <c r="N7" s="9">
        <v>15748.24</v>
      </c>
      <c r="O7" s="9">
        <v>1269.3499999999999</v>
      </c>
      <c r="P7" s="9">
        <v>1313.93</v>
      </c>
      <c r="Q7" s="9">
        <v>1279.27</v>
      </c>
      <c r="R7" s="9">
        <v>1336.92</v>
      </c>
      <c r="S7" s="9">
        <v>1219.68</v>
      </c>
      <c r="T7" s="4">
        <f t="shared" si="0"/>
        <v>-8.8137443273996787</v>
      </c>
      <c r="U7" s="4">
        <f t="shared" si="1"/>
        <v>4.5064763497932487</v>
      </c>
      <c r="V7" s="4"/>
      <c r="W7" s="4"/>
      <c r="X7" s="4"/>
      <c r="Y7" s="4"/>
      <c r="Z7" s="4"/>
      <c r="AC7" s="9"/>
      <c r="AD7" s="4"/>
      <c r="AG7" s="4"/>
      <c r="AH7" s="4"/>
      <c r="AK7" s="6"/>
    </row>
    <row r="8" spans="1:37" x14ac:dyDescent="0.25">
      <c r="A8" t="s">
        <v>27</v>
      </c>
      <c r="B8" s="4">
        <v>45128956</v>
      </c>
      <c r="C8" s="4">
        <v>50443098</v>
      </c>
      <c r="D8" s="5" t="s">
        <v>119</v>
      </c>
      <c r="E8" s="9">
        <v>48590319</v>
      </c>
      <c r="F8" s="9">
        <v>54276966</v>
      </c>
      <c r="G8" s="9">
        <v>64714316</v>
      </c>
      <c r="H8" s="9">
        <v>50093712</v>
      </c>
      <c r="I8" s="9">
        <v>48013145</v>
      </c>
      <c r="J8" s="9">
        <v>66751191</v>
      </c>
      <c r="K8" s="9">
        <v>49080261</v>
      </c>
      <c r="L8" s="9">
        <v>59723546</v>
      </c>
      <c r="M8" s="9">
        <v>60502374</v>
      </c>
      <c r="N8" s="9">
        <v>58463026</v>
      </c>
      <c r="O8" s="9">
        <v>54362840</v>
      </c>
      <c r="P8" s="9">
        <v>54861242</v>
      </c>
      <c r="Q8" s="9">
        <v>61719067</v>
      </c>
      <c r="R8" s="9">
        <v>59743958</v>
      </c>
      <c r="S8" s="9">
        <v>59111045</v>
      </c>
      <c r="T8" s="4">
        <f t="shared" si="0"/>
        <v>-8.6584721068519066</v>
      </c>
      <c r="U8" s="4">
        <f t="shared" si="1"/>
        <v>-3.2001601709241649</v>
      </c>
      <c r="V8" s="4"/>
      <c r="W8" s="4"/>
      <c r="X8" s="4"/>
      <c r="Y8" s="4"/>
      <c r="Z8" s="4"/>
      <c r="AC8" s="9"/>
      <c r="AD8" s="4"/>
      <c r="AG8" s="4"/>
      <c r="AH8" s="4"/>
      <c r="AK8" s="6"/>
    </row>
    <row r="9" spans="1:37" x14ac:dyDescent="0.25">
      <c r="A9" t="s">
        <v>28</v>
      </c>
      <c r="B9" s="4">
        <v>2948324</v>
      </c>
      <c r="C9" s="4">
        <v>4480296</v>
      </c>
      <c r="D9" s="5" t="s">
        <v>119</v>
      </c>
      <c r="E9" s="9">
        <v>4449917</v>
      </c>
      <c r="F9" s="9">
        <v>3954263</v>
      </c>
      <c r="G9" s="9">
        <v>4425464</v>
      </c>
      <c r="H9" s="9">
        <v>4764471</v>
      </c>
      <c r="I9" s="9">
        <v>3830796</v>
      </c>
      <c r="J9" s="9">
        <v>4894812</v>
      </c>
      <c r="K9" s="9">
        <v>3753745</v>
      </c>
      <c r="L9" s="9">
        <v>4162167</v>
      </c>
      <c r="M9" s="9">
        <v>4629486</v>
      </c>
      <c r="N9" s="9">
        <v>4372440</v>
      </c>
      <c r="O9" s="9">
        <v>4200871</v>
      </c>
      <c r="P9" s="9">
        <v>4224729</v>
      </c>
      <c r="Q9" s="9">
        <v>4370728</v>
      </c>
      <c r="R9" s="9">
        <v>4422302</v>
      </c>
      <c r="S9" s="9">
        <v>4064745</v>
      </c>
      <c r="T9" s="4">
        <f t="shared" si="0"/>
        <v>-8.150987105532888</v>
      </c>
      <c r="U9" s="4">
        <f t="shared" si="1"/>
        <v>1.179986491952828</v>
      </c>
      <c r="V9" s="4"/>
      <c r="W9" s="4"/>
      <c r="X9" s="4"/>
      <c r="Y9" s="4"/>
      <c r="Z9" s="4"/>
      <c r="AC9" s="9"/>
      <c r="AD9" s="4"/>
      <c r="AG9" s="4"/>
      <c r="AH9" s="4"/>
      <c r="AK9" s="6"/>
    </row>
    <row r="10" spans="1:37" x14ac:dyDescent="0.25">
      <c r="A10" t="s">
        <v>29</v>
      </c>
      <c r="B10" s="4">
        <v>3624183</v>
      </c>
      <c r="C10" s="4">
        <v>4331502</v>
      </c>
      <c r="D10" s="5" t="s">
        <v>119</v>
      </c>
      <c r="E10" s="9">
        <v>4278634</v>
      </c>
      <c r="F10" s="9">
        <v>3937711</v>
      </c>
      <c r="G10" s="9">
        <v>4920767</v>
      </c>
      <c r="H10" s="9">
        <v>4268625</v>
      </c>
      <c r="I10" s="9">
        <v>4232570</v>
      </c>
      <c r="J10" s="9">
        <v>5311544</v>
      </c>
      <c r="K10" s="9">
        <v>4550273</v>
      </c>
      <c r="L10" s="9">
        <v>4821197</v>
      </c>
      <c r="M10" s="9">
        <v>4780075</v>
      </c>
      <c r="N10" s="9">
        <v>4759445</v>
      </c>
      <c r="O10" s="9">
        <v>4340312</v>
      </c>
      <c r="P10" s="9">
        <v>4321735</v>
      </c>
      <c r="Q10" s="9">
        <v>4983893</v>
      </c>
      <c r="R10" s="9">
        <v>4587877</v>
      </c>
      <c r="S10" s="9">
        <v>4610730</v>
      </c>
      <c r="T10" s="4">
        <f t="shared" si="0"/>
        <v>-6.3005828156464228</v>
      </c>
      <c r="U10" s="4">
        <f t="shared" si="1"/>
        <v>-7.9459169769495457</v>
      </c>
      <c r="V10" s="4"/>
      <c r="W10" s="4"/>
      <c r="X10" s="4"/>
      <c r="Y10" s="4"/>
      <c r="Z10" s="4"/>
      <c r="AC10" s="9"/>
      <c r="AD10" s="4"/>
      <c r="AG10" s="4"/>
      <c r="AH10" s="4"/>
      <c r="AK10" s="6"/>
    </row>
    <row r="11" spans="1:37" x14ac:dyDescent="0.25">
      <c r="A11" t="s">
        <v>30</v>
      </c>
      <c r="B11" s="4">
        <v>1010.26</v>
      </c>
      <c r="C11" s="4">
        <v>1084.21</v>
      </c>
      <c r="D11" s="5" t="s">
        <v>119</v>
      </c>
      <c r="E11" s="9">
        <v>997.63</v>
      </c>
      <c r="F11" s="9">
        <v>310.76</v>
      </c>
      <c r="G11" s="9">
        <v>296.81</v>
      </c>
      <c r="H11" s="9">
        <v>1309.83</v>
      </c>
      <c r="I11" s="9">
        <v>1665.34</v>
      </c>
      <c r="J11" s="9">
        <v>490.95</v>
      </c>
      <c r="K11" s="9">
        <v>1781.65</v>
      </c>
      <c r="L11" s="9">
        <v>387.14</v>
      </c>
      <c r="M11" s="9">
        <v>382.98</v>
      </c>
      <c r="N11" s="9">
        <v>2495.62</v>
      </c>
      <c r="O11" s="9">
        <v>187.82</v>
      </c>
      <c r="P11" s="9">
        <v>194.53</v>
      </c>
      <c r="Q11" s="9">
        <v>284.63</v>
      </c>
      <c r="R11" s="9">
        <v>271.77</v>
      </c>
      <c r="S11" s="9">
        <v>410.13</v>
      </c>
      <c r="T11" s="4">
        <f t="shared" si="0"/>
        <v>38.179306627135205</v>
      </c>
      <c r="U11" s="4">
        <f t="shared" si="1"/>
        <v>-4.5181463654569134</v>
      </c>
      <c r="V11" s="4"/>
      <c r="W11" s="4"/>
      <c r="X11" s="4"/>
      <c r="Y11" s="4"/>
      <c r="Z11" s="4"/>
      <c r="AC11" s="9"/>
      <c r="AD11" s="4"/>
      <c r="AG11" s="4"/>
      <c r="AH11" s="4"/>
    </row>
    <row r="12" spans="1:37" x14ac:dyDescent="0.25">
      <c r="B12" s="4"/>
      <c r="C12" s="4"/>
      <c r="D12" s="1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C12" s="9"/>
      <c r="AD12" s="4"/>
      <c r="AG12" s="4"/>
      <c r="AH12" s="4"/>
    </row>
    <row r="13" spans="1:37" x14ac:dyDescent="0.25">
      <c r="A13" s="3" t="s">
        <v>31</v>
      </c>
      <c r="C13" s="4"/>
      <c r="D13" s="1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C13" s="9"/>
    </row>
    <row r="14" spans="1:37" x14ac:dyDescent="0.25">
      <c r="A14" t="s">
        <v>23</v>
      </c>
      <c r="B14" s="4">
        <v>3.9</v>
      </c>
      <c r="C14" s="4">
        <v>4.4000000000000004</v>
      </c>
      <c r="D14" s="5" t="s">
        <v>119</v>
      </c>
      <c r="E14" s="9">
        <v>4.3</v>
      </c>
      <c r="F14" s="9">
        <v>5</v>
      </c>
      <c r="G14" s="9">
        <v>6</v>
      </c>
      <c r="H14" s="9">
        <v>4.5999999999999996</v>
      </c>
      <c r="I14" s="9">
        <v>4.3</v>
      </c>
      <c r="J14" s="9">
        <v>6.3</v>
      </c>
      <c r="K14" s="9">
        <v>4.0999999999999996</v>
      </c>
      <c r="L14" s="9">
        <v>5.4</v>
      </c>
      <c r="M14" s="9">
        <v>5.8</v>
      </c>
      <c r="N14" s="9">
        <v>4.0999999999999996</v>
      </c>
      <c r="O14" s="9">
        <v>4.9000000000000004</v>
      </c>
      <c r="P14" s="9">
        <v>4.9000000000000004</v>
      </c>
      <c r="Q14" s="9">
        <v>5.6</v>
      </c>
      <c r="R14" s="9">
        <v>5.9</v>
      </c>
      <c r="S14" s="9">
        <v>4.5999999999999996</v>
      </c>
      <c r="T14" s="4">
        <f t="shared" ref="T14:T20" si="2">(S14-G14)*100/G14</f>
        <v>-23.333333333333339</v>
      </c>
      <c r="U14" s="4">
        <f t="shared" ref="U14:U20" si="3">(R14-Q14)*100/Q14</f>
        <v>5.3571428571428701</v>
      </c>
      <c r="V14" s="4"/>
      <c r="W14" s="4"/>
      <c r="X14" s="4"/>
      <c r="Y14" s="4"/>
      <c r="Z14" s="4"/>
      <c r="AC14" s="9"/>
      <c r="AD14" s="4"/>
      <c r="AG14" s="4"/>
      <c r="AH14" s="4"/>
    </row>
    <row r="15" spans="1:37" x14ac:dyDescent="0.25">
      <c r="A15" t="s">
        <v>24</v>
      </c>
      <c r="B15" s="4">
        <v>224.9</v>
      </c>
      <c r="C15" s="4">
        <v>253.8</v>
      </c>
      <c r="D15" s="5" t="s">
        <v>119</v>
      </c>
      <c r="E15" s="9">
        <v>258.12</v>
      </c>
      <c r="F15" s="9">
        <v>249.09</v>
      </c>
      <c r="G15" s="9">
        <v>309.64999999999998</v>
      </c>
      <c r="H15" s="9">
        <v>270.27</v>
      </c>
      <c r="I15" s="9">
        <v>233.12</v>
      </c>
      <c r="J15" s="9">
        <v>310.8</v>
      </c>
      <c r="K15" s="9">
        <v>228.87</v>
      </c>
      <c r="L15" s="9">
        <v>282.14999999999998</v>
      </c>
      <c r="M15" s="9">
        <v>296.8</v>
      </c>
      <c r="N15" s="9">
        <v>239.55</v>
      </c>
      <c r="O15" s="9">
        <v>261.38</v>
      </c>
      <c r="P15" s="9">
        <v>258.89</v>
      </c>
      <c r="Q15" s="9">
        <v>277.19</v>
      </c>
      <c r="R15" s="9">
        <v>275.61</v>
      </c>
      <c r="S15" s="9">
        <v>257.27999999999997</v>
      </c>
      <c r="T15" s="4">
        <f t="shared" si="2"/>
        <v>-16.91264330695947</v>
      </c>
      <c r="U15" s="4">
        <f t="shared" si="3"/>
        <v>-0.57000613297737435</v>
      </c>
      <c r="V15" s="4"/>
      <c r="W15" s="4"/>
      <c r="X15" s="4"/>
      <c r="Y15" s="4"/>
      <c r="Z15" s="4"/>
      <c r="AC15" s="9"/>
      <c r="AD15" s="4"/>
      <c r="AG15" s="4"/>
      <c r="AH15" s="4"/>
    </row>
    <row r="16" spans="1:37" x14ac:dyDescent="0.25">
      <c r="A16" t="s">
        <v>25</v>
      </c>
      <c r="B16" s="4">
        <v>89.42</v>
      </c>
      <c r="C16" s="4">
        <v>105.81</v>
      </c>
      <c r="D16" s="5" t="s">
        <v>119</v>
      </c>
      <c r="E16" s="9">
        <v>103.3</v>
      </c>
      <c r="F16" s="9">
        <v>121.26</v>
      </c>
      <c r="G16" s="9">
        <v>131.26</v>
      </c>
      <c r="H16" s="9">
        <v>106.67</v>
      </c>
      <c r="I16" s="9">
        <v>90.22</v>
      </c>
      <c r="J16" s="9">
        <v>162.56</v>
      </c>
      <c r="K16" s="9">
        <v>85.78</v>
      </c>
      <c r="L16" s="9">
        <v>139.4</v>
      </c>
      <c r="M16" s="9">
        <v>161.05000000000001</v>
      </c>
      <c r="N16" s="9">
        <v>97.04</v>
      </c>
      <c r="O16" s="9">
        <v>127.92</v>
      </c>
      <c r="P16" s="9">
        <v>110.58</v>
      </c>
      <c r="Q16" s="9">
        <v>154.78</v>
      </c>
      <c r="R16" s="9">
        <v>125.97</v>
      </c>
      <c r="S16" s="9">
        <v>121.76</v>
      </c>
      <c r="T16" s="4">
        <f t="shared" si="2"/>
        <v>-7.2375438061861859</v>
      </c>
      <c r="U16" s="4">
        <f t="shared" si="3"/>
        <v>-18.613515958134126</v>
      </c>
      <c r="V16" s="4"/>
      <c r="W16" s="4"/>
      <c r="X16" s="4"/>
      <c r="Y16" s="4"/>
      <c r="Z16" s="4"/>
      <c r="AC16" s="9"/>
      <c r="AD16" s="4"/>
      <c r="AG16" s="4"/>
      <c r="AH16" s="4"/>
    </row>
    <row r="17" spans="1:34" x14ac:dyDescent="0.25">
      <c r="A17" t="s">
        <v>26</v>
      </c>
      <c r="B17" s="4">
        <v>4.82</v>
      </c>
      <c r="C17" s="4">
        <v>10.66</v>
      </c>
      <c r="D17" s="5" t="s">
        <v>119</v>
      </c>
      <c r="E17" s="9">
        <v>5.14</v>
      </c>
      <c r="F17" s="9">
        <v>52.83</v>
      </c>
      <c r="G17" s="9">
        <v>40.82</v>
      </c>
      <c r="H17" s="9">
        <v>9.6300000000000008</v>
      </c>
      <c r="I17" s="9">
        <v>4.0599999999999996</v>
      </c>
      <c r="J17" s="9">
        <v>71.52</v>
      </c>
      <c r="K17" s="9">
        <v>3.34</v>
      </c>
      <c r="L17" s="9">
        <v>58.85</v>
      </c>
      <c r="M17" s="9">
        <v>71.86</v>
      </c>
      <c r="N17" s="9">
        <v>3.34</v>
      </c>
      <c r="O17" s="9">
        <v>53.22</v>
      </c>
      <c r="P17" s="9">
        <v>33.33</v>
      </c>
      <c r="Q17" s="9">
        <v>75.959999999999994</v>
      </c>
      <c r="R17" s="9">
        <v>45.24</v>
      </c>
      <c r="S17" s="9">
        <v>42.04</v>
      </c>
      <c r="T17" s="4">
        <f t="shared" si="2"/>
        <v>2.9887310142087182</v>
      </c>
      <c r="U17" s="4">
        <f t="shared" si="3"/>
        <v>-40.44233807266982</v>
      </c>
      <c r="V17" s="4"/>
      <c r="W17" s="4"/>
      <c r="X17" s="4"/>
      <c r="Y17" s="4"/>
      <c r="Z17" s="4"/>
      <c r="AC17" s="9"/>
      <c r="AD17" s="4"/>
      <c r="AG17" s="4"/>
      <c r="AH17" s="4"/>
    </row>
    <row r="18" spans="1:34" x14ac:dyDescent="0.25">
      <c r="A18" t="s">
        <v>27</v>
      </c>
      <c r="B18" s="4">
        <v>2732065</v>
      </c>
      <c r="C18" s="4">
        <v>3282580</v>
      </c>
      <c r="D18" s="5" t="s">
        <v>119</v>
      </c>
      <c r="E18" s="9">
        <v>3184840</v>
      </c>
      <c r="F18" s="9">
        <v>1403447</v>
      </c>
      <c r="G18" s="9">
        <v>1821574</v>
      </c>
      <c r="H18" s="9">
        <v>3259566</v>
      </c>
      <c r="I18" s="9">
        <v>2979050</v>
      </c>
      <c r="J18" s="9">
        <v>1801213</v>
      </c>
      <c r="K18" s="9">
        <v>2739951</v>
      </c>
      <c r="L18" s="9">
        <v>1613768</v>
      </c>
      <c r="M18" s="9">
        <v>1804936</v>
      </c>
      <c r="N18" s="9">
        <v>2910909</v>
      </c>
      <c r="O18" s="9">
        <v>1337369</v>
      </c>
      <c r="P18" s="9">
        <v>1336957</v>
      </c>
      <c r="Q18" s="9">
        <v>1578534</v>
      </c>
      <c r="R18" s="9">
        <v>1571910</v>
      </c>
      <c r="S18" s="9">
        <v>1788399</v>
      </c>
      <c r="T18" s="4">
        <f t="shared" si="2"/>
        <v>-1.8212271365313735</v>
      </c>
      <c r="U18" s="4">
        <f t="shared" si="3"/>
        <v>-0.41962985909711165</v>
      </c>
      <c r="V18" s="4"/>
      <c r="W18" s="4"/>
      <c r="X18" s="4"/>
      <c r="Y18" s="4"/>
      <c r="Z18" s="4"/>
      <c r="AC18" s="9"/>
      <c r="AD18" s="4"/>
      <c r="AG18" s="4"/>
      <c r="AH18" s="4"/>
    </row>
    <row r="19" spans="1:34" x14ac:dyDescent="0.25">
      <c r="A19" t="s">
        <v>28</v>
      </c>
      <c r="B19" s="4">
        <v>8741</v>
      </c>
      <c r="C19" s="4">
        <v>268941</v>
      </c>
      <c r="D19" s="5" t="s">
        <v>119</v>
      </c>
      <c r="E19" s="9">
        <v>9106</v>
      </c>
      <c r="F19" s="9">
        <v>4675</v>
      </c>
      <c r="G19" s="9">
        <v>3776</v>
      </c>
      <c r="H19" s="9">
        <v>274555</v>
      </c>
      <c r="I19" s="9">
        <v>7642</v>
      </c>
      <c r="J19" s="9">
        <v>6308</v>
      </c>
      <c r="K19" s="9">
        <v>7728</v>
      </c>
      <c r="L19" s="9">
        <v>5015</v>
      </c>
      <c r="M19" s="9">
        <v>16782</v>
      </c>
      <c r="N19" s="9">
        <v>8226</v>
      </c>
      <c r="O19" s="9">
        <v>4515</v>
      </c>
      <c r="P19" s="9">
        <v>2755</v>
      </c>
      <c r="Q19" s="9">
        <v>6114</v>
      </c>
      <c r="R19" s="9">
        <v>3938</v>
      </c>
      <c r="S19" s="9">
        <v>278925</v>
      </c>
      <c r="T19" s="4">
        <f t="shared" si="2"/>
        <v>7286.7849576271183</v>
      </c>
      <c r="U19" s="4">
        <f t="shared" si="3"/>
        <v>-35.590448151782795</v>
      </c>
      <c r="V19" s="4"/>
      <c r="W19" s="4"/>
      <c r="X19" s="4"/>
      <c r="Y19" s="4"/>
      <c r="Z19" s="4"/>
      <c r="AC19" s="9"/>
      <c r="AD19" s="4"/>
      <c r="AG19" s="4"/>
      <c r="AH19" s="4"/>
    </row>
    <row r="20" spans="1:34" x14ac:dyDescent="0.25">
      <c r="A20" t="s">
        <v>29</v>
      </c>
      <c r="B20" s="4">
        <v>20517</v>
      </c>
      <c r="C20" s="4">
        <v>221358</v>
      </c>
      <c r="D20" s="5" t="s">
        <v>119</v>
      </c>
      <c r="E20" s="9">
        <v>220862</v>
      </c>
      <c r="F20" s="9">
        <v>223436</v>
      </c>
      <c r="G20" s="9">
        <v>294703</v>
      </c>
      <c r="H20" s="9">
        <v>245498</v>
      </c>
      <c r="I20" s="9">
        <v>263390</v>
      </c>
      <c r="J20" s="9">
        <v>272304</v>
      </c>
      <c r="K20" s="9">
        <v>258023</v>
      </c>
      <c r="L20" s="9">
        <v>242338</v>
      </c>
      <c r="M20" s="9">
        <v>228805</v>
      </c>
      <c r="N20" s="9">
        <v>257919</v>
      </c>
      <c r="O20" s="9">
        <v>193487</v>
      </c>
      <c r="P20" s="9">
        <v>198615</v>
      </c>
      <c r="Q20" s="9">
        <v>238563</v>
      </c>
      <c r="R20" s="9">
        <v>224093</v>
      </c>
      <c r="S20" s="9">
        <v>274538</v>
      </c>
      <c r="T20" s="4">
        <f t="shared" si="2"/>
        <v>-6.842482092140223</v>
      </c>
      <c r="U20" s="4">
        <f t="shared" si="3"/>
        <v>-6.0654837506235246</v>
      </c>
      <c r="V20" s="4"/>
      <c r="W20" s="4"/>
      <c r="X20" s="4"/>
      <c r="Y20" s="4"/>
      <c r="Z20" s="4"/>
      <c r="AC20" s="9"/>
      <c r="AD20" s="4"/>
      <c r="AG20" s="4"/>
      <c r="AH20" s="4"/>
    </row>
    <row r="21" spans="1:34" x14ac:dyDescent="0.25">
      <c r="B21" s="4"/>
      <c r="C21" s="4"/>
      <c r="D21" s="1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C21" s="9"/>
      <c r="AD21" s="4"/>
      <c r="AG21" s="4"/>
      <c r="AH21" s="4"/>
    </row>
    <row r="22" spans="1:34" x14ac:dyDescent="0.25">
      <c r="A22" s="3" t="s">
        <v>32</v>
      </c>
      <c r="B22" s="4"/>
      <c r="C22" s="4"/>
      <c r="D22" s="1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C22" s="9"/>
      <c r="AD22" s="4"/>
      <c r="AG22" s="4"/>
      <c r="AH22" s="4"/>
    </row>
    <row r="23" spans="1:34" x14ac:dyDescent="0.25">
      <c r="A23" t="s">
        <v>23</v>
      </c>
      <c r="B23" s="4">
        <v>3.66</v>
      </c>
      <c r="C23" s="4">
        <v>4</v>
      </c>
      <c r="D23" s="5" t="s">
        <v>119</v>
      </c>
      <c r="E23" s="9">
        <v>3.78</v>
      </c>
      <c r="F23" s="9">
        <v>4.7699999999999996</v>
      </c>
      <c r="G23" s="9">
        <v>5.46</v>
      </c>
      <c r="H23" s="9">
        <v>4.5</v>
      </c>
      <c r="I23" s="9">
        <v>46.29</v>
      </c>
      <c r="J23" s="9">
        <v>46.08</v>
      </c>
      <c r="K23" s="9">
        <v>3.44</v>
      </c>
      <c r="L23" s="9">
        <v>5.44</v>
      </c>
      <c r="M23" s="9">
        <v>18.37</v>
      </c>
      <c r="N23" s="9">
        <v>56.73</v>
      </c>
      <c r="O23" s="9">
        <v>5.45</v>
      </c>
      <c r="P23" s="9">
        <v>5.43</v>
      </c>
      <c r="Q23" s="9">
        <v>5.98</v>
      </c>
      <c r="R23" s="9">
        <v>7.36</v>
      </c>
      <c r="S23" s="9">
        <v>4.66</v>
      </c>
      <c r="T23" s="4">
        <f t="shared" ref="T23:T30" si="4">(S23-G23)*100/G23</f>
        <v>-14.65201465201465</v>
      </c>
      <c r="U23" s="4">
        <f t="shared" ref="U23:U30" si="5">(R23-Q23)*100/Q23</f>
        <v>23.076923076923077</v>
      </c>
      <c r="V23" s="4"/>
      <c r="W23" s="4"/>
      <c r="X23" s="4"/>
      <c r="Y23" s="4"/>
      <c r="Z23" s="4"/>
      <c r="AC23" s="9"/>
      <c r="AD23" s="4"/>
      <c r="AG23" s="4"/>
      <c r="AH23" s="4"/>
    </row>
    <row r="24" spans="1:34" x14ac:dyDescent="0.25">
      <c r="A24" t="s">
        <v>24</v>
      </c>
      <c r="B24" s="4">
        <v>188.4</v>
      </c>
      <c r="C24" s="4">
        <v>206.34</v>
      </c>
      <c r="D24" s="5" t="s">
        <v>119</v>
      </c>
      <c r="E24" s="9">
        <v>198.08</v>
      </c>
      <c r="F24" s="9">
        <v>261.63</v>
      </c>
      <c r="G24" s="9">
        <v>301.19</v>
      </c>
      <c r="H24" s="9">
        <v>216.18</v>
      </c>
      <c r="I24" s="9">
        <v>2602.73</v>
      </c>
      <c r="J24" s="9">
        <v>2645.76</v>
      </c>
      <c r="K24" s="9">
        <v>162.47999999999999</v>
      </c>
      <c r="L24" s="9">
        <v>304.33</v>
      </c>
      <c r="M24" s="9">
        <v>1067.24</v>
      </c>
      <c r="N24" s="9">
        <v>3197.21</v>
      </c>
      <c r="O24" s="9">
        <v>307.08</v>
      </c>
      <c r="P24" s="9">
        <v>304.37</v>
      </c>
      <c r="Q24" s="9">
        <v>320.58999999999997</v>
      </c>
      <c r="R24" s="9">
        <v>416.79</v>
      </c>
      <c r="S24" s="9">
        <v>257.77999999999997</v>
      </c>
      <c r="T24" s="4">
        <f t="shared" si="4"/>
        <v>-14.412829111192281</v>
      </c>
      <c r="U24" s="4">
        <f t="shared" si="5"/>
        <v>30.007174272435211</v>
      </c>
      <c r="V24" s="4"/>
      <c r="W24" s="4"/>
      <c r="X24" s="4"/>
      <c r="Y24" s="4"/>
      <c r="Z24" s="4"/>
      <c r="AC24" s="9"/>
      <c r="AD24" s="4"/>
      <c r="AG24" s="4"/>
      <c r="AH24" s="4"/>
    </row>
    <row r="25" spans="1:34" x14ac:dyDescent="0.25">
      <c r="A25" t="s">
        <v>25</v>
      </c>
      <c r="B25" s="4">
        <v>266.26</v>
      </c>
      <c r="C25" s="4">
        <v>331.07</v>
      </c>
      <c r="D25" s="5" t="s">
        <v>119</v>
      </c>
      <c r="E25" s="9">
        <v>310.66000000000003</v>
      </c>
      <c r="F25" s="9">
        <v>204.13</v>
      </c>
      <c r="G25" s="9">
        <v>227.27</v>
      </c>
      <c r="H25" s="9">
        <v>340.03</v>
      </c>
      <c r="I25" s="9">
        <v>2879.52</v>
      </c>
      <c r="J25" s="9">
        <v>2691.08</v>
      </c>
      <c r="K25" s="9">
        <v>304.33</v>
      </c>
      <c r="L25" s="9">
        <v>229.7</v>
      </c>
      <c r="M25" s="9">
        <v>994.2</v>
      </c>
      <c r="N25" s="9">
        <v>3507.43</v>
      </c>
      <c r="O25" s="9">
        <v>236.97</v>
      </c>
      <c r="P25" s="9">
        <v>231.91</v>
      </c>
      <c r="Q25" s="9">
        <v>262.58999999999997</v>
      </c>
      <c r="R25" s="9">
        <v>260.7</v>
      </c>
      <c r="S25" s="9">
        <v>204.11</v>
      </c>
      <c r="T25" s="4">
        <f t="shared" si="4"/>
        <v>-10.190522286267433</v>
      </c>
      <c r="U25" s="4">
        <f t="shared" si="5"/>
        <v>-0.71975322746486403</v>
      </c>
      <c r="V25" s="4"/>
      <c r="W25" s="4"/>
      <c r="X25" s="4"/>
      <c r="Y25" s="4"/>
      <c r="Z25" s="4"/>
      <c r="AC25" s="9"/>
      <c r="AD25" s="4"/>
      <c r="AG25" s="4"/>
      <c r="AH25" s="4"/>
    </row>
    <row r="26" spans="1:34" x14ac:dyDescent="0.25">
      <c r="A26" t="s">
        <v>26</v>
      </c>
      <c r="B26" s="4">
        <v>28.69</v>
      </c>
      <c r="C26" s="4">
        <v>20.98</v>
      </c>
      <c r="D26" s="5" t="s">
        <v>119</v>
      </c>
      <c r="E26" s="9">
        <v>18.920000000000002</v>
      </c>
      <c r="F26" s="9">
        <v>13.06</v>
      </c>
      <c r="G26" s="9">
        <v>14.15</v>
      </c>
      <c r="H26" s="9">
        <v>20.09</v>
      </c>
      <c r="I26" s="9">
        <v>23.25</v>
      </c>
      <c r="J26" s="9">
        <v>19.38</v>
      </c>
      <c r="K26" s="9">
        <v>22.91</v>
      </c>
      <c r="L26" s="9">
        <v>14.67</v>
      </c>
      <c r="M26" s="9">
        <v>15.16</v>
      </c>
      <c r="N26" s="9">
        <v>35.520000000000003</v>
      </c>
      <c r="O26" s="9">
        <v>15.35</v>
      </c>
      <c r="P26" s="9">
        <v>15.44</v>
      </c>
      <c r="Q26" s="9">
        <v>19.309999999999999</v>
      </c>
      <c r="R26" s="9">
        <v>14.92</v>
      </c>
      <c r="S26" s="9">
        <v>12.82</v>
      </c>
      <c r="T26" s="4">
        <f t="shared" si="4"/>
        <v>-9.3992932862190806</v>
      </c>
      <c r="U26" s="4">
        <f t="shared" si="5"/>
        <v>-22.734334541688241</v>
      </c>
      <c r="V26" s="4"/>
      <c r="W26" s="4"/>
      <c r="X26" s="4"/>
      <c r="Y26" s="4"/>
      <c r="Z26" s="4"/>
      <c r="AC26" s="9"/>
      <c r="AD26" s="4"/>
      <c r="AG26" s="4"/>
      <c r="AH26" s="4"/>
    </row>
    <row r="27" spans="1:34" x14ac:dyDescent="0.25">
      <c r="A27" t="s">
        <v>27</v>
      </c>
      <c r="B27" s="4">
        <v>4203216</v>
      </c>
      <c r="C27" s="4">
        <v>4716881</v>
      </c>
      <c r="D27" s="5" t="s">
        <v>119</v>
      </c>
      <c r="E27" s="9">
        <v>4620235</v>
      </c>
      <c r="F27" s="9">
        <v>3715221</v>
      </c>
      <c r="G27" s="9">
        <v>4014098</v>
      </c>
      <c r="H27" s="9">
        <v>4967574</v>
      </c>
      <c r="I27" s="9">
        <v>62527134</v>
      </c>
      <c r="J27" s="9">
        <v>90751011</v>
      </c>
      <c r="K27" s="9">
        <v>4288201</v>
      </c>
      <c r="L27" s="9">
        <v>4504733</v>
      </c>
      <c r="M27" s="9">
        <v>4797119</v>
      </c>
      <c r="N27" s="9">
        <v>78489422</v>
      </c>
      <c r="O27" s="9">
        <v>4556991</v>
      </c>
      <c r="P27" s="9">
        <v>4500143</v>
      </c>
      <c r="Q27" s="9">
        <v>5027562</v>
      </c>
      <c r="R27" s="9">
        <v>4849887</v>
      </c>
      <c r="S27" s="9">
        <v>3819472</v>
      </c>
      <c r="T27" s="4">
        <f t="shared" si="4"/>
        <v>-4.8485612458888649</v>
      </c>
      <c r="U27" s="4">
        <f t="shared" si="5"/>
        <v>-3.5340190732605583</v>
      </c>
      <c r="V27" s="4"/>
      <c r="W27" s="4"/>
      <c r="X27" s="4"/>
      <c r="Y27" s="4"/>
      <c r="Z27" s="4"/>
      <c r="AC27" s="9"/>
      <c r="AD27" s="4"/>
      <c r="AG27" s="4"/>
      <c r="AH27" s="4"/>
    </row>
    <row r="28" spans="1:34" x14ac:dyDescent="0.25">
      <c r="A28" t="s">
        <v>28</v>
      </c>
      <c r="B28" s="4">
        <v>317829</v>
      </c>
      <c r="C28" s="4">
        <v>390763</v>
      </c>
      <c r="D28" s="5" t="s">
        <v>119</v>
      </c>
      <c r="E28" s="9">
        <v>389412</v>
      </c>
      <c r="F28" s="9">
        <v>886672</v>
      </c>
      <c r="G28" s="9">
        <v>890204</v>
      </c>
      <c r="H28" s="9">
        <v>554045</v>
      </c>
      <c r="I28" s="9">
        <v>1893625</v>
      </c>
      <c r="J28" s="9">
        <v>2488346</v>
      </c>
      <c r="K28" s="9">
        <v>400857</v>
      </c>
      <c r="L28" s="9">
        <v>907298</v>
      </c>
      <c r="M28" s="9">
        <v>913316</v>
      </c>
      <c r="N28" s="9">
        <v>2311155</v>
      </c>
      <c r="O28" s="9">
        <v>918788</v>
      </c>
      <c r="P28" s="9">
        <v>914895</v>
      </c>
      <c r="Q28" s="9">
        <v>1367295</v>
      </c>
      <c r="R28" s="9">
        <v>977761</v>
      </c>
      <c r="S28" s="9">
        <v>915291</v>
      </c>
      <c r="T28" s="4">
        <f t="shared" si="4"/>
        <v>2.8181180942795137</v>
      </c>
      <c r="U28" s="4">
        <f t="shared" si="5"/>
        <v>-28.489389634277899</v>
      </c>
      <c r="V28" s="4"/>
      <c r="W28" s="4"/>
      <c r="X28" s="4"/>
      <c r="Y28" s="4"/>
      <c r="Z28" s="4"/>
      <c r="AC28" s="9"/>
      <c r="AD28" s="4"/>
      <c r="AG28" s="4"/>
      <c r="AH28" s="4"/>
    </row>
    <row r="29" spans="1:34" x14ac:dyDescent="0.25">
      <c r="A29" t="s">
        <v>29</v>
      </c>
      <c r="B29" s="4">
        <v>29781</v>
      </c>
      <c r="C29" s="4">
        <v>27190</v>
      </c>
      <c r="D29" s="5" t="s">
        <v>119</v>
      </c>
      <c r="E29" s="9">
        <v>24305</v>
      </c>
      <c r="F29" s="9">
        <v>48356</v>
      </c>
      <c r="G29" s="9">
        <v>66285</v>
      </c>
      <c r="H29" s="9">
        <v>27972</v>
      </c>
      <c r="I29" s="9">
        <v>29403</v>
      </c>
      <c r="J29" s="9">
        <v>52893</v>
      </c>
      <c r="K29" s="9">
        <v>28848</v>
      </c>
      <c r="L29" s="9">
        <v>63138</v>
      </c>
      <c r="M29" s="9">
        <v>70585</v>
      </c>
      <c r="N29" s="9">
        <v>38125</v>
      </c>
      <c r="O29" s="9">
        <v>57914</v>
      </c>
      <c r="P29" s="9">
        <v>61142</v>
      </c>
      <c r="Q29" s="9">
        <v>76340</v>
      </c>
      <c r="R29" s="9">
        <v>65452</v>
      </c>
      <c r="S29" s="9">
        <v>62091</v>
      </c>
      <c r="T29" s="4">
        <f t="shared" si="4"/>
        <v>-6.3272233536999325</v>
      </c>
      <c r="U29" s="4">
        <f t="shared" si="5"/>
        <v>-14.262509824469479</v>
      </c>
      <c r="V29" s="4"/>
      <c r="W29" s="4"/>
      <c r="X29" s="4"/>
      <c r="Y29" s="4"/>
      <c r="Z29" s="4"/>
      <c r="AC29" s="9"/>
      <c r="AD29" s="4"/>
      <c r="AG29" s="4"/>
      <c r="AH29" s="4"/>
    </row>
    <row r="30" spans="1:34" x14ac:dyDescent="0.25">
      <c r="A30" t="s">
        <v>30</v>
      </c>
      <c r="B30" s="4">
        <v>11.95</v>
      </c>
      <c r="C30" s="4">
        <v>8.9499999999999993</v>
      </c>
      <c r="D30" s="5" t="s">
        <v>119</v>
      </c>
      <c r="E30" s="9">
        <v>7.94</v>
      </c>
      <c r="F30" s="9">
        <v>4.33</v>
      </c>
      <c r="G30" s="9">
        <v>5.05</v>
      </c>
      <c r="H30" s="9">
        <v>11.53</v>
      </c>
      <c r="I30" s="9">
        <v>7.53</v>
      </c>
      <c r="J30" s="9">
        <v>7.62</v>
      </c>
      <c r="K30" s="9">
        <v>10.63</v>
      </c>
      <c r="L30" s="9">
        <v>3.87</v>
      </c>
      <c r="M30" s="9">
        <v>4.03</v>
      </c>
      <c r="N30" s="9">
        <v>20.32</v>
      </c>
      <c r="O30" s="9">
        <v>4.17</v>
      </c>
      <c r="P30" s="9">
        <v>3.7</v>
      </c>
      <c r="Q30" s="9">
        <v>4.0599999999999996</v>
      </c>
      <c r="R30" s="9">
        <v>4.29</v>
      </c>
      <c r="S30" s="9">
        <v>3.13</v>
      </c>
      <c r="T30" s="4">
        <f t="shared" si="4"/>
        <v>-38.019801980198018</v>
      </c>
      <c r="U30" s="4">
        <f t="shared" si="5"/>
        <v>5.6650246305418825</v>
      </c>
      <c r="V30" s="4"/>
      <c r="W30" s="4"/>
      <c r="X30" s="4"/>
      <c r="Y30" s="4"/>
      <c r="Z30" s="4"/>
      <c r="AC30" s="9"/>
      <c r="AD30" s="4"/>
      <c r="AG30" s="4"/>
      <c r="AH30" s="4"/>
    </row>
    <row r="31" spans="1:34" x14ac:dyDescent="0.25">
      <c r="B31" s="4"/>
      <c r="C31" s="4"/>
      <c r="D31" s="1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C31" s="9"/>
      <c r="AD31" s="4"/>
      <c r="AG31" s="4"/>
      <c r="AH31" s="4"/>
    </row>
    <row r="32" spans="1:34" x14ac:dyDescent="0.25">
      <c r="A32" s="3" t="s">
        <v>33</v>
      </c>
      <c r="B32" s="4"/>
      <c r="C32" s="4"/>
      <c r="D32" s="1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C32" s="9"/>
      <c r="AD32" s="4"/>
      <c r="AG32" s="4"/>
      <c r="AH32" s="4"/>
    </row>
    <row r="33" spans="1:36" x14ac:dyDescent="0.25">
      <c r="A33" t="s">
        <v>23</v>
      </c>
      <c r="B33" s="4">
        <v>42</v>
      </c>
      <c r="C33" s="4">
        <v>42.7</v>
      </c>
      <c r="D33" s="5" t="s">
        <v>119</v>
      </c>
      <c r="E33" s="9">
        <v>44.7</v>
      </c>
      <c r="F33" s="9">
        <v>16.5</v>
      </c>
      <c r="G33" s="9">
        <v>22.5</v>
      </c>
      <c r="H33" s="9">
        <v>43.5</v>
      </c>
      <c r="I33" s="9">
        <v>23.1</v>
      </c>
      <c r="J33" s="9">
        <v>24.6</v>
      </c>
      <c r="K33" s="9">
        <v>19.7</v>
      </c>
      <c r="L33" s="9">
        <v>22.1</v>
      </c>
      <c r="M33" s="9">
        <v>22.2</v>
      </c>
      <c r="N33" s="9">
        <v>15.8</v>
      </c>
      <c r="O33" s="9">
        <v>18.600000000000001</v>
      </c>
      <c r="P33" s="9">
        <v>18.2</v>
      </c>
      <c r="Q33" s="9">
        <v>24.8</v>
      </c>
      <c r="R33" s="9">
        <v>24.8</v>
      </c>
      <c r="S33" s="9">
        <v>23.6</v>
      </c>
      <c r="T33" s="4">
        <f t="shared" ref="T33:T39" si="6">(S33-G33)*100/G33</f>
        <v>4.8888888888888955</v>
      </c>
      <c r="U33" s="4">
        <f t="shared" ref="U33:U39" si="7">(R33-Q33)*100/Q33</f>
        <v>0</v>
      </c>
      <c r="V33" s="4"/>
      <c r="W33" s="4"/>
      <c r="X33" s="4"/>
      <c r="Y33" s="4"/>
      <c r="Z33" s="4"/>
      <c r="AC33" s="9"/>
      <c r="AD33" s="4"/>
      <c r="AG33" s="4"/>
      <c r="AH33" s="4"/>
    </row>
    <row r="34" spans="1:36" x14ac:dyDescent="0.25">
      <c r="A34" t="s">
        <v>24</v>
      </c>
      <c r="B34" s="4">
        <v>848.66</v>
      </c>
      <c r="C34" s="4">
        <v>893.56</v>
      </c>
      <c r="D34" s="5" t="s">
        <v>119</v>
      </c>
      <c r="E34" s="9">
        <v>864.1</v>
      </c>
      <c r="F34" s="9">
        <v>321.35000000000002</v>
      </c>
      <c r="G34" s="9">
        <v>480.59</v>
      </c>
      <c r="H34" s="9">
        <v>887.99</v>
      </c>
      <c r="I34" s="9">
        <v>747.14</v>
      </c>
      <c r="J34" s="9">
        <v>493.44</v>
      </c>
      <c r="K34" s="9">
        <v>787.94</v>
      </c>
      <c r="L34" s="9">
        <v>438.82</v>
      </c>
      <c r="M34" s="9">
        <v>412.94</v>
      </c>
      <c r="N34" s="9">
        <v>791.41</v>
      </c>
      <c r="O34" s="9">
        <v>342.66</v>
      </c>
      <c r="P34" s="9">
        <v>350.9</v>
      </c>
      <c r="Q34" s="9">
        <v>471.34</v>
      </c>
      <c r="R34" s="9">
        <v>437.06</v>
      </c>
      <c r="S34" s="9">
        <v>406.04</v>
      </c>
      <c r="T34" s="4">
        <f t="shared" si="6"/>
        <v>-15.512182941800695</v>
      </c>
      <c r="U34" s="4">
        <f t="shared" si="7"/>
        <v>-7.2728815716892212</v>
      </c>
      <c r="V34" s="4"/>
      <c r="W34" s="4"/>
      <c r="X34" s="4"/>
      <c r="Y34" s="4"/>
      <c r="Z34" s="4"/>
      <c r="AC34" s="9"/>
      <c r="AD34" s="4"/>
      <c r="AG34" s="4"/>
      <c r="AH34" s="4"/>
    </row>
    <row r="35" spans="1:36" x14ac:dyDescent="0.25">
      <c r="A35" t="s">
        <v>25</v>
      </c>
      <c r="B35" s="4">
        <v>2169.9899999999998</v>
      </c>
      <c r="C35" s="4">
        <v>2202.0300000000002</v>
      </c>
      <c r="D35" s="5" t="s">
        <v>119</v>
      </c>
      <c r="E35" s="9">
        <v>2337.5500000000002</v>
      </c>
      <c r="F35" s="9">
        <v>802.36</v>
      </c>
      <c r="G35" s="9">
        <v>1084.17</v>
      </c>
      <c r="H35" s="9">
        <v>2245.85</v>
      </c>
      <c r="I35" s="9">
        <v>1047.94</v>
      </c>
      <c r="J35" s="9">
        <v>1217.32</v>
      </c>
      <c r="K35" s="9">
        <v>838.45</v>
      </c>
      <c r="L35" s="9">
        <v>1081.3699999999999</v>
      </c>
      <c r="M35" s="9">
        <v>1098.17</v>
      </c>
      <c r="N35" s="9">
        <v>599.46</v>
      </c>
      <c r="O35" s="9">
        <v>916.9</v>
      </c>
      <c r="P35" s="9">
        <v>885.52</v>
      </c>
      <c r="Q35" s="9">
        <v>1246.53</v>
      </c>
      <c r="R35" s="9">
        <v>1252.01</v>
      </c>
      <c r="S35" s="9">
        <v>1178.77</v>
      </c>
      <c r="T35" s="4">
        <f t="shared" si="6"/>
        <v>8.7255688683508961</v>
      </c>
      <c r="U35" s="4">
        <f t="shared" si="7"/>
        <v>0.43962038619207067</v>
      </c>
      <c r="V35" s="4"/>
      <c r="W35" s="4"/>
      <c r="X35" s="4"/>
      <c r="Y35" s="4"/>
      <c r="Z35" s="4"/>
      <c r="AC35" s="9"/>
      <c r="AD35" s="4"/>
      <c r="AG35" s="4"/>
      <c r="AH35" s="4"/>
    </row>
    <row r="36" spans="1:36" x14ac:dyDescent="0.25">
      <c r="A36" t="s">
        <v>26</v>
      </c>
      <c r="B36" s="4">
        <v>1747.47</v>
      </c>
      <c r="C36" s="4">
        <v>1762.12</v>
      </c>
      <c r="D36" s="5" t="s">
        <v>119</v>
      </c>
      <c r="E36" s="9">
        <v>1912.84</v>
      </c>
      <c r="F36" s="9">
        <v>696.12</v>
      </c>
      <c r="G36" s="9">
        <v>924.86</v>
      </c>
      <c r="H36" s="9">
        <v>1810.26</v>
      </c>
      <c r="I36" s="9">
        <v>646.61</v>
      </c>
      <c r="J36" s="9">
        <v>1049.54</v>
      </c>
      <c r="K36" s="9">
        <v>414.41</v>
      </c>
      <c r="L36" s="9">
        <v>940.21</v>
      </c>
      <c r="M36" s="9">
        <v>964.6</v>
      </c>
      <c r="N36" s="9">
        <v>178.28</v>
      </c>
      <c r="O36" s="9">
        <v>805.81</v>
      </c>
      <c r="P36" s="9">
        <v>770.91</v>
      </c>
      <c r="Q36" s="9">
        <v>1083.58</v>
      </c>
      <c r="R36" s="9">
        <v>1112.98</v>
      </c>
      <c r="S36" s="9">
        <v>1049.5999999999999</v>
      </c>
      <c r="T36" s="4">
        <f t="shared" si="6"/>
        <v>13.487446748697089</v>
      </c>
      <c r="U36" s="4">
        <f t="shared" si="7"/>
        <v>2.713228372616705</v>
      </c>
      <c r="V36" s="4"/>
      <c r="W36" s="4" t="s">
        <v>120</v>
      </c>
      <c r="X36" s="4"/>
      <c r="Y36" s="4"/>
      <c r="Z36" s="4"/>
      <c r="AC36" s="9"/>
      <c r="AD36" s="4"/>
      <c r="AG36" s="4"/>
      <c r="AH36" s="4"/>
    </row>
    <row r="37" spans="1:36" x14ac:dyDescent="0.25">
      <c r="A37" t="s">
        <v>27</v>
      </c>
      <c r="B37" s="4">
        <v>9738142</v>
      </c>
      <c r="C37" s="4">
        <v>9833913</v>
      </c>
      <c r="D37" s="5" t="s">
        <v>119</v>
      </c>
      <c r="E37" s="9">
        <v>9592406</v>
      </c>
      <c r="F37" s="9">
        <v>5164437</v>
      </c>
      <c r="G37" s="9">
        <v>9211998</v>
      </c>
      <c r="H37" s="9">
        <v>9842975</v>
      </c>
      <c r="I37" s="9">
        <v>9012428</v>
      </c>
      <c r="J37" s="9">
        <v>9109881</v>
      </c>
      <c r="K37" s="9">
        <v>9764411</v>
      </c>
      <c r="L37" s="9">
        <v>7843490</v>
      </c>
      <c r="M37" s="9">
        <v>7347269</v>
      </c>
      <c r="N37" s="9">
        <v>10144260</v>
      </c>
      <c r="O37" s="9">
        <v>5247683</v>
      </c>
      <c r="P37" s="9">
        <v>5515995</v>
      </c>
      <c r="Q37" s="9">
        <v>9136632</v>
      </c>
      <c r="R37" s="9">
        <v>8431140</v>
      </c>
      <c r="S37" s="9">
        <v>8944257</v>
      </c>
      <c r="T37" s="4">
        <f t="shared" si="6"/>
        <v>-2.9064378867646301</v>
      </c>
      <c r="U37" s="4">
        <f t="shared" si="7"/>
        <v>-7.7215761781803183</v>
      </c>
      <c r="V37" s="4"/>
      <c r="W37" s="4"/>
      <c r="X37" s="4"/>
      <c r="Y37" s="4"/>
      <c r="Z37" s="4"/>
      <c r="AC37" s="9"/>
      <c r="AD37" s="4"/>
      <c r="AG37" s="4"/>
      <c r="AH37" s="4"/>
    </row>
    <row r="38" spans="1:36" x14ac:dyDescent="0.25">
      <c r="A38" t="s">
        <v>28</v>
      </c>
      <c r="B38" s="4">
        <v>378768</v>
      </c>
      <c r="C38" s="4">
        <v>399352</v>
      </c>
      <c r="D38" s="5" t="s">
        <v>119</v>
      </c>
      <c r="E38" s="9">
        <v>424489</v>
      </c>
      <c r="F38" s="9">
        <v>170009</v>
      </c>
      <c r="G38" s="9">
        <v>392725</v>
      </c>
      <c r="H38" s="9">
        <v>436720</v>
      </c>
      <c r="I38" s="9">
        <v>342764</v>
      </c>
      <c r="J38" s="9">
        <v>454419</v>
      </c>
      <c r="K38" s="9">
        <v>434177</v>
      </c>
      <c r="L38" s="9">
        <v>373372</v>
      </c>
      <c r="M38" s="9">
        <v>347708</v>
      </c>
      <c r="N38" s="9">
        <v>520358</v>
      </c>
      <c r="O38" s="9">
        <v>220528</v>
      </c>
      <c r="P38" s="9">
        <v>211290</v>
      </c>
      <c r="Q38" s="9">
        <v>481937</v>
      </c>
      <c r="R38" s="9">
        <v>459503</v>
      </c>
      <c r="S38" s="9">
        <v>425958</v>
      </c>
      <c r="T38" s="4">
        <f t="shared" si="6"/>
        <v>8.4621554522884974</v>
      </c>
      <c r="U38" s="4">
        <f t="shared" si="7"/>
        <v>-4.6549652755443143</v>
      </c>
      <c r="V38" s="4"/>
      <c r="W38" s="4"/>
      <c r="X38" s="4"/>
      <c r="Y38" s="4"/>
      <c r="Z38" s="4"/>
      <c r="AC38" s="9"/>
      <c r="AD38" s="4"/>
      <c r="AG38" s="4"/>
      <c r="AH38" s="4"/>
    </row>
    <row r="39" spans="1:36" x14ac:dyDescent="0.25">
      <c r="A39" t="s">
        <v>29</v>
      </c>
      <c r="B39" s="4">
        <v>1587449</v>
      </c>
      <c r="C39" s="4">
        <v>1651533</v>
      </c>
      <c r="D39" s="5" t="s">
        <v>119</v>
      </c>
      <c r="E39" s="9">
        <v>1552622</v>
      </c>
      <c r="F39" s="9">
        <v>392620</v>
      </c>
      <c r="G39" s="9">
        <v>695017</v>
      </c>
      <c r="H39" s="9">
        <v>1565455</v>
      </c>
      <c r="I39" s="9">
        <v>1493217</v>
      </c>
      <c r="J39" s="9">
        <v>774931</v>
      </c>
      <c r="K39" s="9">
        <v>1572973</v>
      </c>
      <c r="L39" s="9">
        <v>636485</v>
      </c>
      <c r="M39" s="9">
        <v>572224</v>
      </c>
      <c r="N39" s="9">
        <v>1638525</v>
      </c>
      <c r="O39" s="9">
        <v>393035</v>
      </c>
      <c r="P39" s="9">
        <v>420039</v>
      </c>
      <c r="Q39" s="9">
        <v>749766</v>
      </c>
      <c r="R39" s="9">
        <v>647397</v>
      </c>
      <c r="S39" s="9">
        <v>684907</v>
      </c>
      <c r="T39" s="4">
        <f t="shared" si="6"/>
        <v>-1.4546406778539229</v>
      </c>
      <c r="U39" s="4">
        <f t="shared" si="7"/>
        <v>-13.653459879482398</v>
      </c>
      <c r="V39" s="4"/>
      <c r="W39" s="4"/>
      <c r="X39" s="4"/>
      <c r="Y39" s="4"/>
      <c r="Z39" s="4"/>
      <c r="AC39" s="9"/>
      <c r="AD39" s="4"/>
      <c r="AG39" s="4"/>
      <c r="AH39" s="4"/>
    </row>
    <row r="40" spans="1:36" x14ac:dyDescent="0.25">
      <c r="AJ40" s="4"/>
    </row>
    <row r="43" spans="1:36" x14ac:dyDescent="0.25">
      <c r="A43" t="s">
        <v>34</v>
      </c>
      <c r="C43" s="1">
        <v>1203</v>
      </c>
      <c r="D43" s="1">
        <v>1269</v>
      </c>
      <c r="E43" s="4">
        <f>(D43-C43)*100/C43</f>
        <v>5.4862842892768082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W43" s="1">
        <f>W44+W45</f>
        <v>291.39</v>
      </c>
      <c r="X43">
        <v>100</v>
      </c>
    </row>
    <row r="44" spans="1:36" x14ac:dyDescent="0.25">
      <c r="A44" t="s">
        <v>35</v>
      </c>
      <c r="C44" s="1">
        <v>503</v>
      </c>
      <c r="D44" s="1">
        <v>465</v>
      </c>
      <c r="E44" s="4">
        <f>(D44-C44)*100/C44</f>
        <v>-7.5546719681908545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W44" s="1">
        <v>185.76</v>
      </c>
      <c r="X44">
        <f>W44*X43/W43</f>
        <v>63.749613919489349</v>
      </c>
    </row>
    <row r="45" spans="1:36" x14ac:dyDescent="0.25">
      <c r="A45" t="s">
        <v>36</v>
      </c>
      <c r="C45" s="1">
        <v>1565</v>
      </c>
      <c r="D45" s="1">
        <v>1636</v>
      </c>
      <c r="E45" s="4">
        <f>(D45-C45)*100/C45</f>
        <v>4.5367412140575079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W45" s="1">
        <v>105.63</v>
      </c>
      <c r="X45">
        <f>W45*X43/W43</f>
        <v>36.250386080510658</v>
      </c>
    </row>
    <row r="46" spans="1:36" x14ac:dyDescent="0.25">
      <c r="A46" t="s">
        <v>37</v>
      </c>
      <c r="C46" s="1">
        <v>1759</v>
      </c>
      <c r="D46" s="1">
        <v>928</v>
      </c>
      <c r="E46" s="4">
        <f>(D46-C46)*100/C46</f>
        <v>-47.242751563388289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36" x14ac:dyDescent="0.25">
      <c r="A47" t="s">
        <v>38</v>
      </c>
      <c r="B47" s="1" t="s">
        <v>39</v>
      </c>
      <c r="C47" s="1" t="s">
        <v>40</v>
      </c>
      <c r="D47" s="1" t="s">
        <v>41</v>
      </c>
      <c r="W47" s="1">
        <f>W48+W49</f>
        <v>0.05</v>
      </c>
      <c r="X47">
        <v>100</v>
      </c>
    </row>
    <row r="48" spans="1:36" x14ac:dyDescent="0.25">
      <c r="B48" s="1">
        <v>4905</v>
      </c>
      <c r="C48" s="7">
        <v>44459</v>
      </c>
      <c r="D48" s="1">
        <v>831</v>
      </c>
      <c r="T48" s="1"/>
      <c r="W48" s="1">
        <v>0.01</v>
      </c>
      <c r="X48" s="1">
        <f>W48*X47/W47</f>
        <v>20</v>
      </c>
      <c r="AB48" s="1"/>
      <c r="AC48" s="1"/>
      <c r="AD48" s="1"/>
      <c r="AE48" s="1"/>
      <c r="AF48" s="1"/>
      <c r="AG48" s="1"/>
      <c r="AH48" s="1"/>
      <c r="AI48" s="1"/>
    </row>
    <row r="49" spans="2:35" x14ac:dyDescent="0.25">
      <c r="B49" s="1">
        <v>4912</v>
      </c>
      <c r="C49" s="7">
        <v>44463</v>
      </c>
      <c r="D49" s="1">
        <v>250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1">
        <v>0.04</v>
      </c>
      <c r="X49" s="12">
        <f>W49*X47/W47</f>
        <v>80</v>
      </c>
      <c r="Y49" s="12"/>
      <c r="Z49" s="12"/>
      <c r="AB49" s="2"/>
      <c r="AC49" s="2"/>
      <c r="AD49" s="2"/>
      <c r="AE49" s="2"/>
      <c r="AF49" s="2"/>
      <c r="AG49" s="2"/>
      <c r="AH49" s="2"/>
      <c r="AI49" s="2"/>
    </row>
    <row r="50" spans="2:35" x14ac:dyDescent="0.25">
      <c r="B50" s="1">
        <v>4934</v>
      </c>
      <c r="C50" s="2">
        <v>44469</v>
      </c>
      <c r="D50" s="1">
        <v>78</v>
      </c>
      <c r="T50" s="1"/>
      <c r="AB50" s="1"/>
      <c r="AC50" s="1"/>
      <c r="AD50" s="1"/>
      <c r="AE50" s="1"/>
      <c r="AF50" s="1"/>
      <c r="AG50" s="1"/>
      <c r="AH50" s="1"/>
      <c r="AI50" s="1"/>
    </row>
    <row r="51" spans="2:35" x14ac:dyDescent="0.25">
      <c r="B51" s="1"/>
      <c r="C51" s="2"/>
      <c r="D51" s="1"/>
      <c r="W51" s="1">
        <f>W52+W53</f>
        <v>12.879999999999999</v>
      </c>
      <c r="X51">
        <v>100</v>
      </c>
    </row>
    <row r="52" spans="2:35" x14ac:dyDescent="0.25">
      <c r="B52" s="1"/>
      <c r="C52" s="2"/>
      <c r="D52" s="1"/>
      <c r="W52" s="1">
        <v>6.97</v>
      </c>
      <c r="X52" s="1">
        <f>W52*X51/W51</f>
        <v>54.114906832298139</v>
      </c>
    </row>
    <row r="53" spans="2:35" x14ac:dyDescent="0.25">
      <c r="B53" s="1"/>
      <c r="C53" s="2"/>
      <c r="D53" s="1"/>
      <c r="W53" s="1">
        <v>5.91</v>
      </c>
      <c r="X53" s="12">
        <f>W53*X51/W51</f>
        <v>45.885093167701868</v>
      </c>
      <c r="Y53" s="12"/>
      <c r="Z53" s="12"/>
    </row>
    <row r="54" spans="2:35" x14ac:dyDescent="0.25">
      <c r="B54" s="1"/>
      <c r="C54" s="2"/>
      <c r="D54" s="1"/>
    </row>
    <row r="55" spans="2:35" x14ac:dyDescent="0.25">
      <c r="B55" s="1"/>
      <c r="C55" s="2"/>
      <c r="D55" s="1"/>
      <c r="W55" s="1">
        <f>W56+W57</f>
        <v>2.81</v>
      </c>
      <c r="X55">
        <v>100</v>
      </c>
    </row>
    <row r="56" spans="2:35" x14ac:dyDescent="0.25">
      <c r="B56" s="1"/>
      <c r="W56" s="1">
        <v>1.05</v>
      </c>
      <c r="X56" s="1">
        <f>W56*X55/W55</f>
        <v>37.366548042704629</v>
      </c>
    </row>
    <row r="57" spans="2:35" x14ac:dyDescent="0.25">
      <c r="B57" s="1"/>
      <c r="C57" s="8"/>
      <c r="W57" s="1">
        <v>1.76</v>
      </c>
      <c r="X57" s="12">
        <f>W57*X55/W55</f>
        <v>62.633451957295371</v>
      </c>
      <c r="Y57" s="12"/>
      <c r="Z57" s="12"/>
    </row>
    <row r="58" spans="2:35" x14ac:dyDescent="0.25">
      <c r="B58" s="1"/>
      <c r="D58" s="1"/>
    </row>
    <row r="59" spans="2:35" x14ac:dyDescent="0.25">
      <c r="B59" s="1"/>
      <c r="D59" s="1"/>
    </row>
    <row r="60" spans="2:35" x14ac:dyDescent="0.25">
      <c r="B60" s="1"/>
      <c r="D60" s="1"/>
    </row>
    <row r="61" spans="2:35" x14ac:dyDescent="0.25">
      <c r="B61" s="1"/>
      <c r="D61" s="1"/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"/>
  <sheetViews>
    <sheetView workbookViewId="0">
      <pane xSplit="1" topLeftCell="B1" activePane="topRight" state="frozen"/>
      <selection pane="topRight" activeCell="K40" sqref="K40"/>
    </sheetView>
  </sheetViews>
  <sheetFormatPr defaultRowHeight="15" x14ac:dyDescent="0.25"/>
  <cols>
    <col min="1" max="1" width="23.28515625" bestFit="1" customWidth="1"/>
    <col min="2" max="2" width="14.42578125" customWidth="1"/>
    <col min="3" max="4" width="12.42578125" bestFit="1" customWidth="1"/>
    <col min="5" max="5" width="10.7109375" customWidth="1"/>
    <col min="6" max="6" width="14.85546875" style="11" customWidth="1"/>
    <col min="7" max="12" width="14.85546875" style="1" customWidth="1"/>
    <col min="13" max="13" width="15.85546875" bestFit="1" customWidth="1"/>
    <col min="14" max="15" width="14.85546875" style="11" customWidth="1"/>
    <col min="16" max="20" width="14.85546875" customWidth="1"/>
    <col min="21" max="21" width="12.140625" customWidth="1"/>
    <col min="23" max="23" width="16.28515625" customWidth="1"/>
  </cols>
  <sheetData>
    <row r="1" spans="1:23" x14ac:dyDescent="0.25">
      <c r="B1" s="2">
        <v>44455</v>
      </c>
      <c r="C1" s="2">
        <v>44459</v>
      </c>
      <c r="D1" s="2">
        <v>44460</v>
      </c>
      <c r="F1" s="2" t="s">
        <v>121</v>
      </c>
      <c r="G1" s="7">
        <v>44463</v>
      </c>
      <c r="H1" s="7">
        <v>44467</v>
      </c>
      <c r="I1" s="7">
        <v>44468</v>
      </c>
      <c r="J1" s="7">
        <v>44468</v>
      </c>
      <c r="K1" s="7">
        <v>44469</v>
      </c>
      <c r="L1" s="7">
        <v>44470</v>
      </c>
      <c r="M1" s="2"/>
      <c r="N1" s="2"/>
      <c r="O1" s="2"/>
      <c r="P1" s="2"/>
      <c r="Q1" s="2"/>
      <c r="R1" s="2"/>
      <c r="S1" s="2"/>
      <c r="T1" s="2"/>
      <c r="U1" s="1"/>
    </row>
    <row r="2" spans="1:23" x14ac:dyDescent="0.25">
      <c r="B2" s="2" t="s">
        <v>122</v>
      </c>
      <c r="C2" s="12" t="s">
        <v>123</v>
      </c>
      <c r="D2" s="2" t="s">
        <v>124</v>
      </c>
      <c r="F2" s="2" t="s">
        <v>125</v>
      </c>
      <c r="G2" s="1" t="s">
        <v>126</v>
      </c>
      <c r="H2" s="1" t="s">
        <v>127</v>
      </c>
      <c r="I2" s="1" t="s">
        <v>128</v>
      </c>
      <c r="J2" s="1" t="s">
        <v>56</v>
      </c>
      <c r="K2" s="1" t="s">
        <v>129</v>
      </c>
      <c r="L2" s="1" t="s">
        <v>55</v>
      </c>
      <c r="M2" s="2"/>
      <c r="N2" s="2"/>
      <c r="O2" s="2"/>
      <c r="P2" s="2"/>
      <c r="Q2" s="2"/>
      <c r="R2" s="2"/>
      <c r="S2" s="2"/>
      <c r="T2" s="2"/>
      <c r="U2" s="1"/>
    </row>
    <row r="3" spans="1:23" x14ac:dyDescent="0.25">
      <c r="A3" s="3" t="s">
        <v>14</v>
      </c>
      <c r="B3" s="1">
        <v>4899</v>
      </c>
      <c r="C3" s="1">
        <v>4905</v>
      </c>
      <c r="D3" s="1">
        <v>4906</v>
      </c>
      <c r="E3" s="1"/>
      <c r="F3" s="11">
        <v>4912</v>
      </c>
      <c r="G3" s="1">
        <v>4916</v>
      </c>
      <c r="H3" s="1">
        <v>4924</v>
      </c>
      <c r="I3" s="11">
        <v>4927</v>
      </c>
      <c r="J3" s="11">
        <v>4928</v>
      </c>
      <c r="K3" s="11">
        <v>4934</v>
      </c>
      <c r="L3" s="11">
        <v>4937</v>
      </c>
      <c r="M3" s="1"/>
      <c r="N3" s="10"/>
      <c r="O3" s="1"/>
      <c r="P3" s="1"/>
      <c r="Q3" s="1"/>
      <c r="R3" s="1"/>
      <c r="S3" s="1"/>
      <c r="T3" s="1"/>
      <c r="U3" s="1"/>
    </row>
    <row r="4" spans="1:23" x14ac:dyDescent="0.25">
      <c r="A4" t="s">
        <v>23</v>
      </c>
      <c r="B4" s="4">
        <v>67.88</v>
      </c>
      <c r="C4" s="4">
        <v>80.64</v>
      </c>
      <c r="D4" s="4">
        <v>73.010000000000005</v>
      </c>
      <c r="E4" s="5" t="s">
        <v>119</v>
      </c>
      <c r="F4" s="9">
        <v>79.8</v>
      </c>
      <c r="G4" s="4">
        <v>73.36</v>
      </c>
      <c r="H4" s="4">
        <v>66.94</v>
      </c>
      <c r="I4" s="4">
        <v>65.64</v>
      </c>
      <c r="J4" s="4">
        <v>65.77</v>
      </c>
      <c r="K4" s="4">
        <v>72.599999999999994</v>
      </c>
      <c r="L4" s="4">
        <v>69.69</v>
      </c>
      <c r="M4" s="4">
        <f t="shared" ref="M4:M11" si="0">(L4-B4)*100/B4</f>
        <v>2.6664702416028319</v>
      </c>
      <c r="N4" s="4">
        <f t="shared" ref="N4:N11" si="1">(L4-K4)*100/K4</f>
        <v>-4.0082644628099127</v>
      </c>
      <c r="O4" s="9"/>
      <c r="P4" s="4"/>
      <c r="S4" s="4"/>
      <c r="T4" s="4"/>
      <c r="W4" s="6"/>
    </row>
    <row r="5" spans="1:23" x14ac:dyDescent="0.25">
      <c r="A5" t="s">
        <v>24</v>
      </c>
      <c r="B5" s="4">
        <v>3048.36</v>
      </c>
      <c r="C5" s="4">
        <v>3693.55</v>
      </c>
      <c r="D5" s="4">
        <v>3288.5</v>
      </c>
      <c r="E5" s="5" t="s">
        <v>119</v>
      </c>
      <c r="F5" s="9">
        <v>3494.72</v>
      </c>
      <c r="G5" s="4">
        <v>3192.81</v>
      </c>
      <c r="H5" s="4">
        <v>2984.62</v>
      </c>
      <c r="I5" s="4">
        <v>3012.27</v>
      </c>
      <c r="J5" s="4">
        <v>2964.03</v>
      </c>
      <c r="K5" s="4">
        <v>3252.27</v>
      </c>
      <c r="L5" s="4">
        <v>3165.49</v>
      </c>
      <c r="M5" s="4">
        <f t="shared" si="0"/>
        <v>3.8423939429726035</v>
      </c>
      <c r="N5" s="4">
        <f t="shared" si="1"/>
        <v>-2.6682901481119403</v>
      </c>
      <c r="O5" s="9"/>
      <c r="P5" s="4"/>
      <c r="S5" s="4"/>
      <c r="T5" s="4"/>
      <c r="W5" s="6"/>
    </row>
    <row r="6" spans="1:23" x14ac:dyDescent="0.25">
      <c r="A6" t="s">
        <v>25</v>
      </c>
      <c r="B6" s="4">
        <v>4072.55</v>
      </c>
      <c r="C6" s="4">
        <v>4838.1000000000004</v>
      </c>
      <c r="D6" s="4">
        <v>4380.5200000000004</v>
      </c>
      <c r="E6" s="5" t="s">
        <v>119</v>
      </c>
      <c r="F6" s="9">
        <v>4788</v>
      </c>
      <c r="G6" s="4">
        <v>4401.74</v>
      </c>
      <c r="H6" s="4">
        <v>4016.14</v>
      </c>
      <c r="I6" s="4">
        <v>3938.11</v>
      </c>
      <c r="J6" s="4">
        <v>3946.43</v>
      </c>
      <c r="K6" s="4">
        <v>4356.29</v>
      </c>
      <c r="L6" s="4">
        <v>4181.3999999999996</v>
      </c>
      <c r="M6" s="4">
        <f t="shared" si="0"/>
        <v>2.6727725871996526</v>
      </c>
      <c r="N6" s="4">
        <f t="shared" si="1"/>
        <v>-4.0146546717505105</v>
      </c>
      <c r="O6" s="9"/>
      <c r="P6" s="4"/>
      <c r="S6" s="4"/>
      <c r="T6" s="4"/>
      <c r="W6" s="6"/>
    </row>
    <row r="7" spans="1:23" x14ac:dyDescent="0.25">
      <c r="A7" t="s">
        <v>26</v>
      </c>
      <c r="B7" s="4">
        <v>1225.01</v>
      </c>
      <c r="C7" s="4">
        <v>1372.36</v>
      </c>
      <c r="D7" s="4">
        <v>1241.78</v>
      </c>
      <c r="E7" s="5" t="s">
        <v>119</v>
      </c>
      <c r="F7" s="9">
        <v>1446.69</v>
      </c>
      <c r="G7" s="4">
        <v>1420.58</v>
      </c>
      <c r="H7" s="4">
        <v>1221.81</v>
      </c>
      <c r="I7" s="4">
        <v>1141.48</v>
      </c>
      <c r="J7" s="4">
        <v>1171.31</v>
      </c>
      <c r="K7" s="4">
        <v>1286.51</v>
      </c>
      <c r="L7" s="4">
        <v>1202.45</v>
      </c>
      <c r="M7" s="4">
        <f t="shared" si="0"/>
        <v>-1.8416176194480001</v>
      </c>
      <c r="N7" s="4">
        <f t="shared" si="1"/>
        <v>-6.5339562071029329</v>
      </c>
      <c r="O7" s="9"/>
      <c r="P7" s="4"/>
      <c r="S7" s="4"/>
      <c r="T7" s="4"/>
      <c r="W7" s="6"/>
    </row>
    <row r="8" spans="1:23" x14ac:dyDescent="0.25">
      <c r="A8" t="s">
        <v>27</v>
      </c>
      <c r="B8" s="4">
        <v>54756653</v>
      </c>
      <c r="C8" s="4">
        <v>58921537</v>
      </c>
      <c r="D8" s="4">
        <v>58701426</v>
      </c>
      <c r="E8" s="5" t="s">
        <v>119</v>
      </c>
      <c r="F8" s="9">
        <v>63005677</v>
      </c>
      <c r="G8" s="4">
        <v>59771960</v>
      </c>
      <c r="H8" s="4">
        <v>56655607</v>
      </c>
      <c r="I8" s="4">
        <v>56855449</v>
      </c>
      <c r="J8" s="4">
        <v>54900241</v>
      </c>
      <c r="K8" s="4">
        <v>59094668</v>
      </c>
      <c r="L8" s="4">
        <v>58381645</v>
      </c>
      <c r="M8" s="4">
        <f t="shared" si="0"/>
        <v>6.6201854959980846</v>
      </c>
      <c r="N8" s="4">
        <f t="shared" si="1"/>
        <v>-1.2065775545096555</v>
      </c>
      <c r="O8" s="9"/>
      <c r="P8" s="4"/>
      <c r="S8" s="4"/>
      <c r="T8" s="4"/>
      <c r="W8" s="6"/>
    </row>
    <row r="9" spans="1:23" x14ac:dyDescent="0.25">
      <c r="A9" t="s">
        <v>28</v>
      </c>
      <c r="B9" s="4">
        <v>4145373</v>
      </c>
      <c r="C9" s="4">
        <v>4630801</v>
      </c>
      <c r="D9" s="4">
        <v>4201401</v>
      </c>
      <c r="E9" s="5" t="s">
        <v>119</v>
      </c>
      <c r="F9" s="9">
        <v>4870568</v>
      </c>
      <c r="G9" s="4">
        <v>4590561</v>
      </c>
      <c r="H9" s="4">
        <v>4222612</v>
      </c>
      <c r="I9" s="4">
        <v>3647793</v>
      </c>
      <c r="J9" s="4">
        <v>3836659</v>
      </c>
      <c r="K9" s="4">
        <v>4157698</v>
      </c>
      <c r="L9" s="4">
        <v>4126613</v>
      </c>
      <c r="M9" s="4">
        <f t="shared" si="0"/>
        <v>-0.45255276183831949</v>
      </c>
      <c r="N9" s="4">
        <f t="shared" si="1"/>
        <v>-0.74764930016562048</v>
      </c>
      <c r="O9" s="9"/>
      <c r="P9" s="4"/>
      <c r="S9" s="4"/>
      <c r="T9" s="4"/>
      <c r="W9" s="6"/>
    </row>
    <row r="10" spans="1:23" x14ac:dyDescent="0.25">
      <c r="A10" t="s">
        <v>29</v>
      </c>
      <c r="B10" s="4">
        <v>3926433</v>
      </c>
      <c r="C10" s="4">
        <v>4177566</v>
      </c>
      <c r="D10" s="4">
        <v>4268952</v>
      </c>
      <c r="E10" s="5" t="s">
        <v>119</v>
      </c>
      <c r="F10" s="9">
        <v>4466813</v>
      </c>
      <c r="G10" s="4">
        <v>4228015</v>
      </c>
      <c r="H10" s="4">
        <v>3934224</v>
      </c>
      <c r="I10" s="4">
        <v>4178352</v>
      </c>
      <c r="J10" s="4">
        <v>3854884</v>
      </c>
      <c r="K10" s="4">
        <v>4219088</v>
      </c>
      <c r="L10" s="4">
        <v>4127017</v>
      </c>
      <c r="M10" s="4">
        <f t="shared" si="0"/>
        <v>5.1085552714130102</v>
      </c>
      <c r="N10" s="4">
        <f t="shared" si="1"/>
        <v>-2.1822488651575886</v>
      </c>
      <c r="O10" s="9"/>
      <c r="P10" s="4"/>
      <c r="S10" s="4"/>
      <c r="T10" s="4"/>
      <c r="W10" s="6"/>
    </row>
    <row r="11" spans="1:23" x14ac:dyDescent="0.25">
      <c r="A11" t="s">
        <v>30</v>
      </c>
      <c r="B11" s="4">
        <v>4072.55</v>
      </c>
      <c r="C11" s="4">
        <v>4838.1000000000004</v>
      </c>
      <c r="D11" s="4">
        <v>320.87</v>
      </c>
      <c r="E11" s="5" t="s">
        <v>119</v>
      </c>
      <c r="F11" s="9">
        <v>367.7</v>
      </c>
      <c r="G11" s="4">
        <v>276.27</v>
      </c>
      <c r="H11" s="4">
        <v>233.96</v>
      </c>
      <c r="I11" s="4">
        <v>206.79</v>
      </c>
      <c r="J11" s="4">
        <v>254.3</v>
      </c>
      <c r="K11" s="4">
        <v>295.36</v>
      </c>
      <c r="L11" s="4">
        <v>250.45</v>
      </c>
      <c r="M11" s="4">
        <f t="shared" si="0"/>
        <v>-93.850290358620526</v>
      </c>
      <c r="N11" s="4">
        <f t="shared" si="1"/>
        <v>-15.20517334777899</v>
      </c>
      <c r="O11" s="9"/>
      <c r="P11" s="4"/>
      <c r="S11" s="4"/>
      <c r="T11" s="4"/>
    </row>
    <row r="12" spans="1:23" x14ac:dyDescent="0.25">
      <c r="B12" s="4"/>
      <c r="C12" s="4"/>
      <c r="D12" s="4"/>
      <c r="E12" s="1"/>
      <c r="F12" s="9"/>
      <c r="G12" s="4"/>
      <c r="H12" s="4"/>
      <c r="I12" s="4"/>
      <c r="J12" s="4"/>
      <c r="K12" s="4"/>
      <c r="L12" s="4"/>
      <c r="M12" s="4"/>
      <c r="N12" s="4"/>
      <c r="O12" s="9"/>
      <c r="P12" s="4"/>
      <c r="S12" s="4"/>
      <c r="T12" s="4"/>
    </row>
    <row r="13" spans="1:23" x14ac:dyDescent="0.25">
      <c r="A13" s="3" t="s">
        <v>31</v>
      </c>
      <c r="C13" s="4"/>
      <c r="D13" s="4"/>
      <c r="E13" s="1"/>
      <c r="F13" s="9"/>
      <c r="G13" s="4"/>
      <c r="H13" s="4"/>
      <c r="I13" s="4"/>
      <c r="J13" s="4"/>
      <c r="K13" s="4"/>
      <c r="L13" s="4"/>
      <c r="M13" s="4"/>
      <c r="N13" s="4"/>
      <c r="O13" s="9"/>
    </row>
    <row r="14" spans="1:23" x14ac:dyDescent="0.25">
      <c r="A14" t="s">
        <v>23</v>
      </c>
      <c r="B14" s="4">
        <v>4.8</v>
      </c>
      <c r="C14" s="4">
        <v>5.2</v>
      </c>
      <c r="D14" s="4">
        <v>5.2</v>
      </c>
      <c r="E14" s="5" t="s">
        <v>119</v>
      </c>
      <c r="F14" s="9">
        <v>5.5</v>
      </c>
      <c r="G14" s="4">
        <v>5.2</v>
      </c>
      <c r="H14" s="4">
        <v>4.9000000000000004</v>
      </c>
      <c r="I14" s="4">
        <v>5</v>
      </c>
      <c r="J14" s="4">
        <v>4.5</v>
      </c>
      <c r="K14" s="4">
        <v>5.0999999999999996</v>
      </c>
      <c r="L14" s="4">
        <v>4.9000000000000004</v>
      </c>
      <c r="M14" s="4">
        <f t="shared" ref="M14:M20" si="2">(L14-B14)*100/B14</f>
        <v>2.0833333333333446</v>
      </c>
      <c r="N14" s="4">
        <f t="shared" ref="N14:N20" si="3">(L14-K14)*100/K14</f>
        <v>-3.9215686274509669</v>
      </c>
      <c r="O14" s="9"/>
      <c r="P14" s="4"/>
      <c r="S14" s="4"/>
      <c r="T14" s="4"/>
    </row>
    <row r="15" spans="1:23" x14ac:dyDescent="0.25">
      <c r="A15" t="s">
        <v>24</v>
      </c>
      <c r="B15" s="4">
        <v>253.93</v>
      </c>
      <c r="C15" s="4">
        <v>271.01</v>
      </c>
      <c r="D15" s="4">
        <v>270.14999999999998</v>
      </c>
      <c r="E15" s="5" t="s">
        <v>119</v>
      </c>
      <c r="F15" s="9">
        <v>279.89999999999998</v>
      </c>
      <c r="G15" s="4">
        <v>255.7</v>
      </c>
      <c r="H15" s="4">
        <v>257.7</v>
      </c>
      <c r="I15" s="4">
        <v>260.16000000000003</v>
      </c>
      <c r="J15" s="4">
        <v>247.57</v>
      </c>
      <c r="K15" s="4">
        <v>262.38</v>
      </c>
      <c r="L15" s="4">
        <v>253.89</v>
      </c>
      <c r="M15" s="4">
        <f t="shared" si="2"/>
        <v>-1.5752372701146166E-2</v>
      </c>
      <c r="N15" s="4">
        <f t="shared" si="3"/>
        <v>-3.2357649211067954</v>
      </c>
      <c r="O15" s="9"/>
      <c r="P15" s="4"/>
      <c r="S15" s="4"/>
      <c r="T15" s="4"/>
    </row>
    <row r="16" spans="1:23" x14ac:dyDescent="0.25">
      <c r="A16" t="s">
        <v>25</v>
      </c>
      <c r="B16" s="4">
        <v>286.33999999999997</v>
      </c>
      <c r="C16" s="4">
        <v>314.55</v>
      </c>
      <c r="D16" s="4">
        <v>312.95</v>
      </c>
      <c r="E16" s="5" t="s">
        <v>119</v>
      </c>
      <c r="F16" s="9">
        <v>327.91</v>
      </c>
      <c r="G16" s="4">
        <v>310.74</v>
      </c>
      <c r="H16" s="4">
        <v>294.52</v>
      </c>
      <c r="I16" s="4">
        <v>299.43</v>
      </c>
      <c r="J16" s="4">
        <v>272.43</v>
      </c>
      <c r="K16" s="4">
        <v>303.60000000000002</v>
      </c>
      <c r="L16" s="4">
        <v>291.58</v>
      </c>
      <c r="M16" s="4">
        <f t="shared" si="2"/>
        <v>1.829992316826154</v>
      </c>
      <c r="N16" s="4">
        <f t="shared" si="3"/>
        <v>-3.9591567852437541</v>
      </c>
      <c r="O16" s="9"/>
      <c r="P16" s="4"/>
      <c r="S16" s="4"/>
      <c r="T16" s="4"/>
    </row>
    <row r="17" spans="1:20" x14ac:dyDescent="0.25">
      <c r="A17" t="s">
        <v>26</v>
      </c>
      <c r="B17" s="4">
        <v>50.17</v>
      </c>
      <c r="C17" s="4">
        <v>58.27</v>
      </c>
      <c r="D17" s="4">
        <v>51.55</v>
      </c>
      <c r="E17" s="5" t="s">
        <v>119</v>
      </c>
      <c r="F17" s="9">
        <v>68.42</v>
      </c>
      <c r="G17" s="4">
        <v>57.54</v>
      </c>
      <c r="H17" s="4">
        <v>49.87</v>
      </c>
      <c r="I17" s="4">
        <v>62.97</v>
      </c>
      <c r="J17" s="4">
        <v>34.89</v>
      </c>
      <c r="K17" s="4">
        <v>53.67</v>
      </c>
      <c r="L17" s="4">
        <v>51.55</v>
      </c>
      <c r="M17" s="4">
        <f t="shared" si="2"/>
        <v>2.7506477974885297</v>
      </c>
      <c r="N17" s="4">
        <f t="shared" si="3"/>
        <v>-3.9500652133407947</v>
      </c>
      <c r="O17" s="9"/>
      <c r="P17" s="4"/>
      <c r="S17" s="4"/>
      <c r="T17" s="4"/>
    </row>
    <row r="18" spans="1:20" x14ac:dyDescent="0.25">
      <c r="A18" t="s">
        <v>27</v>
      </c>
      <c r="B18" s="4">
        <v>1406157</v>
      </c>
      <c r="C18" s="4">
        <v>1512918</v>
      </c>
      <c r="D18" s="4">
        <v>1517365</v>
      </c>
      <c r="E18" s="5" t="s">
        <v>119</v>
      </c>
      <c r="F18" s="9">
        <v>1718819</v>
      </c>
      <c r="G18" s="4">
        <v>1423413</v>
      </c>
      <c r="H18" s="4">
        <v>1431143</v>
      </c>
      <c r="I18" s="4">
        <v>1528287</v>
      </c>
      <c r="J18" s="4">
        <v>1352934</v>
      </c>
      <c r="K18" s="4">
        <v>1479774</v>
      </c>
      <c r="L18" s="4">
        <v>1542163</v>
      </c>
      <c r="M18" s="4">
        <f t="shared" si="2"/>
        <v>9.6721774311118889</v>
      </c>
      <c r="N18" s="4">
        <f t="shared" si="3"/>
        <v>4.216116785401014</v>
      </c>
      <c r="O18" s="9"/>
      <c r="P18" s="4"/>
      <c r="S18" s="4"/>
      <c r="T18" s="4"/>
    </row>
    <row r="19" spans="1:20" x14ac:dyDescent="0.25">
      <c r="A19" t="s">
        <v>28</v>
      </c>
      <c r="B19" s="4">
        <v>4611</v>
      </c>
      <c r="C19" s="4">
        <v>5044</v>
      </c>
      <c r="D19" s="4">
        <v>4909</v>
      </c>
      <c r="E19" s="5" t="s">
        <v>119</v>
      </c>
      <c r="F19" s="9">
        <v>7486</v>
      </c>
      <c r="G19" s="4">
        <v>5015</v>
      </c>
      <c r="H19" s="4">
        <v>4359</v>
      </c>
      <c r="I19" s="4">
        <v>7574</v>
      </c>
      <c r="J19" s="4">
        <v>2938</v>
      </c>
      <c r="K19" s="4">
        <v>4817</v>
      </c>
      <c r="L19" s="4">
        <v>4756</v>
      </c>
      <c r="M19" s="4">
        <f t="shared" si="2"/>
        <v>3.1446540880503147</v>
      </c>
      <c r="N19" s="4">
        <f t="shared" si="3"/>
        <v>-1.2663483495951837</v>
      </c>
      <c r="O19" s="9"/>
      <c r="P19" s="4"/>
      <c r="S19" s="4"/>
      <c r="T19" s="4"/>
    </row>
    <row r="20" spans="1:20" x14ac:dyDescent="0.25">
      <c r="A20" t="s">
        <v>29</v>
      </c>
      <c r="B20" s="4">
        <v>238301</v>
      </c>
      <c r="C20" s="4">
        <v>250215</v>
      </c>
      <c r="D20" s="4">
        <v>247532</v>
      </c>
      <c r="E20" s="5" t="s">
        <v>119</v>
      </c>
      <c r="F20" s="9">
        <v>268263</v>
      </c>
      <c r="G20" s="4">
        <v>239351</v>
      </c>
      <c r="H20" s="4">
        <v>220919</v>
      </c>
      <c r="I20" s="4">
        <v>233523</v>
      </c>
      <c r="J20" s="4">
        <v>232637</v>
      </c>
      <c r="K20" s="4">
        <v>252901</v>
      </c>
      <c r="L20" s="4">
        <v>233365</v>
      </c>
      <c r="M20" s="4">
        <f t="shared" si="2"/>
        <v>-2.071329956651462</v>
      </c>
      <c r="N20" s="4">
        <f t="shared" si="3"/>
        <v>-7.7247618633378279</v>
      </c>
      <c r="O20" s="9"/>
      <c r="P20" s="4"/>
      <c r="S20" s="4"/>
      <c r="T20" s="4"/>
    </row>
    <row r="21" spans="1:20" x14ac:dyDescent="0.25">
      <c r="B21" s="4"/>
      <c r="C21" s="4"/>
      <c r="D21" s="4"/>
      <c r="E21" s="1"/>
      <c r="F21" s="9"/>
      <c r="G21" s="4"/>
      <c r="H21" s="4"/>
      <c r="I21" s="4"/>
      <c r="J21" s="4"/>
      <c r="K21" s="4"/>
      <c r="L21" s="4"/>
      <c r="M21" s="4"/>
      <c r="N21" s="4"/>
      <c r="O21" s="9"/>
      <c r="P21" s="4"/>
      <c r="S21" s="4"/>
      <c r="T21" s="4"/>
    </row>
    <row r="22" spans="1:20" x14ac:dyDescent="0.25">
      <c r="A22" s="3" t="s">
        <v>32</v>
      </c>
      <c r="B22" s="4"/>
      <c r="C22" s="4"/>
      <c r="D22" s="4"/>
      <c r="E22" s="1"/>
      <c r="F22" s="9"/>
      <c r="G22" s="4"/>
      <c r="H22" s="4"/>
      <c r="I22" s="4"/>
      <c r="J22" s="4"/>
      <c r="K22" s="4"/>
      <c r="L22" s="4"/>
      <c r="M22" s="4"/>
      <c r="N22" s="4"/>
      <c r="O22" s="9"/>
      <c r="P22" s="4"/>
      <c r="S22" s="4"/>
      <c r="T22" s="4"/>
    </row>
    <row r="23" spans="1:20" x14ac:dyDescent="0.25">
      <c r="A23" t="s">
        <v>23</v>
      </c>
      <c r="B23" s="4">
        <v>4.8099999999999996</v>
      </c>
      <c r="C23" s="4">
        <v>50.27</v>
      </c>
      <c r="D23" s="4">
        <v>4.82</v>
      </c>
      <c r="E23" s="5" t="s">
        <v>119</v>
      </c>
      <c r="F23" s="9">
        <v>48.21</v>
      </c>
      <c r="G23" s="4">
        <v>58.5</v>
      </c>
      <c r="H23" s="4">
        <v>5.09</v>
      </c>
      <c r="I23" s="4">
        <v>4.76</v>
      </c>
      <c r="J23" s="4">
        <v>4.9000000000000004</v>
      </c>
      <c r="K23" s="4">
        <v>5.14</v>
      </c>
      <c r="L23" s="4">
        <v>4.9800000000000004</v>
      </c>
      <c r="M23" s="4">
        <f t="shared" ref="M23:M30" si="4">(L23-B23)*100/B23</f>
        <v>3.5343035343035516</v>
      </c>
      <c r="N23" s="4">
        <f t="shared" ref="N23:N30" si="5">(L23-K23)*100/K23</f>
        <v>-3.1128404669260559</v>
      </c>
      <c r="O23" s="9"/>
      <c r="P23" s="4"/>
      <c r="S23" s="4"/>
      <c r="T23" s="4"/>
    </row>
    <row r="24" spans="1:20" x14ac:dyDescent="0.25">
      <c r="A24" t="s">
        <v>24</v>
      </c>
      <c r="B24" s="4">
        <v>264.5</v>
      </c>
      <c r="C24" s="4">
        <v>2895.64</v>
      </c>
      <c r="D24" s="4">
        <v>265.06</v>
      </c>
      <c r="E24" s="5" t="s">
        <v>119</v>
      </c>
      <c r="F24" s="9">
        <v>2750.58</v>
      </c>
      <c r="G24" s="4">
        <v>3336.97</v>
      </c>
      <c r="H24" s="4">
        <v>277.56</v>
      </c>
      <c r="I24" s="4">
        <v>260.77999999999997</v>
      </c>
      <c r="J24" s="4">
        <v>268.14999999999998</v>
      </c>
      <c r="K24" s="4">
        <v>278.98</v>
      </c>
      <c r="L24" s="4">
        <v>274.74</v>
      </c>
      <c r="M24" s="4">
        <f t="shared" si="4"/>
        <v>3.87145557655955</v>
      </c>
      <c r="N24" s="4">
        <f t="shared" si="5"/>
        <v>-1.519822209477385</v>
      </c>
      <c r="O24" s="9"/>
      <c r="P24" s="4"/>
      <c r="S24" s="4"/>
      <c r="T24" s="4"/>
    </row>
    <row r="25" spans="1:20" x14ac:dyDescent="0.25">
      <c r="A25" t="s">
        <v>25</v>
      </c>
      <c r="B25" s="4">
        <v>288.58999999999997</v>
      </c>
      <c r="C25" s="4">
        <v>3016.5</v>
      </c>
      <c r="D25" s="4">
        <v>289.32</v>
      </c>
      <c r="E25" s="5" t="s">
        <v>119</v>
      </c>
      <c r="F25" s="9">
        <v>2892.66</v>
      </c>
      <c r="G25" s="4">
        <v>3509.81</v>
      </c>
      <c r="H25" s="4">
        <v>305.14</v>
      </c>
      <c r="I25" s="4">
        <v>285.49</v>
      </c>
      <c r="J25" s="4">
        <v>294.10000000000002</v>
      </c>
      <c r="K25" s="4">
        <v>308.52999999999997</v>
      </c>
      <c r="L25" s="4">
        <v>299.05</v>
      </c>
      <c r="M25" s="4">
        <f t="shared" si="4"/>
        <v>3.6245192141099958</v>
      </c>
      <c r="N25" s="4">
        <f t="shared" si="5"/>
        <v>-3.0726347518879726</v>
      </c>
      <c r="O25" s="9"/>
      <c r="P25" s="4"/>
      <c r="S25" s="4"/>
      <c r="T25" s="4"/>
    </row>
    <row r="26" spans="1:20" x14ac:dyDescent="0.25">
      <c r="A26" t="s">
        <v>26</v>
      </c>
      <c r="B26" s="4">
        <v>12.54</v>
      </c>
      <c r="C26" s="4">
        <v>15.83</v>
      </c>
      <c r="D26" s="4">
        <v>17.5</v>
      </c>
      <c r="E26" s="5" t="s">
        <v>119</v>
      </c>
      <c r="F26" s="9">
        <v>23.05</v>
      </c>
      <c r="G26" s="4">
        <v>21.92</v>
      </c>
      <c r="H26" s="4">
        <v>13.06</v>
      </c>
      <c r="I26" s="4">
        <v>14.66</v>
      </c>
      <c r="J26" s="4">
        <v>21.62</v>
      </c>
      <c r="K26" s="4">
        <v>13.52</v>
      </c>
      <c r="L26" s="4">
        <v>12.62</v>
      </c>
      <c r="M26" s="4">
        <f t="shared" si="4"/>
        <v>0.63795853269537539</v>
      </c>
      <c r="N26" s="4">
        <f t="shared" si="5"/>
        <v>-6.6568047337278129</v>
      </c>
      <c r="O26" s="9"/>
      <c r="P26" s="4"/>
      <c r="S26" s="4"/>
      <c r="T26" s="4"/>
    </row>
    <row r="27" spans="1:20" x14ac:dyDescent="0.25">
      <c r="A27" t="s">
        <v>27</v>
      </c>
      <c r="B27" s="4">
        <v>3307292</v>
      </c>
      <c r="C27" s="4">
        <v>98892434</v>
      </c>
      <c r="D27" s="4">
        <v>4045917</v>
      </c>
      <c r="E27" s="5" t="s">
        <v>119</v>
      </c>
      <c r="F27" s="9">
        <v>96512631</v>
      </c>
      <c r="G27" s="4">
        <v>111386688</v>
      </c>
      <c r="H27" s="4">
        <v>4142589</v>
      </c>
      <c r="I27" s="4">
        <v>3783520</v>
      </c>
      <c r="J27" s="4">
        <v>4382361</v>
      </c>
      <c r="K27" s="4">
        <v>3942139</v>
      </c>
      <c r="L27" s="4">
        <v>4081351</v>
      </c>
      <c r="M27" s="4">
        <f t="shared" si="4"/>
        <v>23.404616223786711</v>
      </c>
      <c r="N27" s="4">
        <f t="shared" si="5"/>
        <v>3.5313823282233328</v>
      </c>
      <c r="O27" s="9"/>
      <c r="P27" s="4"/>
      <c r="S27" s="4"/>
      <c r="T27" s="4"/>
    </row>
    <row r="28" spans="1:20" x14ac:dyDescent="0.25">
      <c r="A28" t="s">
        <v>28</v>
      </c>
      <c r="B28" s="4">
        <v>823439</v>
      </c>
      <c r="C28" s="4">
        <v>2498460</v>
      </c>
      <c r="D28" s="4">
        <v>858821</v>
      </c>
      <c r="E28" s="5" t="s">
        <v>119</v>
      </c>
      <c r="F28" s="9">
        <v>2546094</v>
      </c>
      <c r="G28" s="4">
        <v>2734099</v>
      </c>
      <c r="H28" s="4">
        <v>865664</v>
      </c>
      <c r="I28" s="4">
        <v>868225</v>
      </c>
      <c r="J28" s="4">
        <v>927992</v>
      </c>
      <c r="K28" s="4">
        <v>868341</v>
      </c>
      <c r="L28" s="4">
        <v>872385</v>
      </c>
      <c r="M28" s="4">
        <f t="shared" si="4"/>
        <v>5.9440954339058507</v>
      </c>
      <c r="N28" s="4">
        <f t="shared" si="5"/>
        <v>0.46571565778881796</v>
      </c>
      <c r="O28" s="9"/>
      <c r="P28" s="4"/>
      <c r="S28" s="4"/>
      <c r="T28" s="4"/>
    </row>
    <row r="29" spans="1:20" x14ac:dyDescent="0.25">
      <c r="A29" t="s">
        <v>29</v>
      </c>
      <c r="B29" s="4">
        <v>56910</v>
      </c>
      <c r="C29" s="4">
        <v>66017</v>
      </c>
      <c r="D29" s="4">
        <v>55022</v>
      </c>
      <c r="E29" s="5" t="s">
        <v>119</v>
      </c>
      <c r="F29" s="9">
        <v>61780</v>
      </c>
      <c r="G29" s="4">
        <v>45671</v>
      </c>
      <c r="H29" s="4">
        <v>45466</v>
      </c>
      <c r="I29" s="4">
        <v>56017</v>
      </c>
      <c r="J29" s="4">
        <v>47476</v>
      </c>
      <c r="K29" s="4">
        <v>50201</v>
      </c>
      <c r="L29" s="4">
        <v>56442</v>
      </c>
      <c r="M29" s="4">
        <f t="shared" si="4"/>
        <v>-0.82235108065366369</v>
      </c>
      <c r="N29" s="4">
        <f t="shared" si="5"/>
        <v>12.432023266468795</v>
      </c>
      <c r="O29" s="9"/>
      <c r="P29" s="4"/>
      <c r="S29" s="4"/>
      <c r="T29" s="4"/>
    </row>
    <row r="30" spans="1:20" x14ac:dyDescent="0.25">
      <c r="A30" t="s">
        <v>30</v>
      </c>
      <c r="B30" s="4">
        <v>288.58999999999997</v>
      </c>
      <c r="C30" s="4">
        <v>3016.5</v>
      </c>
      <c r="D30" s="4">
        <v>12.98</v>
      </c>
      <c r="E30" s="5" t="s">
        <v>119</v>
      </c>
      <c r="F30" s="9">
        <v>9.19</v>
      </c>
      <c r="G30" s="4">
        <v>7.7</v>
      </c>
      <c r="H30" s="4">
        <v>9.1999999999999993</v>
      </c>
      <c r="I30" s="4">
        <v>6.58</v>
      </c>
      <c r="J30" s="4">
        <v>10.67</v>
      </c>
      <c r="K30" s="4">
        <v>9.1199999999999992</v>
      </c>
      <c r="L30" s="4">
        <v>4.66</v>
      </c>
      <c r="M30" s="4">
        <f t="shared" si="4"/>
        <v>-98.385252434249281</v>
      </c>
      <c r="N30" s="4">
        <f t="shared" si="5"/>
        <v>-48.903508771929815</v>
      </c>
      <c r="O30" s="9"/>
      <c r="P30" s="4"/>
      <c r="S30" s="4"/>
      <c r="T30" s="4"/>
    </row>
    <row r="31" spans="1:20" x14ac:dyDescent="0.25">
      <c r="B31" s="4"/>
      <c r="C31" s="4"/>
      <c r="D31" s="4"/>
      <c r="E31" s="1"/>
      <c r="F31" s="9"/>
      <c r="G31" s="4"/>
      <c r="H31" s="4"/>
      <c r="I31" s="4"/>
      <c r="J31" s="4"/>
      <c r="K31" s="4"/>
      <c r="L31" s="4"/>
      <c r="M31" s="4"/>
      <c r="N31" s="4"/>
      <c r="O31" s="9"/>
      <c r="P31" s="4"/>
      <c r="S31" s="4"/>
      <c r="T31" s="4"/>
    </row>
    <row r="32" spans="1:20" x14ac:dyDescent="0.25">
      <c r="A32" s="3" t="s">
        <v>33</v>
      </c>
      <c r="B32" s="4"/>
      <c r="C32" s="4"/>
      <c r="D32" s="4"/>
      <c r="E32" s="1"/>
      <c r="F32" s="9"/>
      <c r="G32" s="4"/>
      <c r="H32" s="4"/>
      <c r="I32" s="4"/>
      <c r="J32" s="4"/>
      <c r="K32" s="4"/>
      <c r="L32" s="4"/>
      <c r="M32" s="4"/>
      <c r="N32" s="4"/>
      <c r="O32" s="9"/>
      <c r="P32" s="4"/>
      <c r="S32" s="4"/>
      <c r="T32" s="4"/>
    </row>
    <row r="33" spans="1:22" x14ac:dyDescent="0.25">
      <c r="A33" t="s">
        <v>23</v>
      </c>
      <c r="B33" s="4">
        <v>20.3</v>
      </c>
      <c r="C33" s="4">
        <v>22.1</v>
      </c>
      <c r="D33" s="4">
        <v>22</v>
      </c>
      <c r="E33" s="5" t="s">
        <v>119</v>
      </c>
      <c r="F33" s="9">
        <v>26.4</v>
      </c>
      <c r="G33" s="4">
        <v>24.4</v>
      </c>
      <c r="H33" s="4">
        <v>21.5</v>
      </c>
      <c r="I33" s="4">
        <v>22.3</v>
      </c>
      <c r="J33" s="4">
        <v>20.2</v>
      </c>
      <c r="K33" s="4">
        <v>21.5</v>
      </c>
      <c r="L33" s="4">
        <v>20.6</v>
      </c>
      <c r="M33" s="4">
        <f t="shared" ref="M33:M39" si="6">(L33-B33)*100/B33</f>
        <v>1.4778325123152745</v>
      </c>
      <c r="N33" s="4">
        <f t="shared" ref="N33:N39" si="7">(L33-K33)*100/K33</f>
        <v>-4.1860465116279002</v>
      </c>
      <c r="O33" s="9"/>
      <c r="P33" s="4"/>
      <c r="S33" s="4"/>
      <c r="T33" s="4"/>
    </row>
    <row r="34" spans="1:22" x14ac:dyDescent="0.25">
      <c r="A34" t="s">
        <v>24</v>
      </c>
      <c r="B34" s="4">
        <v>386.81</v>
      </c>
      <c r="C34" s="4">
        <v>415.01</v>
      </c>
      <c r="D34" s="4">
        <v>401.08</v>
      </c>
      <c r="E34" s="5" t="s">
        <v>119</v>
      </c>
      <c r="F34" s="9">
        <v>453.43</v>
      </c>
      <c r="G34" s="4">
        <v>397.28</v>
      </c>
      <c r="H34" s="4">
        <v>426.93</v>
      </c>
      <c r="I34" s="4">
        <v>445.27</v>
      </c>
      <c r="J34" s="4">
        <v>397.52</v>
      </c>
      <c r="K34" s="4">
        <v>428.52</v>
      </c>
      <c r="L34" s="4">
        <v>394.7</v>
      </c>
      <c r="M34" s="4">
        <f t="shared" si="6"/>
        <v>2.0397611230319761</v>
      </c>
      <c r="N34" s="4">
        <f t="shared" si="7"/>
        <v>-7.8922804069821693</v>
      </c>
      <c r="O34" s="9"/>
      <c r="P34" s="4"/>
      <c r="S34" s="4"/>
      <c r="T34" s="4"/>
    </row>
    <row r="35" spans="1:22" x14ac:dyDescent="0.25">
      <c r="A35" t="s">
        <v>25</v>
      </c>
      <c r="B35" s="4">
        <v>1217.5999999999999</v>
      </c>
      <c r="C35" s="4">
        <v>1325.1</v>
      </c>
      <c r="D35" s="4">
        <v>1322.63</v>
      </c>
      <c r="E35" s="5" t="s">
        <v>119</v>
      </c>
      <c r="F35" s="9">
        <v>1585.89</v>
      </c>
      <c r="G35" s="4">
        <v>1462.41</v>
      </c>
      <c r="H35" s="4">
        <v>1287.8900000000001</v>
      </c>
      <c r="I35" s="4">
        <v>1335.3</v>
      </c>
      <c r="J35" s="4">
        <v>1214.22</v>
      </c>
      <c r="K35" s="4">
        <v>1292.6099999999999</v>
      </c>
      <c r="L35" s="4">
        <v>1236.47</v>
      </c>
      <c r="M35" s="4">
        <f t="shared" si="6"/>
        <v>1.5497700394218232</v>
      </c>
      <c r="N35" s="4">
        <f t="shared" si="7"/>
        <v>-4.3431506796326715</v>
      </c>
      <c r="O35" s="9"/>
      <c r="P35" s="4"/>
      <c r="S35" s="4"/>
      <c r="T35" s="4"/>
    </row>
    <row r="36" spans="1:22" x14ac:dyDescent="0.25">
      <c r="A36" t="s">
        <v>26</v>
      </c>
      <c r="B36" s="4">
        <v>873.39</v>
      </c>
      <c r="C36" s="4">
        <v>953.87</v>
      </c>
      <c r="D36" s="4">
        <v>961.56</v>
      </c>
      <c r="E36" s="5" t="s">
        <v>119</v>
      </c>
      <c r="F36" s="9">
        <v>1201.3599999999999</v>
      </c>
      <c r="G36" s="4">
        <v>1107.9000000000001</v>
      </c>
      <c r="H36" s="4">
        <v>906.66</v>
      </c>
      <c r="I36" s="4">
        <v>954.77</v>
      </c>
      <c r="J36" s="4">
        <v>855.96</v>
      </c>
      <c r="K36" s="4">
        <v>911.23</v>
      </c>
      <c r="L36" s="4">
        <v>887.96</v>
      </c>
      <c r="M36" s="4">
        <f t="shared" si="6"/>
        <v>1.6682123678997984</v>
      </c>
      <c r="N36" s="4">
        <f t="shared" si="7"/>
        <v>-2.5536911646894835</v>
      </c>
      <c r="O36" s="9"/>
      <c r="P36" s="4"/>
      <c r="S36" s="4"/>
      <c r="T36" s="4"/>
    </row>
    <row r="37" spans="1:22" x14ac:dyDescent="0.25">
      <c r="A37" t="s">
        <v>27</v>
      </c>
      <c r="B37" s="4">
        <v>8249236</v>
      </c>
      <c r="C37" s="4">
        <v>9251427</v>
      </c>
      <c r="D37" s="4">
        <v>8537928</v>
      </c>
      <c r="E37" s="5" t="s">
        <v>119</v>
      </c>
      <c r="F37" s="9">
        <v>9087048</v>
      </c>
      <c r="G37" s="4">
        <v>7621847</v>
      </c>
      <c r="H37" s="4">
        <v>8596506</v>
      </c>
      <c r="I37" s="4">
        <v>9301738</v>
      </c>
      <c r="J37" s="4">
        <v>7734708</v>
      </c>
      <c r="K37" s="4">
        <v>8583644</v>
      </c>
      <c r="L37" s="4">
        <v>7546427</v>
      </c>
      <c r="M37" s="4">
        <f t="shared" si="6"/>
        <v>-8.5196859442498667</v>
      </c>
      <c r="N37" s="4">
        <f t="shared" si="7"/>
        <v>-12.083644195868327</v>
      </c>
      <c r="O37" s="9"/>
      <c r="P37" s="4"/>
      <c r="S37" s="4"/>
      <c r="T37" s="4"/>
    </row>
    <row r="38" spans="1:22" x14ac:dyDescent="0.25">
      <c r="A38" t="s">
        <v>28</v>
      </c>
      <c r="B38" s="4">
        <v>360683</v>
      </c>
      <c r="C38" s="4">
        <v>403286</v>
      </c>
      <c r="D38" s="4">
        <v>333138</v>
      </c>
      <c r="E38" s="5" t="s">
        <v>119</v>
      </c>
      <c r="F38" s="9">
        <v>453929</v>
      </c>
      <c r="G38" s="4">
        <v>319377</v>
      </c>
      <c r="H38" s="4">
        <v>307570</v>
      </c>
      <c r="I38" s="4">
        <v>346664</v>
      </c>
      <c r="J38" s="4">
        <v>347670</v>
      </c>
      <c r="K38" s="4">
        <v>356481</v>
      </c>
      <c r="L38" s="4">
        <v>314300</v>
      </c>
      <c r="M38" s="4">
        <f t="shared" si="6"/>
        <v>-12.859768827474541</v>
      </c>
      <c r="N38" s="4">
        <f t="shared" si="7"/>
        <v>-11.832608189496776</v>
      </c>
      <c r="O38" s="9"/>
      <c r="P38" s="4"/>
      <c r="S38" s="4"/>
      <c r="T38" s="4"/>
    </row>
    <row r="39" spans="1:22" x14ac:dyDescent="0.25">
      <c r="A39" t="s">
        <v>29</v>
      </c>
      <c r="B39" s="4">
        <v>611664</v>
      </c>
      <c r="C39" s="4">
        <v>715599</v>
      </c>
      <c r="D39" s="4">
        <v>692135</v>
      </c>
      <c r="E39" s="5" t="s">
        <v>119</v>
      </c>
      <c r="F39" s="9">
        <v>699833</v>
      </c>
      <c r="G39" s="4">
        <v>599538</v>
      </c>
      <c r="H39" s="4">
        <v>664406</v>
      </c>
      <c r="I39" s="4">
        <v>731816</v>
      </c>
      <c r="J39" s="4">
        <v>588528</v>
      </c>
      <c r="K39" s="4">
        <v>666036</v>
      </c>
      <c r="L39" s="4">
        <v>575079</v>
      </c>
      <c r="M39" s="4">
        <f t="shared" si="6"/>
        <v>-5.9812249862669704</v>
      </c>
      <c r="N39" s="4">
        <f t="shared" si="7"/>
        <v>-13.656469019692629</v>
      </c>
      <c r="O39" s="9"/>
      <c r="P39" s="4"/>
      <c r="S39" s="4"/>
      <c r="T39" s="4"/>
    </row>
    <row r="40" spans="1:22" x14ac:dyDescent="0.25">
      <c r="V40" s="4"/>
    </row>
    <row r="43" spans="1:22" x14ac:dyDescent="0.25">
      <c r="A43" t="s">
        <v>34</v>
      </c>
      <c r="C43" s="1">
        <v>1324</v>
      </c>
      <c r="D43" s="1">
        <v>1051</v>
      </c>
      <c r="E43" s="4">
        <f>(D43-C43)*100/C43</f>
        <v>-20.619335347432024</v>
      </c>
      <c r="F43" s="4"/>
      <c r="I43" s="1">
        <f>I44+I45</f>
        <v>79.819999999999993</v>
      </c>
      <c r="J43">
        <v>100</v>
      </c>
    </row>
    <row r="44" spans="1:22" x14ac:dyDescent="0.25">
      <c r="A44" t="s">
        <v>35</v>
      </c>
      <c r="C44" s="1">
        <v>564</v>
      </c>
      <c r="D44" s="1">
        <v>347</v>
      </c>
      <c r="E44" s="4">
        <f>(D44-C44)*100/C44</f>
        <v>-38.475177304964539</v>
      </c>
      <c r="F44" s="4"/>
      <c r="I44" s="1">
        <v>39.19</v>
      </c>
      <c r="J44">
        <f>I44*J43/I43</f>
        <v>49.097970433475325</v>
      </c>
    </row>
    <row r="45" spans="1:22" x14ac:dyDescent="0.25">
      <c r="A45" t="s">
        <v>36</v>
      </c>
      <c r="C45" s="1">
        <v>1538</v>
      </c>
      <c r="D45" s="1">
        <v>1471</v>
      </c>
      <c r="E45" s="4">
        <f>(D45-C45)*100/C45</f>
        <v>-4.3563068920676207</v>
      </c>
      <c r="F45" s="4"/>
      <c r="I45" s="1">
        <v>40.630000000000003</v>
      </c>
      <c r="J45">
        <f>I45*J43/I43</f>
        <v>50.902029566524689</v>
      </c>
    </row>
    <row r="47" spans="1:22" x14ac:dyDescent="0.25">
      <c r="A47" t="s">
        <v>38</v>
      </c>
      <c r="B47" s="1" t="s">
        <v>39</v>
      </c>
      <c r="C47" s="1" t="s">
        <v>40</v>
      </c>
      <c r="D47" s="1" t="s">
        <v>41</v>
      </c>
      <c r="I47" s="1">
        <f>I48+I49</f>
        <v>65.63</v>
      </c>
      <c r="J47">
        <v>100</v>
      </c>
    </row>
    <row r="48" spans="1:22" x14ac:dyDescent="0.25">
      <c r="B48" s="1">
        <v>4905</v>
      </c>
      <c r="C48" s="7">
        <v>44459</v>
      </c>
      <c r="D48" s="1">
        <v>831</v>
      </c>
      <c r="E48" s="1"/>
      <c r="F48" s="1"/>
      <c r="I48" s="1">
        <v>14.29</v>
      </c>
      <c r="J48" s="1">
        <f>I48*J47/I47</f>
        <v>21.77357915587384</v>
      </c>
      <c r="N48" s="1"/>
      <c r="O48" s="1"/>
      <c r="P48" s="1"/>
      <c r="Q48" s="1"/>
      <c r="R48" s="1"/>
      <c r="S48" s="1"/>
      <c r="T48" s="1"/>
      <c r="U48" s="1"/>
    </row>
    <row r="49" spans="2:21" x14ac:dyDescent="0.25">
      <c r="B49" s="1">
        <v>4912</v>
      </c>
      <c r="C49" s="7">
        <v>44463</v>
      </c>
      <c r="D49" s="1">
        <v>250</v>
      </c>
      <c r="E49" s="2"/>
      <c r="F49" s="2"/>
      <c r="G49" s="2"/>
      <c r="H49" s="2"/>
      <c r="I49" s="1">
        <v>51.34</v>
      </c>
      <c r="J49" s="12">
        <f>I49*J47/I47</f>
        <v>78.226420844126167</v>
      </c>
      <c r="K49" s="12"/>
      <c r="L49" s="12"/>
      <c r="N49" s="2"/>
      <c r="O49" s="2"/>
      <c r="P49" s="2"/>
      <c r="Q49" s="2"/>
      <c r="R49" s="2"/>
      <c r="S49" s="2"/>
      <c r="T49" s="2"/>
      <c r="U49" s="2"/>
    </row>
    <row r="50" spans="2:21" x14ac:dyDescent="0.25">
      <c r="B50" s="1">
        <v>4934</v>
      </c>
      <c r="C50" s="2">
        <v>44469</v>
      </c>
      <c r="D50" s="1">
        <v>78</v>
      </c>
      <c r="E50" s="1"/>
      <c r="F50" s="1"/>
      <c r="N50" s="1"/>
      <c r="O50" s="1"/>
      <c r="P50" s="1"/>
      <c r="Q50" s="1"/>
      <c r="R50" s="1"/>
      <c r="S50" s="1"/>
      <c r="T50" s="1"/>
      <c r="U50" s="1"/>
    </row>
    <row r="51" spans="2:21" x14ac:dyDescent="0.25">
      <c r="B51" s="1"/>
      <c r="C51" s="2"/>
      <c r="D51" s="1"/>
      <c r="I51" s="1">
        <f>I52+I53</f>
        <v>0.08</v>
      </c>
      <c r="J51">
        <v>100</v>
      </c>
    </row>
    <row r="52" spans="2:21" x14ac:dyDescent="0.25">
      <c r="B52" s="1"/>
      <c r="C52" s="2"/>
      <c r="D52" s="1"/>
      <c r="I52" s="1">
        <v>0.05</v>
      </c>
      <c r="J52" s="1">
        <f>I52*J51/I51</f>
        <v>62.5</v>
      </c>
    </row>
    <row r="53" spans="2:21" x14ac:dyDescent="0.25">
      <c r="B53" s="1"/>
      <c r="C53" s="2"/>
      <c r="D53" s="1"/>
      <c r="I53" s="1">
        <v>0.03</v>
      </c>
      <c r="J53" s="12">
        <f>I53*J51/I51</f>
        <v>37.5</v>
      </c>
      <c r="K53" s="12"/>
      <c r="L53" s="12"/>
    </row>
    <row r="54" spans="2:21" x14ac:dyDescent="0.25">
      <c r="B54" s="1"/>
      <c r="C54" s="2"/>
      <c r="D54" s="1"/>
    </row>
    <row r="55" spans="2:21" x14ac:dyDescent="0.25">
      <c r="B55" s="1"/>
      <c r="C55" s="2"/>
      <c r="D55" s="1"/>
      <c r="I55" s="1">
        <f>I56+I57</f>
        <v>2.81</v>
      </c>
      <c r="J55">
        <v>100</v>
      </c>
    </row>
    <row r="56" spans="2:21" x14ac:dyDescent="0.25">
      <c r="B56" s="1"/>
      <c r="I56" s="1">
        <v>1.05</v>
      </c>
      <c r="J56" s="1">
        <f>I56*J55/I55</f>
        <v>37.366548042704629</v>
      </c>
    </row>
    <row r="57" spans="2:21" x14ac:dyDescent="0.25">
      <c r="B57" s="1"/>
      <c r="C57" s="8"/>
      <c r="I57" s="1">
        <v>1.76</v>
      </c>
      <c r="J57" s="12">
        <f>I57*J55/I55</f>
        <v>62.633451957295371</v>
      </c>
      <c r="K57" s="12"/>
      <c r="L57" s="12"/>
    </row>
    <row r="58" spans="2:21" x14ac:dyDescent="0.25">
      <c r="B58" s="1"/>
      <c r="D58" s="1"/>
    </row>
    <row r="59" spans="2:21" x14ac:dyDescent="0.25">
      <c r="B59" s="1"/>
      <c r="D59" s="1"/>
    </row>
    <row r="60" spans="2:21" x14ac:dyDescent="0.25">
      <c r="B60" s="1"/>
      <c r="D60" s="1"/>
    </row>
    <row r="61" spans="2:21" x14ac:dyDescent="0.25">
      <c r="B61" s="1"/>
      <c r="D61" s="1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workbookViewId="0">
      <selection activeCell="H47" sqref="H47"/>
    </sheetView>
  </sheetViews>
  <sheetFormatPr defaultRowHeight="15" x14ac:dyDescent="0.25"/>
  <cols>
    <col min="1" max="1" width="23.28515625" bestFit="1" customWidth="1"/>
    <col min="2" max="2" width="14.42578125" customWidth="1"/>
    <col min="3" max="3" width="7" customWidth="1"/>
    <col min="4" max="5" width="12.42578125" bestFit="1" customWidth="1"/>
    <col min="6" max="6" width="10.85546875" bestFit="1" customWidth="1"/>
    <col min="7" max="7" width="15.85546875" bestFit="1" customWidth="1"/>
    <col min="8" max="9" width="14.85546875" style="11" customWidth="1"/>
    <col min="10" max="14" width="14.85546875" customWidth="1"/>
    <col min="15" max="15" width="12.140625" customWidth="1"/>
    <col min="17" max="17" width="16.28515625" customWidth="1"/>
  </cols>
  <sheetData>
    <row r="1" spans="1:17" x14ac:dyDescent="0.25">
      <c r="B1" s="2">
        <v>44445</v>
      </c>
      <c r="C1" s="1"/>
      <c r="D1" s="2" t="s">
        <v>130</v>
      </c>
      <c r="E1" s="2" t="s">
        <v>130</v>
      </c>
      <c r="F1" s="2">
        <v>44451</v>
      </c>
      <c r="G1" s="2">
        <v>44451</v>
      </c>
      <c r="H1" s="2">
        <v>44452</v>
      </c>
      <c r="I1" s="2">
        <v>44452</v>
      </c>
      <c r="J1" s="2">
        <v>44453</v>
      </c>
      <c r="K1" s="2">
        <v>44454</v>
      </c>
      <c r="L1" s="2">
        <v>44454</v>
      </c>
      <c r="M1" s="2">
        <v>44455</v>
      </c>
      <c r="N1" s="2">
        <v>44456</v>
      </c>
      <c r="O1" s="1"/>
    </row>
    <row r="2" spans="1:17" x14ac:dyDescent="0.25">
      <c r="B2" s="2" t="s">
        <v>131</v>
      </c>
      <c r="C2" s="1"/>
      <c r="D2" s="12" t="s">
        <v>132</v>
      </c>
      <c r="E2" s="2" t="s">
        <v>133</v>
      </c>
      <c r="F2" s="1" t="s">
        <v>98</v>
      </c>
      <c r="G2" s="2" t="s">
        <v>134</v>
      </c>
      <c r="H2" s="2" t="s">
        <v>135</v>
      </c>
      <c r="I2" s="2" t="s">
        <v>136</v>
      </c>
      <c r="J2" s="2" t="s">
        <v>137</v>
      </c>
      <c r="K2" s="2" t="s">
        <v>138</v>
      </c>
      <c r="L2" s="2" t="s">
        <v>139</v>
      </c>
      <c r="M2" s="2" t="s">
        <v>122</v>
      </c>
      <c r="N2" s="2" t="s">
        <v>140</v>
      </c>
      <c r="O2" s="1"/>
    </row>
    <row r="3" spans="1:17" x14ac:dyDescent="0.25">
      <c r="A3" s="3" t="s">
        <v>14</v>
      </c>
      <c r="B3" s="1">
        <v>4864</v>
      </c>
      <c r="C3" s="1"/>
      <c r="D3" s="1">
        <v>4872</v>
      </c>
      <c r="E3" s="1">
        <v>4874</v>
      </c>
      <c r="F3" s="1"/>
      <c r="G3" s="1" t="s">
        <v>141</v>
      </c>
      <c r="H3" s="10">
        <v>4885</v>
      </c>
      <c r="I3" s="1">
        <v>4886</v>
      </c>
      <c r="J3" s="1">
        <v>4891</v>
      </c>
      <c r="K3" s="1">
        <v>4894</v>
      </c>
      <c r="L3" s="1">
        <v>4896</v>
      </c>
      <c r="M3" s="1">
        <v>4899</v>
      </c>
      <c r="N3" s="1">
        <v>4902</v>
      </c>
      <c r="O3" s="1"/>
    </row>
    <row r="4" spans="1:17" x14ac:dyDescent="0.25">
      <c r="A4" t="s">
        <v>23</v>
      </c>
      <c r="B4" s="4">
        <v>82.96</v>
      </c>
      <c r="C4" s="5" t="s">
        <v>119</v>
      </c>
      <c r="D4" s="4">
        <v>79.099999999999994</v>
      </c>
      <c r="E4" s="4">
        <v>81.36</v>
      </c>
      <c r="F4" s="4"/>
      <c r="G4" s="4">
        <v>57.96</v>
      </c>
      <c r="H4" s="9">
        <v>82.87</v>
      </c>
      <c r="I4" s="9">
        <v>78.680000000000007</v>
      </c>
      <c r="J4" s="4">
        <v>74.489999999999995</v>
      </c>
      <c r="K4" s="4">
        <v>79.09</v>
      </c>
      <c r="L4" s="4">
        <v>72.62</v>
      </c>
      <c r="M4" s="4">
        <v>67.88</v>
      </c>
      <c r="N4" s="4">
        <v>72.98</v>
      </c>
      <c r="O4" s="4">
        <f t="shared" ref="O4:O11" si="0">(M4-B4)*100/B4</f>
        <v>-18.177434908389586</v>
      </c>
      <c r="P4" s="4">
        <f t="shared" ref="P4:P11" si="1">(M4-L4)*100/L4</f>
        <v>-6.5271275130818074</v>
      </c>
      <c r="Q4" s="6"/>
    </row>
    <row r="5" spans="1:17" x14ac:dyDescent="0.25">
      <c r="A5" t="s">
        <v>24</v>
      </c>
      <c r="B5" s="4">
        <v>3637.46</v>
      </c>
      <c r="C5" s="5" t="s">
        <v>119</v>
      </c>
      <c r="D5" s="4">
        <v>3499.97</v>
      </c>
      <c r="E5" s="4">
        <v>3652.2</v>
      </c>
      <c r="F5" s="4"/>
      <c r="G5" s="4">
        <v>2624.35</v>
      </c>
      <c r="H5" s="9">
        <v>3702.25</v>
      </c>
      <c r="I5" s="9">
        <v>3489.99</v>
      </c>
      <c r="J5" s="4">
        <v>3374.8</v>
      </c>
      <c r="K5" s="4">
        <v>3537.49</v>
      </c>
      <c r="L5" s="4">
        <v>3276.31</v>
      </c>
      <c r="M5" s="4">
        <v>3048.36</v>
      </c>
      <c r="N5" s="4">
        <v>3313.18</v>
      </c>
      <c r="O5" s="4">
        <f t="shared" si="0"/>
        <v>-16.195367096820306</v>
      </c>
      <c r="P5" s="4">
        <f t="shared" si="1"/>
        <v>-6.9575223345776136</v>
      </c>
      <c r="Q5" s="6"/>
    </row>
    <row r="6" spans="1:17" x14ac:dyDescent="0.25">
      <c r="A6" t="s">
        <v>25</v>
      </c>
      <c r="B6" s="4">
        <v>4977.68</v>
      </c>
      <c r="C6" s="5" t="s">
        <v>119</v>
      </c>
      <c r="D6" s="4">
        <v>4746.01</v>
      </c>
      <c r="E6" s="4">
        <v>4881.82</v>
      </c>
      <c r="F6" s="4"/>
      <c r="G6" s="4">
        <v>3477.9</v>
      </c>
      <c r="H6" s="9">
        <v>4972.41</v>
      </c>
      <c r="I6" s="9">
        <v>4720.7700000000004</v>
      </c>
      <c r="J6" s="4">
        <v>4469.46</v>
      </c>
      <c r="K6" s="4">
        <v>4745.18</v>
      </c>
      <c r="L6" s="4">
        <v>4357.01</v>
      </c>
      <c r="M6" s="4">
        <v>4072.55</v>
      </c>
      <c r="N6" s="4">
        <v>4378.59</v>
      </c>
      <c r="O6" s="4">
        <f t="shared" si="0"/>
        <v>-18.183772359814213</v>
      </c>
      <c r="P6" s="4">
        <f t="shared" si="1"/>
        <v>-6.5287892384915347</v>
      </c>
      <c r="Q6" s="6"/>
    </row>
    <row r="7" spans="1:17" x14ac:dyDescent="0.25">
      <c r="A7" t="s">
        <v>26</v>
      </c>
      <c r="B7" s="4">
        <v>1657.85</v>
      </c>
      <c r="C7" s="5" t="s">
        <v>119</v>
      </c>
      <c r="D7" s="4">
        <v>1516.38</v>
      </c>
      <c r="E7" s="4">
        <v>1507.37</v>
      </c>
      <c r="F7" s="4"/>
      <c r="G7" s="4">
        <v>1007.87</v>
      </c>
      <c r="H7" s="9">
        <v>1462.89</v>
      </c>
      <c r="I7" s="9">
        <v>1507.99</v>
      </c>
      <c r="J7" s="4">
        <v>1271.51</v>
      </c>
      <c r="K7" s="4">
        <v>1407.9</v>
      </c>
      <c r="L7" s="4">
        <v>1229.3699999999999</v>
      </c>
      <c r="M7" s="4">
        <v>1225.01</v>
      </c>
      <c r="N7" s="4">
        <v>1235.25</v>
      </c>
      <c r="O7" s="4">
        <f t="shared" si="0"/>
        <v>-26.108514039267725</v>
      </c>
      <c r="P7" s="4">
        <f t="shared" si="1"/>
        <v>-0.35465319635259523</v>
      </c>
      <c r="Q7" s="6"/>
    </row>
    <row r="8" spans="1:17" x14ac:dyDescent="0.25">
      <c r="A8" t="s">
        <v>27</v>
      </c>
      <c r="B8" s="4">
        <v>66564731</v>
      </c>
      <c r="C8" s="5" t="s">
        <v>119</v>
      </c>
      <c r="D8" s="4">
        <v>63437756</v>
      </c>
      <c r="E8" s="4">
        <v>64967080</v>
      </c>
      <c r="F8" s="4"/>
      <c r="G8" s="4">
        <v>48448286</v>
      </c>
      <c r="H8" s="9">
        <v>65677993</v>
      </c>
      <c r="I8" s="9">
        <v>62295362</v>
      </c>
      <c r="J8" s="4">
        <v>62665987</v>
      </c>
      <c r="K8" s="4">
        <v>64508018</v>
      </c>
      <c r="L8" s="4">
        <v>59549390</v>
      </c>
      <c r="M8" s="4">
        <v>54756653</v>
      </c>
      <c r="N8" s="4">
        <v>58101293</v>
      </c>
      <c r="O8" s="4">
        <f t="shared" si="0"/>
        <v>-17.73924092024048</v>
      </c>
      <c r="P8" s="4">
        <f t="shared" si="1"/>
        <v>-8.048339370059038</v>
      </c>
      <c r="Q8" s="6"/>
    </row>
    <row r="9" spans="1:17" x14ac:dyDescent="0.25">
      <c r="A9" t="s">
        <v>28</v>
      </c>
      <c r="B9" s="4">
        <v>4876378</v>
      </c>
      <c r="C9" s="5" t="s">
        <v>119</v>
      </c>
      <c r="D9" s="4">
        <v>4601458</v>
      </c>
      <c r="E9" s="4">
        <v>4648918</v>
      </c>
      <c r="F9" s="4"/>
      <c r="G9" s="4">
        <v>3131672</v>
      </c>
      <c r="H9" s="9">
        <v>4371074</v>
      </c>
      <c r="I9" s="9">
        <v>4576981</v>
      </c>
      <c r="J9" s="4">
        <v>4336669</v>
      </c>
      <c r="K9" s="4">
        <v>4721554</v>
      </c>
      <c r="L9" s="4">
        <v>4024287</v>
      </c>
      <c r="M9" s="4">
        <v>4145373</v>
      </c>
      <c r="N9" s="4">
        <v>6070286</v>
      </c>
      <c r="O9" s="4">
        <f t="shared" si="0"/>
        <v>-14.990736977322102</v>
      </c>
      <c r="P9" s="4">
        <f t="shared" si="1"/>
        <v>3.0088808278336012</v>
      </c>
      <c r="Q9" s="6"/>
    </row>
    <row r="10" spans="1:17" x14ac:dyDescent="0.25">
      <c r="A10" t="s">
        <v>29</v>
      </c>
      <c r="B10" s="4">
        <v>5060425</v>
      </c>
      <c r="C10" s="5" t="s">
        <v>119</v>
      </c>
      <c r="D10" s="4">
        <v>4692373</v>
      </c>
      <c r="E10" s="4">
        <v>4884193</v>
      </c>
      <c r="F10" s="4"/>
      <c r="G10" s="4">
        <v>3501804</v>
      </c>
      <c r="H10" s="9">
        <v>4829170</v>
      </c>
      <c r="I10" s="9">
        <v>4644214</v>
      </c>
      <c r="J10" s="4">
        <v>4713332</v>
      </c>
      <c r="K10" s="4">
        <v>4685232</v>
      </c>
      <c r="L10" s="4">
        <v>4369469</v>
      </c>
      <c r="M10" s="4">
        <v>3926433</v>
      </c>
      <c r="N10" s="4">
        <v>3865056</v>
      </c>
      <c r="O10" s="4">
        <f t="shared" si="0"/>
        <v>-22.409026909795127</v>
      </c>
      <c r="P10" s="4">
        <f t="shared" si="1"/>
        <v>-10.139355605910009</v>
      </c>
      <c r="Q10" s="6"/>
    </row>
    <row r="11" spans="1:17" x14ac:dyDescent="0.25">
      <c r="A11" t="s">
        <v>30</v>
      </c>
      <c r="B11" s="4">
        <v>4977.68</v>
      </c>
      <c r="C11" s="5" t="s">
        <v>119</v>
      </c>
      <c r="D11" s="4">
        <v>4746.01</v>
      </c>
      <c r="E11" s="4">
        <v>4881.82</v>
      </c>
      <c r="F11" s="4"/>
      <c r="G11" s="4">
        <v>3477.9</v>
      </c>
      <c r="H11" s="9">
        <v>4972.41</v>
      </c>
      <c r="I11" s="9">
        <v>4720.7700000000004</v>
      </c>
      <c r="J11" s="4">
        <v>4469.46</v>
      </c>
      <c r="K11" s="4">
        <v>4745.18</v>
      </c>
      <c r="L11" s="4">
        <v>4357.01</v>
      </c>
      <c r="M11" s="4">
        <v>4072.55</v>
      </c>
      <c r="N11" s="4">
        <v>4378.59</v>
      </c>
      <c r="O11" s="4">
        <f t="shared" si="0"/>
        <v>-18.183772359814213</v>
      </c>
      <c r="P11" s="4">
        <f t="shared" si="1"/>
        <v>-6.5287892384915347</v>
      </c>
    </row>
    <row r="12" spans="1:17" x14ac:dyDescent="0.25">
      <c r="B12" s="4"/>
      <c r="C12" s="1"/>
      <c r="D12" s="4"/>
      <c r="E12" s="4"/>
      <c r="F12" s="4"/>
      <c r="G12" s="4"/>
      <c r="H12" s="9"/>
      <c r="I12" s="9"/>
      <c r="J12" s="4"/>
      <c r="K12" s="4"/>
      <c r="L12" s="4"/>
      <c r="M12" s="4"/>
      <c r="N12" s="4"/>
      <c r="O12" s="4"/>
      <c r="P12" s="4"/>
    </row>
    <row r="13" spans="1:17" x14ac:dyDescent="0.25">
      <c r="A13" s="3" t="s">
        <v>31</v>
      </c>
      <c r="C13" s="1"/>
      <c r="D13" s="4"/>
      <c r="E13" s="4"/>
      <c r="H13" s="9"/>
      <c r="I13" s="9"/>
      <c r="O13" s="4"/>
      <c r="P13" s="4"/>
    </row>
    <row r="14" spans="1:17" x14ac:dyDescent="0.25">
      <c r="A14" t="s">
        <v>23</v>
      </c>
      <c r="B14" s="4">
        <v>5.9</v>
      </c>
      <c r="C14" s="5" t="s">
        <v>119</v>
      </c>
      <c r="D14" s="4">
        <v>5.3</v>
      </c>
      <c r="E14" s="4">
        <v>5.8</v>
      </c>
      <c r="F14" s="4"/>
      <c r="G14" s="4">
        <v>4.9000000000000004</v>
      </c>
      <c r="H14" s="9">
        <v>6</v>
      </c>
      <c r="I14" s="9">
        <v>5.0999999999999996</v>
      </c>
      <c r="J14" s="4">
        <v>5.4</v>
      </c>
      <c r="K14" s="4">
        <v>5.4</v>
      </c>
      <c r="L14" s="4">
        <v>4.8</v>
      </c>
      <c r="M14" s="4">
        <v>4.8</v>
      </c>
      <c r="N14" s="4">
        <v>5</v>
      </c>
      <c r="O14" s="4">
        <f t="shared" ref="O14:O20" si="2">(M14-B14)*100/B14</f>
        <v>-18.644067796610177</v>
      </c>
      <c r="P14" s="4">
        <f t="shared" ref="P14:P20" si="3">(M14-L14)*100/L14</f>
        <v>0</v>
      </c>
    </row>
    <row r="15" spans="1:17" x14ac:dyDescent="0.25">
      <c r="A15" t="s">
        <v>24</v>
      </c>
      <c r="B15" s="4">
        <v>308.73</v>
      </c>
      <c r="C15" s="5" t="s">
        <v>119</v>
      </c>
      <c r="D15" s="4">
        <v>274.45999999999998</v>
      </c>
      <c r="E15" s="4">
        <v>314.25</v>
      </c>
      <c r="F15" s="4"/>
      <c r="G15" s="4">
        <v>262.07</v>
      </c>
      <c r="H15" s="9">
        <v>309.47000000000003</v>
      </c>
      <c r="I15" s="9">
        <v>265.2</v>
      </c>
      <c r="J15" s="4">
        <v>268.13</v>
      </c>
      <c r="K15" s="4">
        <v>275.39999999999998</v>
      </c>
      <c r="L15" s="4">
        <v>268.22000000000003</v>
      </c>
      <c r="M15" s="4">
        <v>253.93</v>
      </c>
      <c r="N15" s="4">
        <v>249.32</v>
      </c>
      <c r="O15" s="4">
        <f t="shared" si="2"/>
        <v>-17.75013766073916</v>
      </c>
      <c r="P15" s="4">
        <f t="shared" si="3"/>
        <v>-5.327716053985541</v>
      </c>
    </row>
    <row r="16" spans="1:17" x14ac:dyDescent="0.25">
      <c r="A16" t="s">
        <v>25</v>
      </c>
      <c r="B16" s="4">
        <v>352.56</v>
      </c>
      <c r="C16" s="5" t="s">
        <v>119</v>
      </c>
      <c r="D16" s="4">
        <v>318.31</v>
      </c>
      <c r="E16" s="4">
        <v>346.55</v>
      </c>
      <c r="F16" s="4"/>
      <c r="G16" s="4">
        <v>292.33</v>
      </c>
      <c r="H16" s="9">
        <v>357.07</v>
      </c>
      <c r="I16" s="9">
        <v>304.3</v>
      </c>
      <c r="J16" s="4">
        <v>321.60000000000002</v>
      </c>
      <c r="K16" s="4">
        <v>325.66000000000003</v>
      </c>
      <c r="L16" s="4">
        <v>290.61</v>
      </c>
      <c r="M16" s="4">
        <v>286.33999999999997</v>
      </c>
      <c r="N16" s="4">
        <v>297.32</v>
      </c>
      <c r="O16" s="4">
        <f t="shared" si="2"/>
        <v>-18.782618561379632</v>
      </c>
      <c r="P16" s="4">
        <f t="shared" si="3"/>
        <v>-1.4693231478614082</v>
      </c>
    </row>
    <row r="17" spans="1:16" x14ac:dyDescent="0.25">
      <c r="A17" t="s">
        <v>26</v>
      </c>
      <c r="B17" s="4">
        <v>54.01</v>
      </c>
      <c r="C17" s="5" t="s">
        <v>119</v>
      </c>
      <c r="D17" s="4">
        <v>56.8</v>
      </c>
      <c r="E17" s="4">
        <v>45.47</v>
      </c>
      <c r="F17" s="4"/>
      <c r="G17" s="4">
        <v>46.7</v>
      </c>
      <c r="H17" s="9">
        <v>60.47</v>
      </c>
      <c r="I17" s="9">
        <v>45.81</v>
      </c>
      <c r="J17" s="4">
        <v>54.41</v>
      </c>
      <c r="K17" s="4">
        <v>61.19</v>
      </c>
      <c r="L17" s="4">
        <v>38.99</v>
      </c>
      <c r="M17" s="4">
        <v>50.17</v>
      </c>
      <c r="N17" s="4">
        <v>52.43</v>
      </c>
      <c r="O17" s="4">
        <f t="shared" si="2"/>
        <v>-7.1097944825032338</v>
      </c>
      <c r="P17" s="4">
        <f t="shared" si="3"/>
        <v>28.674018979225441</v>
      </c>
    </row>
    <row r="18" spans="1:16" x14ac:dyDescent="0.25">
      <c r="A18" t="s">
        <v>27</v>
      </c>
      <c r="B18" s="4">
        <v>1722319</v>
      </c>
      <c r="C18" s="5" t="s">
        <v>119</v>
      </c>
      <c r="D18" s="4">
        <v>1581130</v>
      </c>
      <c r="E18" s="4">
        <v>1715677</v>
      </c>
      <c r="F18" s="4"/>
      <c r="G18" s="4">
        <v>1410861</v>
      </c>
      <c r="H18" s="9">
        <v>1730028</v>
      </c>
      <c r="I18" s="9">
        <v>1604710</v>
      </c>
      <c r="J18" s="4">
        <v>1540354</v>
      </c>
      <c r="K18" s="4">
        <v>1605119</v>
      </c>
      <c r="L18" s="4">
        <v>1591939</v>
      </c>
      <c r="M18" s="4">
        <v>1406157</v>
      </c>
      <c r="N18" s="4">
        <v>1433231</v>
      </c>
      <c r="O18" s="4">
        <f t="shared" si="2"/>
        <v>-18.356762016792477</v>
      </c>
      <c r="P18" s="4">
        <f t="shared" si="3"/>
        <v>-11.67017077915674</v>
      </c>
    </row>
    <row r="19" spans="1:16" x14ac:dyDescent="0.25">
      <c r="A19" t="s">
        <v>28</v>
      </c>
      <c r="B19" s="4">
        <v>4948</v>
      </c>
      <c r="C19" s="5" t="s">
        <v>119</v>
      </c>
      <c r="D19" s="4">
        <v>5168</v>
      </c>
      <c r="E19" s="4">
        <v>3676</v>
      </c>
      <c r="F19" s="4"/>
      <c r="G19" s="4">
        <v>4201</v>
      </c>
      <c r="H19" s="9">
        <v>5738</v>
      </c>
      <c r="I19" s="9">
        <v>4136</v>
      </c>
      <c r="J19" s="4">
        <v>4958</v>
      </c>
      <c r="K19" s="4">
        <v>5538</v>
      </c>
      <c r="L19" s="4">
        <v>3634</v>
      </c>
      <c r="M19" s="4">
        <v>4611</v>
      </c>
      <c r="N19" s="4">
        <v>4634</v>
      </c>
      <c r="O19" s="4">
        <f t="shared" si="2"/>
        <v>-6.8108326596604689</v>
      </c>
      <c r="P19" s="4">
        <f t="shared" si="3"/>
        <v>26.884975233902036</v>
      </c>
    </row>
    <row r="20" spans="1:16" x14ac:dyDescent="0.25">
      <c r="A20" t="s">
        <v>29</v>
      </c>
      <c r="B20" s="4">
        <v>288205</v>
      </c>
      <c r="C20" s="5" t="s">
        <v>119</v>
      </c>
      <c r="D20" s="4">
        <v>263737</v>
      </c>
      <c r="E20" s="4">
        <v>277610</v>
      </c>
      <c r="F20" s="4"/>
      <c r="G20" s="4">
        <v>201202</v>
      </c>
      <c r="H20" s="9">
        <v>292905</v>
      </c>
      <c r="I20" s="9">
        <v>258150</v>
      </c>
      <c r="J20" s="4">
        <v>255942</v>
      </c>
      <c r="K20" s="4">
        <v>276080</v>
      </c>
      <c r="L20" s="4">
        <v>256896</v>
      </c>
      <c r="M20" s="4">
        <v>238301</v>
      </c>
      <c r="N20" s="4">
        <v>220308</v>
      </c>
      <c r="O20" s="4">
        <f t="shared" si="2"/>
        <v>-17.315452542461095</v>
      </c>
      <c r="P20" s="4">
        <f t="shared" si="3"/>
        <v>-7.2383376930742402</v>
      </c>
    </row>
    <row r="21" spans="1:16" x14ac:dyDescent="0.25">
      <c r="B21" s="4"/>
      <c r="C21" s="1"/>
      <c r="D21" s="4"/>
      <c r="E21" s="4"/>
      <c r="F21" s="4"/>
      <c r="G21" s="4"/>
      <c r="H21" s="9"/>
      <c r="I21" s="9"/>
      <c r="J21" s="4"/>
      <c r="K21" s="4"/>
      <c r="L21" s="4"/>
      <c r="M21" s="4"/>
      <c r="N21" s="4"/>
      <c r="O21" s="4"/>
      <c r="P21" s="4"/>
    </row>
    <row r="22" spans="1:16" x14ac:dyDescent="0.25">
      <c r="A22" s="3" t="s">
        <v>32</v>
      </c>
      <c r="B22" s="4"/>
      <c r="C22" s="1"/>
      <c r="D22" s="4"/>
      <c r="E22" s="4"/>
      <c r="F22" s="4"/>
      <c r="G22" s="4"/>
      <c r="H22" s="9"/>
      <c r="I22" s="9"/>
      <c r="J22" s="4"/>
      <c r="K22" s="4"/>
      <c r="L22" s="4"/>
      <c r="M22" s="4"/>
      <c r="N22" s="4"/>
      <c r="O22" s="4"/>
      <c r="P22" s="4"/>
    </row>
    <row r="23" spans="1:16" x14ac:dyDescent="0.25">
      <c r="A23" t="s">
        <v>23</v>
      </c>
      <c r="B23" s="4">
        <v>54.36</v>
      </c>
      <c r="C23" s="5" t="s">
        <v>119</v>
      </c>
      <c r="D23" s="4">
        <v>4.84</v>
      </c>
      <c r="E23" s="4">
        <v>5.62</v>
      </c>
      <c r="F23" s="4"/>
      <c r="G23" s="4">
        <v>60.04</v>
      </c>
      <c r="H23" s="9">
        <v>5.29</v>
      </c>
      <c r="I23" s="9">
        <v>59.32</v>
      </c>
      <c r="J23" s="4">
        <v>4.45</v>
      </c>
      <c r="K23" s="4">
        <v>4.87</v>
      </c>
      <c r="L23" s="4">
        <v>4.6399999999999997</v>
      </c>
      <c r="M23" s="4">
        <v>4.8099999999999996</v>
      </c>
      <c r="N23" s="4">
        <v>4.8899999999999997</v>
      </c>
      <c r="O23" s="4">
        <f t="shared" ref="O23:O30" si="4">(M23-B23)*100/B23</f>
        <v>-91.15158204562178</v>
      </c>
      <c r="P23" s="4">
        <f t="shared" ref="P23:P30" si="5">(M23-L23)*100/L23</f>
        <v>3.6637931034482745</v>
      </c>
    </row>
    <row r="24" spans="1:16" x14ac:dyDescent="0.25">
      <c r="A24" t="s">
        <v>24</v>
      </c>
      <c r="B24" s="4">
        <v>3095.1</v>
      </c>
      <c r="C24" s="5" t="s">
        <v>119</v>
      </c>
      <c r="D24" s="4">
        <v>265.06</v>
      </c>
      <c r="E24" s="4">
        <v>309.01</v>
      </c>
      <c r="F24" s="4"/>
      <c r="G24" s="4">
        <v>3438.8</v>
      </c>
      <c r="H24" s="9">
        <v>293.7</v>
      </c>
      <c r="I24" s="9">
        <v>3389.76</v>
      </c>
      <c r="J24" s="4">
        <v>243.11</v>
      </c>
      <c r="K24" s="4">
        <v>266.64</v>
      </c>
      <c r="L24" s="4">
        <v>253.44</v>
      </c>
      <c r="M24" s="4">
        <v>264.5</v>
      </c>
      <c r="N24" s="4">
        <v>268.18</v>
      </c>
      <c r="O24" s="4">
        <f t="shared" si="4"/>
        <v>-91.454234111983467</v>
      </c>
      <c r="P24" s="4">
        <f t="shared" si="5"/>
        <v>4.3639520202020208</v>
      </c>
    </row>
    <row r="25" spans="1:16" x14ac:dyDescent="0.25">
      <c r="A25" t="s">
        <v>25</v>
      </c>
      <c r="B25" s="4">
        <v>3261.59</v>
      </c>
      <c r="C25" s="5" t="s">
        <v>119</v>
      </c>
      <c r="D25" s="4">
        <v>290.26</v>
      </c>
      <c r="E25" s="4">
        <v>336.92</v>
      </c>
      <c r="F25" s="4"/>
      <c r="G25" s="4">
        <v>3602.48</v>
      </c>
      <c r="H25" s="9">
        <v>317.54000000000002</v>
      </c>
      <c r="I25" s="9">
        <v>3559.17</v>
      </c>
      <c r="J25" s="4">
        <v>267.14</v>
      </c>
      <c r="K25" s="4">
        <v>291.95999999999998</v>
      </c>
      <c r="L25" s="4">
        <v>278.61</v>
      </c>
      <c r="M25" s="4">
        <v>288.58999999999997</v>
      </c>
      <c r="N25" s="4">
        <v>293.58</v>
      </c>
      <c r="O25" s="4">
        <f t="shared" si="4"/>
        <v>-91.151861515395865</v>
      </c>
      <c r="P25" s="4">
        <f t="shared" si="5"/>
        <v>3.582068123900779</v>
      </c>
    </row>
    <row r="26" spans="1:16" x14ac:dyDescent="0.25">
      <c r="A26" t="s">
        <v>26</v>
      </c>
      <c r="B26" s="4">
        <v>15.33</v>
      </c>
      <c r="C26" s="5" t="s">
        <v>119</v>
      </c>
      <c r="D26" s="4">
        <v>12.28</v>
      </c>
      <c r="E26" s="4">
        <v>13.97</v>
      </c>
      <c r="F26" s="4"/>
      <c r="G26" s="4">
        <v>17.190000000000001</v>
      </c>
      <c r="H26" s="9">
        <v>13.37</v>
      </c>
      <c r="I26" s="9">
        <v>15.04</v>
      </c>
      <c r="J26" s="4">
        <v>16.97</v>
      </c>
      <c r="K26" s="4">
        <v>12.3</v>
      </c>
      <c r="L26" s="4">
        <v>12.36</v>
      </c>
      <c r="M26" s="4">
        <v>12.54</v>
      </c>
      <c r="N26" s="4">
        <v>12.48</v>
      </c>
      <c r="O26" s="4">
        <f t="shared" si="4"/>
        <v>-18.199608610567523</v>
      </c>
      <c r="P26" s="4">
        <f t="shared" si="5"/>
        <v>1.4563106796116483</v>
      </c>
    </row>
    <row r="27" spans="1:16" x14ac:dyDescent="0.25">
      <c r="A27" t="s">
        <v>27</v>
      </c>
      <c r="B27" s="4">
        <v>103986217</v>
      </c>
      <c r="C27" s="5" t="s">
        <v>119</v>
      </c>
      <c r="D27" s="4">
        <v>3597461</v>
      </c>
      <c r="E27" s="4">
        <v>4443253</v>
      </c>
      <c r="F27" s="4"/>
      <c r="G27" s="4">
        <v>120794030</v>
      </c>
      <c r="H27" s="9">
        <v>3748595</v>
      </c>
      <c r="I27" s="9">
        <v>118046265</v>
      </c>
      <c r="J27" s="4">
        <v>3986494</v>
      </c>
      <c r="K27" s="4">
        <v>3388102</v>
      </c>
      <c r="L27" s="4">
        <v>3098485</v>
      </c>
      <c r="M27" s="4">
        <v>3307292</v>
      </c>
      <c r="N27" s="4">
        <v>3586306</v>
      </c>
      <c r="O27" s="4">
        <f t="shared" si="4"/>
        <v>-96.819490029144916</v>
      </c>
      <c r="P27" s="4">
        <f t="shared" si="5"/>
        <v>6.7390030934472813</v>
      </c>
    </row>
    <row r="28" spans="1:16" x14ac:dyDescent="0.25">
      <c r="A28" t="s">
        <v>28</v>
      </c>
      <c r="B28" s="4">
        <v>2519093</v>
      </c>
      <c r="C28" s="5" t="s">
        <v>119</v>
      </c>
      <c r="D28" s="4">
        <v>804929</v>
      </c>
      <c r="E28" s="4">
        <v>812000</v>
      </c>
      <c r="F28" s="4"/>
      <c r="G28" s="4">
        <v>2860569</v>
      </c>
      <c r="H28" s="9">
        <v>818262</v>
      </c>
      <c r="I28" s="9">
        <v>2803359</v>
      </c>
      <c r="J28" s="4">
        <v>875765</v>
      </c>
      <c r="K28" s="4">
        <v>819783</v>
      </c>
      <c r="L28" s="4">
        <v>818760</v>
      </c>
      <c r="M28" s="4">
        <v>823439</v>
      </c>
      <c r="N28" s="4">
        <v>828211</v>
      </c>
      <c r="O28" s="4">
        <f t="shared" si="4"/>
        <v>-67.312084150922573</v>
      </c>
      <c r="P28" s="4">
        <f t="shared" si="5"/>
        <v>0.57147393619619913</v>
      </c>
    </row>
    <row r="29" spans="1:16" x14ac:dyDescent="0.25">
      <c r="A29" t="s">
        <v>29</v>
      </c>
      <c r="B29" s="4">
        <v>64516</v>
      </c>
      <c r="C29" s="5" t="s">
        <v>119</v>
      </c>
      <c r="D29" s="4">
        <v>68378</v>
      </c>
      <c r="E29" s="4">
        <v>59291</v>
      </c>
      <c r="F29" s="4"/>
      <c r="G29" s="4">
        <v>44485</v>
      </c>
      <c r="H29" s="9">
        <v>57476</v>
      </c>
      <c r="I29" s="9">
        <v>63748</v>
      </c>
      <c r="J29" s="4">
        <v>49780</v>
      </c>
      <c r="K29" s="4">
        <v>63622</v>
      </c>
      <c r="L29" s="4">
        <v>48636</v>
      </c>
      <c r="M29" s="4">
        <v>56910</v>
      </c>
      <c r="N29" s="4">
        <v>56330</v>
      </c>
      <c r="O29" s="4">
        <f t="shared" si="4"/>
        <v>-11.789323578647156</v>
      </c>
      <c r="P29" s="4">
        <f t="shared" si="5"/>
        <v>17.012089810017272</v>
      </c>
    </row>
    <row r="30" spans="1:16" x14ac:dyDescent="0.25">
      <c r="A30" t="s">
        <v>30</v>
      </c>
      <c r="B30" s="4">
        <v>3261.59</v>
      </c>
      <c r="C30" s="5" t="s">
        <v>119</v>
      </c>
      <c r="D30" s="4">
        <v>290.26</v>
      </c>
      <c r="E30" s="4">
        <v>336.92</v>
      </c>
      <c r="F30" s="4"/>
      <c r="G30" s="4">
        <v>3602.48</v>
      </c>
      <c r="H30" s="9">
        <v>317.54000000000002</v>
      </c>
      <c r="I30" s="9">
        <v>3559.17</v>
      </c>
      <c r="J30" s="4">
        <v>267.14</v>
      </c>
      <c r="K30" s="4">
        <v>291.95999999999998</v>
      </c>
      <c r="L30" s="4">
        <v>278.61</v>
      </c>
      <c r="M30" s="4">
        <v>288.58999999999997</v>
      </c>
      <c r="N30" s="4">
        <v>293.58</v>
      </c>
      <c r="O30" s="4">
        <f t="shared" si="4"/>
        <v>-91.151861515395865</v>
      </c>
      <c r="P30" s="4">
        <f t="shared" si="5"/>
        <v>3.582068123900779</v>
      </c>
    </row>
    <row r="31" spans="1:16" x14ac:dyDescent="0.25">
      <c r="B31" s="4"/>
      <c r="C31" s="1"/>
      <c r="D31" s="4"/>
      <c r="E31" s="4"/>
      <c r="F31" s="4"/>
      <c r="G31" s="4"/>
      <c r="H31" s="9"/>
      <c r="I31" s="9"/>
      <c r="J31" s="4"/>
      <c r="K31" s="4"/>
      <c r="L31" s="4"/>
      <c r="M31" s="4"/>
      <c r="N31" s="4"/>
      <c r="O31" s="4"/>
      <c r="P31" s="4"/>
    </row>
    <row r="32" spans="1:16" x14ac:dyDescent="0.25">
      <c r="A32" s="3" t="s">
        <v>33</v>
      </c>
      <c r="B32" s="4"/>
      <c r="C32" s="1"/>
      <c r="D32" s="4"/>
      <c r="E32" s="4"/>
      <c r="F32" s="4"/>
      <c r="G32" s="4"/>
      <c r="H32" s="9"/>
      <c r="I32" s="9"/>
      <c r="J32" s="4"/>
      <c r="K32" s="4"/>
      <c r="L32" s="4"/>
      <c r="M32" s="4"/>
      <c r="N32" s="4"/>
      <c r="O32" s="4"/>
      <c r="P32" s="4"/>
    </row>
    <row r="33" spans="1:16" x14ac:dyDescent="0.25">
      <c r="A33" t="s">
        <v>23</v>
      </c>
      <c r="B33" s="4">
        <v>25.6</v>
      </c>
      <c r="C33" s="5" t="s">
        <v>119</v>
      </c>
      <c r="D33" s="4">
        <v>26.7</v>
      </c>
      <c r="E33" s="4">
        <v>20.9</v>
      </c>
      <c r="F33" s="4"/>
      <c r="G33" s="4">
        <v>20.2</v>
      </c>
      <c r="H33" s="9">
        <v>26.5</v>
      </c>
      <c r="I33" s="9">
        <v>22.8</v>
      </c>
      <c r="J33" s="4">
        <v>22.4</v>
      </c>
      <c r="K33" s="4">
        <v>25.3</v>
      </c>
      <c r="L33" s="4">
        <v>24</v>
      </c>
      <c r="M33" s="4">
        <v>20.3</v>
      </c>
      <c r="N33" s="4">
        <v>21.3</v>
      </c>
      <c r="O33" s="4">
        <f t="shared" ref="O33:O39" si="6">(M33-B33)*100/B33</f>
        <v>-20.703125000000004</v>
      </c>
      <c r="P33" s="4">
        <f t="shared" ref="P33:P39" si="7">(M33-L33)*100/L33</f>
        <v>-15.416666666666664</v>
      </c>
    </row>
    <row r="34" spans="1:16" x14ac:dyDescent="0.25">
      <c r="A34" t="s">
        <v>24</v>
      </c>
      <c r="B34" s="4">
        <v>460.94</v>
      </c>
      <c r="C34" s="5" t="s">
        <v>119</v>
      </c>
      <c r="D34" s="4">
        <v>437.23</v>
      </c>
      <c r="E34" s="4">
        <v>422.86</v>
      </c>
      <c r="F34" s="4"/>
      <c r="G34" s="4">
        <v>379.47</v>
      </c>
      <c r="H34" s="9">
        <v>460.22</v>
      </c>
      <c r="I34" s="9">
        <v>396.89</v>
      </c>
      <c r="J34" s="4">
        <v>430.69</v>
      </c>
      <c r="K34" s="4">
        <v>427.11</v>
      </c>
      <c r="L34" s="4">
        <v>417.71</v>
      </c>
      <c r="M34" s="4">
        <v>386.81</v>
      </c>
      <c r="N34" s="4">
        <v>360.69</v>
      </c>
      <c r="O34" s="4">
        <f t="shared" si="6"/>
        <v>-16.082353451642295</v>
      </c>
      <c r="P34" s="4">
        <f t="shared" si="7"/>
        <v>-7.3974767182973782</v>
      </c>
    </row>
    <row r="35" spans="1:16" x14ac:dyDescent="0.25">
      <c r="A35" t="s">
        <v>25</v>
      </c>
      <c r="B35" s="4">
        <v>1537.33</v>
      </c>
      <c r="C35" s="5" t="s">
        <v>119</v>
      </c>
      <c r="D35" s="4">
        <v>1599.19</v>
      </c>
      <c r="E35" s="4">
        <v>1252.56</v>
      </c>
      <c r="F35" s="4"/>
      <c r="G35" s="4">
        <v>1209.06</v>
      </c>
      <c r="H35" s="9">
        <v>1592.4</v>
      </c>
      <c r="I35" s="9">
        <v>1370.21</v>
      </c>
      <c r="J35" s="4">
        <v>1345.62</v>
      </c>
      <c r="K35" s="4">
        <v>1516.23</v>
      </c>
      <c r="L35" s="4">
        <v>1440.57</v>
      </c>
      <c r="M35" s="4">
        <v>1217.5999999999999</v>
      </c>
      <c r="N35" s="4">
        <v>1275.25</v>
      </c>
      <c r="O35" s="4">
        <f t="shared" si="6"/>
        <v>-20.797746742729277</v>
      </c>
      <c r="P35" s="4">
        <f t="shared" si="7"/>
        <v>-15.477901108588965</v>
      </c>
    </row>
    <row r="36" spans="1:16" x14ac:dyDescent="0.25">
      <c r="A36" t="s">
        <v>26</v>
      </c>
      <c r="B36" s="4">
        <v>1133.81</v>
      </c>
      <c r="C36" s="5" t="s">
        <v>119</v>
      </c>
      <c r="D36" s="4">
        <v>1207.18</v>
      </c>
      <c r="E36" s="4">
        <v>866.49</v>
      </c>
      <c r="F36" s="4"/>
      <c r="G36" s="4">
        <v>878.51</v>
      </c>
      <c r="H36" s="9">
        <v>1179.43</v>
      </c>
      <c r="I36" s="9">
        <v>1025.54</v>
      </c>
      <c r="J36" s="4">
        <v>958.16</v>
      </c>
      <c r="K36" s="4">
        <v>1133.33</v>
      </c>
      <c r="L36" s="4">
        <v>1087.08</v>
      </c>
      <c r="M36" s="4">
        <v>873.39</v>
      </c>
      <c r="N36" s="4">
        <v>949.94</v>
      </c>
      <c r="O36" s="4">
        <f t="shared" si="6"/>
        <v>-22.968574981698872</v>
      </c>
      <c r="P36" s="4">
        <f t="shared" si="7"/>
        <v>-19.657246936747981</v>
      </c>
    </row>
    <row r="37" spans="1:16" x14ac:dyDescent="0.25">
      <c r="A37" t="s">
        <v>27</v>
      </c>
      <c r="B37" s="4">
        <v>9072206</v>
      </c>
      <c r="C37" s="5" t="s">
        <v>119</v>
      </c>
      <c r="D37" s="4">
        <v>9376599</v>
      </c>
      <c r="E37" s="4">
        <v>8423346</v>
      </c>
      <c r="F37" s="4"/>
      <c r="G37" s="4">
        <v>7312974</v>
      </c>
      <c r="H37" s="9">
        <v>9440503</v>
      </c>
      <c r="I37" s="9">
        <v>7812487</v>
      </c>
      <c r="J37" s="4">
        <v>9605814</v>
      </c>
      <c r="K37" s="4">
        <v>9316774</v>
      </c>
      <c r="L37" s="4">
        <v>8982779</v>
      </c>
      <c r="M37" s="4">
        <v>8249236</v>
      </c>
      <c r="N37" s="4">
        <v>7446740</v>
      </c>
      <c r="O37" s="4">
        <f t="shared" si="6"/>
        <v>-9.0713328158553725</v>
      </c>
      <c r="P37" s="4">
        <f t="shared" si="7"/>
        <v>-8.1661031625068361</v>
      </c>
    </row>
    <row r="38" spans="1:16" x14ac:dyDescent="0.25">
      <c r="A38" t="s">
        <v>28</v>
      </c>
      <c r="B38" s="4">
        <v>449372</v>
      </c>
      <c r="C38" s="5" t="s">
        <v>119</v>
      </c>
      <c r="D38" s="4">
        <v>445034</v>
      </c>
      <c r="E38" s="4">
        <v>303171</v>
      </c>
      <c r="F38" s="4"/>
      <c r="G38" s="4">
        <v>292059</v>
      </c>
      <c r="H38" s="9">
        <v>410086</v>
      </c>
      <c r="I38" s="9">
        <v>346554</v>
      </c>
      <c r="J38" s="4">
        <v>368413</v>
      </c>
      <c r="K38" s="4">
        <v>381605</v>
      </c>
      <c r="L38" s="4">
        <v>427023</v>
      </c>
      <c r="M38" s="4">
        <v>360683</v>
      </c>
      <c r="N38" s="4">
        <v>339439</v>
      </c>
      <c r="O38" s="4">
        <f t="shared" si="6"/>
        <v>-19.736209643680514</v>
      </c>
      <c r="P38" s="4">
        <f t="shared" si="7"/>
        <v>-15.535462961011469</v>
      </c>
    </row>
    <row r="39" spans="1:16" x14ac:dyDescent="0.25">
      <c r="A39" t="s">
        <v>29</v>
      </c>
      <c r="B39" s="4">
        <v>704027</v>
      </c>
      <c r="C39" s="5" t="s">
        <v>119</v>
      </c>
      <c r="D39" s="4">
        <v>722200</v>
      </c>
      <c r="E39" s="4">
        <v>631874</v>
      </c>
      <c r="F39" s="4"/>
      <c r="G39" s="4">
        <v>570281</v>
      </c>
      <c r="H39" s="9">
        <v>716676</v>
      </c>
      <c r="I39" s="9">
        <v>607249</v>
      </c>
      <c r="J39" s="4">
        <v>731710</v>
      </c>
      <c r="K39" s="4">
        <v>715853</v>
      </c>
      <c r="L39" s="4">
        <v>686948</v>
      </c>
      <c r="M39" s="4">
        <v>611664</v>
      </c>
      <c r="N39" s="4">
        <v>543686</v>
      </c>
      <c r="O39" s="4">
        <f t="shared" si="6"/>
        <v>-13.119241165466665</v>
      </c>
      <c r="P39" s="4">
        <f t="shared" si="7"/>
        <v>-10.959199240699441</v>
      </c>
    </row>
    <row r="40" spans="1:16" x14ac:dyDescent="0.25">
      <c r="P40" s="4"/>
    </row>
    <row r="43" spans="1:16" x14ac:dyDescent="0.25">
      <c r="A43" t="s">
        <v>34</v>
      </c>
      <c r="C43" s="1">
        <v>1385</v>
      </c>
      <c r="D43" s="1">
        <v>1358</v>
      </c>
      <c r="E43" s="4">
        <f>(D43-C43)*100/C43</f>
        <v>-1.9494584837545126</v>
      </c>
    </row>
    <row r="44" spans="1:16" x14ac:dyDescent="0.25">
      <c r="A44" t="s">
        <v>35</v>
      </c>
      <c r="C44" s="1">
        <v>580</v>
      </c>
      <c r="D44" s="1">
        <v>454</v>
      </c>
      <c r="E44" s="4">
        <f>(D44-C44)*100/C44</f>
        <v>-21.724137931034484</v>
      </c>
    </row>
    <row r="45" spans="1:16" x14ac:dyDescent="0.25">
      <c r="A45" t="s">
        <v>36</v>
      </c>
      <c r="C45" s="1">
        <v>1606</v>
      </c>
      <c r="D45" s="1">
        <v>1763</v>
      </c>
      <c r="E45" s="4">
        <f>(D45-C45)*100/C45</f>
        <v>9.7758405977584069</v>
      </c>
    </row>
    <row r="47" spans="1:16" x14ac:dyDescent="0.25">
      <c r="A47" t="s">
        <v>38</v>
      </c>
      <c r="B47" s="1" t="s">
        <v>39</v>
      </c>
      <c r="C47" s="1" t="s">
        <v>40</v>
      </c>
      <c r="D47" s="1" t="s">
        <v>41</v>
      </c>
    </row>
    <row r="48" spans="1:16" x14ac:dyDescent="0.25">
      <c r="B48" s="1" t="s">
        <v>142</v>
      </c>
      <c r="C48" s="7">
        <v>44428</v>
      </c>
      <c r="D48" s="1">
        <v>290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2:15" x14ac:dyDescent="0.25">
      <c r="B49" s="1">
        <v>4820</v>
      </c>
      <c r="C49" s="7">
        <v>44433</v>
      </c>
      <c r="D49" s="1">
        <v>467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2:15" x14ac:dyDescent="0.25">
      <c r="B50" s="1" t="s">
        <v>143</v>
      </c>
      <c r="C50" s="2">
        <v>44433</v>
      </c>
      <c r="D50" s="1">
        <v>0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 x14ac:dyDescent="0.25">
      <c r="B51" s="1">
        <v>4832</v>
      </c>
      <c r="C51" s="2">
        <v>44435</v>
      </c>
      <c r="D51" s="1">
        <v>679</v>
      </c>
    </row>
    <row r="52" spans="2:15" x14ac:dyDescent="0.25">
      <c r="B52" s="1">
        <v>4841</v>
      </c>
      <c r="C52" s="2">
        <v>44438</v>
      </c>
      <c r="D52" s="1">
        <v>213</v>
      </c>
    </row>
    <row r="53" spans="2:15" x14ac:dyDescent="0.25">
      <c r="B53" s="1">
        <v>4845</v>
      </c>
      <c r="C53" s="2">
        <v>44438</v>
      </c>
      <c r="D53" s="1">
        <v>871</v>
      </c>
    </row>
    <row r="54" spans="2:15" x14ac:dyDescent="0.25">
      <c r="B54" s="1">
        <v>4847</v>
      </c>
      <c r="C54" s="2">
        <v>44439</v>
      </c>
      <c r="D54" s="1">
        <v>720</v>
      </c>
    </row>
    <row r="55" spans="2:15" x14ac:dyDescent="0.25">
      <c r="B55" s="1">
        <v>4854</v>
      </c>
      <c r="C55" s="2">
        <v>44440</v>
      </c>
      <c r="D55" s="1">
        <v>608</v>
      </c>
    </row>
    <row r="56" spans="2:15" x14ac:dyDescent="0.25">
      <c r="B56" s="1" t="s">
        <v>143</v>
      </c>
    </row>
    <row r="57" spans="2:15" x14ac:dyDescent="0.25">
      <c r="B57" s="1">
        <v>4872</v>
      </c>
      <c r="C57" s="8">
        <v>44449</v>
      </c>
    </row>
    <row r="58" spans="2:15" x14ac:dyDescent="0.25">
      <c r="B58" s="1">
        <v>4891</v>
      </c>
      <c r="D58" s="1">
        <v>179</v>
      </c>
    </row>
    <row r="59" spans="2:15" x14ac:dyDescent="0.25">
      <c r="B59" s="1">
        <v>4894</v>
      </c>
      <c r="D59" s="1">
        <v>558</v>
      </c>
    </row>
    <row r="60" spans="2:15" x14ac:dyDescent="0.25">
      <c r="B60" s="1">
        <v>4896</v>
      </c>
      <c r="D60" s="1">
        <v>362</v>
      </c>
    </row>
    <row r="61" spans="2:15" x14ac:dyDescent="0.25">
      <c r="B61" s="1">
        <v>4902</v>
      </c>
      <c r="D61" s="1">
        <v>194</v>
      </c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selection activeCell="J39" sqref="J39"/>
    </sheetView>
  </sheetViews>
  <sheetFormatPr defaultRowHeight="15" x14ac:dyDescent="0.25"/>
  <cols>
    <col min="1" max="1" width="23.28515625" bestFit="1" customWidth="1"/>
    <col min="2" max="2" width="12.42578125" bestFit="1" customWidth="1"/>
    <col min="3" max="3" width="10.140625" bestFit="1" customWidth="1"/>
    <col min="4" max="5" width="12.42578125" bestFit="1" customWidth="1"/>
    <col min="6" max="10" width="14.85546875" customWidth="1"/>
    <col min="11" max="11" width="12.140625" customWidth="1"/>
    <col min="13" max="13" width="16.28515625" customWidth="1"/>
  </cols>
  <sheetData>
    <row r="1" spans="1:13" x14ac:dyDescent="0.25">
      <c r="B1" s="2">
        <v>44433</v>
      </c>
      <c r="C1" s="1"/>
      <c r="D1" s="2">
        <v>44435</v>
      </c>
      <c r="E1" s="2">
        <v>44438</v>
      </c>
      <c r="F1" s="2">
        <v>44438</v>
      </c>
      <c r="G1" s="2">
        <v>44439</v>
      </c>
      <c r="H1" s="2">
        <v>44440</v>
      </c>
      <c r="I1" s="2">
        <v>44442</v>
      </c>
      <c r="J1" s="2">
        <v>44445</v>
      </c>
      <c r="K1" s="1"/>
    </row>
    <row r="2" spans="1:13" x14ac:dyDescent="0.25">
      <c r="B2" s="12" t="s">
        <v>144</v>
      </c>
      <c r="C2" s="1"/>
      <c r="D2" s="12" t="s">
        <v>145</v>
      </c>
      <c r="E2" s="2" t="s">
        <v>146</v>
      </c>
      <c r="F2" s="2" t="s">
        <v>147</v>
      </c>
      <c r="G2" s="2" t="s">
        <v>148</v>
      </c>
      <c r="H2" s="2" t="s">
        <v>149</v>
      </c>
      <c r="I2" s="2" t="s">
        <v>150</v>
      </c>
      <c r="J2" s="2" t="s">
        <v>131</v>
      </c>
      <c r="K2" s="1"/>
    </row>
    <row r="3" spans="1:13" x14ac:dyDescent="0.25">
      <c r="A3" s="3" t="s">
        <v>14</v>
      </c>
      <c r="B3" s="1" t="s">
        <v>143</v>
      </c>
      <c r="C3" s="1"/>
      <c r="D3" s="1">
        <v>4832</v>
      </c>
      <c r="E3" s="1">
        <v>4841</v>
      </c>
      <c r="F3" s="1">
        <v>4845</v>
      </c>
      <c r="G3" s="1">
        <v>4847</v>
      </c>
      <c r="H3" s="1">
        <v>4854</v>
      </c>
      <c r="I3" s="1">
        <v>4860</v>
      </c>
      <c r="J3" s="1">
        <v>4864</v>
      </c>
      <c r="K3" s="1"/>
    </row>
    <row r="4" spans="1:13" x14ac:dyDescent="0.25">
      <c r="A4" t="s">
        <v>23</v>
      </c>
      <c r="B4" s="4">
        <v>398.19</v>
      </c>
      <c r="C4" s="5" t="s">
        <v>119</v>
      </c>
      <c r="D4" s="4">
        <v>76.2</v>
      </c>
      <c r="E4" s="4">
        <v>79.39</v>
      </c>
      <c r="F4" s="4">
        <v>75.34</v>
      </c>
      <c r="G4" s="4">
        <v>72.61</v>
      </c>
      <c r="H4" s="4">
        <v>79.67</v>
      </c>
      <c r="I4" s="4">
        <v>63.06</v>
      </c>
      <c r="J4" s="4">
        <v>82.96</v>
      </c>
      <c r="K4" s="4">
        <f t="shared" ref="K4:K11" si="0">(J4-B4)*100/B4</f>
        <v>-79.165724905196015</v>
      </c>
      <c r="L4" s="4">
        <f t="shared" ref="L4:L11" si="1">(J4-I4)*100/I4</f>
        <v>31.55724706628606</v>
      </c>
      <c r="M4" s="6"/>
    </row>
    <row r="5" spans="1:13" x14ac:dyDescent="0.25">
      <c r="A5" t="s">
        <v>24</v>
      </c>
      <c r="B5" s="4">
        <v>3744.92</v>
      </c>
      <c r="C5" s="5" t="s">
        <v>119</v>
      </c>
      <c r="D5" s="4">
        <v>3281.02</v>
      </c>
      <c r="E5" s="4">
        <v>3472.51</v>
      </c>
      <c r="F5" s="4">
        <v>3264.93</v>
      </c>
      <c r="G5" s="4">
        <v>3179.59</v>
      </c>
      <c r="H5" s="4">
        <v>3494.16</v>
      </c>
      <c r="I5" s="4">
        <v>2671.8</v>
      </c>
      <c r="J5" s="4">
        <v>3637.46</v>
      </c>
      <c r="K5" s="4">
        <f t="shared" si="0"/>
        <v>-2.86948719865845</v>
      </c>
      <c r="L5" s="4">
        <f t="shared" si="1"/>
        <v>36.142675349951332</v>
      </c>
      <c r="M5" s="6"/>
    </row>
    <row r="6" spans="1:13" x14ac:dyDescent="0.25">
      <c r="A6" t="s">
        <v>25</v>
      </c>
      <c r="B6" s="4">
        <v>23891.66</v>
      </c>
      <c r="C6" s="5" t="s">
        <v>119</v>
      </c>
      <c r="D6" s="4">
        <v>4572.03</v>
      </c>
      <c r="E6" s="4">
        <v>4763.1099999999997</v>
      </c>
      <c r="F6" s="4">
        <v>4520.46</v>
      </c>
      <c r="G6" s="4">
        <v>4356.78</v>
      </c>
      <c r="H6" s="4">
        <v>4779.96</v>
      </c>
      <c r="I6" s="4">
        <v>3783.76</v>
      </c>
      <c r="J6" s="4">
        <v>4977.68</v>
      </c>
      <c r="K6" s="4">
        <f t="shared" si="0"/>
        <v>-79.165616788452539</v>
      </c>
      <c r="L6" s="4">
        <f t="shared" si="1"/>
        <v>31.553798338160981</v>
      </c>
      <c r="M6" s="6"/>
    </row>
    <row r="7" spans="1:13" x14ac:dyDescent="0.25">
      <c r="A7" t="s">
        <v>26</v>
      </c>
      <c r="B7" s="4">
        <v>22946.52</v>
      </c>
      <c r="C7" s="5" t="s">
        <v>119</v>
      </c>
      <c r="D7" s="4">
        <v>1396.18</v>
      </c>
      <c r="E7" s="4">
        <v>1398.79</v>
      </c>
      <c r="F7" s="4">
        <v>1523.38</v>
      </c>
      <c r="G7" s="4">
        <v>1407.53</v>
      </c>
      <c r="H7" s="4">
        <v>1538.39</v>
      </c>
      <c r="I7" s="4">
        <v>1473.9</v>
      </c>
      <c r="J7" s="4">
        <v>1657.85</v>
      </c>
      <c r="K7" s="4">
        <f t="shared" si="0"/>
        <v>-92.775157191591575</v>
      </c>
      <c r="L7" s="4">
        <f t="shared" si="1"/>
        <v>12.480493927674862</v>
      </c>
      <c r="M7" s="6"/>
    </row>
    <row r="8" spans="1:13" x14ac:dyDescent="0.25">
      <c r="A8" t="s">
        <v>27</v>
      </c>
      <c r="B8" s="4">
        <v>63309723</v>
      </c>
      <c r="C8" s="5" t="s">
        <v>119</v>
      </c>
      <c r="D8" s="4">
        <v>59043530</v>
      </c>
      <c r="E8" s="4">
        <v>59043530</v>
      </c>
      <c r="F8" s="4">
        <v>62029473</v>
      </c>
      <c r="G8" s="4">
        <v>59963495</v>
      </c>
      <c r="H8" s="4">
        <v>63554764</v>
      </c>
      <c r="I8" s="4">
        <v>50485138</v>
      </c>
      <c r="J8" s="4">
        <v>66564731</v>
      </c>
      <c r="K8" s="4">
        <f t="shared" si="0"/>
        <v>5.1414030037692626</v>
      </c>
      <c r="L8" s="4">
        <f t="shared" si="1"/>
        <v>31.850151622839974</v>
      </c>
      <c r="M8" s="6"/>
    </row>
    <row r="9" spans="1:13" x14ac:dyDescent="0.25">
      <c r="A9" t="s">
        <v>28</v>
      </c>
      <c r="B9" s="4">
        <v>4082939</v>
      </c>
      <c r="C9" s="5" t="s">
        <v>119</v>
      </c>
      <c r="D9" s="4">
        <v>3769648</v>
      </c>
      <c r="E9" s="4">
        <v>3948926</v>
      </c>
      <c r="F9" s="4">
        <v>4599506</v>
      </c>
      <c r="G9" s="4">
        <v>4205749</v>
      </c>
      <c r="H9" s="4">
        <v>4367436</v>
      </c>
      <c r="I9" s="4">
        <v>4325328</v>
      </c>
      <c r="J9" s="4">
        <v>4876378</v>
      </c>
      <c r="K9" s="4">
        <f t="shared" si="0"/>
        <v>19.433035859707921</v>
      </c>
      <c r="L9" s="4">
        <f t="shared" si="1"/>
        <v>12.7400742787599</v>
      </c>
      <c r="M9" s="6"/>
    </row>
    <row r="10" spans="1:13" x14ac:dyDescent="0.25">
      <c r="A10" t="s">
        <v>29</v>
      </c>
      <c r="B10" s="4">
        <v>4582205</v>
      </c>
      <c r="C10" s="5" t="s">
        <v>119</v>
      </c>
      <c r="D10" s="4">
        <v>4099085</v>
      </c>
      <c r="E10" s="4">
        <v>4268627</v>
      </c>
      <c r="F10" s="4">
        <v>4799564</v>
      </c>
      <c r="G10" s="4">
        <v>4535658</v>
      </c>
      <c r="H10" s="4">
        <v>4892184</v>
      </c>
      <c r="I10" s="4">
        <v>4127259</v>
      </c>
      <c r="J10" s="4">
        <v>5060425</v>
      </c>
      <c r="K10" s="4">
        <f t="shared" si="0"/>
        <v>10.436460175832378</v>
      </c>
      <c r="L10" s="4">
        <f t="shared" si="1"/>
        <v>22.60982409875416</v>
      </c>
      <c r="M10" s="6"/>
    </row>
    <row r="11" spans="1:13" x14ac:dyDescent="0.25">
      <c r="A11" t="s">
        <v>30</v>
      </c>
      <c r="B11" s="4">
        <v>23891.66</v>
      </c>
      <c r="C11" s="5" t="s">
        <v>119</v>
      </c>
      <c r="D11" s="4">
        <v>4572.03</v>
      </c>
      <c r="E11" s="4">
        <v>4763.1099999999997</v>
      </c>
      <c r="F11" s="4">
        <v>4520.46</v>
      </c>
      <c r="G11" s="4">
        <v>4356.78</v>
      </c>
      <c r="H11" s="4">
        <v>4779.96</v>
      </c>
      <c r="I11" s="4">
        <v>3783.76</v>
      </c>
      <c r="J11" s="4">
        <v>4977.68</v>
      </c>
      <c r="K11" s="4">
        <f t="shared" si="0"/>
        <v>-79.165616788452539</v>
      </c>
      <c r="L11" s="4">
        <f t="shared" si="1"/>
        <v>31.553798338160981</v>
      </c>
    </row>
    <row r="12" spans="1:13" x14ac:dyDescent="0.25">
      <c r="B12" s="4"/>
      <c r="C12" s="1"/>
      <c r="D12" s="4"/>
      <c r="E12" s="4"/>
      <c r="F12" s="4"/>
      <c r="G12" s="4"/>
      <c r="H12" s="4"/>
      <c r="I12" s="4"/>
      <c r="J12" s="4"/>
      <c r="K12" s="4"/>
      <c r="L12" s="4"/>
    </row>
    <row r="13" spans="1:13" x14ac:dyDescent="0.25">
      <c r="A13" s="3" t="s">
        <v>31</v>
      </c>
      <c r="B13" s="4"/>
      <c r="C13" s="1"/>
      <c r="D13" s="4"/>
      <c r="E13" s="4"/>
      <c r="K13" s="4"/>
      <c r="L13" s="4"/>
    </row>
    <row r="14" spans="1:13" x14ac:dyDescent="0.25">
      <c r="A14" t="s">
        <v>23</v>
      </c>
      <c r="B14" s="4">
        <v>4.8</v>
      </c>
      <c r="C14" s="5" t="s">
        <v>119</v>
      </c>
      <c r="D14" s="4">
        <v>5.0999999999999996</v>
      </c>
      <c r="E14" s="4">
        <v>4.8</v>
      </c>
      <c r="F14" s="4">
        <v>5.6</v>
      </c>
      <c r="G14" s="4">
        <v>4.9000000000000004</v>
      </c>
      <c r="H14" s="4">
        <v>5.5</v>
      </c>
      <c r="I14" s="4">
        <v>4.2</v>
      </c>
      <c r="J14" s="4">
        <v>5.9</v>
      </c>
      <c r="K14" s="4">
        <f t="shared" ref="K14:K20" si="2">(J14-B14)*100/B14</f>
        <v>22.916666666666679</v>
      </c>
      <c r="L14" s="4">
        <f t="shared" ref="L14:L20" si="3">(J14-I14)*100/I14</f>
        <v>40.476190476190482</v>
      </c>
    </row>
    <row r="15" spans="1:13" x14ac:dyDescent="0.25">
      <c r="A15" t="s">
        <v>24</v>
      </c>
      <c r="B15" s="4">
        <v>258.63</v>
      </c>
      <c r="C15" s="5" t="s">
        <v>119</v>
      </c>
      <c r="D15" s="4">
        <v>248.59</v>
      </c>
      <c r="E15" s="4">
        <v>249.65</v>
      </c>
      <c r="F15" s="4">
        <v>279.98</v>
      </c>
      <c r="G15" s="4">
        <v>264.27</v>
      </c>
      <c r="H15" s="4">
        <v>279.75</v>
      </c>
      <c r="I15" s="4">
        <v>228.16</v>
      </c>
      <c r="J15" s="4">
        <v>308.73</v>
      </c>
      <c r="K15" s="4">
        <f t="shared" si="2"/>
        <v>19.371302633105216</v>
      </c>
      <c r="L15" s="4">
        <f t="shared" si="3"/>
        <v>35.312938288920066</v>
      </c>
    </row>
    <row r="16" spans="1:13" x14ac:dyDescent="0.25">
      <c r="A16" t="s">
        <v>25</v>
      </c>
      <c r="B16" s="4">
        <v>287.06</v>
      </c>
      <c r="C16" s="5" t="s">
        <v>119</v>
      </c>
      <c r="D16" s="4">
        <v>305.24</v>
      </c>
      <c r="E16" s="4">
        <v>288.10000000000002</v>
      </c>
      <c r="F16" s="4">
        <v>333.33</v>
      </c>
      <c r="G16" s="4">
        <v>292.91000000000003</v>
      </c>
      <c r="H16" s="4">
        <v>332.69</v>
      </c>
      <c r="I16" s="4">
        <v>254.6</v>
      </c>
      <c r="J16" s="4">
        <v>352.56</v>
      </c>
      <c r="K16" s="4">
        <f t="shared" si="2"/>
        <v>22.817529436354768</v>
      </c>
      <c r="L16" s="4">
        <f t="shared" si="3"/>
        <v>38.47604084838963</v>
      </c>
    </row>
    <row r="17" spans="1:14" x14ac:dyDescent="0.25">
      <c r="A17" t="s">
        <v>26</v>
      </c>
      <c r="B17" s="4">
        <v>37.26</v>
      </c>
      <c r="C17" s="5" t="s">
        <v>119</v>
      </c>
      <c r="D17" s="4">
        <v>41.83</v>
      </c>
      <c r="E17" s="4">
        <v>48.47</v>
      </c>
      <c r="F17" s="4">
        <v>58.39</v>
      </c>
      <c r="G17" s="4">
        <v>39.92</v>
      </c>
      <c r="H17" s="4">
        <v>62.56</v>
      </c>
      <c r="I17" s="4">
        <v>44.45</v>
      </c>
      <c r="J17" s="4">
        <v>54.01</v>
      </c>
      <c r="K17" s="4">
        <f t="shared" si="2"/>
        <v>44.954374664519591</v>
      </c>
      <c r="L17" s="4">
        <f t="shared" si="3"/>
        <v>21.507311586051731</v>
      </c>
    </row>
    <row r="18" spans="1:14" x14ac:dyDescent="0.25">
      <c r="A18" t="s">
        <v>27</v>
      </c>
      <c r="B18" s="4">
        <v>1490769</v>
      </c>
      <c r="C18" s="5" t="s">
        <v>119</v>
      </c>
      <c r="D18" s="4">
        <v>1412311</v>
      </c>
      <c r="E18" s="4">
        <v>1371927</v>
      </c>
      <c r="F18" s="4">
        <v>1710296</v>
      </c>
      <c r="G18" s="4">
        <v>1509503</v>
      </c>
      <c r="H18" s="4">
        <v>1634877</v>
      </c>
      <c r="I18" s="4">
        <v>1245078</v>
      </c>
      <c r="J18" s="4">
        <v>1722319</v>
      </c>
      <c r="K18" s="4">
        <f t="shared" si="2"/>
        <v>15.532252146375461</v>
      </c>
      <c r="L18" s="4">
        <f t="shared" si="3"/>
        <v>38.330209031080784</v>
      </c>
    </row>
    <row r="19" spans="1:14" x14ac:dyDescent="0.25">
      <c r="A19" t="s">
        <v>28</v>
      </c>
      <c r="B19" s="4">
        <v>3030</v>
      </c>
      <c r="C19" s="5" t="s">
        <v>119</v>
      </c>
      <c r="D19" s="4">
        <v>4690</v>
      </c>
      <c r="E19" s="4">
        <v>4767</v>
      </c>
      <c r="F19" s="4">
        <v>4918</v>
      </c>
      <c r="G19" s="4">
        <v>3619</v>
      </c>
      <c r="H19" s="4">
        <v>5337</v>
      </c>
      <c r="I19" s="4">
        <v>3863</v>
      </c>
      <c r="J19" s="4">
        <v>4948</v>
      </c>
      <c r="K19" s="4">
        <f t="shared" si="2"/>
        <v>63.300330033003299</v>
      </c>
      <c r="L19" s="4">
        <f t="shared" si="3"/>
        <v>28.086979031840539</v>
      </c>
    </row>
    <row r="20" spans="1:14" x14ac:dyDescent="0.25">
      <c r="A20" t="s">
        <v>29</v>
      </c>
      <c r="B20" s="4">
        <v>230460</v>
      </c>
      <c r="C20" s="5" t="s">
        <v>119</v>
      </c>
      <c r="D20" s="4">
        <v>222097</v>
      </c>
      <c r="E20" s="4">
        <v>205454</v>
      </c>
      <c r="F20" s="4">
        <v>259315</v>
      </c>
      <c r="G20" s="4">
        <v>240936</v>
      </c>
      <c r="H20" s="4">
        <v>275854</v>
      </c>
      <c r="I20" s="4">
        <v>181870</v>
      </c>
      <c r="J20" s="4">
        <v>288205</v>
      </c>
      <c r="K20" s="4">
        <f t="shared" si="2"/>
        <v>25.056408921287858</v>
      </c>
      <c r="L20" s="4">
        <f t="shared" si="3"/>
        <v>58.467586737779733</v>
      </c>
    </row>
    <row r="21" spans="1:14" x14ac:dyDescent="0.25">
      <c r="B21" s="4"/>
      <c r="C21" s="1"/>
      <c r="D21" s="4"/>
      <c r="E21" s="4"/>
      <c r="F21" s="4"/>
      <c r="G21" s="4"/>
      <c r="H21" s="4"/>
      <c r="I21" s="4"/>
      <c r="J21" s="4"/>
      <c r="K21" s="4"/>
      <c r="L21" s="4"/>
    </row>
    <row r="22" spans="1:14" x14ac:dyDescent="0.25">
      <c r="A22" s="3" t="s">
        <v>32</v>
      </c>
      <c r="B22" s="4"/>
      <c r="C22" s="1"/>
      <c r="D22" s="4"/>
      <c r="E22" s="4"/>
      <c r="F22" s="4"/>
      <c r="G22" s="4"/>
      <c r="H22" s="4"/>
      <c r="I22" s="4"/>
      <c r="J22" s="4"/>
      <c r="K22" s="4"/>
      <c r="L22" s="4"/>
    </row>
    <row r="23" spans="1:14" x14ac:dyDescent="0.25">
      <c r="A23" t="s">
        <v>23</v>
      </c>
      <c r="B23" s="4">
        <v>5.7</v>
      </c>
      <c r="C23" s="5" t="s">
        <v>119</v>
      </c>
      <c r="D23" s="4">
        <v>5.16</v>
      </c>
      <c r="E23" s="4">
        <v>5.07</v>
      </c>
      <c r="F23" s="4">
        <v>59.59</v>
      </c>
      <c r="G23" s="4">
        <v>4.76</v>
      </c>
      <c r="H23" s="4">
        <v>4.66</v>
      </c>
      <c r="I23" s="4">
        <v>4.47</v>
      </c>
      <c r="J23" s="4">
        <v>54.36</v>
      </c>
      <c r="K23" s="4">
        <f t="shared" ref="K23:K30" si="4">(J23-B23)*100/B23</f>
        <v>853.68421052631572</v>
      </c>
      <c r="L23" s="4">
        <f t="shared" ref="L23:L30" si="5">(J23-I23)*100/I23</f>
        <v>1116.1073825503356</v>
      </c>
    </row>
    <row r="24" spans="1:14" x14ac:dyDescent="0.25">
      <c r="A24" t="s">
        <v>24</v>
      </c>
      <c r="B24" s="4">
        <v>266.32</v>
      </c>
      <c r="C24" s="5" t="s">
        <v>119</v>
      </c>
      <c r="D24" s="4">
        <v>276.89999999999998</v>
      </c>
      <c r="E24" s="4">
        <v>270.85000000000002</v>
      </c>
      <c r="F24" s="4">
        <v>3399.69</v>
      </c>
      <c r="G24" s="4">
        <v>256.24</v>
      </c>
      <c r="H24" s="4">
        <v>253.36</v>
      </c>
      <c r="I24" s="4">
        <v>245.35</v>
      </c>
      <c r="J24" s="4">
        <v>3095.1</v>
      </c>
      <c r="K24" s="4">
        <f t="shared" si="4"/>
        <v>1062.1733253229199</v>
      </c>
      <c r="L24" s="4">
        <f t="shared" si="5"/>
        <v>1161.5039739148156</v>
      </c>
    </row>
    <row r="25" spans="1:14" x14ac:dyDescent="0.25">
      <c r="A25" t="s">
        <v>25</v>
      </c>
      <c r="B25" s="4">
        <v>342.1</v>
      </c>
      <c r="C25" s="5" t="s">
        <v>119</v>
      </c>
      <c r="D25" s="4">
        <v>309.58</v>
      </c>
      <c r="E25" s="4">
        <v>304.44</v>
      </c>
      <c r="F25" s="4">
        <v>3575.38</v>
      </c>
      <c r="G25" s="4">
        <v>285.67</v>
      </c>
      <c r="H25" s="4">
        <v>279.45999999999998</v>
      </c>
      <c r="I25" s="4">
        <v>268.04000000000002</v>
      </c>
      <c r="J25" s="4">
        <v>3261.59</v>
      </c>
      <c r="K25" s="4">
        <f t="shared" si="4"/>
        <v>853.40251388482898</v>
      </c>
      <c r="L25" s="4">
        <f t="shared" si="5"/>
        <v>1116.8295776749737</v>
      </c>
    </row>
    <row r="26" spans="1:14" x14ac:dyDescent="0.25">
      <c r="A26" t="s">
        <v>26</v>
      </c>
      <c r="B26" s="4">
        <v>143.71</v>
      </c>
      <c r="C26" s="5" t="s">
        <v>119</v>
      </c>
      <c r="D26" s="4">
        <v>22.31</v>
      </c>
      <c r="E26" s="4">
        <v>14.7</v>
      </c>
      <c r="F26" s="4">
        <v>28.78</v>
      </c>
      <c r="G26" s="4">
        <v>17.489999999999998</v>
      </c>
      <c r="H26" s="4">
        <v>21.63</v>
      </c>
      <c r="I26" s="4">
        <v>13</v>
      </c>
      <c r="J26" s="4">
        <v>15.33</v>
      </c>
      <c r="K26" s="4">
        <f t="shared" si="4"/>
        <v>-89.332683877252791</v>
      </c>
      <c r="L26" s="4">
        <f t="shared" si="5"/>
        <v>17.923076923076923</v>
      </c>
    </row>
    <row r="27" spans="1:14" x14ac:dyDescent="0.25">
      <c r="A27" t="s">
        <v>27</v>
      </c>
      <c r="B27" s="4">
        <v>3797089</v>
      </c>
      <c r="C27" s="5" t="s">
        <v>119</v>
      </c>
      <c r="D27" s="4">
        <v>4688717</v>
      </c>
      <c r="E27" s="4">
        <v>3522196</v>
      </c>
      <c r="F27" s="4">
        <v>123567623</v>
      </c>
      <c r="G27" s="4">
        <v>3934469</v>
      </c>
      <c r="H27" s="4">
        <v>3719047</v>
      </c>
      <c r="I27" s="4">
        <v>3112353</v>
      </c>
      <c r="J27" s="4">
        <v>103986217</v>
      </c>
      <c r="K27" s="4">
        <f t="shared" si="4"/>
        <v>2638.5772890759213</v>
      </c>
      <c r="L27" s="4">
        <f t="shared" si="5"/>
        <v>3241.0804301440098</v>
      </c>
    </row>
    <row r="28" spans="1:14" x14ac:dyDescent="0.25">
      <c r="A28" t="s">
        <v>28</v>
      </c>
      <c r="B28" s="4">
        <v>810155</v>
      </c>
      <c r="C28" s="5" t="s">
        <v>119</v>
      </c>
      <c r="D28" s="4">
        <v>820667</v>
      </c>
      <c r="E28" s="4">
        <v>773634</v>
      </c>
      <c r="F28" s="4">
        <v>2914031</v>
      </c>
      <c r="G28" s="4">
        <v>1135938</v>
      </c>
      <c r="H28" s="4">
        <v>820892</v>
      </c>
      <c r="I28" s="4">
        <v>777589</v>
      </c>
      <c r="J28" s="4">
        <v>2519093</v>
      </c>
      <c r="K28" s="4">
        <f t="shared" si="4"/>
        <v>210.93963500811574</v>
      </c>
      <c r="L28" s="4">
        <f t="shared" si="5"/>
        <v>223.96201592357917</v>
      </c>
    </row>
    <row r="29" spans="1:14" x14ac:dyDescent="0.25">
      <c r="A29" t="s">
        <v>29</v>
      </c>
      <c r="B29" s="4">
        <v>63603</v>
      </c>
      <c r="C29" s="5" t="s">
        <v>119</v>
      </c>
      <c r="D29" s="4">
        <v>58250</v>
      </c>
      <c r="E29" s="4">
        <v>58962</v>
      </c>
      <c r="F29" s="4">
        <v>62702</v>
      </c>
      <c r="G29" s="4">
        <v>63470</v>
      </c>
      <c r="H29" s="4">
        <v>57198</v>
      </c>
      <c r="I29" s="4">
        <v>29710</v>
      </c>
      <c r="J29" s="4">
        <v>64516</v>
      </c>
      <c r="K29" s="4">
        <f t="shared" si="4"/>
        <v>1.4354668804930586</v>
      </c>
      <c r="L29" s="4">
        <f t="shared" si="5"/>
        <v>117.1524739145069</v>
      </c>
    </row>
    <row r="30" spans="1:14" x14ac:dyDescent="0.25">
      <c r="A30" t="s">
        <v>30</v>
      </c>
      <c r="B30" s="4">
        <v>342.1</v>
      </c>
      <c r="C30" s="5" t="s">
        <v>119</v>
      </c>
      <c r="D30" s="4">
        <v>309.58</v>
      </c>
      <c r="E30" s="4">
        <v>304.44</v>
      </c>
      <c r="F30" s="4">
        <v>3575.38</v>
      </c>
      <c r="G30" s="4">
        <v>285.67</v>
      </c>
      <c r="H30" s="4">
        <v>279.45999999999998</v>
      </c>
      <c r="I30" s="4">
        <v>268.04000000000002</v>
      </c>
      <c r="J30" s="4">
        <v>3261.59</v>
      </c>
      <c r="K30" s="4">
        <f t="shared" si="4"/>
        <v>853.40251388482898</v>
      </c>
      <c r="L30" s="4">
        <f t="shared" si="5"/>
        <v>1116.8295776749737</v>
      </c>
    </row>
    <row r="31" spans="1:14" x14ac:dyDescent="0.2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</row>
    <row r="32" spans="1:14" x14ac:dyDescent="0.25">
      <c r="A32" s="3" t="s">
        <v>33</v>
      </c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N32">
        <f>60*0.16</f>
        <v>9.6</v>
      </c>
    </row>
    <row r="33" spans="1:12" x14ac:dyDescent="0.25">
      <c r="A33" t="s">
        <v>23</v>
      </c>
      <c r="B33" s="4">
        <v>24.7</v>
      </c>
      <c r="C33" s="5" t="s">
        <v>119</v>
      </c>
      <c r="D33" s="4">
        <v>13.8</v>
      </c>
      <c r="E33" s="4">
        <v>19</v>
      </c>
      <c r="F33" s="4">
        <v>31.2</v>
      </c>
      <c r="G33" s="4">
        <v>24.5</v>
      </c>
      <c r="H33" s="4">
        <v>24.5</v>
      </c>
      <c r="I33" s="4">
        <v>25.2</v>
      </c>
      <c r="J33" s="4">
        <v>25.6</v>
      </c>
      <c r="K33" s="4">
        <f t="shared" ref="K33:K39" si="6">(J33-B33)*100/B33</f>
        <v>3.6437246963562839</v>
      </c>
      <c r="L33" s="4">
        <f t="shared" ref="L33:L39" si="7">(J33-I33)*100/I33</f>
        <v>1.5873015873015959</v>
      </c>
    </row>
    <row r="34" spans="1:12" x14ac:dyDescent="0.25">
      <c r="A34" t="s">
        <v>24</v>
      </c>
      <c r="B34" s="4">
        <v>339.55</v>
      </c>
      <c r="C34" s="5" t="s">
        <v>119</v>
      </c>
      <c r="D34" s="4">
        <v>283.2</v>
      </c>
      <c r="E34" s="4">
        <v>346.05</v>
      </c>
      <c r="F34" s="4">
        <v>425.85</v>
      </c>
      <c r="G34" s="4">
        <v>451.65</v>
      </c>
      <c r="H34" s="4">
        <v>440.41</v>
      </c>
      <c r="I34" s="4">
        <v>379.36</v>
      </c>
      <c r="J34" s="4">
        <v>460.94</v>
      </c>
      <c r="K34" s="4">
        <f t="shared" si="6"/>
        <v>35.75025769400677</v>
      </c>
      <c r="L34" s="4">
        <f t="shared" si="7"/>
        <v>21.504639392661318</v>
      </c>
    </row>
    <row r="35" spans="1:12" x14ac:dyDescent="0.25">
      <c r="A35" t="s">
        <v>25</v>
      </c>
      <c r="B35" s="4">
        <v>1481.73</v>
      </c>
      <c r="C35" s="5" t="s">
        <v>119</v>
      </c>
      <c r="D35" s="4">
        <v>830.01</v>
      </c>
      <c r="E35" s="4">
        <v>1139.69</v>
      </c>
      <c r="F35" s="4">
        <v>1871.08</v>
      </c>
      <c r="G35" s="4">
        <v>1469.75</v>
      </c>
      <c r="H35" s="4">
        <v>1468.36</v>
      </c>
      <c r="I35" s="4">
        <v>1511.91</v>
      </c>
      <c r="J35" s="4">
        <v>1537.33</v>
      </c>
      <c r="K35" s="4">
        <f t="shared" si="6"/>
        <v>3.7523705398419351</v>
      </c>
      <c r="L35" s="4">
        <f t="shared" si="7"/>
        <v>1.68131700961035</v>
      </c>
    </row>
    <row r="36" spans="1:12" x14ac:dyDescent="0.25">
      <c r="A36" t="s">
        <v>26</v>
      </c>
      <c r="B36" s="4">
        <v>1182.1400000000001</v>
      </c>
      <c r="C36" s="5" t="s">
        <v>119</v>
      </c>
      <c r="D36" s="4">
        <v>572.16999999999996</v>
      </c>
      <c r="E36" s="4">
        <v>837.34</v>
      </c>
      <c r="F36" s="4">
        <v>1508.4</v>
      </c>
      <c r="G36" s="4">
        <v>1073.3800000000001</v>
      </c>
      <c r="H36" s="4">
        <v>1072.4100000000001</v>
      </c>
      <c r="I36" s="4">
        <v>1196.5999999999999</v>
      </c>
      <c r="J36" s="4">
        <v>1133.81</v>
      </c>
      <c r="K36" s="4">
        <f t="shared" si="6"/>
        <v>-4.0883482497843024</v>
      </c>
      <c r="L36" s="4">
        <f t="shared" si="7"/>
        <v>-5.2473675413672041</v>
      </c>
    </row>
    <row r="37" spans="1:12" x14ac:dyDescent="0.25">
      <c r="A37" t="s">
        <v>27</v>
      </c>
      <c r="B37" s="4">
        <v>6399180</v>
      </c>
      <c r="C37" s="5" t="s">
        <v>119</v>
      </c>
      <c r="D37" s="4">
        <v>4484338</v>
      </c>
      <c r="E37" s="4">
        <v>6612743</v>
      </c>
      <c r="F37" s="4">
        <v>9031367</v>
      </c>
      <c r="G37" s="4">
        <v>9982767</v>
      </c>
      <c r="H37" s="4">
        <v>9578632</v>
      </c>
      <c r="I37" s="4">
        <v>7804105</v>
      </c>
      <c r="J37" s="4">
        <v>9072206</v>
      </c>
      <c r="K37" s="4">
        <f t="shared" si="6"/>
        <v>41.771383208473587</v>
      </c>
      <c r="L37" s="4">
        <f t="shared" si="7"/>
        <v>16.249153490374617</v>
      </c>
    </row>
    <row r="38" spans="1:12" x14ac:dyDescent="0.25">
      <c r="A38" t="s">
        <v>28</v>
      </c>
      <c r="B38" s="4">
        <v>272527</v>
      </c>
      <c r="C38" s="5" t="s">
        <v>119</v>
      </c>
      <c r="D38" s="4">
        <v>164873</v>
      </c>
      <c r="E38" s="4">
        <v>290205</v>
      </c>
      <c r="F38" s="4">
        <v>445985</v>
      </c>
      <c r="G38" s="4">
        <v>500234</v>
      </c>
      <c r="H38" s="4">
        <v>414483</v>
      </c>
      <c r="I38" s="4">
        <v>391063</v>
      </c>
      <c r="J38" s="4">
        <v>449372</v>
      </c>
      <c r="K38" s="4">
        <f t="shared" si="6"/>
        <v>64.890818157466967</v>
      </c>
      <c r="L38" s="4">
        <f t="shared" si="7"/>
        <v>14.910385283189665</v>
      </c>
    </row>
    <row r="39" spans="1:12" x14ac:dyDescent="0.25">
      <c r="A39" t="s">
        <v>29</v>
      </c>
      <c r="B39" s="4">
        <v>456457</v>
      </c>
      <c r="C39" s="5" t="s">
        <v>119</v>
      </c>
      <c r="D39" s="4">
        <v>333758</v>
      </c>
      <c r="E39" s="4">
        <v>512517</v>
      </c>
      <c r="F39" s="4">
        <v>706857</v>
      </c>
      <c r="G39" s="4">
        <v>789655</v>
      </c>
      <c r="H39" s="4">
        <v>751967</v>
      </c>
      <c r="I39" s="4">
        <v>651194</v>
      </c>
      <c r="J39" s="4">
        <v>704027</v>
      </c>
      <c r="K39" s="4">
        <f t="shared" si="6"/>
        <v>54.237310414781675</v>
      </c>
      <c r="L39" s="4">
        <f t="shared" si="7"/>
        <v>8.1132504292115719</v>
      </c>
    </row>
    <row r="40" spans="1:12" x14ac:dyDescent="0.25">
      <c r="L40" s="4"/>
    </row>
    <row r="43" spans="1:12" x14ac:dyDescent="0.25">
      <c r="A43" t="s">
        <v>34</v>
      </c>
      <c r="C43" s="1">
        <v>1388</v>
      </c>
      <c r="D43" s="1">
        <v>1585</v>
      </c>
      <c r="E43" s="4">
        <f>(D43-C43)*100/C43</f>
        <v>14.193083573487032</v>
      </c>
    </row>
    <row r="44" spans="1:12" x14ac:dyDescent="0.25">
      <c r="A44" t="s">
        <v>35</v>
      </c>
      <c r="C44" s="1">
        <v>559</v>
      </c>
      <c r="D44" s="1">
        <v>618</v>
      </c>
      <c r="E44" s="4">
        <f>(D44-C44)*100/C44</f>
        <v>10.554561717352415</v>
      </c>
    </row>
    <row r="45" spans="1:12" x14ac:dyDescent="0.25">
      <c r="A45" t="s">
        <v>36</v>
      </c>
      <c r="C45" s="1">
        <v>1651</v>
      </c>
      <c r="D45" s="1">
        <v>1861</v>
      </c>
      <c r="E45" s="4">
        <f>(D45-C45)*100/C45</f>
        <v>12.719563900666262</v>
      </c>
    </row>
    <row r="47" spans="1:12" x14ac:dyDescent="0.25">
      <c r="A47" t="s">
        <v>38</v>
      </c>
      <c r="B47" s="1" t="s">
        <v>39</v>
      </c>
      <c r="C47" s="1" t="s">
        <v>40</v>
      </c>
      <c r="D47" s="1" t="s">
        <v>41</v>
      </c>
    </row>
    <row r="48" spans="1:12" x14ac:dyDescent="0.25">
      <c r="B48" s="1" t="s">
        <v>142</v>
      </c>
      <c r="C48" s="7">
        <v>44428</v>
      </c>
      <c r="D48" s="1">
        <v>290</v>
      </c>
      <c r="E48" s="1"/>
      <c r="F48" s="1"/>
      <c r="G48" s="1"/>
      <c r="H48" s="1"/>
      <c r="I48" s="1"/>
      <c r="J48" s="1"/>
      <c r="K48" s="1"/>
    </row>
    <row r="49" spans="2:11" x14ac:dyDescent="0.25">
      <c r="B49" s="1">
        <v>4820</v>
      </c>
      <c r="C49" s="7">
        <v>44433</v>
      </c>
      <c r="D49" s="1">
        <v>467</v>
      </c>
      <c r="E49" s="2"/>
      <c r="F49" s="2"/>
      <c r="G49" s="2"/>
      <c r="H49" s="2"/>
      <c r="I49" s="2"/>
      <c r="J49" s="2"/>
      <c r="K49" s="2"/>
    </row>
    <row r="50" spans="2:11" x14ac:dyDescent="0.25">
      <c r="B50" s="1" t="s">
        <v>143</v>
      </c>
      <c r="C50" s="2">
        <v>44433</v>
      </c>
      <c r="D50" s="1">
        <v>0</v>
      </c>
      <c r="E50" s="1"/>
      <c r="F50" s="1"/>
      <c r="G50" s="1"/>
      <c r="H50" s="1"/>
      <c r="I50" s="1"/>
      <c r="J50" s="1"/>
      <c r="K50" s="1"/>
    </row>
    <row r="51" spans="2:11" x14ac:dyDescent="0.25">
      <c r="B51" s="1">
        <v>4832</v>
      </c>
      <c r="C51" s="2">
        <v>44435</v>
      </c>
      <c r="D51" s="1">
        <v>679</v>
      </c>
    </row>
    <row r="52" spans="2:11" x14ac:dyDescent="0.25">
      <c r="B52" s="1">
        <v>4841</v>
      </c>
      <c r="C52" s="2">
        <v>44438</v>
      </c>
      <c r="D52" s="1">
        <v>213</v>
      </c>
    </row>
    <row r="53" spans="2:11" x14ac:dyDescent="0.25">
      <c r="B53" s="1">
        <v>4845</v>
      </c>
      <c r="C53" s="2">
        <v>44438</v>
      </c>
      <c r="D53" s="1">
        <v>871</v>
      </c>
    </row>
    <row r="54" spans="2:11" x14ac:dyDescent="0.25">
      <c r="B54" s="1">
        <v>4847</v>
      </c>
      <c r="C54" s="2">
        <v>44439</v>
      </c>
      <c r="D54" s="1">
        <v>720</v>
      </c>
    </row>
    <row r="55" spans="2:11" x14ac:dyDescent="0.25">
      <c r="B55" s="1">
        <v>4854</v>
      </c>
      <c r="C55" s="2">
        <v>44440</v>
      </c>
      <c r="D55" s="1">
        <v>608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C3" sqref="C3"/>
    </sheetView>
  </sheetViews>
  <sheetFormatPr defaultRowHeight="15" x14ac:dyDescent="0.25"/>
  <cols>
    <col min="1" max="1" width="10.140625" bestFit="1" customWidth="1"/>
    <col min="2" max="2" width="16" customWidth="1"/>
    <col min="5" max="5" width="8.28515625" bestFit="1" customWidth="1"/>
    <col min="6" max="6" width="9.42578125" bestFit="1" customWidth="1"/>
    <col min="7" max="7" width="12.7109375" bestFit="1" customWidth="1"/>
    <col min="8" max="8" width="8.7109375" bestFit="1" customWidth="1"/>
    <col min="9" max="9" width="12.42578125" bestFit="1" customWidth="1"/>
    <col min="10" max="10" width="14" bestFit="1" customWidth="1"/>
    <col min="11" max="11" width="23.28515625" bestFit="1" customWidth="1"/>
    <col min="12" max="12" width="16.85546875" bestFit="1" customWidth="1"/>
  </cols>
  <sheetData>
    <row r="1" spans="1:12" x14ac:dyDescent="0.25"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</row>
    <row r="2" spans="1:12" x14ac:dyDescent="0.25">
      <c r="A2" s="2">
        <v>44433</v>
      </c>
      <c r="B2" s="12" t="s">
        <v>144</v>
      </c>
      <c r="C2" s="1">
        <v>4822</v>
      </c>
      <c r="D2" s="1"/>
      <c r="E2" s="4">
        <v>398.19</v>
      </c>
      <c r="F2" s="4">
        <v>3744.92</v>
      </c>
      <c r="G2" s="4">
        <v>23891.66</v>
      </c>
      <c r="H2" s="4">
        <v>22946.52</v>
      </c>
      <c r="I2" s="4">
        <v>63309723</v>
      </c>
      <c r="J2" s="4">
        <v>4082939</v>
      </c>
      <c r="K2" s="4">
        <v>4582205</v>
      </c>
      <c r="L2" s="4">
        <v>23891.66</v>
      </c>
    </row>
    <row r="3" spans="1:12" x14ac:dyDescent="0.25">
      <c r="A3" s="2">
        <v>44435</v>
      </c>
      <c r="B3" s="12" t="s">
        <v>145</v>
      </c>
      <c r="C3" s="1">
        <v>4832</v>
      </c>
      <c r="D3" s="1"/>
      <c r="E3" s="4">
        <v>76.2</v>
      </c>
      <c r="F3" s="4">
        <v>3281.02</v>
      </c>
      <c r="G3" s="4">
        <v>4572.03</v>
      </c>
      <c r="H3" s="4">
        <v>1396.18</v>
      </c>
      <c r="I3" s="4">
        <v>59043530</v>
      </c>
      <c r="J3" s="4">
        <v>3769648</v>
      </c>
      <c r="K3" s="4">
        <v>4099085</v>
      </c>
      <c r="L3" s="4">
        <v>4572.03</v>
      </c>
    </row>
    <row r="4" spans="1:12" x14ac:dyDescent="0.25">
      <c r="A4" s="2">
        <v>44438</v>
      </c>
      <c r="B4" s="2" t="s">
        <v>146</v>
      </c>
      <c r="C4" s="1">
        <v>4841</v>
      </c>
      <c r="D4" s="1"/>
      <c r="E4" s="4">
        <v>79.39</v>
      </c>
      <c r="F4" s="4">
        <v>3472.51</v>
      </c>
      <c r="G4" s="4">
        <v>4763.1099999999997</v>
      </c>
      <c r="H4" s="4">
        <v>1398.79</v>
      </c>
      <c r="I4" s="4">
        <v>59043530</v>
      </c>
      <c r="J4" s="4">
        <v>3948926</v>
      </c>
      <c r="K4" s="4">
        <v>4268627</v>
      </c>
      <c r="L4" s="4">
        <v>4763.1099999999997</v>
      </c>
    </row>
    <row r="5" spans="1:12" x14ac:dyDescent="0.25">
      <c r="A5" s="2">
        <v>44438</v>
      </c>
      <c r="B5" s="2" t="s">
        <v>147</v>
      </c>
      <c r="C5" s="1">
        <v>4845</v>
      </c>
      <c r="D5" s="1"/>
      <c r="E5" s="4">
        <v>75.34</v>
      </c>
      <c r="F5" s="4">
        <v>3264.93</v>
      </c>
      <c r="G5" s="4">
        <v>4520.46</v>
      </c>
      <c r="H5" s="4">
        <v>1523.38</v>
      </c>
      <c r="I5" s="4">
        <v>62029473</v>
      </c>
      <c r="J5" s="4">
        <v>4599506</v>
      </c>
      <c r="K5" s="4">
        <v>4799564</v>
      </c>
      <c r="L5" s="4">
        <v>4520.46</v>
      </c>
    </row>
    <row r="6" spans="1:12" x14ac:dyDescent="0.25">
      <c r="A6" s="2">
        <v>44439</v>
      </c>
      <c r="B6" s="2" t="s">
        <v>148</v>
      </c>
      <c r="C6" s="1">
        <v>4847</v>
      </c>
      <c r="D6" s="1"/>
      <c r="E6" s="4">
        <v>72.61</v>
      </c>
      <c r="F6" s="4">
        <v>3179.59</v>
      </c>
      <c r="G6" s="4">
        <v>4356.78</v>
      </c>
      <c r="H6" s="4">
        <v>1407.53</v>
      </c>
      <c r="I6" s="4">
        <v>59963495</v>
      </c>
      <c r="J6" s="4">
        <v>4205749</v>
      </c>
      <c r="K6" s="4">
        <v>4535658</v>
      </c>
      <c r="L6" s="4">
        <v>4356.78</v>
      </c>
    </row>
    <row r="7" spans="1:12" x14ac:dyDescent="0.25">
      <c r="A7" s="2">
        <v>44440</v>
      </c>
      <c r="B7" s="2" t="s">
        <v>149</v>
      </c>
      <c r="C7" s="1">
        <v>4854</v>
      </c>
      <c r="D7" s="1"/>
      <c r="E7" s="4">
        <v>79.67</v>
      </c>
      <c r="F7" s="4">
        <v>3494.16</v>
      </c>
      <c r="G7" s="4">
        <v>4779.96</v>
      </c>
      <c r="H7" s="4">
        <v>1538.39</v>
      </c>
      <c r="I7" s="4">
        <v>63554764</v>
      </c>
      <c r="J7" s="4">
        <v>4367436</v>
      </c>
      <c r="K7" s="4">
        <v>4892184</v>
      </c>
      <c r="L7" s="4">
        <v>4779.96</v>
      </c>
    </row>
    <row r="8" spans="1:12" x14ac:dyDescent="0.25">
      <c r="A8" s="2">
        <v>44442</v>
      </c>
      <c r="B8" s="2" t="s">
        <v>150</v>
      </c>
      <c r="C8" s="1">
        <v>4860</v>
      </c>
      <c r="D8" s="1"/>
      <c r="E8" s="4">
        <v>63.06</v>
      </c>
      <c r="F8" s="4">
        <v>2671.8</v>
      </c>
      <c r="G8" s="4">
        <v>3783.76</v>
      </c>
      <c r="H8" s="4">
        <v>1473.9</v>
      </c>
      <c r="I8" s="4">
        <v>50485138</v>
      </c>
      <c r="J8" s="4">
        <v>4325328</v>
      </c>
      <c r="K8" s="4">
        <v>4127259</v>
      </c>
      <c r="L8" s="4">
        <v>3783.76</v>
      </c>
    </row>
    <row r="9" spans="1:12" x14ac:dyDescent="0.25">
      <c r="A9" s="2">
        <v>44445</v>
      </c>
      <c r="B9" s="2" t="s">
        <v>131</v>
      </c>
      <c r="C9" s="1">
        <v>4864</v>
      </c>
      <c r="D9" s="1"/>
      <c r="E9" s="4">
        <v>82.96</v>
      </c>
      <c r="F9" s="4">
        <v>3637.46</v>
      </c>
      <c r="G9" s="4">
        <v>4977.68</v>
      </c>
      <c r="H9" s="4">
        <v>1657.85</v>
      </c>
      <c r="I9" s="4">
        <v>66564731</v>
      </c>
      <c r="J9" s="4">
        <v>4876378</v>
      </c>
      <c r="K9" s="4">
        <v>5060425</v>
      </c>
      <c r="L9" s="4">
        <v>4977.68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7" sqref="C7"/>
    </sheetView>
  </sheetViews>
  <sheetFormatPr defaultRowHeight="15" x14ac:dyDescent="0.25"/>
  <cols>
    <col min="1" max="1" width="41" bestFit="1" customWidth="1"/>
    <col min="2" max="5" width="10.85546875" bestFit="1" customWidth="1"/>
  </cols>
  <sheetData>
    <row r="1" spans="1:5" x14ac:dyDescent="0.25">
      <c r="B1" s="1" t="s">
        <v>1</v>
      </c>
      <c r="C1" s="1" t="s">
        <v>2</v>
      </c>
      <c r="D1" s="1" t="s">
        <v>2</v>
      </c>
      <c r="E1" s="1" t="s">
        <v>3</v>
      </c>
    </row>
    <row r="2" spans="1:5" x14ac:dyDescent="0.25">
      <c r="B2" s="1" t="s">
        <v>8</v>
      </c>
      <c r="C2" s="1" t="s">
        <v>9</v>
      </c>
      <c r="D2" s="1" t="s">
        <v>10</v>
      </c>
      <c r="E2" s="1" t="s">
        <v>11</v>
      </c>
    </row>
    <row r="3" spans="1:5" x14ac:dyDescent="0.25">
      <c r="B3" s="1" t="s">
        <v>17</v>
      </c>
      <c r="C3" s="1" t="s">
        <v>18</v>
      </c>
      <c r="D3" s="1" t="s">
        <v>19</v>
      </c>
      <c r="E3" s="1" t="s">
        <v>20</v>
      </c>
    </row>
    <row r="4" spans="1:5" x14ac:dyDescent="0.25">
      <c r="A4" t="s">
        <v>151</v>
      </c>
      <c r="B4" s="1">
        <v>0</v>
      </c>
      <c r="C4" s="1">
        <v>0</v>
      </c>
      <c r="D4" s="1">
        <v>43</v>
      </c>
      <c r="E4" s="1">
        <v>1648</v>
      </c>
    </row>
    <row r="5" spans="1:5" x14ac:dyDescent="0.25">
      <c r="A5" t="s">
        <v>152</v>
      </c>
      <c r="B5" s="11">
        <v>2042</v>
      </c>
      <c r="C5" s="11">
        <v>2076</v>
      </c>
      <c r="D5" s="11">
        <v>1754</v>
      </c>
      <c r="E5" s="1">
        <v>570</v>
      </c>
    </row>
    <row r="6" spans="1:5" x14ac:dyDescent="0.25">
      <c r="B6" s="1">
        <f>SUM(B4:B5)</f>
        <v>2042</v>
      </c>
      <c r="C6" s="1">
        <f>SUM(C4:C5)</f>
        <v>2076</v>
      </c>
      <c r="D6" s="1">
        <f>SUM(D4:D5)</f>
        <v>1797</v>
      </c>
      <c r="E6" s="1">
        <f>SUM(E4:E5)</f>
        <v>2218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Лист1</vt:lpstr>
      <vt:lpstr>21.11.1</vt:lpstr>
      <vt:lpstr>21.10.2</vt:lpstr>
      <vt:lpstr>21.10.1</vt:lpstr>
      <vt:lpstr>21.10.</vt:lpstr>
      <vt:lpstr>21.09.2</vt:lpstr>
      <vt:lpstr>CIF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Andrey Norvatov (RU)</cp:lastModifiedBy>
  <dcterms:created xsi:type="dcterms:W3CDTF">2015-06-05T18:19:34Z</dcterms:created>
  <dcterms:modified xsi:type="dcterms:W3CDTF">2021-11-19T13:11:01Z</dcterms:modified>
</cp:coreProperties>
</file>