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K10" i="1"/>
  <c r="L10" s="1"/>
  <c r="N4"/>
  <c r="N5"/>
  <c r="N3"/>
  <c r="M4"/>
  <c r="M5"/>
  <c r="M3"/>
  <c r="K4"/>
  <c r="K5"/>
  <c r="K3"/>
  <c r="L3" s="1"/>
  <c r="L4"/>
  <c r="L5"/>
  <c r="J5"/>
  <c r="J4"/>
  <c r="J3"/>
  <c r="F4"/>
  <c r="F5"/>
  <c r="F3"/>
  <c r="E4"/>
  <c r="E5"/>
  <c r="E3"/>
  <c r="M10" l="1"/>
  <c r="N10" s="1"/>
</calcChain>
</file>

<file path=xl/sharedStrings.xml><?xml version="1.0" encoding="utf-8"?>
<sst xmlns="http://schemas.openxmlformats.org/spreadsheetml/2006/main" count="19" uniqueCount="10">
  <si>
    <t>L, см</t>
  </si>
  <si>
    <t>№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</si>
  <si>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x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, мм</t>
    </r>
  </si>
  <si>
    <r>
      <t>α, 10</t>
    </r>
    <r>
      <rPr>
        <vertAlign val="superscript"/>
        <sz val="11"/>
        <color theme="1"/>
        <rFont val="Calibri"/>
        <family val="2"/>
        <charset val="204"/>
      </rPr>
      <t xml:space="preserve">-3 </t>
    </r>
    <r>
      <rPr>
        <sz val="11"/>
        <color theme="1"/>
        <rFont val="Calibri"/>
        <family val="2"/>
        <charset val="204"/>
      </rPr>
      <t>рад</t>
    </r>
  </si>
  <si>
    <r>
      <t>σ</t>
    </r>
    <r>
      <rPr>
        <vertAlign val="subscript"/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  <charset val="204"/>
      </rPr>
      <t>, 10</t>
    </r>
    <r>
      <rPr>
        <vertAlign val="superscript"/>
        <sz val="11"/>
        <color theme="1"/>
        <rFont val="Calibri"/>
        <family val="2"/>
        <charset val="204"/>
      </rPr>
      <t>-3</t>
    </r>
    <r>
      <rPr>
        <sz val="11"/>
        <color theme="1"/>
        <rFont val="Calibri"/>
        <family val="2"/>
        <charset val="204"/>
      </rPr>
      <t xml:space="preserve"> рад</t>
    </r>
  </si>
  <si>
    <t>f, см</t>
  </si>
  <si>
    <t>d, см</t>
  </si>
  <si>
    <t>Г</t>
  </si>
  <si>
    <r>
      <t>Λ</t>
    </r>
    <r>
      <rPr>
        <vertAlign val="subscript"/>
        <sz val="11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, мм</t>
    </r>
  </si>
  <si>
    <r>
      <t>Λ</t>
    </r>
    <r>
      <rPr>
        <vertAlign val="sub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, см</t>
    </r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</si>
</sst>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12"/>
  <sheetViews>
    <sheetView tabSelected="1" workbookViewId="0">
      <selection activeCell="M10" sqref="M10"/>
    </sheetView>
  </sheetViews>
  <sheetFormatPr defaultRowHeight="14.4"/>
  <cols>
    <col min="1" max="1" width="12.33203125" customWidth="1"/>
    <col min="2" max="2" width="4" customWidth="1"/>
    <col min="3" max="3" width="9.5546875" bestFit="1" customWidth="1"/>
    <col min="5" max="5" width="9.44140625" customWidth="1"/>
    <col min="6" max="6" width="10.44140625" bestFit="1" customWidth="1"/>
    <col min="14" max="14" width="9.5546875" bestFit="1" customWidth="1"/>
  </cols>
  <sheetData>
    <row r="2" spans="2:15" ht="16.8">
      <c r="B2" s="1" t="s">
        <v>1</v>
      </c>
      <c r="C2" t="s">
        <v>2</v>
      </c>
      <c r="D2" t="s">
        <v>0</v>
      </c>
      <c r="E2" s="1" t="s">
        <v>3</v>
      </c>
      <c r="F2" s="1" t="s">
        <v>4</v>
      </c>
      <c r="H2" s="1" t="s">
        <v>1</v>
      </c>
      <c r="I2" t="s">
        <v>5</v>
      </c>
      <c r="J2" s="1" t="s">
        <v>9</v>
      </c>
      <c r="K2" s="1" t="s">
        <v>6</v>
      </c>
      <c r="L2" s="1" t="s">
        <v>7</v>
      </c>
      <c r="M2" s="1" t="s">
        <v>8</v>
      </c>
      <c r="N2" s="1" t="s">
        <v>3</v>
      </c>
      <c r="O2" s="1"/>
    </row>
    <row r="3" spans="2:15">
      <c r="B3">
        <v>1</v>
      </c>
      <c r="C3" s="2">
        <v>3.5</v>
      </c>
      <c r="D3" s="2">
        <v>87.8</v>
      </c>
      <c r="E3" s="2">
        <f>C3*100/D3</f>
        <v>3.9863325740318909</v>
      </c>
      <c r="F3" s="2">
        <f>E3*0.5/C3</f>
        <v>0.56947608200455579</v>
      </c>
      <c r="H3">
        <v>1</v>
      </c>
      <c r="I3" s="4">
        <v>70</v>
      </c>
      <c r="J3" s="3">
        <f>1/4</f>
        <v>0.25</v>
      </c>
      <c r="K3" s="3">
        <f>3.6*I3/(I3-3.6)*1.2</f>
        <v>4.5542168674698793</v>
      </c>
      <c r="L3" s="3">
        <f>I3/K3</f>
        <v>15.37037037037037</v>
      </c>
      <c r="M3" s="3">
        <f>J3/L3*10</f>
        <v>0.16265060240963855</v>
      </c>
      <c r="N3" s="3">
        <f>661/1000/M3</f>
        <v>4.0639259259259264</v>
      </c>
    </row>
    <row r="4" spans="2:15">
      <c r="B4">
        <v>2</v>
      </c>
      <c r="C4" s="2">
        <v>3.5</v>
      </c>
      <c r="D4" s="2">
        <v>87.3</v>
      </c>
      <c r="E4" s="2">
        <f t="shared" ref="E4:E5" si="0">C4*100/D4</f>
        <v>4.0091638029782359</v>
      </c>
      <c r="F4" s="2">
        <f t="shared" ref="F4:F5" si="1">E4*0.5/C4</f>
        <v>0.57273768613974796</v>
      </c>
      <c r="H4">
        <v>2</v>
      </c>
      <c r="I4" s="2">
        <v>73.400000000000006</v>
      </c>
      <c r="J4" s="3">
        <f>0.7/3</f>
        <v>0.23333333333333331</v>
      </c>
      <c r="K4" s="3">
        <f t="shared" ref="K4:K5" si="2">3.6*I4/(I4-3.6)*1.2</f>
        <v>4.5428080229226353</v>
      </c>
      <c r="L4" s="3">
        <f t="shared" ref="L4:L5" si="3">I4/K4</f>
        <v>16.157407407407412</v>
      </c>
      <c r="M4" s="3">
        <f t="shared" ref="M4:M5" si="4">J4/L4*10</f>
        <v>0.14441260744985668</v>
      </c>
      <c r="N4" s="3">
        <f t="shared" ref="N4:N5" si="5">661/1000/M4</f>
        <v>4.5771626984127005</v>
      </c>
    </row>
    <row r="5" spans="2:15">
      <c r="B5">
        <v>3</v>
      </c>
      <c r="C5" s="2">
        <v>4</v>
      </c>
      <c r="D5" s="2">
        <v>89.3</v>
      </c>
      <c r="E5" s="2">
        <f t="shared" si="0"/>
        <v>4.4792833146696527</v>
      </c>
      <c r="F5" s="2">
        <f t="shared" si="1"/>
        <v>0.55991041433370659</v>
      </c>
      <c r="H5">
        <v>3</v>
      </c>
      <c r="I5" s="2">
        <v>66.8</v>
      </c>
      <c r="J5" s="3">
        <f>0.9/4</f>
        <v>0.22500000000000001</v>
      </c>
      <c r="K5" s="3">
        <f t="shared" si="2"/>
        <v>4.5660759493670886</v>
      </c>
      <c r="L5" s="3">
        <f t="shared" si="3"/>
        <v>14.62962962962963</v>
      </c>
      <c r="M5" s="3">
        <f t="shared" si="4"/>
        <v>0.15379746835443037</v>
      </c>
      <c r="N5" s="3">
        <f t="shared" si="5"/>
        <v>4.2978600823045277</v>
      </c>
    </row>
    <row r="9" spans="2:15" ht="16.8">
      <c r="H9" s="1" t="s">
        <v>1</v>
      </c>
      <c r="I9" t="s">
        <v>5</v>
      </c>
      <c r="J9" s="1" t="s">
        <v>9</v>
      </c>
      <c r="K9" s="1" t="s">
        <v>6</v>
      </c>
      <c r="L9" s="1" t="s">
        <v>7</v>
      </c>
      <c r="M9" s="1" t="s">
        <v>8</v>
      </c>
      <c r="N9" s="1" t="s">
        <v>3</v>
      </c>
    </row>
    <row r="10" spans="2:15">
      <c r="H10">
        <v>1</v>
      </c>
      <c r="I10" s="4">
        <v>65.400000000000006</v>
      </c>
      <c r="J10" s="3">
        <v>0.4</v>
      </c>
      <c r="K10" s="3">
        <f>3.6*I10/(I10-3.6)*1.2</f>
        <v>4.5716504854368933</v>
      </c>
      <c r="L10" s="3">
        <f>I10/K10</f>
        <v>14.305555555555557</v>
      </c>
      <c r="M10" s="3">
        <f>J10/L10*10</f>
        <v>0.27961165048543685</v>
      </c>
      <c r="N10" s="3">
        <f>661/1000/M10</f>
        <v>2.3639930555555559</v>
      </c>
    </row>
    <row r="11" spans="2:15">
      <c r="I11" s="2"/>
      <c r="J11" s="3"/>
      <c r="K11" s="3"/>
      <c r="L11" s="3"/>
      <c r="M11" s="3"/>
      <c r="N11" s="3"/>
    </row>
    <row r="12" spans="2:15">
      <c r="I12" s="2"/>
      <c r="J12" s="3"/>
      <c r="K12" s="3"/>
      <c r="L12" s="3"/>
      <c r="M12" s="3"/>
      <c r="N12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2017-04-22T13:20:03Z</dcterms:modified>
</cp:coreProperties>
</file>