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AF26" i="1"/>
  <c r="AG26"/>
  <c r="AH26"/>
  <c r="AI26"/>
  <c r="AJ26"/>
  <c r="AK26"/>
  <c r="AL26"/>
  <c r="AM26"/>
  <c r="AE26"/>
  <c r="Y3"/>
  <c r="Y4"/>
  <c r="X4" s="1"/>
  <c r="Y5"/>
  <c r="X5" s="1"/>
  <c r="Y6"/>
  <c r="Y7"/>
  <c r="Y8"/>
  <c r="X8" s="1"/>
  <c r="Y9"/>
  <c r="X9" s="1"/>
  <c r="Y10"/>
  <c r="X10" s="1"/>
  <c r="Y11"/>
  <c r="Y12"/>
  <c r="Y13"/>
  <c r="Y14"/>
  <c r="Y15"/>
  <c r="Y16"/>
  <c r="X16" s="1"/>
  <c r="Y17"/>
  <c r="Y18"/>
  <c r="Y19"/>
  <c r="Y20"/>
  <c r="X20" s="1"/>
  <c r="Y21"/>
  <c r="X21" s="1"/>
  <c r="Y22"/>
  <c r="Y23"/>
  <c r="Y24"/>
  <c r="X24" s="1"/>
  <c r="Y25"/>
  <c r="Y26"/>
  <c r="X26" s="1"/>
  <c r="Y27"/>
  <c r="Y28"/>
  <c r="Y29"/>
  <c r="Y30"/>
  <c r="X30" s="1"/>
  <c r="Y31"/>
  <c r="Y32"/>
  <c r="X32" s="1"/>
  <c r="Y33"/>
  <c r="Y34"/>
  <c r="Y35"/>
  <c r="Y36"/>
  <c r="X36" s="1"/>
  <c r="Y37"/>
  <c r="X37" s="1"/>
  <c r="Y38"/>
  <c r="Y39"/>
  <c r="Y40"/>
  <c r="X40" s="1"/>
  <c r="Y41"/>
  <c r="X41" s="1"/>
  <c r="Y42"/>
  <c r="X42" s="1"/>
  <c r="Y43"/>
  <c r="Y44"/>
  <c r="Y45"/>
  <c r="Y46"/>
  <c r="Y47"/>
  <c r="Y48"/>
  <c r="X48" s="1"/>
  <c r="Y2"/>
  <c r="X2" s="1"/>
  <c r="X12"/>
  <c r="X28"/>
  <c r="X44"/>
  <c r="X3"/>
  <c r="X6"/>
  <c r="X7"/>
  <c r="X11"/>
  <c r="X13"/>
  <c r="X14"/>
  <c r="X15"/>
  <c r="X17"/>
  <c r="X18"/>
  <c r="X19"/>
  <c r="X22"/>
  <c r="X23"/>
  <c r="X25"/>
  <c r="X27"/>
  <c r="X29"/>
  <c r="X31"/>
  <c r="X33"/>
  <c r="X34"/>
  <c r="X35"/>
  <c r="X38"/>
  <c r="X39"/>
  <c r="X43"/>
  <c r="X45"/>
  <c r="X46"/>
  <c r="X47"/>
</calcChain>
</file>

<file path=xl/sharedStrings.xml><?xml version="1.0" encoding="utf-8"?>
<sst xmlns="http://schemas.openxmlformats.org/spreadsheetml/2006/main" count="24" uniqueCount="14">
  <si>
    <t>z, см</t>
  </si>
  <si>
    <t>В, мТл</t>
  </si>
  <si>
    <t>I, A</t>
  </si>
  <si>
    <t>B, мТл</t>
  </si>
  <si>
    <t>z</t>
  </si>
  <si>
    <t>B_th</t>
  </si>
  <si>
    <t>l, sm</t>
  </si>
  <si>
    <t>R, sm</t>
  </si>
  <si>
    <t>k, ok</t>
  </si>
  <si>
    <t>h, m</t>
  </si>
  <si>
    <t>n</t>
  </si>
  <si>
    <t>nh/sqrt((nh)^2+R^2)</t>
  </si>
  <si>
    <t>r</t>
  </si>
  <si>
    <t>h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</si>
</sst>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Лист1!$B$1</c:f>
              <c:strCache>
                <c:ptCount val="1"/>
                <c:pt idx="0">
                  <c:v>В, мТл</c:v>
                </c:pt>
              </c:strCache>
            </c:strRef>
          </c:tx>
          <c:marker>
            <c:symbol val="circle"/>
            <c:size val="4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fixedVal"/>
            <c:val val="0.05"/>
          </c:errBars>
          <c:errBars>
            <c:errDir val="x"/>
            <c:errBarType val="both"/>
            <c:errValType val="fixedVal"/>
            <c:val val="0.2"/>
          </c:errBars>
          <c:xVal>
            <c:numRef>
              <c:f>Лист1!$A$2:$A$48</c:f>
              <c:numCache>
                <c:formatCode>0.0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Лист1!$B$2:$B$48</c:f>
              <c:numCache>
                <c:formatCode>0.00</c:formatCode>
                <c:ptCount val="47"/>
                <c:pt idx="0">
                  <c:v>0.54</c:v>
                </c:pt>
                <c:pt idx="1">
                  <c:v>0.67</c:v>
                </c:pt>
                <c:pt idx="2">
                  <c:v>0.83</c:v>
                </c:pt>
                <c:pt idx="3">
                  <c:v>0.96</c:v>
                </c:pt>
                <c:pt idx="4">
                  <c:v>1.07</c:v>
                </c:pt>
                <c:pt idx="5">
                  <c:v>1.48</c:v>
                </c:pt>
                <c:pt idx="6">
                  <c:v>1.78</c:v>
                </c:pt>
                <c:pt idx="7">
                  <c:v>2.29</c:v>
                </c:pt>
                <c:pt idx="8">
                  <c:v>2.94</c:v>
                </c:pt>
                <c:pt idx="9">
                  <c:v>3.38</c:v>
                </c:pt>
                <c:pt idx="10">
                  <c:v>4.12</c:v>
                </c:pt>
                <c:pt idx="11">
                  <c:v>5.05</c:v>
                </c:pt>
                <c:pt idx="12">
                  <c:v>5.5</c:v>
                </c:pt>
                <c:pt idx="13">
                  <c:v>6</c:v>
                </c:pt>
                <c:pt idx="14">
                  <c:v>6.47</c:v>
                </c:pt>
                <c:pt idx="15">
                  <c:v>6.94</c:v>
                </c:pt>
                <c:pt idx="16">
                  <c:v>7.24</c:v>
                </c:pt>
                <c:pt idx="17">
                  <c:v>7.47</c:v>
                </c:pt>
                <c:pt idx="18">
                  <c:v>7.65</c:v>
                </c:pt>
                <c:pt idx="19">
                  <c:v>7.82</c:v>
                </c:pt>
                <c:pt idx="20">
                  <c:v>8</c:v>
                </c:pt>
                <c:pt idx="21">
                  <c:v>7.99</c:v>
                </c:pt>
                <c:pt idx="22">
                  <c:v>8.01</c:v>
                </c:pt>
                <c:pt idx="23">
                  <c:v>8.06</c:v>
                </c:pt>
                <c:pt idx="24">
                  <c:v>8.11</c:v>
                </c:pt>
                <c:pt idx="25">
                  <c:v>8.15</c:v>
                </c:pt>
                <c:pt idx="26">
                  <c:v>8.17</c:v>
                </c:pt>
                <c:pt idx="27">
                  <c:v>8.18</c:v>
                </c:pt>
                <c:pt idx="28">
                  <c:v>8.17</c:v>
                </c:pt>
                <c:pt idx="29">
                  <c:v>8.15</c:v>
                </c:pt>
                <c:pt idx="30">
                  <c:v>8.1199999999999992</c:v>
                </c:pt>
                <c:pt idx="31">
                  <c:v>8.06</c:v>
                </c:pt>
                <c:pt idx="32">
                  <c:v>8.01</c:v>
                </c:pt>
                <c:pt idx="33">
                  <c:v>7.92</c:v>
                </c:pt>
                <c:pt idx="34">
                  <c:v>7.8</c:v>
                </c:pt>
                <c:pt idx="35">
                  <c:v>7.65</c:v>
                </c:pt>
                <c:pt idx="36">
                  <c:v>7.45</c:v>
                </c:pt>
                <c:pt idx="37">
                  <c:v>7.28</c:v>
                </c:pt>
                <c:pt idx="38">
                  <c:v>6.95</c:v>
                </c:pt>
                <c:pt idx="39">
                  <c:v>6.61</c:v>
                </c:pt>
                <c:pt idx="40">
                  <c:v>6.15</c:v>
                </c:pt>
                <c:pt idx="41">
                  <c:v>5.63</c:v>
                </c:pt>
                <c:pt idx="42">
                  <c:v>4.9400000000000004</c:v>
                </c:pt>
                <c:pt idx="43">
                  <c:v>4.0999999999999996</c:v>
                </c:pt>
                <c:pt idx="44">
                  <c:v>3.56</c:v>
                </c:pt>
                <c:pt idx="45">
                  <c:v>2.87</c:v>
                </c:pt>
                <c:pt idx="46">
                  <c:v>2.41</c:v>
                </c:pt>
              </c:numCache>
            </c:numRef>
          </c:yVal>
        </c:ser>
        <c:ser>
          <c:idx val="1"/>
          <c:order val="1"/>
          <c:tx>
            <c:strRef>
              <c:f>Лист1!$X$1</c:f>
              <c:strCache>
                <c:ptCount val="1"/>
                <c:pt idx="0">
                  <c:v>B_th</c:v>
                </c:pt>
              </c:strCache>
            </c:strRef>
          </c:tx>
          <c:xVal>
            <c:numRef>
              <c:f>Лист1!$W$2:$W$48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Лист1!$X$2:$X$48</c:f>
              <c:numCache>
                <c:formatCode>General</c:formatCode>
                <c:ptCount val="47"/>
                <c:pt idx="0">
                  <c:v>0.20632054035488628</c:v>
                </c:pt>
                <c:pt idx="1">
                  <c:v>0.24988283208573775</c:v>
                </c:pt>
                <c:pt idx="2">
                  <c:v>0.30812179423445468</c:v>
                </c:pt>
                <c:pt idx="3">
                  <c:v>0.38798007307530924</c:v>
                </c:pt>
                <c:pt idx="4">
                  <c:v>0.50061253919825699</c:v>
                </c:pt>
                <c:pt idx="5">
                  <c:v>0.66432269209252626</c:v>
                </c:pt>
                <c:pt idx="6">
                  <c:v>0.90928064695222399</c:v>
                </c:pt>
                <c:pt idx="7">
                  <c:v>1.2833417025493157</c:v>
                </c:pt>
                <c:pt idx="8">
                  <c:v>1.8516894015386354</c:v>
                </c:pt>
                <c:pt idx="9">
                  <c:v>2.6653998549771356</c:v>
                </c:pt>
                <c:pt idx="10">
                  <c:v>3.6749999999999998</c:v>
                </c:pt>
                <c:pt idx="11">
                  <c:v>4.6846001450228636</c:v>
                </c:pt>
                <c:pt idx="12">
                  <c:v>5.4983105984613641</c:v>
                </c:pt>
                <c:pt idx="13">
                  <c:v>6.066658297450684</c:v>
                </c:pt>
                <c:pt idx="14">
                  <c:v>6.4407193530477755</c:v>
                </c:pt>
                <c:pt idx="15">
                  <c:v>6.6856773079074729</c:v>
                </c:pt>
                <c:pt idx="16">
                  <c:v>6.8493874608017427</c:v>
                </c:pt>
                <c:pt idx="17">
                  <c:v>6.9620199269246896</c:v>
                </c:pt>
                <c:pt idx="18">
                  <c:v>7.0418782057655447</c:v>
                </c:pt>
                <c:pt idx="19">
                  <c:v>7.1001171679142621</c:v>
                </c:pt>
                <c:pt idx="20">
                  <c:v>7.1436794596451128</c:v>
                </c:pt>
                <c:pt idx="21">
                  <c:v>7.1770022415487373</c:v>
                </c:pt>
                <c:pt idx="22">
                  <c:v>7.2029999999999994</c:v>
                </c:pt>
                <c:pt idx="23">
                  <c:v>7.2236379125634604</c:v>
                </c:pt>
                <c:pt idx="24">
                  <c:v>7.2402736880340939</c:v>
                </c:pt>
                <c:pt idx="25">
                  <c:v>7.2538664458010897</c:v>
                </c:pt>
                <c:pt idx="26">
                  <c:v>7.2651075639312621</c:v>
                </c:pt>
                <c:pt idx="27">
                  <c:v>7.2745046339681947</c:v>
                </c:pt>
                <c:pt idx="28">
                  <c:v>7.2651075639312621</c:v>
                </c:pt>
                <c:pt idx="29">
                  <c:v>7.2538664458010897</c:v>
                </c:pt>
                <c:pt idx="30">
                  <c:v>7.2402736880340939</c:v>
                </c:pt>
                <c:pt idx="31">
                  <c:v>7.2236379125634604</c:v>
                </c:pt>
                <c:pt idx="32">
                  <c:v>7.2029999999999994</c:v>
                </c:pt>
                <c:pt idx="33">
                  <c:v>7.1770022415487373</c:v>
                </c:pt>
                <c:pt idx="34">
                  <c:v>7.1436794596451128</c:v>
                </c:pt>
                <c:pt idx="35">
                  <c:v>7.1001171679142621</c:v>
                </c:pt>
                <c:pt idx="36">
                  <c:v>7.0418782057655447</c:v>
                </c:pt>
                <c:pt idx="37">
                  <c:v>6.9620199269246896</c:v>
                </c:pt>
                <c:pt idx="38">
                  <c:v>6.8493874608017427</c:v>
                </c:pt>
                <c:pt idx="39">
                  <c:v>6.6856773079074729</c:v>
                </c:pt>
                <c:pt idx="40">
                  <c:v>6.4407193530477755</c:v>
                </c:pt>
                <c:pt idx="41">
                  <c:v>6.066658297450684</c:v>
                </c:pt>
                <c:pt idx="42">
                  <c:v>5.4983105984613641</c:v>
                </c:pt>
                <c:pt idx="43">
                  <c:v>4.6846001450228636</c:v>
                </c:pt>
                <c:pt idx="44">
                  <c:v>3.6749999999999998</c:v>
                </c:pt>
                <c:pt idx="45">
                  <c:v>2.6653998549771356</c:v>
                </c:pt>
                <c:pt idx="46">
                  <c:v>1.8516894015386354</c:v>
                </c:pt>
              </c:numCache>
            </c:numRef>
          </c:yVal>
        </c:ser>
        <c:axId val="117242112"/>
        <c:axId val="118301440"/>
      </c:scatterChart>
      <c:valAx>
        <c:axId val="117242112"/>
        <c:scaling>
          <c:orientation val="minMax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z,</a:t>
                </a:r>
                <a:r>
                  <a:rPr lang="en-US" baseline="0"/>
                  <a:t> </a:t>
                </a:r>
                <a:r>
                  <a:rPr lang="ru-RU" baseline="0"/>
                  <a:t>см</a:t>
                </a:r>
              </a:p>
            </c:rich>
          </c:tx>
          <c:layout/>
        </c:title>
        <c:numFmt formatCode="0.0" sourceLinked="1"/>
        <c:tickLblPos val="nextTo"/>
        <c:crossAx val="118301440"/>
        <c:crosses val="autoZero"/>
        <c:crossBetween val="midCat"/>
      </c:valAx>
      <c:valAx>
        <c:axId val="118301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В,</a:t>
                </a:r>
                <a:r>
                  <a:rPr lang="ru-RU" baseline="0"/>
                  <a:t> мТл</a:t>
                </a:r>
                <a:endParaRPr lang="ru-RU"/>
              </a:p>
            </c:rich>
          </c:tx>
          <c:layout/>
        </c:title>
        <c:numFmt formatCode="0.00" sourceLinked="1"/>
        <c:tickLblPos val="nextTo"/>
        <c:crossAx val="11724211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Лист1!$G$44</c:f>
              <c:strCache>
                <c:ptCount val="1"/>
                <c:pt idx="0">
                  <c:v>B, мТл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fixedVal"/>
            <c:val val="0.1"/>
          </c:errBars>
          <c:errBars>
            <c:errDir val="x"/>
            <c:errBarType val="both"/>
            <c:errValType val="fixedVal"/>
            <c:val val="0.05"/>
          </c:errBars>
          <c:xVal>
            <c:numRef>
              <c:f>Лист1!$H$43:$O$43</c:f>
              <c:numCache>
                <c:formatCode>0.0</c:formatCode>
                <c:ptCount val="8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  <c:pt idx="3">
                  <c:v>1.3</c:v>
                </c:pt>
                <c:pt idx="4">
                  <c:v>1.6</c:v>
                </c:pt>
                <c:pt idx="5">
                  <c:v>1.9</c:v>
                </c:pt>
                <c:pt idx="6">
                  <c:v>2.2000000000000002</c:v>
                </c:pt>
                <c:pt idx="7">
                  <c:v>2.5</c:v>
                </c:pt>
              </c:numCache>
            </c:numRef>
          </c:xVal>
          <c:yVal>
            <c:numRef>
              <c:f>Лист1!$H$44:$O$44</c:f>
              <c:numCache>
                <c:formatCode>0.0</c:formatCode>
                <c:ptCount val="8"/>
                <c:pt idx="0">
                  <c:v>8.1199999999999992</c:v>
                </c:pt>
                <c:pt idx="1">
                  <c:v>11.23</c:v>
                </c:pt>
                <c:pt idx="2">
                  <c:v>15.78</c:v>
                </c:pt>
                <c:pt idx="3">
                  <c:v>20.100000000000001</c:v>
                </c:pt>
                <c:pt idx="4">
                  <c:v>24.4</c:v>
                </c:pt>
                <c:pt idx="5">
                  <c:v>28.8</c:v>
                </c:pt>
                <c:pt idx="6">
                  <c:v>33.299999999999997</c:v>
                </c:pt>
                <c:pt idx="7">
                  <c:v>37.6</c:v>
                </c:pt>
              </c:numCache>
            </c:numRef>
          </c:yVal>
        </c:ser>
        <c:axId val="118318592"/>
        <c:axId val="118320512"/>
      </c:scatterChart>
      <c:valAx>
        <c:axId val="1183185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I,</a:t>
                </a:r>
                <a:r>
                  <a:rPr lang="en-US" baseline="0"/>
                  <a:t> A</a:t>
                </a:r>
                <a:endParaRPr lang="ru-RU"/>
              </a:p>
            </c:rich>
          </c:tx>
          <c:layout/>
        </c:title>
        <c:numFmt formatCode="0.0" sourceLinked="1"/>
        <c:tickLblPos val="nextTo"/>
        <c:crossAx val="118320512"/>
        <c:crosses val="autoZero"/>
        <c:crossBetween val="midCat"/>
      </c:valAx>
      <c:valAx>
        <c:axId val="118320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B,</a:t>
                </a:r>
                <a:r>
                  <a:rPr lang="ru-RU"/>
                  <a:t> мТл</a:t>
                </a:r>
                <a:r>
                  <a:rPr lang="en-US" baseline="0"/>
                  <a:t> </a:t>
                </a:r>
                <a:endParaRPr lang="ru-RU"/>
              </a:p>
            </c:rich>
          </c:tx>
          <c:layout/>
        </c:title>
        <c:numFmt formatCode="0.0" sourceLinked="1"/>
        <c:tickLblPos val="nextTo"/>
        <c:crossAx val="11831859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dPt>
            <c:idx val="4"/>
            <c:marker>
              <c:symbol val="circle"/>
              <c:size val="4"/>
            </c:marker>
          </c:dPt>
          <c:errBars>
            <c:errDir val="y"/>
            <c:errBarType val="both"/>
            <c:errValType val="fixedVal"/>
            <c:val val="1"/>
          </c:errBars>
          <c:errBars>
            <c:errDir val="x"/>
            <c:errBarType val="both"/>
            <c:errValType val="fixedVal"/>
            <c:val val="0"/>
          </c:errBars>
          <c:xVal>
            <c:numRef>
              <c:f>Лист1!$AE$5:$AM$5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Лист1!$AE$6:$AM$6</c:f>
              <c:numCache>
                <c:formatCode>General</c:formatCode>
                <c:ptCount val="9"/>
                <c:pt idx="0">
                  <c:v>390</c:v>
                </c:pt>
                <c:pt idx="1">
                  <c:v>418</c:v>
                </c:pt>
                <c:pt idx="2">
                  <c:v>443</c:v>
                </c:pt>
                <c:pt idx="3">
                  <c:v>450</c:v>
                </c:pt>
                <c:pt idx="4">
                  <c:v>421</c:v>
                </c:pt>
                <c:pt idx="5">
                  <c:v>431</c:v>
                </c:pt>
                <c:pt idx="6">
                  <c:v>440</c:v>
                </c:pt>
                <c:pt idx="7">
                  <c:v>460</c:v>
                </c:pt>
                <c:pt idx="8">
                  <c:v>457</c:v>
                </c:pt>
              </c:numCache>
            </c:numRef>
          </c:yVal>
        </c:ser>
        <c:axId val="21495168"/>
        <c:axId val="21493632"/>
      </c:scatterChart>
      <c:valAx>
        <c:axId val="214951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21493632"/>
        <c:crosses val="autoZero"/>
        <c:crossBetween val="midCat"/>
      </c:valAx>
      <c:valAx>
        <c:axId val="21493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B,</a:t>
                </a:r>
                <a:r>
                  <a:rPr lang="en-US" baseline="0"/>
                  <a:t> </a:t>
                </a:r>
                <a:r>
                  <a:rPr lang="ru-RU" baseline="0"/>
                  <a:t>мТл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2149516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</c:spPr>
          </c:marker>
          <c:trendline>
            <c:trendlineType val="linear"/>
          </c:trendline>
          <c:xVal>
            <c:numRef>
              <c:f>Лист1!$AE$26:$AM$26</c:f>
              <c:numCache>
                <c:formatCode>0.000</c:formatCode>
                <c:ptCount val="9"/>
                <c:pt idx="0">
                  <c:v>0.89442719099991586</c:v>
                </c:pt>
                <c:pt idx="1">
                  <c:v>0.94868329805051377</c:v>
                </c:pt>
                <c:pt idx="2">
                  <c:v>0.97014250014533188</c:v>
                </c:pt>
                <c:pt idx="3">
                  <c:v>0.98058067569092022</c:v>
                </c:pt>
                <c:pt idx="4">
                  <c:v>0.98639392383214375</c:v>
                </c:pt>
                <c:pt idx="5">
                  <c:v>0.98994949366116647</c:v>
                </c:pt>
                <c:pt idx="6">
                  <c:v>0.99227787671366774</c:v>
                </c:pt>
                <c:pt idx="7">
                  <c:v>0.99388373467361879</c:v>
                </c:pt>
                <c:pt idx="8">
                  <c:v>0.99503719020998915</c:v>
                </c:pt>
              </c:numCache>
            </c:numRef>
          </c:xVal>
          <c:yVal>
            <c:numRef>
              <c:f>Лист1!$AE$27:$AM$27</c:f>
              <c:numCache>
                <c:formatCode>General</c:formatCode>
                <c:ptCount val="9"/>
                <c:pt idx="0">
                  <c:v>390</c:v>
                </c:pt>
                <c:pt idx="1">
                  <c:v>418</c:v>
                </c:pt>
                <c:pt idx="2">
                  <c:v>443</c:v>
                </c:pt>
                <c:pt idx="3">
                  <c:v>450</c:v>
                </c:pt>
                <c:pt idx="4">
                  <c:v>421</c:v>
                </c:pt>
                <c:pt idx="5">
                  <c:v>431</c:v>
                </c:pt>
                <c:pt idx="6">
                  <c:v>440</c:v>
                </c:pt>
                <c:pt idx="7">
                  <c:v>460</c:v>
                </c:pt>
                <c:pt idx="8">
                  <c:v>457</c:v>
                </c:pt>
              </c:numCache>
            </c:numRef>
          </c:yVal>
        </c:ser>
        <c:axId val="84678912"/>
        <c:axId val="84676992"/>
      </c:scatterChart>
      <c:valAx>
        <c:axId val="84678912"/>
        <c:scaling>
          <c:orientation val="minMax"/>
        </c:scaling>
        <c:axPos val="b"/>
        <c:numFmt formatCode="0.000" sourceLinked="1"/>
        <c:tickLblPos val="nextTo"/>
        <c:crossAx val="84676992"/>
        <c:crosses val="autoZero"/>
        <c:crossBetween val="midCat"/>
      </c:valAx>
      <c:valAx>
        <c:axId val="84676992"/>
        <c:scaling>
          <c:orientation val="minMax"/>
        </c:scaling>
        <c:axPos val="l"/>
        <c:majorGridlines/>
        <c:numFmt formatCode="General" sourceLinked="1"/>
        <c:tickLblPos val="nextTo"/>
        <c:crossAx val="8467891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8</xdr:row>
      <xdr:rowOff>114300</xdr:rowOff>
    </xdr:from>
    <xdr:to>
      <xdr:col>21</xdr:col>
      <xdr:colOff>152400</xdr:colOff>
      <xdr:row>38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45</xdr:row>
      <xdr:rowOff>83820</xdr:rowOff>
    </xdr:from>
    <xdr:to>
      <xdr:col>15</xdr:col>
      <xdr:colOff>403860</xdr:colOff>
      <xdr:row>62</xdr:row>
      <xdr:rowOff>15240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487680</xdr:colOff>
      <xdr:row>6</xdr:row>
      <xdr:rowOff>175260</xdr:rowOff>
    </xdr:from>
    <xdr:to>
      <xdr:col>41</xdr:col>
      <xdr:colOff>381000</xdr:colOff>
      <xdr:row>23</xdr:row>
      <xdr:rowOff>106680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190500</xdr:colOff>
      <xdr:row>28</xdr:row>
      <xdr:rowOff>106680</xdr:rowOff>
    </xdr:from>
    <xdr:to>
      <xdr:col>38</xdr:col>
      <xdr:colOff>495300</xdr:colOff>
      <xdr:row>43</xdr:row>
      <xdr:rowOff>106680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8"/>
  <sheetViews>
    <sheetView tabSelected="1" topLeftCell="AA1" workbookViewId="0">
      <selection activeCell="AS17" sqref="AS17"/>
    </sheetView>
  </sheetViews>
  <sheetFormatPr defaultRowHeight="14.4"/>
  <cols>
    <col min="30" max="30" width="17.77734375" customWidth="1"/>
  </cols>
  <sheetData>
    <row r="1" spans="1:39" ht="15" thickBot="1">
      <c r="A1" t="s">
        <v>0</v>
      </c>
      <c r="B1" t="s">
        <v>1</v>
      </c>
      <c r="T1" t="s">
        <v>6</v>
      </c>
      <c r="U1">
        <v>17</v>
      </c>
      <c r="W1" t="s">
        <v>4</v>
      </c>
      <c r="X1" t="s">
        <v>5</v>
      </c>
      <c r="Y1" t="s">
        <v>9</v>
      </c>
    </row>
    <row r="2" spans="1:39">
      <c r="A2" s="1">
        <v>0</v>
      </c>
      <c r="B2" s="2">
        <v>0.54</v>
      </c>
      <c r="D2" s="10" t="s">
        <v>0</v>
      </c>
      <c r="E2" s="3">
        <v>0</v>
      </c>
      <c r="F2" s="3">
        <v>0.5</v>
      </c>
      <c r="G2" s="3">
        <v>1</v>
      </c>
      <c r="H2" s="3">
        <v>1.5</v>
      </c>
      <c r="I2" s="3">
        <v>2</v>
      </c>
      <c r="J2" s="3">
        <v>2.5</v>
      </c>
      <c r="K2" s="3">
        <v>3</v>
      </c>
      <c r="L2" s="3">
        <v>3.5</v>
      </c>
      <c r="M2" s="3">
        <v>4</v>
      </c>
      <c r="N2" s="3">
        <v>4.5</v>
      </c>
      <c r="O2" s="3">
        <v>5</v>
      </c>
      <c r="P2" s="4">
        <v>5.5</v>
      </c>
      <c r="T2" t="s">
        <v>7</v>
      </c>
      <c r="U2">
        <v>1.75</v>
      </c>
      <c r="W2">
        <v>0</v>
      </c>
      <c r="X2">
        <f>$U$3/2*(1+Y2/SQRT(Y2^2+$U$2^2))*0.5</f>
        <v>0.20632054035488628</v>
      </c>
      <c r="Y2">
        <f>$U$1/2 - ABS($U$1/2 - (W2-5))</f>
        <v>-5</v>
      </c>
    </row>
    <row r="3" spans="1:39" ht="15" thickBot="1">
      <c r="A3" s="1">
        <v>0.5</v>
      </c>
      <c r="B3" s="2">
        <v>0.67</v>
      </c>
      <c r="D3" s="11" t="s">
        <v>1</v>
      </c>
      <c r="E3" s="7">
        <v>0.54</v>
      </c>
      <c r="F3" s="7">
        <v>0.67</v>
      </c>
      <c r="G3" s="7">
        <v>0.83</v>
      </c>
      <c r="H3" s="7">
        <v>0.96</v>
      </c>
      <c r="I3" s="7">
        <v>1.07</v>
      </c>
      <c r="J3" s="7">
        <v>1.48</v>
      </c>
      <c r="K3" s="7">
        <v>1.78</v>
      </c>
      <c r="L3" s="7">
        <v>2.29</v>
      </c>
      <c r="M3" s="7">
        <v>2.94</v>
      </c>
      <c r="N3" s="7">
        <v>3.38</v>
      </c>
      <c r="O3" s="7">
        <v>4.12</v>
      </c>
      <c r="P3" s="9">
        <v>5.05</v>
      </c>
      <c r="T3" t="s">
        <v>8</v>
      </c>
      <c r="U3">
        <v>14.7</v>
      </c>
      <c r="W3">
        <v>0.5</v>
      </c>
      <c r="X3">
        <f t="shared" ref="X3:X48" si="0">$U$3/2*(1+Y3/SQRT(Y3^2+$U$2^2))*0.5</f>
        <v>0.24988283208573775</v>
      </c>
      <c r="Y3">
        <f t="shared" ref="Y3:Y48" si="1">$U$1/2 - ABS($U$1/2 - (W3-5))</f>
        <v>-4.5</v>
      </c>
    </row>
    <row r="4" spans="1:39">
      <c r="A4" s="1">
        <v>1</v>
      </c>
      <c r="B4" s="2">
        <v>0.83</v>
      </c>
      <c r="D4" s="10" t="s">
        <v>0</v>
      </c>
      <c r="E4" s="3">
        <v>6</v>
      </c>
      <c r="F4" s="3">
        <v>6.5</v>
      </c>
      <c r="G4" s="3">
        <v>7</v>
      </c>
      <c r="H4" s="3">
        <v>7.5</v>
      </c>
      <c r="I4" s="3">
        <v>8</v>
      </c>
      <c r="J4" s="3">
        <v>8.5</v>
      </c>
      <c r="K4" s="3">
        <v>9</v>
      </c>
      <c r="L4" s="3">
        <v>9.5</v>
      </c>
      <c r="M4" s="3">
        <v>10</v>
      </c>
      <c r="N4" s="3">
        <v>10.5</v>
      </c>
      <c r="O4" s="3">
        <v>11</v>
      </c>
      <c r="P4" s="4">
        <v>11.5</v>
      </c>
      <c r="W4">
        <v>1</v>
      </c>
      <c r="X4">
        <f t="shared" si="0"/>
        <v>0.30812179423445468</v>
      </c>
      <c r="Y4">
        <f t="shared" si="1"/>
        <v>-4</v>
      </c>
    </row>
    <row r="5" spans="1:39" ht="15" thickBot="1">
      <c r="A5" s="1">
        <v>1.5</v>
      </c>
      <c r="B5" s="2">
        <v>0.96</v>
      </c>
      <c r="D5" s="11" t="s">
        <v>1</v>
      </c>
      <c r="E5" s="7">
        <v>5.5</v>
      </c>
      <c r="F5" s="7">
        <v>6</v>
      </c>
      <c r="G5" s="7">
        <v>6.47</v>
      </c>
      <c r="H5" s="7">
        <v>6.94</v>
      </c>
      <c r="I5" s="7">
        <v>7.24</v>
      </c>
      <c r="J5" s="7">
        <v>7.47</v>
      </c>
      <c r="K5" s="7">
        <v>7.65</v>
      </c>
      <c r="L5" s="7">
        <v>7.82</v>
      </c>
      <c r="M5" s="7">
        <v>8</v>
      </c>
      <c r="N5" s="7">
        <v>7.99</v>
      </c>
      <c r="O5" s="7">
        <v>8.01</v>
      </c>
      <c r="P5" s="9">
        <v>8.06</v>
      </c>
      <c r="W5">
        <v>1.5</v>
      </c>
      <c r="X5">
        <f t="shared" si="0"/>
        <v>0.38798007307530924</v>
      </c>
      <c r="Y5">
        <f t="shared" si="1"/>
        <v>-3.5</v>
      </c>
      <c r="AD5" t="s">
        <v>10</v>
      </c>
      <c r="AE5">
        <v>2</v>
      </c>
      <c r="AF5">
        <v>3</v>
      </c>
      <c r="AG5">
        <v>4</v>
      </c>
      <c r="AH5">
        <v>5</v>
      </c>
      <c r="AI5">
        <v>6</v>
      </c>
      <c r="AJ5">
        <v>7</v>
      </c>
      <c r="AK5">
        <v>8</v>
      </c>
      <c r="AL5">
        <v>9</v>
      </c>
      <c r="AM5">
        <v>10</v>
      </c>
    </row>
    <row r="6" spans="1:39">
      <c r="A6" s="1">
        <v>2</v>
      </c>
      <c r="B6" s="2">
        <v>1.07</v>
      </c>
      <c r="D6" s="10" t="s">
        <v>0</v>
      </c>
      <c r="E6" s="3">
        <v>12</v>
      </c>
      <c r="F6" s="3">
        <v>12.5</v>
      </c>
      <c r="G6" s="3">
        <v>13</v>
      </c>
      <c r="H6" s="3">
        <v>13.5</v>
      </c>
      <c r="I6" s="3">
        <v>14</v>
      </c>
      <c r="J6" s="3">
        <v>14.5</v>
      </c>
      <c r="K6" s="3">
        <v>15</v>
      </c>
      <c r="L6" s="3">
        <v>15.5</v>
      </c>
      <c r="M6" s="3">
        <v>16</v>
      </c>
      <c r="N6" s="3">
        <v>16.5</v>
      </c>
      <c r="O6" s="3">
        <v>17</v>
      </c>
      <c r="P6" s="4">
        <v>17.5</v>
      </c>
      <c r="W6">
        <v>2</v>
      </c>
      <c r="X6">
        <f t="shared" si="0"/>
        <v>0.50061253919825699</v>
      </c>
      <c r="Y6">
        <f t="shared" si="1"/>
        <v>-3</v>
      </c>
      <c r="AD6" t="s">
        <v>3</v>
      </c>
      <c r="AE6">
        <v>390</v>
      </c>
      <c r="AF6">
        <v>418</v>
      </c>
      <c r="AG6">
        <v>443</v>
      </c>
      <c r="AH6">
        <v>450</v>
      </c>
      <c r="AI6">
        <v>421</v>
      </c>
      <c r="AJ6">
        <v>431</v>
      </c>
      <c r="AK6">
        <v>440</v>
      </c>
      <c r="AL6">
        <v>460</v>
      </c>
      <c r="AM6">
        <v>457</v>
      </c>
    </row>
    <row r="7" spans="1:39" ht="15" thickBot="1">
      <c r="A7" s="1">
        <v>2.5</v>
      </c>
      <c r="B7" s="2">
        <v>1.48</v>
      </c>
      <c r="D7" s="11" t="s">
        <v>1</v>
      </c>
      <c r="E7" s="7">
        <v>8.11</v>
      </c>
      <c r="F7" s="7">
        <v>8.15</v>
      </c>
      <c r="G7" s="7">
        <v>8.17</v>
      </c>
      <c r="H7" s="7">
        <v>8.18</v>
      </c>
      <c r="I7" s="7">
        <v>8.17</v>
      </c>
      <c r="J7" s="7">
        <v>8.15</v>
      </c>
      <c r="K7" s="7">
        <v>8.1199999999999992</v>
      </c>
      <c r="L7" s="7">
        <v>8.06</v>
      </c>
      <c r="M7" s="7">
        <v>8.01</v>
      </c>
      <c r="N7" s="7">
        <v>7.92</v>
      </c>
      <c r="O7" s="7">
        <v>7.8</v>
      </c>
      <c r="P7" s="9">
        <v>7.65</v>
      </c>
      <c r="W7">
        <v>2.5</v>
      </c>
      <c r="X7">
        <f t="shared" si="0"/>
        <v>0.66432269209252626</v>
      </c>
      <c r="Y7">
        <f t="shared" si="1"/>
        <v>-2.5</v>
      </c>
    </row>
    <row r="8" spans="1:39">
      <c r="A8" s="1">
        <v>3</v>
      </c>
      <c r="B8" s="2">
        <v>1.78</v>
      </c>
      <c r="D8" s="12" t="s">
        <v>0</v>
      </c>
      <c r="E8" s="5">
        <v>18</v>
      </c>
      <c r="F8" s="5">
        <v>18.5</v>
      </c>
      <c r="G8" s="5">
        <v>19</v>
      </c>
      <c r="H8" s="5">
        <v>19.5</v>
      </c>
      <c r="I8" s="5">
        <v>20</v>
      </c>
      <c r="J8" s="5">
        <v>20.5</v>
      </c>
      <c r="K8" s="5">
        <v>21</v>
      </c>
      <c r="L8" s="5">
        <v>21.5</v>
      </c>
      <c r="M8" s="5">
        <v>22</v>
      </c>
      <c r="N8" s="5">
        <v>22.5</v>
      </c>
      <c r="O8" s="5">
        <v>23</v>
      </c>
      <c r="P8" s="6"/>
      <c r="W8">
        <v>3</v>
      </c>
      <c r="X8">
        <f t="shared" si="0"/>
        <v>0.90928064695222399</v>
      </c>
      <c r="Y8">
        <f t="shared" si="1"/>
        <v>-2</v>
      </c>
    </row>
    <row r="9" spans="1:39" ht="15" thickBot="1">
      <c r="A9" s="1">
        <v>3.5</v>
      </c>
      <c r="B9" s="2">
        <v>2.29</v>
      </c>
      <c r="D9" s="11" t="s">
        <v>1</v>
      </c>
      <c r="E9" s="7">
        <v>7.45</v>
      </c>
      <c r="F9" s="7">
        <v>7.28</v>
      </c>
      <c r="G9" s="7">
        <v>6.95</v>
      </c>
      <c r="H9" s="7">
        <v>6.61</v>
      </c>
      <c r="I9" s="7">
        <v>6.15</v>
      </c>
      <c r="J9" s="7">
        <v>5.63</v>
      </c>
      <c r="K9" s="7">
        <v>4.9400000000000004</v>
      </c>
      <c r="L9" s="7">
        <v>4.0999999999999996</v>
      </c>
      <c r="M9" s="7">
        <v>3.56</v>
      </c>
      <c r="N9" s="7">
        <v>2.87</v>
      </c>
      <c r="O9" s="7">
        <v>2.41</v>
      </c>
      <c r="P9" s="8"/>
      <c r="W9">
        <v>3.5</v>
      </c>
      <c r="X9">
        <f t="shared" si="0"/>
        <v>1.2833417025493157</v>
      </c>
      <c r="Y9">
        <f t="shared" si="1"/>
        <v>-1.5</v>
      </c>
    </row>
    <row r="10" spans="1:39">
      <c r="A10" s="1">
        <v>4</v>
      </c>
      <c r="B10" s="2">
        <v>2.94</v>
      </c>
      <c r="W10">
        <v>4</v>
      </c>
      <c r="X10">
        <f t="shared" si="0"/>
        <v>1.8516894015386354</v>
      </c>
      <c r="Y10">
        <f t="shared" si="1"/>
        <v>-1</v>
      </c>
    </row>
    <row r="11" spans="1:39">
      <c r="A11" s="1">
        <v>4.5</v>
      </c>
      <c r="B11" s="2">
        <v>3.38</v>
      </c>
      <c r="W11">
        <v>4.5</v>
      </c>
      <c r="X11">
        <f t="shared" si="0"/>
        <v>2.6653998549771356</v>
      </c>
      <c r="Y11">
        <f t="shared" si="1"/>
        <v>-0.5</v>
      </c>
    </row>
    <row r="12" spans="1:39">
      <c r="A12" s="1">
        <v>5</v>
      </c>
      <c r="B12" s="2">
        <v>4.12</v>
      </c>
      <c r="W12">
        <v>5</v>
      </c>
      <c r="X12">
        <f t="shared" si="0"/>
        <v>3.6749999999999998</v>
      </c>
      <c r="Y12">
        <f t="shared" si="1"/>
        <v>0</v>
      </c>
    </row>
    <row r="13" spans="1:39">
      <c r="A13" s="1">
        <v>5.5</v>
      </c>
      <c r="B13" s="2">
        <v>5.05</v>
      </c>
      <c r="W13">
        <v>5.5</v>
      </c>
      <c r="X13">
        <f t="shared" si="0"/>
        <v>4.6846001450228636</v>
      </c>
      <c r="Y13">
        <f t="shared" si="1"/>
        <v>0.5</v>
      </c>
    </row>
    <row r="14" spans="1:39">
      <c r="A14" s="1">
        <v>6</v>
      </c>
      <c r="B14" s="2">
        <v>5.5</v>
      </c>
      <c r="W14">
        <v>6</v>
      </c>
      <c r="X14">
        <f t="shared" si="0"/>
        <v>5.4983105984613641</v>
      </c>
      <c r="Y14">
        <f t="shared" si="1"/>
        <v>1</v>
      </c>
    </row>
    <row r="15" spans="1:39">
      <c r="A15" s="1">
        <v>6.5</v>
      </c>
      <c r="B15" s="2">
        <v>6</v>
      </c>
      <c r="W15">
        <v>6.5</v>
      </c>
      <c r="X15">
        <f t="shared" si="0"/>
        <v>6.066658297450684</v>
      </c>
      <c r="Y15">
        <f t="shared" si="1"/>
        <v>1.5</v>
      </c>
    </row>
    <row r="16" spans="1:39">
      <c r="A16" s="1">
        <v>7</v>
      </c>
      <c r="B16" s="2">
        <v>6.47</v>
      </c>
      <c r="W16">
        <v>7</v>
      </c>
      <c r="X16">
        <f t="shared" si="0"/>
        <v>6.4407193530477755</v>
      </c>
      <c r="Y16">
        <f t="shared" si="1"/>
        <v>2</v>
      </c>
    </row>
    <row r="17" spans="1:39">
      <c r="A17" s="1">
        <v>7.5</v>
      </c>
      <c r="B17" s="2">
        <v>6.94</v>
      </c>
      <c r="W17">
        <v>7.5</v>
      </c>
      <c r="X17">
        <f t="shared" si="0"/>
        <v>6.6856773079074729</v>
      </c>
      <c r="Y17">
        <f t="shared" si="1"/>
        <v>2.5</v>
      </c>
    </row>
    <row r="18" spans="1:39">
      <c r="A18" s="1">
        <v>8</v>
      </c>
      <c r="B18" s="2">
        <v>7.24</v>
      </c>
      <c r="W18">
        <v>8</v>
      </c>
      <c r="X18">
        <f t="shared" si="0"/>
        <v>6.8493874608017427</v>
      </c>
      <c r="Y18">
        <f t="shared" si="1"/>
        <v>3</v>
      </c>
    </row>
    <row r="19" spans="1:39">
      <c r="A19" s="1">
        <v>8.5</v>
      </c>
      <c r="B19" s="2">
        <v>7.47</v>
      </c>
      <c r="W19">
        <v>8.5</v>
      </c>
      <c r="X19">
        <f t="shared" si="0"/>
        <v>6.9620199269246896</v>
      </c>
      <c r="Y19">
        <f t="shared" si="1"/>
        <v>3.5</v>
      </c>
    </row>
    <row r="20" spans="1:39">
      <c r="A20" s="1">
        <v>9</v>
      </c>
      <c r="B20" s="2">
        <v>7.65</v>
      </c>
      <c r="W20">
        <v>9</v>
      </c>
      <c r="X20">
        <f t="shared" si="0"/>
        <v>7.0418782057655447</v>
      </c>
      <c r="Y20">
        <f t="shared" si="1"/>
        <v>4</v>
      </c>
    </row>
    <row r="21" spans="1:39">
      <c r="A21" s="1">
        <v>9.5</v>
      </c>
      <c r="B21" s="2">
        <v>7.82</v>
      </c>
      <c r="W21">
        <v>9.5</v>
      </c>
      <c r="X21">
        <f t="shared" si="0"/>
        <v>7.1001171679142621</v>
      </c>
      <c r="Y21">
        <f t="shared" si="1"/>
        <v>4.5</v>
      </c>
    </row>
    <row r="22" spans="1:39">
      <c r="A22" s="1">
        <v>10</v>
      </c>
      <c r="B22" s="2">
        <v>8</v>
      </c>
      <c r="W22">
        <v>10</v>
      </c>
      <c r="X22">
        <f t="shared" si="0"/>
        <v>7.1436794596451128</v>
      </c>
      <c r="Y22">
        <f t="shared" si="1"/>
        <v>5</v>
      </c>
    </row>
    <row r="23" spans="1:39">
      <c r="A23" s="1">
        <v>10.5</v>
      </c>
      <c r="B23" s="2">
        <v>7.99</v>
      </c>
      <c r="W23">
        <v>10.5</v>
      </c>
      <c r="X23">
        <f t="shared" si="0"/>
        <v>7.1770022415487373</v>
      </c>
      <c r="Y23">
        <f t="shared" si="1"/>
        <v>5.5</v>
      </c>
    </row>
    <row r="24" spans="1:39">
      <c r="A24" s="1">
        <v>11</v>
      </c>
      <c r="B24" s="2">
        <v>8.01</v>
      </c>
      <c r="W24">
        <v>11</v>
      </c>
      <c r="X24">
        <f t="shared" si="0"/>
        <v>7.2029999999999994</v>
      </c>
      <c r="Y24">
        <f t="shared" si="1"/>
        <v>6</v>
      </c>
      <c r="AB24" t="s">
        <v>12</v>
      </c>
      <c r="AC24">
        <v>0.5</v>
      </c>
    </row>
    <row r="25" spans="1:39">
      <c r="A25" s="1">
        <v>11.5</v>
      </c>
      <c r="B25" s="2">
        <v>8.06</v>
      </c>
      <c r="W25">
        <v>11.5</v>
      </c>
      <c r="X25">
        <f t="shared" si="0"/>
        <v>7.2236379125634604</v>
      </c>
      <c r="Y25">
        <f t="shared" si="1"/>
        <v>6.5</v>
      </c>
      <c r="AB25" t="s">
        <v>13</v>
      </c>
      <c r="AC25">
        <v>0.5</v>
      </c>
    </row>
    <row r="26" spans="1:39">
      <c r="A26" s="1">
        <v>12</v>
      </c>
      <c r="B26" s="2">
        <v>8.11</v>
      </c>
      <c r="W26">
        <v>12</v>
      </c>
      <c r="X26">
        <f t="shared" si="0"/>
        <v>7.2402736880340939</v>
      </c>
      <c r="Y26">
        <f t="shared" si="1"/>
        <v>7</v>
      </c>
      <c r="AD26" t="s">
        <v>11</v>
      </c>
      <c r="AE26" s="13">
        <f>AE5*$AC$25/SQRT((AE5*$AC$25)^2+$AC$24^2)</f>
        <v>0.89442719099991586</v>
      </c>
      <c r="AF26" s="13">
        <f t="shared" ref="AF26:AM26" si="2">AF5*$AC$25/SQRT((AF5*$AC$25)^2+$AC$24^2)</f>
        <v>0.94868329805051377</v>
      </c>
      <c r="AG26" s="13">
        <f t="shared" si="2"/>
        <v>0.97014250014533188</v>
      </c>
      <c r="AH26" s="13">
        <f t="shared" si="2"/>
        <v>0.98058067569092022</v>
      </c>
      <c r="AI26" s="13">
        <f t="shared" si="2"/>
        <v>0.98639392383214375</v>
      </c>
      <c r="AJ26" s="13">
        <f t="shared" si="2"/>
        <v>0.98994949366116647</v>
      </c>
      <c r="AK26" s="13">
        <f t="shared" si="2"/>
        <v>0.99227787671366774</v>
      </c>
      <c r="AL26" s="13">
        <f t="shared" si="2"/>
        <v>0.99388373467361879</v>
      </c>
      <c r="AM26" s="13">
        <f t="shared" si="2"/>
        <v>0.99503719020998915</v>
      </c>
    </row>
    <row r="27" spans="1:39">
      <c r="A27" s="1">
        <v>12.5</v>
      </c>
      <c r="B27" s="2">
        <v>8.15</v>
      </c>
      <c r="W27">
        <v>12.5</v>
      </c>
      <c r="X27">
        <f t="shared" si="0"/>
        <v>7.2538664458010897</v>
      </c>
      <c r="Y27">
        <f t="shared" si="1"/>
        <v>7.5</v>
      </c>
      <c r="AD27" t="s">
        <v>3</v>
      </c>
      <c r="AE27">
        <v>390</v>
      </c>
      <c r="AF27">
        <v>418</v>
      </c>
      <c r="AG27">
        <v>443</v>
      </c>
      <c r="AH27">
        <v>450</v>
      </c>
      <c r="AI27">
        <v>421</v>
      </c>
      <c r="AJ27">
        <v>431</v>
      </c>
      <c r="AK27">
        <v>440</v>
      </c>
      <c r="AL27">
        <v>460</v>
      </c>
      <c r="AM27">
        <v>457</v>
      </c>
    </row>
    <row r="28" spans="1:39">
      <c r="A28" s="1">
        <v>13</v>
      </c>
      <c r="B28" s="2">
        <v>8.17</v>
      </c>
      <c r="W28">
        <v>13</v>
      </c>
      <c r="X28">
        <f t="shared" si="0"/>
        <v>7.2651075639312621</v>
      </c>
      <c r="Y28">
        <f t="shared" si="1"/>
        <v>8</v>
      </c>
    </row>
    <row r="29" spans="1:39">
      <c r="A29" s="1">
        <v>13.5</v>
      </c>
      <c r="B29" s="2">
        <v>8.18</v>
      </c>
      <c r="W29">
        <v>13.5</v>
      </c>
      <c r="X29">
        <f t="shared" si="0"/>
        <v>7.2745046339681947</v>
      </c>
      <c r="Y29">
        <f t="shared" si="1"/>
        <v>8.5</v>
      </c>
    </row>
    <row r="30" spans="1:39">
      <c r="A30" s="1">
        <v>14</v>
      </c>
      <c r="B30" s="2">
        <v>8.17</v>
      </c>
      <c r="W30">
        <v>14</v>
      </c>
      <c r="X30">
        <f t="shared" si="0"/>
        <v>7.2651075639312621</v>
      </c>
      <c r="Y30">
        <f t="shared" si="1"/>
        <v>8</v>
      </c>
    </row>
    <row r="31" spans="1:39">
      <c r="A31" s="1">
        <v>14.5</v>
      </c>
      <c r="B31" s="2">
        <v>8.15</v>
      </c>
      <c r="W31">
        <v>14.5</v>
      </c>
      <c r="X31">
        <f t="shared" si="0"/>
        <v>7.2538664458010897</v>
      </c>
      <c r="Y31">
        <f t="shared" si="1"/>
        <v>7.5</v>
      </c>
    </row>
    <row r="32" spans="1:39">
      <c r="A32" s="1">
        <v>15</v>
      </c>
      <c r="B32" s="2">
        <v>8.1199999999999992</v>
      </c>
      <c r="W32">
        <v>15</v>
      </c>
      <c r="X32">
        <f t="shared" si="0"/>
        <v>7.2402736880340939</v>
      </c>
      <c r="Y32">
        <f t="shared" si="1"/>
        <v>7</v>
      </c>
    </row>
    <row r="33" spans="1:42">
      <c r="A33" s="1">
        <v>15.5</v>
      </c>
      <c r="B33" s="2">
        <v>8.06</v>
      </c>
      <c r="W33">
        <v>15.5</v>
      </c>
      <c r="X33">
        <f t="shared" si="0"/>
        <v>7.2236379125634604</v>
      </c>
      <c r="Y33">
        <f t="shared" si="1"/>
        <v>6.5</v>
      </c>
      <c r="AP33">
        <v>568.79999999999995</v>
      </c>
    </row>
    <row r="34" spans="1:42">
      <c r="A34" s="1">
        <v>16</v>
      </c>
      <c r="B34" s="2">
        <v>8.01</v>
      </c>
      <c r="W34">
        <v>16</v>
      </c>
      <c r="X34">
        <f t="shared" si="0"/>
        <v>7.2029999999999994</v>
      </c>
      <c r="Y34">
        <f t="shared" si="1"/>
        <v>6</v>
      </c>
    </row>
    <row r="35" spans="1:42">
      <c r="A35" s="1">
        <v>16.5</v>
      </c>
      <c r="B35" s="2">
        <v>7.92</v>
      </c>
      <c r="W35">
        <v>16.5</v>
      </c>
      <c r="X35">
        <f t="shared" si="0"/>
        <v>7.1770022415487373</v>
      </c>
      <c r="Y35">
        <f t="shared" si="1"/>
        <v>5.5</v>
      </c>
    </row>
    <row r="36" spans="1:42">
      <c r="A36" s="1">
        <v>17</v>
      </c>
      <c r="B36" s="2">
        <v>7.8</v>
      </c>
      <c r="W36">
        <v>17</v>
      </c>
      <c r="X36">
        <f t="shared" si="0"/>
        <v>7.1436794596451128</v>
      </c>
      <c r="Y36">
        <f t="shared" si="1"/>
        <v>5</v>
      </c>
    </row>
    <row r="37" spans="1:42">
      <c r="A37" s="1">
        <v>17.5</v>
      </c>
      <c r="B37" s="2">
        <v>7.65</v>
      </c>
      <c r="W37">
        <v>17.5</v>
      </c>
      <c r="X37">
        <f t="shared" si="0"/>
        <v>7.1001171679142621</v>
      </c>
      <c r="Y37">
        <f t="shared" si="1"/>
        <v>4.5</v>
      </c>
    </row>
    <row r="38" spans="1:42">
      <c r="A38" s="1">
        <v>18</v>
      </c>
      <c r="B38" s="2">
        <v>7.45</v>
      </c>
      <c r="W38">
        <v>18</v>
      </c>
      <c r="X38">
        <f t="shared" si="0"/>
        <v>7.0418782057655447</v>
      </c>
      <c r="Y38">
        <f t="shared" si="1"/>
        <v>4</v>
      </c>
    </row>
    <row r="39" spans="1:42">
      <c r="A39" s="1">
        <v>18.5</v>
      </c>
      <c r="B39" s="2">
        <v>7.28</v>
      </c>
      <c r="W39">
        <v>18.5</v>
      </c>
      <c r="X39">
        <f t="shared" si="0"/>
        <v>6.9620199269246896</v>
      </c>
      <c r="Y39">
        <f t="shared" si="1"/>
        <v>3.5</v>
      </c>
    </row>
    <row r="40" spans="1:42">
      <c r="A40" s="1">
        <v>19</v>
      </c>
      <c r="B40" s="2">
        <v>6.95</v>
      </c>
      <c r="W40">
        <v>19</v>
      </c>
      <c r="X40">
        <f t="shared" si="0"/>
        <v>6.8493874608017427</v>
      </c>
      <c r="Y40">
        <f t="shared" si="1"/>
        <v>3</v>
      </c>
    </row>
    <row r="41" spans="1:42">
      <c r="A41" s="1">
        <v>19.5</v>
      </c>
      <c r="B41" s="2">
        <v>6.61</v>
      </c>
      <c r="W41">
        <v>19.5</v>
      </c>
      <c r="X41">
        <f t="shared" si="0"/>
        <v>6.6856773079074729</v>
      </c>
      <c r="Y41">
        <f t="shared" si="1"/>
        <v>2.5</v>
      </c>
    </row>
    <row r="42" spans="1:42">
      <c r="A42" s="1">
        <v>20</v>
      </c>
      <c r="B42" s="2">
        <v>6.15</v>
      </c>
      <c r="W42">
        <v>20</v>
      </c>
      <c r="X42">
        <f t="shared" si="0"/>
        <v>6.4407193530477755</v>
      </c>
      <c r="Y42">
        <f t="shared" si="1"/>
        <v>2</v>
      </c>
    </row>
    <row r="43" spans="1:42">
      <c r="A43" s="1">
        <v>20.5</v>
      </c>
      <c r="B43" s="2">
        <v>5.63</v>
      </c>
      <c r="G43" t="s">
        <v>2</v>
      </c>
      <c r="H43" s="1">
        <v>0.5</v>
      </c>
      <c r="I43" s="1">
        <v>0.7</v>
      </c>
      <c r="J43" s="1">
        <v>1</v>
      </c>
      <c r="K43" s="1">
        <v>1.3</v>
      </c>
      <c r="L43" s="1">
        <v>1.6</v>
      </c>
      <c r="M43" s="1">
        <v>1.9</v>
      </c>
      <c r="N43" s="1">
        <v>2.2000000000000002</v>
      </c>
      <c r="O43" s="1">
        <v>2.5</v>
      </c>
      <c r="W43">
        <v>20.5</v>
      </c>
      <c r="X43">
        <f t="shared" si="0"/>
        <v>6.066658297450684</v>
      </c>
      <c r="Y43">
        <f t="shared" si="1"/>
        <v>1.5</v>
      </c>
    </row>
    <row r="44" spans="1:42">
      <c r="A44" s="1">
        <v>21</v>
      </c>
      <c r="B44" s="2">
        <v>4.9400000000000004</v>
      </c>
      <c r="G44" t="s">
        <v>3</v>
      </c>
      <c r="H44" s="1">
        <v>8.1199999999999992</v>
      </c>
      <c r="I44" s="1">
        <v>11.23</v>
      </c>
      <c r="J44" s="1">
        <v>15.78</v>
      </c>
      <c r="K44" s="1">
        <v>20.100000000000001</v>
      </c>
      <c r="L44" s="1">
        <v>24.4</v>
      </c>
      <c r="M44" s="1">
        <v>28.8</v>
      </c>
      <c r="N44" s="1">
        <v>33.299999999999997</v>
      </c>
      <c r="O44" s="1">
        <v>37.6</v>
      </c>
      <c r="W44">
        <v>21</v>
      </c>
      <c r="X44">
        <f t="shared" si="0"/>
        <v>5.4983105984613641</v>
      </c>
      <c r="Y44">
        <f t="shared" si="1"/>
        <v>1</v>
      </c>
    </row>
    <row r="45" spans="1:42">
      <c r="A45" s="1">
        <v>21.5</v>
      </c>
      <c r="B45" s="2">
        <v>4.0999999999999996</v>
      </c>
      <c r="W45">
        <v>21.5</v>
      </c>
      <c r="X45">
        <f t="shared" si="0"/>
        <v>4.6846001450228636</v>
      </c>
      <c r="Y45">
        <f t="shared" si="1"/>
        <v>0.5</v>
      </c>
    </row>
    <row r="46" spans="1:42">
      <c r="A46" s="1">
        <v>22</v>
      </c>
      <c r="B46" s="2">
        <v>3.56</v>
      </c>
      <c r="W46">
        <v>22</v>
      </c>
      <c r="X46">
        <f t="shared" si="0"/>
        <v>3.6749999999999998</v>
      </c>
      <c r="Y46">
        <f t="shared" si="1"/>
        <v>0</v>
      </c>
    </row>
    <row r="47" spans="1:42">
      <c r="A47" s="1">
        <v>22.5</v>
      </c>
      <c r="B47" s="2">
        <v>2.87</v>
      </c>
      <c r="W47">
        <v>22.5</v>
      </c>
      <c r="X47">
        <f t="shared" si="0"/>
        <v>2.6653998549771356</v>
      </c>
      <c r="Y47">
        <f t="shared" si="1"/>
        <v>-0.5</v>
      </c>
    </row>
    <row r="48" spans="1:42">
      <c r="A48" s="1">
        <v>23</v>
      </c>
      <c r="B48" s="2">
        <v>2.41</v>
      </c>
      <c r="W48">
        <v>23</v>
      </c>
      <c r="X48">
        <f t="shared" si="0"/>
        <v>1.8516894015386354</v>
      </c>
      <c r="Y48">
        <f t="shared" si="1"/>
        <v>-1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2016-11-27T13:32:00Z</dcterms:modified>
</cp:coreProperties>
</file>