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Tina/Desktop/Abgabe Hiwi Job/"/>
    </mc:Choice>
  </mc:AlternateContent>
  <xr:revisionPtr revIDLastSave="0" documentId="13_ncr:1_{C73B0B33-21AF-1243-ABE9-5495534DB19A}" xr6:coauthVersionLast="34" xr6:coauthVersionMax="34" xr10:uidLastSave="{00000000-0000-0000-0000-000000000000}"/>
  <bookViews>
    <workbookView xWindow="0" yWindow="460" windowWidth="20900" windowHeight="17540" xr2:uid="{961BDB7A-B128-1F46-82AB-BC44B113E09F}"/>
  </bookViews>
  <sheets>
    <sheet name="Datenbank" sheetId="1" r:id="rId1"/>
    <sheet name="Child labour I  " sheetId="2" r:id="rId2"/>
    <sheet name="Child labour II" sheetId="5" r:id="rId3"/>
    <sheet name="Forced Labour" sheetId="10" r:id="rId4"/>
    <sheet name="Hours of work" sheetId="7" r:id="rId5"/>
    <sheet name="Equal Opportunities and Discrim" sheetId="11" r:id="rId6"/>
    <sheet name="Health and Safty" sheetId="3" r:id="rId7"/>
    <sheet name="Social Benefits" sheetId="4" r:id="rId8"/>
    <sheet name="Minimum Wage" sheetId="8" r:id="rId9"/>
    <sheet name="Poverty Working rate" sheetId="9" r:id="rId10"/>
    <sheet name="Social Benefits Social Securiy" sheetId="12" r:id="rId11"/>
  </sheets>
  <definedNames>
    <definedName name="_xlnm._FilterDatabase" localSheetId="0" hidden="1">Datenbank!$H$6:$H$202</definedName>
    <definedName name="_xlnm._FilterDatabase" localSheetId="4" hidden="1">'Hours of work'!$A$5:$C$127</definedName>
    <definedName name="_xlnm._FilterDatabase" localSheetId="9" hidden="1">'Poverty Working rate'!$C$7:$C$157</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E4" i="1"/>
  <c r="N7" i="1" l="1"/>
  <c r="N8" i="1"/>
  <c r="N9" i="1"/>
  <c r="N11" i="1"/>
  <c r="N14" i="1"/>
  <c r="N15" i="1"/>
  <c r="N16" i="1"/>
  <c r="N17" i="1"/>
  <c r="N18" i="1"/>
  <c r="N19" i="1"/>
  <c r="N20" i="1"/>
  <c r="N21" i="1"/>
  <c r="N22" i="1"/>
  <c r="N23" i="1"/>
  <c r="N24" i="1"/>
  <c r="N25" i="1"/>
  <c r="N26" i="1"/>
  <c r="N27" i="1"/>
  <c r="N28" i="1"/>
  <c r="N29" i="1"/>
  <c r="N30" i="1"/>
  <c r="N31" i="1"/>
  <c r="N32" i="1"/>
  <c r="N33" i="1"/>
  <c r="N34" i="1"/>
  <c r="N35" i="1"/>
  <c r="N36" i="1"/>
  <c r="N38" i="1"/>
  <c r="N39" i="1"/>
  <c r="N40" i="1"/>
  <c r="N42" i="1"/>
  <c r="N44" i="1"/>
  <c r="N45" i="1"/>
  <c r="N46" i="1"/>
  <c r="N48" i="1"/>
  <c r="N49" i="1"/>
  <c r="N50" i="1"/>
  <c r="N51" i="1"/>
  <c r="N53" i="1"/>
  <c r="N54" i="1"/>
  <c r="N55" i="1"/>
  <c r="N57" i="1"/>
  <c r="N58" i="1"/>
  <c r="N59" i="1"/>
  <c r="N63" i="1"/>
  <c r="N64" i="1"/>
  <c r="N65" i="1"/>
  <c r="N67" i="1"/>
  <c r="N68" i="1"/>
  <c r="N69" i="1"/>
  <c r="N70" i="1"/>
  <c r="N71" i="1"/>
  <c r="N72" i="1"/>
  <c r="N73" i="1"/>
  <c r="N74" i="1"/>
  <c r="N75" i="1"/>
  <c r="N76" i="1"/>
  <c r="N77" i="1"/>
  <c r="N78" i="1"/>
  <c r="N79" i="1"/>
  <c r="N80" i="1"/>
  <c r="N81" i="1"/>
  <c r="N82" i="1"/>
  <c r="N85" i="1"/>
  <c r="N90" i="1"/>
  <c r="N92" i="1"/>
  <c r="N93" i="1"/>
  <c r="N94" i="1"/>
  <c r="N95" i="1"/>
  <c r="N96" i="1"/>
  <c r="N97" i="1"/>
  <c r="N98" i="1"/>
  <c r="N99" i="1"/>
  <c r="N102" i="1"/>
  <c r="N103" i="1"/>
  <c r="N104" i="1"/>
  <c r="N105" i="1"/>
  <c r="N106" i="1"/>
  <c r="N107" i="1"/>
  <c r="N108" i="1"/>
  <c r="N109" i="1"/>
  <c r="N110" i="1"/>
  <c r="N112" i="1"/>
  <c r="N113" i="1"/>
  <c r="N114" i="1"/>
  <c r="N115" i="1"/>
  <c r="N117" i="1"/>
  <c r="N120" i="1"/>
  <c r="N121" i="1"/>
  <c r="N122" i="1"/>
  <c r="N123" i="1"/>
  <c r="N125" i="1"/>
  <c r="N126" i="1"/>
  <c r="N127" i="1"/>
  <c r="N128" i="1"/>
  <c r="N130" i="1"/>
  <c r="N131" i="1"/>
  <c r="N133" i="1"/>
  <c r="N134" i="1"/>
  <c r="N135" i="1"/>
  <c r="N137" i="1"/>
  <c r="N139" i="1"/>
  <c r="N140" i="1"/>
  <c r="N141" i="1"/>
  <c r="N142" i="1"/>
  <c r="N143" i="1"/>
  <c r="N144" i="1"/>
  <c r="N145" i="1"/>
  <c r="N146" i="1"/>
  <c r="N152" i="1"/>
  <c r="N153" i="1"/>
  <c r="N154" i="1"/>
  <c r="N155" i="1"/>
  <c r="N156" i="1"/>
  <c r="N159" i="1"/>
  <c r="N160" i="1"/>
  <c r="N161" i="1"/>
  <c r="N162" i="1"/>
  <c r="N164" i="1"/>
  <c r="N165" i="1"/>
  <c r="N169" i="1"/>
  <c r="N172" i="1"/>
  <c r="N173" i="1"/>
  <c r="N174" i="1"/>
  <c r="N175" i="1"/>
  <c r="N176" i="1"/>
  <c r="N177" i="1"/>
  <c r="N181" i="1"/>
  <c r="N182" i="1"/>
  <c r="N183" i="1"/>
  <c r="N184" i="1"/>
  <c r="N187" i="1"/>
  <c r="N188" i="1"/>
  <c r="N189" i="1"/>
  <c r="N190" i="1"/>
  <c r="N193" i="1"/>
  <c r="N194" i="1"/>
  <c r="N195" i="1"/>
  <c r="N196" i="1"/>
  <c r="N197" i="1"/>
  <c r="N198" i="1"/>
  <c r="N200" i="1"/>
  <c r="N4" i="1" l="1"/>
  <c r="H7" i="1"/>
  <c r="H8" i="1"/>
  <c r="H9" i="1"/>
  <c r="H11" i="1"/>
  <c r="H13" i="1"/>
  <c r="H14" i="1"/>
  <c r="H15" i="1"/>
  <c r="H16" i="1"/>
  <c r="H17" i="1"/>
  <c r="H18" i="1"/>
  <c r="H20" i="1"/>
  <c r="H21" i="1"/>
  <c r="H22" i="1"/>
  <c r="H23" i="1"/>
  <c r="H25" i="1"/>
  <c r="H27" i="1"/>
  <c r="H28" i="1"/>
  <c r="H29" i="1"/>
  <c r="H30" i="1"/>
  <c r="H31" i="1"/>
  <c r="H32" i="1"/>
  <c r="H33" i="1"/>
  <c r="H34" i="1"/>
  <c r="H35" i="1"/>
  <c r="H36" i="1"/>
  <c r="H37" i="1"/>
  <c r="H38" i="1"/>
  <c r="H39" i="1"/>
  <c r="H40" i="1"/>
  <c r="H42" i="1"/>
  <c r="H43" i="1"/>
  <c r="H44" i="1"/>
  <c r="H45" i="1"/>
  <c r="H46" i="1"/>
  <c r="H47" i="1"/>
  <c r="H48" i="1"/>
  <c r="H50" i="1"/>
  <c r="H51" i="1"/>
  <c r="H52" i="1"/>
  <c r="H53" i="1"/>
  <c r="H54" i="1"/>
  <c r="H55" i="1"/>
  <c r="H57" i="1"/>
  <c r="H58" i="1"/>
  <c r="H59" i="1"/>
  <c r="H60" i="1"/>
  <c r="H61" i="1"/>
  <c r="H62" i="1"/>
  <c r="H63" i="1"/>
  <c r="H64" i="1"/>
  <c r="H65" i="1"/>
  <c r="H66" i="1"/>
  <c r="H67" i="1"/>
  <c r="H68" i="1"/>
  <c r="H69" i="1"/>
  <c r="H70" i="1"/>
  <c r="H71" i="1"/>
  <c r="H72" i="1"/>
  <c r="H73" i="1"/>
  <c r="H74" i="1"/>
  <c r="H75" i="1"/>
  <c r="H76" i="1"/>
  <c r="H77" i="1"/>
  <c r="H78" i="1"/>
  <c r="H79" i="1"/>
  <c r="H80" i="1"/>
  <c r="H81" i="1"/>
  <c r="H82" i="1"/>
  <c r="H83" i="1"/>
  <c r="H85" i="1"/>
  <c r="H87" i="1"/>
  <c r="H88" i="1"/>
  <c r="H89" i="1"/>
  <c r="H90" i="1"/>
  <c r="H91" i="1"/>
  <c r="H92" i="1"/>
  <c r="H93" i="1"/>
  <c r="H94" i="1"/>
  <c r="H95" i="1"/>
  <c r="H96" i="1"/>
  <c r="H97" i="1"/>
  <c r="H98" i="1"/>
  <c r="H99" i="1"/>
  <c r="H100" i="1"/>
  <c r="H102" i="1"/>
  <c r="H103" i="1"/>
  <c r="H104" i="1"/>
  <c r="H105" i="1"/>
  <c r="H106" i="1"/>
  <c r="H108" i="1"/>
  <c r="H110" i="1"/>
  <c r="H112" i="1"/>
  <c r="H113" i="1"/>
  <c r="H114" i="1"/>
  <c r="H115" i="1"/>
  <c r="H117" i="1"/>
  <c r="H119" i="1"/>
  <c r="H120" i="1"/>
  <c r="H121" i="1"/>
  <c r="H122" i="1"/>
  <c r="H123" i="1"/>
  <c r="H125" i="1"/>
  <c r="H126" i="1"/>
  <c r="H127" i="1"/>
  <c r="H128" i="1"/>
  <c r="H129" i="1"/>
  <c r="H130" i="1"/>
  <c r="H131" i="1"/>
  <c r="H132" i="1"/>
  <c r="H133" i="1"/>
  <c r="H134" i="1"/>
  <c r="H135" i="1"/>
  <c r="H137" i="1"/>
  <c r="H138" i="1"/>
  <c r="H139" i="1"/>
  <c r="H140" i="1"/>
  <c r="H141" i="1"/>
  <c r="H142" i="1"/>
  <c r="H143" i="1"/>
  <c r="H144" i="1"/>
  <c r="H145" i="1"/>
  <c r="H146" i="1"/>
  <c r="H148" i="1"/>
  <c r="H152" i="1"/>
  <c r="H153" i="1"/>
  <c r="H154" i="1"/>
  <c r="H155" i="1"/>
  <c r="H156" i="1"/>
  <c r="H158" i="1"/>
  <c r="H159" i="1"/>
  <c r="H160" i="1"/>
  <c r="H161" i="1"/>
  <c r="H162" i="1"/>
  <c r="H163" i="1"/>
  <c r="H164" i="1"/>
  <c r="H165" i="1"/>
  <c r="H169" i="1"/>
  <c r="H170" i="1"/>
  <c r="H171" i="1"/>
  <c r="H172" i="1"/>
  <c r="H173" i="1"/>
  <c r="H174" i="1"/>
  <c r="H175" i="1"/>
  <c r="H176" i="1"/>
  <c r="H177" i="1"/>
  <c r="H178" i="1"/>
  <c r="H180" i="1"/>
  <c r="H181" i="1"/>
  <c r="H182" i="1"/>
  <c r="H183" i="1"/>
  <c r="H184" i="1"/>
  <c r="H185" i="1"/>
  <c r="H187" i="1"/>
  <c r="H188" i="1"/>
  <c r="H189" i="1"/>
  <c r="H190" i="1"/>
  <c r="H191" i="1"/>
  <c r="H193" i="1"/>
  <c r="H194" i="1"/>
  <c r="H195" i="1"/>
  <c r="H196" i="1"/>
  <c r="H197" i="1"/>
  <c r="H198" i="1"/>
  <c r="H199" i="1"/>
  <c r="H200" i="1"/>
  <c r="H6" i="1"/>
  <c r="H4" i="1" l="1"/>
  <c r="L7" i="1"/>
  <c r="L8" i="1"/>
  <c r="L9" i="1"/>
  <c r="L11" i="1"/>
  <c r="L13" i="1"/>
  <c r="L14" i="1"/>
  <c r="L15" i="1"/>
  <c r="L16" i="1"/>
  <c r="L17" i="1"/>
  <c r="L19" i="1"/>
  <c r="L21" i="1"/>
  <c r="L22" i="1"/>
  <c r="L24" i="1"/>
  <c r="L25" i="1"/>
  <c r="L26" i="1"/>
  <c r="L27" i="1"/>
  <c r="L28" i="1"/>
  <c r="L29" i="1"/>
  <c r="L30" i="1"/>
  <c r="L31" i="1"/>
  <c r="L33" i="1"/>
  <c r="L34" i="1"/>
  <c r="L35" i="1"/>
  <c r="L36" i="1"/>
  <c r="L38" i="1"/>
  <c r="L42" i="1"/>
  <c r="L44" i="1"/>
  <c r="L45" i="1"/>
  <c r="L46" i="1"/>
  <c r="L47" i="1"/>
  <c r="L49" i="1"/>
  <c r="L52" i="1"/>
  <c r="L53" i="1"/>
  <c r="L54" i="1"/>
  <c r="L55" i="1"/>
  <c r="L58" i="1"/>
  <c r="L59" i="1"/>
  <c r="L60" i="1"/>
  <c r="L61" i="1"/>
  <c r="L62" i="1"/>
  <c r="L63" i="1"/>
  <c r="L64" i="1"/>
  <c r="L65" i="1"/>
  <c r="L66" i="1"/>
  <c r="L67" i="1"/>
  <c r="L72" i="1"/>
  <c r="L74" i="1"/>
  <c r="L75" i="1"/>
  <c r="L76" i="1"/>
  <c r="L77" i="1"/>
  <c r="L79" i="1"/>
  <c r="L80" i="1"/>
  <c r="L81" i="1"/>
  <c r="L82" i="1"/>
  <c r="L83" i="1"/>
  <c r="L85" i="1"/>
  <c r="L86" i="1"/>
  <c r="L87" i="1"/>
  <c r="L88" i="1"/>
  <c r="L89" i="1"/>
  <c r="L90" i="1"/>
  <c r="L93" i="1"/>
  <c r="L94" i="1"/>
  <c r="L95" i="1"/>
  <c r="L96" i="1"/>
  <c r="L98" i="1"/>
  <c r="L99" i="1"/>
  <c r="L100" i="1"/>
  <c r="L104" i="1"/>
  <c r="L105" i="1"/>
  <c r="L106" i="1"/>
  <c r="L107" i="1"/>
  <c r="L108" i="1"/>
  <c r="L110" i="1"/>
  <c r="L112" i="1"/>
  <c r="L113" i="1"/>
  <c r="L114" i="1"/>
  <c r="L115" i="1"/>
  <c r="L117" i="1"/>
  <c r="L119" i="1"/>
  <c r="L120" i="1"/>
  <c r="L121" i="1"/>
  <c r="L122" i="1"/>
  <c r="L123" i="1"/>
  <c r="L125" i="1"/>
  <c r="L127" i="1"/>
  <c r="L129" i="1"/>
  <c r="L130" i="1"/>
  <c r="L132" i="1"/>
  <c r="L134" i="1"/>
  <c r="L135" i="1"/>
  <c r="L137" i="1"/>
  <c r="L138" i="1"/>
  <c r="L139" i="1"/>
  <c r="L140" i="1"/>
  <c r="L141" i="1"/>
  <c r="L144" i="1"/>
  <c r="L146" i="1"/>
  <c r="L147" i="1"/>
  <c r="L148" i="1"/>
  <c r="L152" i="1"/>
  <c r="L155" i="1"/>
  <c r="L156" i="1"/>
  <c r="L158" i="1"/>
  <c r="L159" i="1"/>
  <c r="L160" i="1"/>
  <c r="L163" i="1"/>
  <c r="L165" i="1"/>
  <c r="L169" i="1"/>
  <c r="L170" i="1"/>
  <c r="L172" i="1"/>
  <c r="L173" i="1"/>
  <c r="L174" i="1"/>
  <c r="L175" i="1"/>
  <c r="L176" i="1"/>
  <c r="L177" i="1"/>
  <c r="L178" i="1"/>
  <c r="L180" i="1"/>
  <c r="L181" i="1"/>
  <c r="L183" i="1"/>
  <c r="L184" i="1"/>
  <c r="L185" i="1"/>
  <c r="L187" i="1"/>
  <c r="L188" i="1"/>
  <c r="L190" i="1"/>
  <c r="L191" i="1"/>
  <c r="L193" i="1"/>
  <c r="L194" i="1"/>
  <c r="L195" i="1"/>
  <c r="L197" i="1"/>
  <c r="L198" i="1"/>
  <c r="L199" i="1"/>
  <c r="L6" i="1"/>
  <c r="L4" i="1" l="1"/>
  <c r="K7" i="1"/>
  <c r="K8" i="1"/>
  <c r="K9" i="1"/>
  <c r="K10" i="1"/>
  <c r="K11" i="1"/>
  <c r="K13" i="1"/>
  <c r="K14" i="1"/>
  <c r="K15" i="1"/>
  <c r="K16" i="1"/>
  <c r="K17" i="1"/>
  <c r="K18" i="1"/>
  <c r="K19" i="1"/>
  <c r="K20" i="1"/>
  <c r="K21" i="1"/>
  <c r="K23" i="1"/>
  <c r="K24" i="1"/>
  <c r="K25" i="1"/>
  <c r="K26" i="1"/>
  <c r="K27" i="1"/>
  <c r="K29" i="1"/>
  <c r="K30" i="1"/>
  <c r="K32" i="1"/>
  <c r="K33" i="1"/>
  <c r="K34" i="1"/>
  <c r="K35" i="1"/>
  <c r="K36" i="1"/>
  <c r="K37" i="1"/>
  <c r="K40" i="1"/>
  <c r="K44" i="1"/>
  <c r="K45" i="1"/>
  <c r="K46" i="1"/>
  <c r="K48" i="1"/>
  <c r="K49" i="1"/>
  <c r="K51" i="1"/>
  <c r="K52" i="1"/>
  <c r="K53" i="1"/>
  <c r="K54" i="1"/>
  <c r="K55" i="1"/>
  <c r="K57" i="1"/>
  <c r="K58" i="1"/>
  <c r="K60" i="1"/>
  <c r="K61" i="1"/>
  <c r="K62" i="1"/>
  <c r="K63" i="1"/>
  <c r="K64" i="1"/>
  <c r="K65" i="1"/>
  <c r="K67" i="1"/>
  <c r="K68" i="1"/>
  <c r="K70" i="1"/>
  <c r="K72" i="1"/>
  <c r="K73" i="1"/>
  <c r="K75" i="1"/>
  <c r="K76" i="1"/>
  <c r="K77" i="1"/>
  <c r="K78" i="1"/>
  <c r="K80" i="1"/>
  <c r="K82" i="1"/>
  <c r="K83" i="1"/>
  <c r="K85" i="1"/>
  <c r="K86" i="1"/>
  <c r="K87" i="1"/>
  <c r="K90" i="1"/>
  <c r="K92" i="1"/>
  <c r="K93" i="1"/>
  <c r="K94" i="1"/>
  <c r="K95" i="1"/>
  <c r="K96" i="1"/>
  <c r="K97" i="1"/>
  <c r="K98" i="1"/>
  <c r="K100" i="1"/>
  <c r="K102" i="1"/>
  <c r="K103" i="1"/>
  <c r="K104" i="1"/>
  <c r="K105" i="1"/>
  <c r="K106" i="1"/>
  <c r="K107" i="1"/>
  <c r="K108" i="1"/>
  <c r="K109" i="1"/>
  <c r="K110" i="1"/>
  <c r="K112" i="1"/>
  <c r="K113" i="1"/>
  <c r="K114" i="1"/>
  <c r="K115" i="1"/>
  <c r="K117" i="1"/>
  <c r="K118" i="1"/>
  <c r="K119" i="1"/>
  <c r="K120" i="1"/>
  <c r="K121" i="1"/>
  <c r="K125" i="1"/>
  <c r="K126" i="1"/>
  <c r="K127" i="1"/>
  <c r="K128" i="1"/>
  <c r="K129" i="1"/>
  <c r="K130" i="1"/>
  <c r="K132" i="1"/>
  <c r="K134" i="1"/>
  <c r="K135" i="1"/>
  <c r="K137" i="1"/>
  <c r="K138" i="1"/>
  <c r="K139" i="1"/>
  <c r="K140" i="1"/>
  <c r="K141" i="1"/>
  <c r="K142" i="1"/>
  <c r="K143" i="1"/>
  <c r="K144" i="1"/>
  <c r="K145" i="1"/>
  <c r="K146" i="1"/>
  <c r="K147" i="1"/>
  <c r="K148" i="1"/>
  <c r="K152" i="1"/>
  <c r="K155" i="1"/>
  <c r="K156" i="1"/>
  <c r="K158" i="1"/>
  <c r="K161" i="1"/>
  <c r="K162" i="1"/>
  <c r="K164" i="1"/>
  <c r="K165" i="1"/>
  <c r="K169" i="1"/>
  <c r="K170" i="1"/>
  <c r="K173" i="1"/>
  <c r="K175" i="1"/>
  <c r="K176" i="1"/>
  <c r="K177" i="1"/>
  <c r="K178" i="1"/>
  <c r="K180" i="1"/>
  <c r="K181" i="1"/>
  <c r="K182" i="1"/>
  <c r="K183" i="1"/>
  <c r="K184" i="1"/>
  <c r="K187" i="1"/>
  <c r="K188" i="1"/>
  <c r="K189" i="1"/>
  <c r="K190" i="1"/>
  <c r="K191" i="1"/>
  <c r="K193" i="1"/>
  <c r="K195" i="1"/>
  <c r="K196" i="1"/>
  <c r="K197" i="1"/>
  <c r="K198" i="1"/>
  <c r="K200" i="1"/>
  <c r="K6" i="1"/>
  <c r="Q151" i="8"/>
  <c r="Q50" i="8"/>
  <c r="K42" i="1" s="1"/>
  <c r="Q42" i="8"/>
  <c r="K38" i="1" s="1"/>
  <c r="K4" i="1" l="1"/>
  <c r="J95" i="1"/>
  <c r="J17" i="1"/>
  <c r="J18" i="1"/>
  <c r="J21" i="1"/>
  <c r="J23" i="1"/>
  <c r="J24" i="1"/>
  <c r="J25" i="1"/>
  <c r="J27" i="1"/>
  <c r="J28" i="1"/>
  <c r="J29" i="1"/>
  <c r="J30" i="1"/>
  <c r="J31" i="1"/>
  <c r="J32" i="1"/>
  <c r="J33" i="1"/>
  <c r="J35" i="1"/>
  <c r="J38" i="1"/>
  <c r="J39" i="1"/>
  <c r="J40" i="1"/>
  <c r="J42" i="1"/>
  <c r="J44" i="1"/>
  <c r="J45" i="1"/>
  <c r="J46" i="1"/>
  <c r="J48" i="1"/>
  <c r="J50" i="1"/>
  <c r="J51" i="1"/>
  <c r="J53" i="1"/>
  <c r="J55" i="1"/>
  <c r="J57" i="1"/>
  <c r="J58" i="1"/>
  <c r="J65" i="1"/>
  <c r="J68" i="1"/>
  <c r="J69" i="1"/>
  <c r="J70" i="1"/>
  <c r="J71" i="1"/>
  <c r="J73" i="1"/>
  <c r="J74" i="1"/>
  <c r="J76" i="1"/>
  <c r="J78" i="1"/>
  <c r="J80" i="1"/>
  <c r="J81" i="1"/>
  <c r="J83" i="1"/>
  <c r="J85" i="1"/>
  <c r="J87" i="1"/>
  <c r="J90" i="1"/>
  <c r="J91" i="1"/>
  <c r="J92" i="1"/>
  <c r="J93" i="1"/>
  <c r="J97" i="1"/>
  <c r="J99" i="1"/>
  <c r="J102" i="1"/>
  <c r="J103" i="1"/>
  <c r="J104" i="1"/>
  <c r="J106" i="1"/>
  <c r="J107" i="1"/>
  <c r="J108" i="1"/>
  <c r="J109" i="1"/>
  <c r="J110" i="1"/>
  <c r="J113" i="1"/>
  <c r="J114" i="1"/>
  <c r="J115" i="1"/>
  <c r="J117" i="1"/>
  <c r="J119" i="1"/>
  <c r="J120" i="1"/>
  <c r="J121" i="1"/>
  <c r="J122" i="1"/>
  <c r="J123" i="1"/>
  <c r="J125" i="1"/>
  <c r="J126" i="1"/>
  <c r="J127" i="1"/>
  <c r="J128" i="1"/>
  <c r="J130" i="1"/>
  <c r="J131" i="1"/>
  <c r="J133" i="1"/>
  <c r="J134" i="1"/>
  <c r="J135" i="1"/>
  <c r="J137" i="1"/>
  <c r="J139" i="1"/>
  <c r="J140" i="1"/>
  <c r="J141" i="1"/>
  <c r="J142" i="1"/>
  <c r="J143" i="1"/>
  <c r="J144" i="1"/>
  <c r="J145" i="1"/>
  <c r="J146" i="1"/>
  <c r="J149" i="1"/>
  <c r="J152" i="1"/>
  <c r="J153" i="1"/>
  <c r="J154" i="1"/>
  <c r="J155" i="1"/>
  <c r="J156" i="1"/>
  <c r="J157" i="1"/>
  <c r="J158" i="1"/>
  <c r="J161" i="1"/>
  <c r="J162" i="1"/>
  <c r="J164" i="1"/>
  <c r="J165" i="1"/>
  <c r="J169" i="1"/>
  <c r="J175" i="1"/>
  <c r="J176" i="1"/>
  <c r="J177" i="1"/>
  <c r="J182" i="1"/>
  <c r="J184" i="1"/>
  <c r="J187" i="1"/>
  <c r="J188" i="1"/>
  <c r="J189" i="1"/>
  <c r="J190" i="1"/>
  <c r="J193" i="1"/>
  <c r="J195" i="1"/>
  <c r="J196" i="1"/>
  <c r="J197" i="1"/>
  <c r="J200" i="1"/>
  <c r="J7" i="1"/>
  <c r="J8" i="1"/>
  <c r="J9" i="1"/>
  <c r="J14" i="1"/>
  <c r="J15" i="1"/>
  <c r="J4" i="1" l="1"/>
  <c r="P4" i="1"/>
  <c r="G7" i="1" l="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6" i="1"/>
  <c r="G4" i="1" l="1"/>
  <c r="O87"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8"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7" i="1"/>
  <c r="O158" i="1"/>
  <c r="O159" i="1"/>
  <c r="O160" i="1"/>
  <c r="O161" i="1"/>
  <c r="O162" i="1"/>
  <c r="O163" i="1"/>
  <c r="O164" i="1"/>
  <c r="O165" i="1"/>
  <c r="O166" i="1"/>
  <c r="O167" i="1"/>
  <c r="O168" i="1"/>
  <c r="O169" i="1"/>
  <c r="O170"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6" i="1"/>
  <c r="M4" i="1"/>
  <c r="O4" i="1" l="1"/>
  <c r="F87" i="1"/>
  <c r="F88" i="1"/>
  <c r="F7" i="1"/>
  <c r="F8" i="1"/>
  <c r="F9" i="1"/>
  <c r="F11" i="1"/>
  <c r="F13" i="1"/>
  <c r="F14" i="1"/>
  <c r="F15" i="1"/>
  <c r="F16" i="1"/>
  <c r="F17" i="1"/>
  <c r="F20" i="1"/>
  <c r="F21" i="1"/>
  <c r="F22" i="1"/>
  <c r="F24" i="1"/>
  <c r="F25" i="1"/>
  <c r="F26" i="1"/>
  <c r="F27" i="1"/>
  <c r="F28" i="1"/>
  <c r="F29" i="1"/>
  <c r="F30" i="1"/>
  <c r="F33" i="1"/>
  <c r="F34" i="1"/>
  <c r="F35" i="1"/>
  <c r="F38" i="1"/>
  <c r="F42" i="1"/>
  <c r="F43" i="1"/>
  <c r="F44" i="1"/>
  <c r="F45" i="1"/>
  <c r="F52" i="1"/>
  <c r="F54" i="1"/>
  <c r="F55" i="1"/>
  <c r="F58" i="1"/>
  <c r="F59" i="1"/>
  <c r="F60" i="1"/>
  <c r="F61" i="1"/>
  <c r="F62" i="1"/>
  <c r="F63" i="1"/>
  <c r="F64" i="1"/>
  <c r="F65" i="1"/>
  <c r="F66" i="1"/>
  <c r="F67" i="1"/>
  <c r="F72" i="1"/>
  <c r="F74" i="1"/>
  <c r="F75" i="1"/>
  <c r="F76" i="1"/>
  <c r="F77" i="1"/>
  <c r="F79" i="1"/>
  <c r="F80" i="1"/>
  <c r="F82" i="1"/>
  <c r="F83" i="1"/>
  <c r="F85" i="1"/>
  <c r="F86" i="1"/>
  <c r="F96" i="1"/>
  <c r="F98" i="1"/>
  <c r="F99" i="1"/>
  <c r="F104" i="1"/>
  <c r="F105" i="1"/>
  <c r="F108" i="1"/>
  <c r="F110" i="1"/>
  <c r="F112" i="1"/>
  <c r="F115" i="1"/>
  <c r="F119" i="1"/>
  <c r="F120" i="1"/>
  <c r="F121" i="1"/>
  <c r="F125" i="1"/>
  <c r="F127" i="1"/>
  <c r="F129" i="1"/>
  <c r="F130" i="1"/>
  <c r="F137" i="1"/>
  <c r="F139" i="1"/>
  <c r="F140" i="1"/>
  <c r="F141" i="1"/>
  <c r="F143" i="1"/>
  <c r="F144" i="1"/>
  <c r="F145" i="1"/>
  <c r="F147" i="1"/>
  <c r="F148" i="1"/>
  <c r="F155" i="1"/>
  <c r="F156" i="1"/>
  <c r="F158" i="1"/>
  <c r="F163" i="1"/>
  <c r="F165" i="1"/>
  <c r="F167" i="1"/>
  <c r="F170" i="1"/>
  <c r="F172" i="1"/>
  <c r="F173" i="1"/>
  <c r="F175" i="1"/>
  <c r="F177" i="1"/>
  <c r="F178" i="1"/>
  <c r="F180" i="1"/>
  <c r="F181" i="1"/>
  <c r="F183" i="1"/>
  <c r="F184" i="1"/>
  <c r="F185" i="1"/>
  <c r="F187" i="1"/>
  <c r="F188" i="1"/>
  <c r="F190" i="1"/>
  <c r="F192" i="1"/>
  <c r="F197" i="1"/>
  <c r="F198" i="1"/>
  <c r="F199" i="1"/>
  <c r="F6" i="1"/>
  <c r="F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ilostat-win</author>
  </authors>
  <commentList>
    <comment ref="D13" authorId="0" shapeId="0" xr:uid="{5981ED19-596A-154B-B9B2-E592C0C5583C}">
      <text>
        <r>
          <rPr>
            <sz val="8"/>
            <color indexed="81"/>
            <rFont val="Tahoma"/>
            <family val="2"/>
          </rPr>
          <t xml:space="preserve">
- (B) Break in series</t>
        </r>
      </text>
    </comment>
    <comment ref="D20" authorId="0" shapeId="0" xr:uid="{3C89FF19-1C22-9347-8EA2-5CC82ACE5147}">
      <text>
        <r>
          <rPr>
            <sz val="8"/>
            <color indexed="81"/>
            <rFont val="Tahoma"/>
            <family val="2"/>
          </rPr>
          <t xml:space="preserve">
- (B) Break in series</t>
        </r>
      </text>
    </comment>
    <comment ref="D23" authorId="0" shapeId="0" xr:uid="{43D2F901-4EFE-EA42-90BD-16132D13CF4E}">
      <text>
        <r>
          <rPr>
            <sz val="8"/>
            <color indexed="81"/>
            <rFont val="Tahoma"/>
            <family val="2"/>
          </rPr>
          <t xml:space="preserve">
- (B) Break in series</t>
        </r>
      </text>
    </comment>
    <comment ref="D45" authorId="0" shapeId="0" xr:uid="{9B61E36E-0A51-6E4A-AD91-D0C8E3058B02}">
      <text>
        <r>
          <rPr>
            <sz val="8"/>
            <color indexed="81"/>
            <rFont val="Tahoma"/>
            <family val="2"/>
          </rPr>
          <t xml:space="preserve">
- (B) Break in series</t>
        </r>
      </text>
    </comment>
    <comment ref="D62" authorId="0" shapeId="0" xr:uid="{3DC4E122-7AFA-CA42-AE66-5845E00E63A7}">
      <text>
        <r>
          <rPr>
            <sz val="8"/>
            <color indexed="81"/>
            <rFont val="Tahoma"/>
            <family val="2"/>
          </rPr>
          <t xml:space="preserve">
- (B) Break in series</t>
        </r>
      </text>
    </comment>
    <comment ref="D64" authorId="0" shapeId="0" xr:uid="{D49F5327-BC91-8444-A498-6673F549BEDB}">
      <text>
        <r>
          <rPr>
            <sz val="8"/>
            <color indexed="81"/>
            <rFont val="Tahoma"/>
            <family val="2"/>
          </rPr>
          <t xml:space="preserve">
- (B) Break in series</t>
        </r>
      </text>
    </comment>
    <comment ref="D81" authorId="0" shapeId="0" xr:uid="{5A156B06-9296-E34D-A2EE-56A5192B16FA}">
      <text>
        <r>
          <rPr>
            <sz val="8"/>
            <color indexed="81"/>
            <rFont val="Tahoma"/>
            <family val="2"/>
          </rPr>
          <t xml:space="preserve">
- (B) Break in series</t>
        </r>
      </text>
    </comment>
    <comment ref="D83" authorId="0" shapeId="0" xr:uid="{C29980E4-8062-384C-9E02-3C017A3A5F0D}">
      <text>
        <r>
          <rPr>
            <sz val="8"/>
            <color indexed="81"/>
            <rFont val="Tahoma"/>
            <family val="2"/>
          </rPr>
          <t xml:space="preserve">
- (B) Break in series</t>
        </r>
      </text>
    </comment>
    <comment ref="D86" authorId="0" shapeId="0" xr:uid="{457710F1-6F2A-6B4D-A48C-2AB7A01932DF}">
      <text>
        <r>
          <rPr>
            <sz val="8"/>
            <color indexed="81"/>
            <rFont val="Tahoma"/>
            <family val="2"/>
          </rPr>
          <t xml:space="preserve">
- (B) Break in series</t>
        </r>
      </text>
    </comment>
    <comment ref="D102" authorId="0" shapeId="0" xr:uid="{0A3555EF-F707-9145-9E07-88E004FB51E2}">
      <text>
        <r>
          <rPr>
            <sz val="8"/>
            <color indexed="81"/>
            <rFont val="Tahoma"/>
            <family val="2"/>
          </rPr>
          <t xml:space="preserve">
- (B) Break in series</t>
        </r>
      </text>
    </comment>
    <comment ref="D115" authorId="0" shapeId="0" xr:uid="{FE5B0E22-CE70-CE48-B631-00ED045B4842}">
      <text>
        <r>
          <rPr>
            <sz val="8"/>
            <color indexed="81"/>
            <rFont val="Tahoma"/>
            <family val="2"/>
          </rPr>
          <t xml:space="preserve">
- (B) Break in series</t>
        </r>
      </text>
    </comment>
    <comment ref="D116" authorId="0" shapeId="0" xr:uid="{734990E1-AF06-864C-A6E2-B8DA4C8FE600}">
      <text>
        <r>
          <rPr>
            <sz val="8"/>
            <color indexed="81"/>
            <rFont val="Tahoma"/>
            <family val="2"/>
          </rPr>
          <t xml:space="preserve">
- (B) Break in series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AE5EE856-F5D9-4349-B89C-59F2EC52ECD4}">
      <text>
        <r>
          <rPr>
            <sz val="10"/>
            <color rgb="FF000000"/>
            <rFont val="Arial"/>
            <family val="2"/>
          </rPr>
          <t xml:space="preserve">Institutional sector coverage: Public sector only
</t>
        </r>
      </text>
    </comment>
    <comment ref="K8" authorId="0" shapeId="0" xr:uid="{04603BA2-1D1F-B049-9C8C-76549139E26A}">
      <text>
        <r>
          <rPr>
            <sz val="10"/>
            <rFont val="Arial"/>
            <family val="2"/>
          </rPr>
          <t xml:space="preserve">Institutional sector coverage: Public sector only
</t>
        </r>
      </text>
    </comment>
    <comment ref="L8" authorId="0" shapeId="0" xr:uid="{F054BDC1-12D4-AE49-894D-7E211F3604F6}">
      <text>
        <r>
          <rPr>
            <sz val="10"/>
            <rFont val="Arial"/>
            <family val="2"/>
          </rPr>
          <t xml:space="preserve">Institutional sector coverage: Public sector only
</t>
        </r>
      </text>
    </comment>
    <comment ref="M8" authorId="0" shapeId="0" xr:uid="{B8B7A48A-8C32-7843-B797-00C2EE34CC36}">
      <text>
        <r>
          <rPr>
            <sz val="10"/>
            <color rgb="FF000000"/>
            <rFont val="Arial"/>
            <family val="2"/>
          </rPr>
          <t xml:space="preserve">Institutional sector coverage: Public sector only
</t>
        </r>
      </text>
    </comment>
    <comment ref="Q8" authorId="0" shapeId="0" xr:uid="{D2428E60-D4E5-124F-9D38-03AF8773366F}">
      <text>
        <r>
          <rPr>
            <sz val="10"/>
            <color rgb="FF000000"/>
            <rFont val="Arial"/>
            <family val="2"/>
          </rPr>
          <t xml:space="preserve">Institutional sector coverage: Public sector only
</t>
        </r>
      </text>
    </comment>
    <comment ref="D10" authorId="0" shapeId="0" xr:uid="{FB28377F-5F19-5E48-BB17-18055BE3EF51}">
      <text>
        <r>
          <rPr>
            <sz val="10"/>
            <rFont val="Arial"/>
            <family val="2"/>
          </rPr>
          <t xml:space="preserve">Institutional sector coverage: Private sector only
</t>
        </r>
      </text>
    </comment>
    <comment ref="E10" authorId="0" shapeId="0" xr:uid="{DB065E7A-ADBC-0347-8267-F1385BB933B4}">
      <text>
        <r>
          <rPr>
            <sz val="10"/>
            <rFont val="Arial"/>
            <family val="2"/>
          </rPr>
          <t xml:space="preserve">Institutional sector coverage: Private sector only
</t>
        </r>
      </text>
    </comment>
    <comment ref="F10" authorId="0" shapeId="0" xr:uid="{D61C0231-A1D5-E64F-980D-B93C52C689AC}">
      <text>
        <r>
          <rPr>
            <sz val="10"/>
            <rFont val="Arial"/>
            <family val="2"/>
          </rPr>
          <t xml:space="preserve">Institutional sector coverage: Private sector only
</t>
        </r>
      </text>
    </comment>
    <comment ref="G10" authorId="0" shapeId="0" xr:uid="{995A782D-FCD5-0A45-A72A-3A364D7B2A71}">
      <text>
        <r>
          <rPr>
            <sz val="10"/>
            <rFont val="Arial"/>
            <family val="2"/>
          </rPr>
          <t xml:space="preserve">Institutional sector coverage: Private sector only
</t>
        </r>
      </text>
    </comment>
    <comment ref="H10" authorId="0" shapeId="0" xr:uid="{8F0799D1-66A6-0244-9063-64D2B26B24A9}">
      <text>
        <r>
          <rPr>
            <sz val="10"/>
            <rFont val="Arial"/>
            <family val="2"/>
          </rPr>
          <t xml:space="preserve">Institutional sector coverage: Private sector only
</t>
        </r>
      </text>
    </comment>
    <comment ref="I10" authorId="0" shapeId="0" xr:uid="{B5D60780-2AD7-F943-A165-200D35A339D0}">
      <text>
        <r>
          <rPr>
            <sz val="10"/>
            <rFont val="Arial"/>
            <family val="2"/>
          </rPr>
          <t xml:space="preserve">Institutional sector coverage: Private sector only
</t>
        </r>
      </text>
    </comment>
    <comment ref="J10" authorId="0" shapeId="0" xr:uid="{6F182C09-9D25-6A4C-9593-1E405F23DBAD}">
      <text>
        <r>
          <rPr>
            <sz val="10"/>
            <rFont val="Arial"/>
            <family val="2"/>
          </rPr>
          <t xml:space="preserve">Institutional sector coverage: Private sector only
</t>
        </r>
      </text>
    </comment>
    <comment ref="K10" authorId="0" shapeId="0" xr:uid="{70E6EA3F-8103-BC41-82CA-4850ED73B116}">
      <text>
        <r>
          <rPr>
            <sz val="10"/>
            <rFont val="Arial"/>
            <family val="2"/>
          </rPr>
          <t xml:space="preserve">Institutional sector coverage: Private sector only
</t>
        </r>
      </text>
    </comment>
    <comment ref="L10" authorId="0" shapeId="0" xr:uid="{BF3C3989-9887-4344-A763-1655C17C241D}">
      <text>
        <r>
          <rPr>
            <sz val="10"/>
            <rFont val="Arial"/>
            <family val="2"/>
          </rPr>
          <t xml:space="preserve">Institutional sector coverage: Private sector only
</t>
        </r>
      </text>
    </comment>
    <comment ref="M10" authorId="0" shapeId="0" xr:uid="{029E494B-A3EC-3940-9517-7E0BE4FF50FC}">
      <text>
        <r>
          <rPr>
            <sz val="10"/>
            <color rgb="FF000000"/>
            <rFont val="Arial"/>
            <family val="2"/>
          </rPr>
          <t xml:space="preserve">Institutional sector coverage: Private sector only
</t>
        </r>
      </text>
    </comment>
    <comment ref="Q10" authorId="0" shapeId="0" xr:uid="{8814D31F-AF92-A244-975C-ED070133A193}">
      <text>
        <r>
          <rPr>
            <sz val="10"/>
            <color rgb="FF000000"/>
            <rFont val="Arial"/>
            <family val="2"/>
          </rPr>
          <t xml:space="preserve">Institutional sector coverage: Private sector only
</t>
        </r>
      </text>
    </comment>
    <comment ref="N16" authorId="0" shapeId="0" xr:uid="{10DFF68D-C8AD-594A-A667-2D8CCBD917B3}">
      <text>
        <r>
          <rPr>
            <sz val="10"/>
            <color rgb="FF000000"/>
            <rFont val="Arial"/>
            <family val="2"/>
          </rPr>
          <t xml:space="preserve">Time unit: Per hour
</t>
        </r>
        <r>
          <rPr>
            <sz val="10"/>
            <color rgb="FF000000"/>
            <rFont val="Arial"/>
            <family val="2"/>
          </rPr>
          <t xml:space="preserve">Break in series: Other or unspecified type of break
</t>
        </r>
      </text>
    </comment>
    <comment ref="D19" authorId="0" shapeId="0" xr:uid="{D9AB202B-DF49-F942-8942-7FADD8C345E2}">
      <text>
        <r>
          <rPr>
            <sz val="10"/>
            <rFont val="Arial"/>
            <family val="2"/>
          </rPr>
          <t xml:space="preserve">Institutional sector coverage: Private sector only
</t>
        </r>
      </text>
    </comment>
    <comment ref="E19" authorId="0" shapeId="0" xr:uid="{A1FA07FF-58E0-3845-932E-0E8FE49F67E1}">
      <text>
        <r>
          <rPr>
            <sz val="10"/>
            <rFont val="Arial"/>
            <family val="2"/>
          </rPr>
          <t xml:space="preserve">Institutional sector coverage: Private sector only
</t>
        </r>
      </text>
    </comment>
    <comment ref="F19" authorId="0" shapeId="0" xr:uid="{C3AAA077-81B1-D049-ABBA-B0B6847EC308}">
      <text>
        <r>
          <rPr>
            <sz val="10"/>
            <rFont val="Arial"/>
            <family val="2"/>
          </rPr>
          <t xml:space="preserve">Institutional sector coverage: Private sector only
</t>
        </r>
      </text>
    </comment>
    <comment ref="G19" authorId="0" shapeId="0" xr:uid="{70631257-BB2B-0348-BCAD-1613F02984D5}">
      <text>
        <r>
          <rPr>
            <sz val="10"/>
            <rFont val="Arial"/>
            <family val="2"/>
          </rPr>
          <t xml:space="preserve">Institutional sector coverage: Private sector only
</t>
        </r>
      </text>
    </comment>
    <comment ref="H19" authorId="0" shapeId="0" xr:uid="{A5FFDA5D-4A35-2449-A455-B5666AF428B0}">
      <text>
        <r>
          <rPr>
            <sz val="10"/>
            <rFont val="Arial"/>
            <family val="2"/>
          </rPr>
          <t xml:space="preserve">Institutional sector coverage: Private sector only
</t>
        </r>
      </text>
    </comment>
    <comment ref="I19" authorId="0" shapeId="0" xr:uid="{A91F831F-F3A1-A54A-8A94-F32C1FBCB5D6}">
      <text>
        <r>
          <rPr>
            <sz val="10"/>
            <rFont val="Arial"/>
            <family val="2"/>
          </rPr>
          <t xml:space="preserve">Institutional sector coverage: Private sector only
</t>
        </r>
      </text>
    </comment>
    <comment ref="J19" authorId="0" shapeId="0" xr:uid="{E733F653-C35D-8943-B88B-C03B9DDCA32E}">
      <text>
        <r>
          <rPr>
            <sz val="10"/>
            <rFont val="Arial"/>
            <family val="2"/>
          </rPr>
          <t xml:space="preserve">Institutional sector coverage: Private sector only
</t>
        </r>
      </text>
    </comment>
    <comment ref="Q19" authorId="0" shapeId="0" xr:uid="{C2B6A79A-9F56-3F46-81B0-503DEF568017}">
      <text>
        <r>
          <rPr>
            <sz val="10"/>
            <rFont val="Arial"/>
            <family val="2"/>
          </rPr>
          <t xml:space="preserve">Institutional sector coverage: Private sector only
</t>
        </r>
      </text>
    </comment>
    <comment ref="K20" authorId="0" shapeId="0" xr:uid="{2618C245-994A-2D46-9DF7-C4911940B6A6}">
      <text>
        <r>
          <rPr>
            <sz val="10"/>
            <rFont val="Arial"/>
            <family val="2"/>
          </rPr>
          <t xml:space="preserve">Institutional sector coverage: Public sector only
</t>
        </r>
      </text>
    </comment>
    <comment ref="Q20" authorId="0" shapeId="0" xr:uid="{ABFC31E6-F55D-6E44-A97D-84369B211E28}">
      <text>
        <r>
          <rPr>
            <sz val="10"/>
            <rFont val="Arial"/>
            <family val="2"/>
          </rPr>
          <t xml:space="preserve">Institutional sector coverage: Public sector only
</t>
        </r>
      </text>
    </comment>
    <comment ref="F21" authorId="0" shapeId="0" xr:uid="{9465D44C-6032-1F46-B549-711B52C2A79D}">
      <text>
        <r>
          <rPr>
            <sz val="10"/>
            <rFont val="Arial"/>
            <family val="2"/>
          </rPr>
          <t xml:space="preserve">Reference group coverage: Garment employees
</t>
        </r>
      </text>
    </comment>
    <comment ref="G21" authorId="0" shapeId="0" xr:uid="{85C02F94-CDE5-D743-B150-49E5E9EF8E33}">
      <text>
        <r>
          <rPr>
            <sz val="10"/>
            <rFont val="Arial"/>
            <family val="2"/>
          </rPr>
          <t xml:space="preserve">Reference group coverage: Garment employees
</t>
        </r>
      </text>
    </comment>
    <comment ref="H21" authorId="0" shapeId="0" xr:uid="{A7ED6253-B204-6740-9A69-F35E5E126073}">
      <text>
        <r>
          <rPr>
            <sz val="10"/>
            <rFont val="Arial"/>
            <family val="2"/>
          </rPr>
          <t xml:space="preserve">Reference group coverage: Garment employees
</t>
        </r>
      </text>
    </comment>
    <comment ref="I21" authorId="0" shapeId="0" xr:uid="{052926CD-BEA2-634A-BA3D-986F40DE1F72}">
      <text>
        <r>
          <rPr>
            <sz val="10"/>
            <rFont val="Arial"/>
            <family val="2"/>
          </rPr>
          <t xml:space="preserve">Reference group coverage: Garment employees
</t>
        </r>
      </text>
    </comment>
    <comment ref="J21" authorId="0" shapeId="0" xr:uid="{8D730BFC-8CBA-B54F-B156-E0E1020BBE0D}">
      <text>
        <r>
          <rPr>
            <sz val="10"/>
            <rFont val="Arial"/>
            <family val="2"/>
          </rPr>
          <t xml:space="preserve">Reference group coverage: Garment employees
</t>
        </r>
      </text>
    </comment>
    <comment ref="K21" authorId="0" shapeId="0" xr:uid="{C18CC8D0-F6C7-B64A-A570-7F602444B332}">
      <text>
        <r>
          <rPr>
            <sz val="10"/>
            <rFont val="Arial"/>
            <family val="2"/>
          </rPr>
          <t xml:space="preserve">Reference group coverage: Garment employees
</t>
        </r>
      </text>
    </comment>
    <comment ref="L21" authorId="0" shapeId="0" xr:uid="{1C360B35-1E94-0647-AFB5-CE42B09223E6}">
      <text>
        <r>
          <rPr>
            <sz val="10"/>
            <rFont val="Arial"/>
            <family val="2"/>
          </rPr>
          <t xml:space="preserve">Reference group coverage: Garment employees
</t>
        </r>
      </text>
    </comment>
    <comment ref="M21" authorId="0" shapeId="0" xr:uid="{ACDC4BC7-0DC7-8D4B-853D-27F51A230880}">
      <text>
        <r>
          <rPr>
            <sz val="10"/>
            <rFont val="Arial"/>
            <family val="2"/>
          </rPr>
          <t xml:space="preserve">Reference group coverage: Garment employees
</t>
        </r>
      </text>
    </comment>
    <comment ref="Q21" authorId="0" shapeId="0" xr:uid="{463059FC-7095-AB4F-BF99-797B785ACE3D}">
      <text>
        <r>
          <rPr>
            <sz val="10"/>
            <rFont val="Arial"/>
            <family val="2"/>
          </rPr>
          <t xml:space="preserve">Reference group coverage: Garment employees
</t>
        </r>
      </text>
    </comment>
    <comment ref="D22" authorId="0" shapeId="0" xr:uid="{2BA872C5-0AA6-5445-8A7A-C494766BDC65}">
      <text>
        <r>
          <rPr>
            <sz val="10"/>
            <rFont val="Arial"/>
            <family val="2"/>
          </rPr>
          <t xml:space="preserve">Central tendency measure: Minimum
</t>
        </r>
      </text>
    </comment>
    <comment ref="E22" authorId="0" shapeId="0" xr:uid="{53B1CC15-E08E-5540-A72C-47A4997EA65F}">
      <text>
        <r>
          <rPr>
            <sz val="10"/>
            <rFont val="Arial"/>
            <family val="2"/>
          </rPr>
          <t xml:space="preserve">Central tendency measure: Minimum
</t>
        </r>
      </text>
    </comment>
    <comment ref="F22" authorId="0" shapeId="0" xr:uid="{B82962B2-CA9E-0146-8385-B4C1276AE72A}">
      <text>
        <r>
          <rPr>
            <sz val="10"/>
            <rFont val="Arial"/>
            <family val="2"/>
          </rPr>
          <t xml:space="preserve">Central tendency measure: Minimum
</t>
        </r>
      </text>
    </comment>
    <comment ref="G22" authorId="0" shapeId="0" xr:uid="{42DDDEBF-35ED-904B-972E-DCDDB61D66F2}">
      <text>
        <r>
          <rPr>
            <sz val="10"/>
            <rFont val="Arial"/>
            <family val="2"/>
          </rPr>
          <t xml:space="preserve">Central tendency measure: Minimum
</t>
        </r>
      </text>
    </comment>
    <comment ref="H22" authorId="0" shapeId="0" xr:uid="{9A8F82ED-1A85-6841-A744-0021954A7771}">
      <text>
        <r>
          <rPr>
            <sz val="10"/>
            <color rgb="FF000000"/>
            <rFont val="Arial"/>
            <family val="2"/>
          </rPr>
          <t xml:space="preserve">Central tendency measure: Minimum
</t>
        </r>
      </text>
    </comment>
    <comment ref="I22" authorId="0" shapeId="0" xr:uid="{1B69A209-2B81-8D48-91AF-0BF23A64F5D2}">
      <text>
        <r>
          <rPr>
            <sz val="10"/>
            <rFont val="Arial"/>
            <family val="2"/>
          </rPr>
          <t xml:space="preserve">Central tendency measure: Minimum
</t>
        </r>
      </text>
    </comment>
    <comment ref="J22" authorId="0" shapeId="0" xr:uid="{87A0DB89-994D-D944-943C-FCCBB1059F27}">
      <text>
        <r>
          <rPr>
            <sz val="10"/>
            <rFont val="Arial"/>
            <family val="2"/>
          </rPr>
          <t xml:space="preserve">Central tendency measure: Minimum
</t>
        </r>
      </text>
    </comment>
    <comment ref="K22" authorId="0" shapeId="0" xr:uid="{CBE0C11E-4A09-3E40-A9E3-99B7AE0B0917}">
      <text>
        <r>
          <rPr>
            <sz val="10"/>
            <rFont val="Arial"/>
            <family val="2"/>
          </rPr>
          <t xml:space="preserve">Central tendency measure: Minimum
</t>
        </r>
      </text>
    </comment>
    <comment ref="L22" authorId="0" shapeId="0" xr:uid="{BC325334-EF61-9643-BEF6-8FAF57E3111C}">
      <text>
        <r>
          <rPr>
            <sz val="10"/>
            <rFont val="Arial"/>
            <family val="2"/>
          </rPr>
          <t xml:space="preserve">Central tendency measure: Minimum
</t>
        </r>
      </text>
    </comment>
    <comment ref="M22" authorId="0" shapeId="0" xr:uid="{00E60536-8D7E-1B49-84B5-D7B8491A4D44}">
      <text>
        <r>
          <rPr>
            <sz val="10"/>
            <rFont val="Arial"/>
            <family val="2"/>
          </rPr>
          <t xml:space="preserve">Central tendency measure: Minimum
</t>
        </r>
      </text>
    </comment>
    <comment ref="N22" authorId="0" shapeId="0" xr:uid="{B07F0E43-CA68-6F49-A061-1D0B7A73147A}">
      <text>
        <r>
          <rPr>
            <sz val="10"/>
            <rFont val="Arial"/>
            <family val="2"/>
          </rPr>
          <t xml:space="preserve">Central tendency measure: Minimum
</t>
        </r>
      </text>
    </comment>
    <comment ref="O22" authorId="0" shapeId="0" xr:uid="{62D7FB30-C7BA-7A40-9712-58DAC2059182}">
      <text>
        <r>
          <rPr>
            <sz val="10"/>
            <rFont val="Arial"/>
            <family val="2"/>
          </rPr>
          <t xml:space="preserve">Central tendency measure: Minimum
</t>
        </r>
      </text>
    </comment>
    <comment ref="P22" authorId="0" shapeId="0" xr:uid="{24B1B804-163D-894B-99DE-F91CE1FB9958}">
      <text>
        <r>
          <rPr>
            <sz val="10"/>
            <color rgb="FF000000"/>
            <rFont val="Arial"/>
            <family val="2"/>
          </rPr>
          <t xml:space="preserve">Break in series: New or revalued currency
</t>
        </r>
      </text>
    </comment>
    <comment ref="Q22" authorId="0" shapeId="0" xr:uid="{1905124B-61F5-3245-AFC5-75B0ABB272BF}">
      <text>
        <r>
          <rPr>
            <sz val="10"/>
            <color rgb="FF000000"/>
            <rFont val="Arial"/>
            <family val="2"/>
          </rPr>
          <t xml:space="preserve">Break in series: New or revalued currency
</t>
        </r>
      </text>
    </comment>
    <comment ref="D23" authorId="0" shapeId="0" xr:uid="{7EEF4F32-343F-0042-9CB8-545139B0E6C8}">
      <text>
        <r>
          <rPr>
            <sz val="10"/>
            <rFont val="Arial"/>
            <family val="2"/>
          </rPr>
          <t xml:space="preserve">Institutional sector coverage: Private sector only
</t>
        </r>
      </text>
    </comment>
    <comment ref="E23" authorId="0" shapeId="0" xr:uid="{95ADD492-8F77-BF41-B071-28F63A795975}">
      <text>
        <r>
          <rPr>
            <sz val="10"/>
            <color rgb="FF000000"/>
            <rFont val="Arial"/>
            <family val="2"/>
          </rPr>
          <t xml:space="preserve">Institutional sector coverage: Private sector only
</t>
        </r>
      </text>
    </comment>
    <comment ref="F23" authorId="0" shapeId="0" xr:uid="{8D749647-0129-5546-BC78-B56EAF185A3A}">
      <text>
        <r>
          <rPr>
            <sz val="10"/>
            <color rgb="FF000000"/>
            <rFont val="Arial"/>
            <family val="2"/>
          </rPr>
          <t xml:space="preserve">Institutional sector coverage: Private sector only
</t>
        </r>
      </text>
    </comment>
    <comment ref="G23" authorId="0" shapeId="0" xr:uid="{BD422F46-F70F-C346-8DFE-8B16B765A53D}">
      <text>
        <r>
          <rPr>
            <sz val="10"/>
            <color rgb="FF000000"/>
            <rFont val="Arial"/>
            <family val="2"/>
          </rPr>
          <t xml:space="preserve">Institutional sector coverage: Private sector only
</t>
        </r>
      </text>
    </comment>
    <comment ref="H23" authorId="0" shapeId="0" xr:uid="{1B96688E-3750-9644-995B-7BC2C8472147}">
      <text>
        <r>
          <rPr>
            <sz val="10"/>
            <rFont val="Arial"/>
            <family val="2"/>
          </rPr>
          <t xml:space="preserve">Institutional sector coverage: Private sector only
</t>
        </r>
      </text>
    </comment>
    <comment ref="I23" authorId="0" shapeId="0" xr:uid="{F4C13D36-4970-8C4C-829B-DE4D545B154F}">
      <text>
        <r>
          <rPr>
            <sz val="10"/>
            <rFont val="Arial"/>
            <family val="2"/>
          </rPr>
          <t xml:space="preserve">Institutional sector coverage: Private sector only
</t>
        </r>
      </text>
    </comment>
    <comment ref="J23" authorId="0" shapeId="0" xr:uid="{259A2F70-4448-6049-9E3C-F2DA4359FB75}">
      <text>
        <r>
          <rPr>
            <sz val="10"/>
            <rFont val="Arial"/>
            <family val="2"/>
          </rPr>
          <t xml:space="preserve">Institutional sector coverage: Private sector only
</t>
        </r>
      </text>
    </comment>
    <comment ref="K23" authorId="0" shapeId="0" xr:uid="{BE336517-19D4-5C49-B67D-D74947FA4E80}">
      <text>
        <r>
          <rPr>
            <sz val="10"/>
            <rFont val="Arial"/>
            <family val="2"/>
          </rPr>
          <t xml:space="preserve">Institutional sector coverage: Private sector only
</t>
        </r>
      </text>
    </comment>
    <comment ref="L23" authorId="0" shapeId="0" xr:uid="{C8F1D6A6-9677-F240-8F1C-71A3842AC192}">
      <text>
        <r>
          <rPr>
            <sz val="10"/>
            <rFont val="Arial"/>
            <family val="2"/>
          </rPr>
          <t xml:space="preserve">Institutional sector coverage: Private sector only
</t>
        </r>
      </text>
    </comment>
    <comment ref="M23" authorId="0" shapeId="0" xr:uid="{A91CAED0-F674-7144-B3F5-2FAA5FFE444D}">
      <text>
        <r>
          <rPr>
            <sz val="10"/>
            <rFont val="Arial"/>
            <family val="2"/>
          </rPr>
          <t xml:space="preserve">Institutional sector coverage: Private sector only
</t>
        </r>
      </text>
    </comment>
    <comment ref="N23" authorId="0" shapeId="0" xr:uid="{432855DE-B0F0-7F42-9520-2BE5B369B80B}">
      <text>
        <r>
          <rPr>
            <sz val="10"/>
            <rFont val="Arial"/>
            <family val="2"/>
          </rPr>
          <t xml:space="preserve">Institutional sector coverage: Private sector only
</t>
        </r>
      </text>
    </comment>
    <comment ref="O23" authorId="0" shapeId="0" xr:uid="{82DBCDA8-28E7-D34D-A4F4-586506BB3E85}">
      <text>
        <r>
          <rPr>
            <sz val="10"/>
            <rFont val="Arial"/>
            <family val="2"/>
          </rPr>
          <t xml:space="preserve">Institutional sector coverage: Private sector only
</t>
        </r>
      </text>
    </comment>
    <comment ref="P23" authorId="0" shapeId="0" xr:uid="{F69D2207-2FB3-3146-8F16-75BC65C9DEE6}">
      <text>
        <r>
          <rPr>
            <sz val="10"/>
            <rFont val="Arial"/>
            <family val="2"/>
          </rPr>
          <t xml:space="preserve">Institutional sector coverage: Private sector only
</t>
        </r>
      </text>
    </comment>
    <comment ref="Q23" authorId="0" shapeId="0" xr:uid="{01255727-7FEC-B645-AE7C-759E1E6F7B54}">
      <text>
        <r>
          <rPr>
            <sz val="10"/>
            <rFont val="Arial"/>
            <family val="2"/>
          </rPr>
          <t xml:space="preserve">Institutional sector coverage: Private sector only
</t>
        </r>
      </text>
    </comment>
    <comment ref="G24" authorId="0" shapeId="0" xr:uid="{930C2CF1-590F-F141-8785-3D0B6979C965}">
      <text>
        <r>
          <rPr>
            <sz val="10"/>
            <rFont val="Arial"/>
            <family val="2"/>
          </rPr>
          <t xml:space="preserve">Reference group coverage: Manual workers, shop assistants, and domestic helpers
</t>
        </r>
      </text>
    </comment>
    <comment ref="H24" authorId="0" shapeId="0" xr:uid="{4F025355-0C87-BC45-A556-CC1B0017D208}">
      <text>
        <r>
          <rPr>
            <sz val="10"/>
            <rFont val="Arial"/>
            <family val="2"/>
          </rPr>
          <t xml:space="preserve">Reference group coverage: Manual workers, shop assistants, and domestic helpers
</t>
        </r>
      </text>
    </comment>
    <comment ref="I24" authorId="0" shapeId="0" xr:uid="{34A8791C-0351-FC42-94AD-A510BE1FC17C}">
      <text>
        <r>
          <rPr>
            <sz val="10"/>
            <rFont val="Arial"/>
            <family val="2"/>
          </rPr>
          <t xml:space="preserve">Reference group coverage: Manual workers, shop assistants, and domestic helpers
</t>
        </r>
      </text>
    </comment>
    <comment ref="J24" authorId="0" shapeId="0" xr:uid="{75BC32E9-0271-6541-9D0A-1BDEFD6FDF75}">
      <text>
        <r>
          <rPr>
            <sz val="10"/>
            <color rgb="FF000000"/>
            <rFont val="Arial"/>
            <family val="2"/>
          </rPr>
          <t xml:space="preserve">Reference group coverage: Manual workers, shop assistants, and domestic helpers
</t>
        </r>
      </text>
    </comment>
    <comment ref="K24" authorId="0" shapeId="0" xr:uid="{3961F7E5-ED11-4B4A-8FDD-7313D2ABB357}">
      <text>
        <r>
          <rPr>
            <sz val="10"/>
            <rFont val="Arial"/>
            <family val="2"/>
          </rPr>
          <t xml:space="preserve">Reference group coverage: Manual workers, shop assistants, and domestic helpers
</t>
        </r>
      </text>
    </comment>
    <comment ref="L24" authorId="0" shapeId="0" xr:uid="{A7BA103D-1CC4-B443-985E-2BEC48A8FA32}">
      <text>
        <r>
          <rPr>
            <sz val="10"/>
            <rFont val="Arial"/>
            <family val="2"/>
          </rPr>
          <t xml:space="preserve">Reference group coverage: Manual workers, shop assistants, and domestic helpers
</t>
        </r>
      </text>
    </comment>
    <comment ref="Q24" authorId="0" shapeId="0" xr:uid="{49F71A3C-790D-D842-B012-74B9625F42FF}">
      <text>
        <r>
          <rPr>
            <sz val="10"/>
            <rFont val="Arial"/>
            <family val="2"/>
          </rPr>
          <t xml:space="preserve">Reference group coverage: Manual workers, shop assistants, and domestic helpers
</t>
        </r>
      </text>
    </comment>
    <comment ref="M27" authorId="0" shapeId="0" xr:uid="{C36468CF-F1AA-B04A-96B3-66EF8595282E}">
      <text>
        <r>
          <rPr>
            <sz val="10"/>
            <rFont val="Arial"/>
            <family val="2"/>
          </rPr>
          <t xml:space="preserve">Accounting concept: Net
</t>
        </r>
      </text>
    </comment>
    <comment ref="N27" authorId="0" shapeId="0" xr:uid="{8EC3016D-912A-EF44-AC3C-395C79E6F333}">
      <text>
        <r>
          <rPr>
            <sz val="10"/>
            <rFont val="Arial"/>
            <family val="2"/>
          </rPr>
          <t xml:space="preserve">Accounting concept: Net
</t>
        </r>
      </text>
    </comment>
    <comment ref="Q27" authorId="0" shapeId="0" xr:uid="{ECE7BFD6-2EBA-3F47-A7F6-BCE6D8635018}">
      <text>
        <r>
          <rPr>
            <sz val="10"/>
            <rFont val="Arial"/>
            <family val="2"/>
          </rPr>
          <t xml:space="preserve">Accounting concept: Net
</t>
        </r>
      </text>
    </comment>
    <comment ref="D28" authorId="0" shapeId="0" xr:uid="{783705A0-A3E5-D344-A17D-87F0D1A569CF}">
      <text>
        <r>
          <rPr>
            <sz val="10"/>
            <rFont val="Arial"/>
            <family val="2"/>
          </rPr>
          <t xml:space="preserve">Institutional sector coverage: Private and parastatals sector only
</t>
        </r>
      </text>
    </comment>
    <comment ref="E28" authorId="0" shapeId="0" xr:uid="{2F332B2A-0547-FA47-8F09-49C66AEE74EC}">
      <text>
        <r>
          <rPr>
            <sz val="10"/>
            <rFont val="Arial"/>
            <family val="2"/>
          </rPr>
          <t xml:space="preserve">Institutional sector coverage: Private and parastatals sector only
</t>
        </r>
      </text>
    </comment>
    <comment ref="F28" authorId="0" shapeId="0" xr:uid="{1C92EDB3-BEFD-1041-B206-2DDDB38CCF58}">
      <text>
        <r>
          <rPr>
            <sz val="10"/>
            <rFont val="Arial"/>
            <family val="2"/>
          </rPr>
          <t xml:space="preserve">Institutional sector coverage: Private and parastatals sector only
</t>
        </r>
      </text>
    </comment>
    <comment ref="G28" authorId="0" shapeId="0" xr:uid="{6A09BF6A-8C93-9A41-A924-E19229807228}">
      <text>
        <r>
          <rPr>
            <sz val="10"/>
            <rFont val="Arial"/>
            <family val="2"/>
          </rPr>
          <t xml:space="preserve">Institutional sector coverage: Private and parastatals sector only
</t>
        </r>
      </text>
    </comment>
    <comment ref="H28" authorId="0" shapeId="0" xr:uid="{21A16DAC-B93C-E541-B8E5-BE58691A1B84}">
      <text>
        <r>
          <rPr>
            <sz val="10"/>
            <rFont val="Arial"/>
            <family val="2"/>
          </rPr>
          <t xml:space="preserve">Institutional sector coverage: Private and parastatals sector only
</t>
        </r>
      </text>
    </comment>
    <comment ref="I28" authorId="0" shapeId="0" xr:uid="{558A748E-A506-E448-B759-96FBC3FF0E0E}">
      <text>
        <r>
          <rPr>
            <sz val="10"/>
            <rFont val="Arial"/>
            <family val="2"/>
          </rPr>
          <t xml:space="preserve">Institutional sector coverage: Private and parastatals sector only
</t>
        </r>
      </text>
    </comment>
    <comment ref="J28" authorId="0" shapeId="0" xr:uid="{5C23F5CE-685B-0F46-804B-D9E08AF1B080}">
      <text>
        <r>
          <rPr>
            <sz val="10"/>
            <rFont val="Arial"/>
            <family val="2"/>
          </rPr>
          <t xml:space="preserve">Institutional sector coverage: Private and parastatals sector only
</t>
        </r>
      </text>
    </comment>
    <comment ref="K28" authorId="0" shapeId="0" xr:uid="{70B71136-B6AB-FC49-933E-547A9E406938}">
      <text>
        <r>
          <rPr>
            <sz val="10"/>
            <rFont val="Arial"/>
            <family val="2"/>
          </rPr>
          <t xml:space="preserve">Institutional sector coverage: Private and parastatals sector only
</t>
        </r>
      </text>
    </comment>
    <comment ref="L28" authorId="0" shapeId="0" xr:uid="{CC059274-95BA-724D-A930-4ADD107B3C92}">
      <text>
        <r>
          <rPr>
            <sz val="10"/>
            <rFont val="Arial"/>
            <family val="2"/>
          </rPr>
          <t xml:space="preserve">Institutional sector coverage: Private and parastatals sector only
</t>
        </r>
      </text>
    </comment>
    <comment ref="M28" authorId="0" shapeId="0" xr:uid="{94862F4D-C823-D443-9502-29398CE222FA}">
      <text>
        <r>
          <rPr>
            <sz val="10"/>
            <rFont val="Arial"/>
            <family val="2"/>
          </rPr>
          <t xml:space="preserve">Institutional sector coverage: Private and parastatals sector only
</t>
        </r>
      </text>
    </comment>
    <comment ref="Q28" authorId="0" shapeId="0" xr:uid="{19681982-9B66-4946-8D4E-02977DA86313}">
      <text>
        <r>
          <rPr>
            <sz val="10"/>
            <rFont val="Arial"/>
            <family val="2"/>
          </rPr>
          <t xml:space="preserve">Institutional sector coverage: Private and parastatals sector only
</t>
        </r>
      </text>
    </comment>
    <comment ref="D31" authorId="0" shapeId="0" xr:uid="{ACC23265-30D9-EF48-811C-ADF0C02F0EBB}">
      <text>
        <r>
          <rPr>
            <sz val="10"/>
            <rFont val="Arial"/>
            <family val="2"/>
          </rPr>
          <t xml:space="preserve">Institutional sector coverage: Private sector only
</t>
        </r>
      </text>
    </comment>
    <comment ref="E31" authorId="0" shapeId="0" xr:uid="{7230DD90-9675-D441-B040-1988E684327C}">
      <text>
        <r>
          <rPr>
            <sz val="10"/>
            <rFont val="Arial"/>
            <family val="2"/>
          </rPr>
          <t xml:space="preserve">Institutional sector coverage: Private sector only
</t>
        </r>
      </text>
    </comment>
    <comment ref="F31" authorId="0" shapeId="0" xr:uid="{A4C39D1B-2AE4-D44B-AB29-2926828DAA5C}">
      <text>
        <r>
          <rPr>
            <sz val="10"/>
            <rFont val="Arial"/>
            <family val="2"/>
          </rPr>
          <t xml:space="preserve">Institutional sector coverage: Private sector only
</t>
        </r>
      </text>
    </comment>
    <comment ref="G31" authorId="0" shapeId="0" xr:uid="{B693BFB5-8C1D-B54B-9C9C-25A5DF1F884A}">
      <text>
        <r>
          <rPr>
            <sz val="10"/>
            <rFont val="Arial"/>
            <family val="2"/>
          </rPr>
          <t xml:space="preserve">Institutional sector coverage: Private sector only
</t>
        </r>
      </text>
    </comment>
    <comment ref="H31" authorId="0" shapeId="0" xr:uid="{E4D98795-2164-7646-9AF7-6D11506E9423}">
      <text>
        <r>
          <rPr>
            <sz val="10"/>
            <rFont val="Arial"/>
            <family val="2"/>
          </rPr>
          <t xml:space="preserve">Institutional sector coverage: Private sector only
</t>
        </r>
      </text>
    </comment>
    <comment ref="I31" authorId="0" shapeId="0" xr:uid="{DA9FC314-74D7-DB40-8181-B9D7114A0043}">
      <text>
        <r>
          <rPr>
            <sz val="10"/>
            <rFont val="Arial"/>
            <family val="2"/>
          </rPr>
          <t xml:space="preserve">Institutional sector coverage: Private sector only
</t>
        </r>
      </text>
    </comment>
    <comment ref="J31" authorId="0" shapeId="0" xr:uid="{C759C502-D632-B141-9470-8023042501BD}">
      <text>
        <r>
          <rPr>
            <sz val="10"/>
            <rFont val="Arial"/>
            <family val="2"/>
          </rPr>
          <t xml:space="preserve">Institutional sector coverage: Private sector only
</t>
        </r>
      </text>
    </comment>
    <comment ref="K31" authorId="0" shapeId="0" xr:uid="{2E09F18F-9ED1-DB46-9800-EDFEB748BC7D}">
      <text>
        <r>
          <rPr>
            <sz val="10"/>
            <rFont val="Arial"/>
            <family val="2"/>
          </rPr>
          <t xml:space="preserve">Institutional sector coverage: Private sector only
</t>
        </r>
      </text>
    </comment>
    <comment ref="L31" authorId="0" shapeId="0" xr:uid="{5183EA6D-079A-1248-A3F2-D9E9387D7371}">
      <text>
        <r>
          <rPr>
            <sz val="10"/>
            <rFont val="Arial"/>
            <family val="2"/>
          </rPr>
          <t xml:space="preserve">Institutional sector coverage: Private sector only
</t>
        </r>
      </text>
    </comment>
    <comment ref="M31" authorId="0" shapeId="0" xr:uid="{40A0DE00-8D5C-8A4B-89CF-F96316134FEE}">
      <text>
        <r>
          <rPr>
            <sz val="10"/>
            <rFont val="Arial"/>
            <family val="2"/>
          </rPr>
          <t xml:space="preserve">Institutional sector coverage: Private sector only
</t>
        </r>
      </text>
    </comment>
    <comment ref="Q31" authorId="0" shapeId="0" xr:uid="{34A3B7D2-1DEC-CF4E-B57C-F55DB89E16E7}">
      <text>
        <r>
          <rPr>
            <sz val="10"/>
            <rFont val="Arial"/>
            <family val="2"/>
          </rPr>
          <t xml:space="preserve">Institutional sector coverage: Private sector only
</t>
        </r>
      </text>
    </comment>
    <comment ref="D32" authorId="0" shapeId="0" xr:uid="{D9603975-6028-764A-BC96-EE3F619A2070}">
      <text>
        <r>
          <rPr>
            <sz val="10"/>
            <rFont val="Arial"/>
            <family val="2"/>
          </rPr>
          <t xml:space="preserve">Geographical coverage: Gitega &amp; Bujumbura
</t>
        </r>
      </text>
    </comment>
    <comment ref="E32" authorId="0" shapeId="0" xr:uid="{12728875-1FA1-A946-9C5D-27B9DD392BBD}">
      <text>
        <r>
          <rPr>
            <sz val="10"/>
            <rFont val="Arial"/>
            <family val="2"/>
          </rPr>
          <t xml:space="preserve">Geographical coverage: Gitega &amp; Bujumbura
</t>
        </r>
      </text>
    </comment>
    <comment ref="F32" authorId="0" shapeId="0" xr:uid="{8BF42F04-FAEE-AD48-9040-FEEBC122BCFB}">
      <text>
        <r>
          <rPr>
            <sz val="10"/>
            <rFont val="Arial"/>
            <family val="2"/>
          </rPr>
          <t xml:space="preserve">Geographical coverage: Gitega &amp; Bujumbura
</t>
        </r>
      </text>
    </comment>
    <comment ref="G32" authorId="0" shapeId="0" xr:uid="{C2118F04-59E9-9040-BC58-329B7AF54EA4}">
      <text>
        <r>
          <rPr>
            <sz val="10"/>
            <rFont val="Arial"/>
            <family val="2"/>
          </rPr>
          <t xml:space="preserve">Geographical coverage: Gitega &amp; Bujumbura
</t>
        </r>
      </text>
    </comment>
    <comment ref="H32" authorId="0" shapeId="0" xr:uid="{66F18314-64A5-F840-9D26-41E9D3655E9B}">
      <text>
        <r>
          <rPr>
            <sz val="10"/>
            <rFont val="Arial"/>
            <family val="2"/>
          </rPr>
          <t xml:space="preserve">Geographical coverage: Gitega &amp; Bujumbura
</t>
        </r>
      </text>
    </comment>
    <comment ref="I32" authorId="0" shapeId="0" xr:uid="{2AC3E836-EEB2-1E47-8BE9-A33DD29BD49E}">
      <text>
        <r>
          <rPr>
            <sz val="10"/>
            <rFont val="Arial"/>
            <family val="2"/>
          </rPr>
          <t xml:space="preserve">Geographical coverage: Gitega &amp; Bujumbura
</t>
        </r>
      </text>
    </comment>
    <comment ref="J32" authorId="0" shapeId="0" xr:uid="{9F6E6F4D-FAD9-404F-B85A-A8A8A29D14B7}">
      <text>
        <r>
          <rPr>
            <sz val="10"/>
            <rFont val="Arial"/>
            <family val="2"/>
          </rPr>
          <t xml:space="preserve">Geographical coverage: Gitega &amp; Bujumbura
</t>
        </r>
      </text>
    </comment>
    <comment ref="K32" authorId="0" shapeId="0" xr:uid="{4310386A-1521-D84D-94C4-5B47EE86BFDB}">
      <text>
        <r>
          <rPr>
            <sz val="10"/>
            <rFont val="Arial"/>
            <family val="2"/>
          </rPr>
          <t xml:space="preserve">Geographical coverage: Gitega &amp; Bujumbura
</t>
        </r>
      </text>
    </comment>
    <comment ref="L32" authorId="0" shapeId="0" xr:uid="{24DA394E-6AE5-A04F-8CC4-566EA24F752C}">
      <text>
        <r>
          <rPr>
            <sz val="10"/>
            <rFont val="Arial"/>
            <family val="2"/>
          </rPr>
          <t xml:space="preserve">Geographical coverage: Gitega &amp; Bujumbura
</t>
        </r>
      </text>
    </comment>
    <comment ref="M32" authorId="0" shapeId="0" xr:uid="{B959B4AE-65C4-874A-A80B-BF2C6E855A26}">
      <text>
        <r>
          <rPr>
            <sz val="10"/>
            <rFont val="Arial"/>
            <family val="2"/>
          </rPr>
          <t xml:space="preserve">Geographical coverage: Gitega &amp; Bujumbura
</t>
        </r>
      </text>
    </comment>
    <comment ref="Q32" authorId="0" shapeId="0" xr:uid="{8DC56A7F-7AB9-BE43-9E21-56709CFDC0D2}">
      <text>
        <r>
          <rPr>
            <sz val="10"/>
            <rFont val="Arial"/>
            <family val="2"/>
          </rPr>
          <t xml:space="preserve">Geographical coverage: Gitega &amp; Bujumbura
</t>
        </r>
      </text>
    </comment>
    <comment ref="D33" authorId="0" shapeId="0" xr:uid="{166F5C36-98C2-8041-BCC7-30CF5B6DC0F1}">
      <text>
        <r>
          <rPr>
            <sz val="10"/>
            <rFont val="Arial"/>
            <family val="2"/>
          </rPr>
          <t xml:space="preserve">Reference group coverage: Garment employees
</t>
        </r>
      </text>
    </comment>
    <comment ref="E33" authorId="0" shapeId="0" xr:uid="{5FECD213-25FA-4C4B-B562-D8AD31D0683D}">
      <text>
        <r>
          <rPr>
            <sz val="10"/>
            <rFont val="Arial"/>
            <family val="2"/>
          </rPr>
          <t xml:space="preserve">Reference group coverage: Garment employees
</t>
        </r>
      </text>
    </comment>
    <comment ref="F33" authorId="0" shapeId="0" xr:uid="{1EB5B5B1-C3FE-FF4F-8278-7CF5B62C80B3}">
      <text>
        <r>
          <rPr>
            <sz val="10"/>
            <rFont val="Arial"/>
            <family val="2"/>
          </rPr>
          <t xml:space="preserve">Reference group coverage: Garment employees
</t>
        </r>
      </text>
    </comment>
    <comment ref="G33" authorId="0" shapeId="0" xr:uid="{2C78FBF9-99B4-2E49-9408-DCABF985B2E1}">
      <text>
        <r>
          <rPr>
            <sz val="10"/>
            <rFont val="Arial"/>
            <family val="2"/>
          </rPr>
          <t xml:space="preserve">Reference group coverage: Garment employees
</t>
        </r>
      </text>
    </comment>
    <comment ref="H33" authorId="0" shapeId="0" xr:uid="{BDF083B9-4ED4-E543-98BD-1CDFD7F07298}">
      <text>
        <r>
          <rPr>
            <sz val="10"/>
            <rFont val="Arial"/>
            <family val="2"/>
          </rPr>
          <t xml:space="preserve">Reference group coverage: Garment employees
</t>
        </r>
      </text>
    </comment>
    <comment ref="I33" authorId="0" shapeId="0" xr:uid="{D28870A9-A454-4642-A3D8-4DD809779668}">
      <text>
        <r>
          <rPr>
            <sz val="10"/>
            <rFont val="Arial"/>
            <family val="2"/>
          </rPr>
          <t xml:space="preserve">Reference group coverage: Garment employees
</t>
        </r>
      </text>
    </comment>
    <comment ref="J33" authorId="0" shapeId="0" xr:uid="{DEB7B8FE-8FC3-1242-A7E5-C6FB6F5E0E94}">
      <text>
        <r>
          <rPr>
            <sz val="10"/>
            <rFont val="Arial"/>
            <family val="2"/>
          </rPr>
          <t xml:space="preserve">Reference group coverage: Garment employees
</t>
        </r>
      </text>
    </comment>
    <comment ref="K33" authorId="0" shapeId="0" xr:uid="{FAC8972A-1D70-A34E-8F3F-EAC2BBE697E6}">
      <text>
        <r>
          <rPr>
            <sz val="10"/>
            <rFont val="Arial"/>
            <family val="2"/>
          </rPr>
          <t xml:space="preserve">Reference group coverage: Garment employees
</t>
        </r>
      </text>
    </comment>
    <comment ref="L33" authorId="0" shapeId="0" xr:uid="{8BB94BD1-5E6F-F34F-8A72-F98935B770F1}">
      <text>
        <r>
          <rPr>
            <sz val="10"/>
            <rFont val="Arial"/>
            <family val="2"/>
          </rPr>
          <t xml:space="preserve">Reference group coverage: Garment employees
</t>
        </r>
      </text>
    </comment>
    <comment ref="M33" authorId="0" shapeId="0" xr:uid="{6D508910-7D78-BD43-BD82-D28D8C62DF1A}">
      <text>
        <r>
          <rPr>
            <sz val="10"/>
            <rFont val="Arial"/>
            <family val="2"/>
          </rPr>
          <t xml:space="preserve">Reference group coverage: Garment employees
</t>
        </r>
      </text>
    </comment>
    <comment ref="Q33" authorId="0" shapeId="0" xr:uid="{D5EC3882-FE96-0747-A682-068BBF2A12B5}">
      <text>
        <r>
          <rPr>
            <sz val="10"/>
            <rFont val="Arial"/>
            <family val="2"/>
          </rPr>
          <t xml:space="preserve">Reference group coverage: Garment employees
</t>
        </r>
      </text>
    </comment>
    <comment ref="D35" authorId="0" shapeId="0" xr:uid="{56105627-9C0D-6F4C-985A-0D8DC014B07D}">
      <text>
        <r>
          <rPr>
            <sz val="10"/>
            <rFont val="Arial"/>
            <family val="2"/>
          </rPr>
          <t xml:space="preserve">Geographical coverage: Ontario &amp; Quebec
Central tendency measure: Mean of regional minimum wages
</t>
        </r>
      </text>
    </comment>
    <comment ref="E35" authorId="0" shapeId="0" xr:uid="{D9DA81C5-1839-0641-99B5-3888EF9DE180}">
      <text>
        <r>
          <rPr>
            <sz val="10"/>
            <rFont val="Arial"/>
            <family val="2"/>
          </rPr>
          <t xml:space="preserve">Geographical coverage: Ontario &amp; Quebec
Central tendency measure: Mean of regional minimum wages
</t>
        </r>
      </text>
    </comment>
    <comment ref="F35" authorId="0" shapeId="0" xr:uid="{8D4AD589-EC04-8D48-9C64-5D3264650392}">
      <text>
        <r>
          <rPr>
            <sz val="10"/>
            <rFont val="Arial"/>
            <family val="2"/>
          </rPr>
          <t xml:space="preserve">Geographical coverage: Ontario &amp; Quebec
Central tendency measure: Mean of regional minimum wages
</t>
        </r>
      </text>
    </comment>
    <comment ref="G35" authorId="0" shapeId="0" xr:uid="{23C742FB-5075-434D-A45B-CAA0D84ACF02}">
      <text>
        <r>
          <rPr>
            <sz val="10"/>
            <rFont val="Arial"/>
            <family val="2"/>
          </rPr>
          <t xml:space="preserve">Geographical coverage: Ontario &amp; Quebec
Central tendency measure: Mean of regional minimum wages
</t>
        </r>
      </text>
    </comment>
    <comment ref="H35" authorId="0" shapeId="0" xr:uid="{C108E287-799C-1B48-886E-309303F9D06E}">
      <text>
        <r>
          <rPr>
            <sz val="10"/>
            <rFont val="Arial"/>
            <family val="2"/>
          </rPr>
          <t xml:space="preserve">Geographical coverage: Ontario &amp; Quebec
Central tendency measure: Mean of regional minimum wages
</t>
        </r>
      </text>
    </comment>
    <comment ref="I35" authorId="0" shapeId="0" xr:uid="{783A7CDE-EDFD-A247-B133-5318A7335200}">
      <text>
        <r>
          <rPr>
            <sz val="10"/>
            <rFont val="Arial"/>
            <family val="2"/>
          </rPr>
          <t xml:space="preserve">Geographical coverage: Ontario &amp; Quebec
Central tendency measure: Mean of regional minimum wages
</t>
        </r>
      </text>
    </comment>
    <comment ref="J35" authorId="0" shapeId="0" xr:uid="{A5B83519-2EF9-3D42-8846-E653B56351C7}">
      <text>
        <r>
          <rPr>
            <sz val="10"/>
            <rFont val="Arial"/>
            <family val="2"/>
          </rPr>
          <t xml:space="preserve">Geographical coverage: Ontario &amp; Quebec
Central tendency measure: Mean of regional minimum wages
</t>
        </r>
      </text>
    </comment>
    <comment ref="K35" authorId="0" shapeId="0" xr:uid="{5206C320-5BEB-F448-B370-F78ACB12B91B}">
      <text>
        <r>
          <rPr>
            <sz val="10"/>
            <color rgb="FF000000"/>
            <rFont val="Arial"/>
            <family val="2"/>
          </rPr>
          <t xml:space="preserve">Geographical coverage: Ontario &amp; Quebec
</t>
        </r>
        <r>
          <rPr>
            <sz val="10"/>
            <color rgb="FF000000"/>
            <rFont val="Arial"/>
            <family val="2"/>
          </rPr>
          <t xml:space="preserve">Central tendency measure: Mean of regional minimum wages
</t>
        </r>
      </text>
    </comment>
    <comment ref="L35" authorId="0" shapeId="0" xr:uid="{76260330-9F5D-CE49-BAFC-FB7F8C6AC801}">
      <text>
        <r>
          <rPr>
            <sz val="10"/>
            <rFont val="Arial"/>
            <family val="2"/>
          </rPr>
          <t xml:space="preserve">Geographical coverage: Ontario &amp; Quebec
Central tendency measure: Mean of regional minimum wages
</t>
        </r>
      </text>
    </comment>
    <comment ref="M35" authorId="0" shapeId="0" xr:uid="{CCDA2D31-0066-A140-B7D4-108319333149}">
      <text>
        <r>
          <rPr>
            <sz val="10"/>
            <color rgb="FF000000"/>
            <rFont val="Arial"/>
            <family val="2"/>
          </rPr>
          <t xml:space="preserve">Geographical coverage: Ontario &amp; Quebec
</t>
        </r>
        <r>
          <rPr>
            <sz val="10"/>
            <color rgb="FF000000"/>
            <rFont val="Arial"/>
            <family val="2"/>
          </rPr>
          <t xml:space="preserve">Central tendency measure: Mean of regional minimum wages
</t>
        </r>
      </text>
    </comment>
    <comment ref="Q35" authorId="0" shapeId="0" xr:uid="{D014E94D-3987-6949-95B7-E5583B9C5414}">
      <text>
        <r>
          <rPr>
            <sz val="10"/>
            <rFont val="Arial"/>
            <family val="2"/>
          </rPr>
          <t xml:space="preserve">Geographical coverage: Ontario &amp; Quebec
Central tendency measure: Mean of regional minimum wages
</t>
        </r>
      </text>
    </comment>
    <comment ref="D36" authorId="0" shapeId="0" xr:uid="{DBD4BDED-2DB2-F844-8122-711A45EF776A}">
      <text>
        <r>
          <rPr>
            <sz val="10"/>
            <rFont val="Arial"/>
            <family val="2"/>
          </rPr>
          <t xml:space="preserve">Institutional sector coverage: Public sector only
</t>
        </r>
      </text>
    </comment>
    <comment ref="E36" authorId="0" shapeId="0" xr:uid="{7E62D76C-AA6B-D340-A819-F6903E21CADD}">
      <text>
        <r>
          <rPr>
            <sz val="10"/>
            <rFont val="Arial"/>
            <family val="2"/>
          </rPr>
          <t xml:space="preserve">Institutional sector coverage: Public sector only
</t>
        </r>
      </text>
    </comment>
    <comment ref="F36" authorId="0" shapeId="0" xr:uid="{A22650F2-4062-5D4B-8142-D7FC49B74ABF}">
      <text>
        <r>
          <rPr>
            <sz val="10"/>
            <rFont val="Arial"/>
            <family val="2"/>
          </rPr>
          <t xml:space="preserve">Institutional sector coverage: Public sector only
</t>
        </r>
      </text>
    </comment>
    <comment ref="G36" authorId="0" shapeId="0" xr:uid="{3039D3C9-66FD-8147-B8F2-A85E8657D5D0}">
      <text>
        <r>
          <rPr>
            <sz val="10"/>
            <rFont val="Arial"/>
            <family val="2"/>
          </rPr>
          <t xml:space="preserve">Institutional sector coverage: Public sector only
</t>
        </r>
      </text>
    </comment>
    <comment ref="H36" authorId="0" shapeId="0" xr:uid="{7F25AFB7-B15D-7B4D-84D6-3D9D4B9D4390}">
      <text>
        <r>
          <rPr>
            <sz val="10"/>
            <rFont val="Arial"/>
            <family val="2"/>
          </rPr>
          <t xml:space="preserve">Institutional sector coverage: Public sector only
</t>
        </r>
      </text>
    </comment>
    <comment ref="I36" authorId="0" shapeId="0" xr:uid="{7556F6E0-0A74-5D43-BEBA-DFA5D9BEA506}">
      <text>
        <r>
          <rPr>
            <sz val="10"/>
            <rFont val="Arial"/>
            <family val="2"/>
          </rPr>
          <t xml:space="preserve">Institutional sector coverage: Public sector only
</t>
        </r>
      </text>
    </comment>
    <comment ref="J36" authorId="0" shapeId="0" xr:uid="{26121526-3FF5-A54D-B275-5C5A57FD57FE}">
      <text>
        <r>
          <rPr>
            <sz val="10"/>
            <rFont val="Arial"/>
            <family val="2"/>
          </rPr>
          <t xml:space="preserve">Institutional sector coverage: Public sector only
</t>
        </r>
      </text>
    </comment>
    <comment ref="K36" authorId="0" shapeId="0" xr:uid="{B91E8935-83B7-3A41-87A9-41FF9F10FA08}">
      <text>
        <r>
          <rPr>
            <sz val="10"/>
            <rFont val="Arial"/>
            <family val="2"/>
          </rPr>
          <t xml:space="preserve">Institutional sector coverage: Public sector only
</t>
        </r>
      </text>
    </comment>
    <comment ref="L36" authorId="0" shapeId="0" xr:uid="{9940E825-BD4E-014A-A77F-4F9F4E0B9420}">
      <text>
        <r>
          <rPr>
            <sz val="10"/>
            <rFont val="Arial"/>
            <family val="2"/>
          </rPr>
          <t xml:space="preserve">Institutional sector coverage: Public sector only
</t>
        </r>
      </text>
    </comment>
    <comment ref="M36" authorId="0" shapeId="0" xr:uid="{0F697A5F-9EAC-A345-BF1A-E06509042B58}">
      <text>
        <r>
          <rPr>
            <sz val="10"/>
            <rFont val="Arial"/>
            <family val="2"/>
          </rPr>
          <t xml:space="preserve">Institutional sector coverage: Public sector only
</t>
        </r>
      </text>
    </comment>
    <comment ref="Q36" authorId="0" shapeId="0" xr:uid="{8721EF0E-5FEA-4E4D-BD6C-4376A707D88A}">
      <text>
        <r>
          <rPr>
            <sz val="10"/>
            <rFont val="Arial"/>
            <family val="2"/>
          </rPr>
          <t xml:space="preserve">Institutional sector coverage: Public sector only
</t>
        </r>
      </text>
    </comment>
    <comment ref="D38" authorId="0" shapeId="0" xr:uid="{360D2DEA-19F4-7D4D-B746-E07A631EF65A}">
      <text>
        <r>
          <rPr>
            <sz val="10"/>
            <rFont val="Arial"/>
            <family val="2"/>
          </rPr>
          <t xml:space="preserve">Geographical coverage: Capital city
</t>
        </r>
      </text>
    </comment>
    <comment ref="E38" authorId="0" shapeId="0" xr:uid="{3E2A62AD-877F-5E4B-BA9E-0D9C65349EC5}">
      <text>
        <r>
          <rPr>
            <sz val="10"/>
            <rFont val="Arial"/>
            <family val="2"/>
          </rPr>
          <t xml:space="preserve">Geographical coverage: Capital city
</t>
        </r>
      </text>
    </comment>
    <comment ref="F38" authorId="0" shapeId="0" xr:uid="{185B9FF1-C42D-4B4D-B0D1-DC724B6929B3}">
      <text>
        <r>
          <rPr>
            <sz val="10"/>
            <rFont val="Arial"/>
            <family val="2"/>
          </rPr>
          <t xml:space="preserve">Geographical coverage: Capital city
</t>
        </r>
      </text>
    </comment>
    <comment ref="G38" authorId="0" shapeId="0" xr:uid="{5E6FB17E-7BF1-7F46-9443-D2F62EC46262}">
      <text>
        <r>
          <rPr>
            <sz val="10"/>
            <rFont val="Arial"/>
            <family val="2"/>
          </rPr>
          <t xml:space="preserve">Geographical coverage: Capital city
</t>
        </r>
      </text>
    </comment>
    <comment ref="H38" authorId="0" shapeId="0" xr:uid="{60C0BF0C-BD73-CE49-BB2C-04FF35B2B164}">
      <text>
        <r>
          <rPr>
            <sz val="10"/>
            <color rgb="FF000000"/>
            <rFont val="Arial"/>
            <family val="2"/>
          </rPr>
          <t xml:space="preserve">Geographical coverage: Capital city
</t>
        </r>
      </text>
    </comment>
    <comment ref="I38" authorId="0" shapeId="0" xr:uid="{86771F41-2DE3-DD41-ABCB-A52C312DA411}">
      <text>
        <r>
          <rPr>
            <sz val="10"/>
            <rFont val="Arial"/>
            <family val="2"/>
          </rPr>
          <t xml:space="preserve">Geographical coverage: Capital city
</t>
        </r>
      </text>
    </comment>
    <comment ref="J38" authorId="0" shapeId="0" xr:uid="{B16510A4-36E2-684E-A020-6AB16E5142A4}">
      <text>
        <r>
          <rPr>
            <sz val="10"/>
            <rFont val="Arial"/>
            <family val="2"/>
          </rPr>
          <t xml:space="preserve">Geographical coverage: Capital city
</t>
        </r>
      </text>
    </comment>
    <comment ref="K38" authorId="0" shapeId="0" xr:uid="{2741FAA0-2786-AB4A-A3B4-7157BE20B03D}">
      <text>
        <r>
          <rPr>
            <sz val="10"/>
            <rFont val="Arial"/>
            <family val="2"/>
          </rPr>
          <t xml:space="preserve">Geographical coverage: Capital city
</t>
        </r>
      </text>
    </comment>
    <comment ref="L38" authorId="0" shapeId="0" xr:uid="{BBA5466A-5F8D-EB46-A014-CB04591BC491}">
      <text>
        <r>
          <rPr>
            <sz val="10"/>
            <rFont val="Arial"/>
            <family val="2"/>
          </rPr>
          <t xml:space="preserve">Geographical coverage: Capital city
</t>
        </r>
      </text>
    </comment>
    <comment ref="M38" authorId="0" shapeId="0" xr:uid="{005D7E62-B332-0642-B075-B3E0E6F2CFE5}">
      <text>
        <r>
          <rPr>
            <sz val="10"/>
            <rFont val="Arial"/>
            <family val="2"/>
          </rPr>
          <t xml:space="preserve">Geographical coverage: Capital city
</t>
        </r>
      </text>
    </comment>
    <comment ref="Q38" authorId="0" shapeId="0" xr:uid="{E50D8B2C-576C-A547-9E98-C32EFA30FD53}">
      <text>
        <r>
          <rPr>
            <sz val="10"/>
            <rFont val="Arial"/>
            <family val="2"/>
          </rPr>
          <t xml:space="preserve">Geographical coverage: Capital city
</t>
        </r>
      </text>
    </comment>
    <comment ref="G42" authorId="0" shapeId="0" xr:uid="{BA5AE80D-09E0-7A43-8908-55CD38EFEEC4}">
      <text>
        <r>
          <rPr>
            <sz val="10"/>
            <rFont val="Arial"/>
            <family val="2"/>
          </rPr>
          <t xml:space="preserve">Time unit: Per day
</t>
        </r>
      </text>
    </comment>
    <comment ref="H42" authorId="0" shapeId="0" xr:uid="{5812C0AC-380F-FD4C-A464-99C94A5BA090}">
      <text>
        <r>
          <rPr>
            <sz val="10"/>
            <rFont val="Arial"/>
            <family val="2"/>
          </rPr>
          <t xml:space="preserve">Time unit: Per day
</t>
        </r>
      </text>
    </comment>
    <comment ref="I42" authorId="0" shapeId="0" xr:uid="{024E7C35-65CD-B546-BC01-367DA309BD00}">
      <text>
        <r>
          <rPr>
            <sz val="10"/>
            <color rgb="FF000000"/>
            <rFont val="Arial"/>
            <family val="2"/>
          </rPr>
          <t xml:space="preserve">Time unit: Per day
</t>
        </r>
      </text>
    </comment>
    <comment ref="J42" authorId="0" shapeId="0" xr:uid="{848E2D71-5F84-7D46-BEB1-666FAD5719E2}">
      <text>
        <r>
          <rPr>
            <sz val="10"/>
            <rFont val="Arial"/>
            <family val="2"/>
          </rPr>
          <t xml:space="preserve">Time unit: Per day
</t>
        </r>
      </text>
    </comment>
    <comment ref="K42" authorId="0" shapeId="0" xr:uid="{A1CE480D-DD8F-FC4A-9B88-6231B51DF1B8}">
      <text>
        <r>
          <rPr>
            <sz val="10"/>
            <rFont val="Arial"/>
            <family val="2"/>
          </rPr>
          <t xml:space="preserve">Time unit: Per day
</t>
        </r>
      </text>
    </comment>
    <comment ref="L42" authorId="0" shapeId="0" xr:uid="{96AE7E01-9CA9-8542-829D-9A266DE0A4AE}">
      <text>
        <r>
          <rPr>
            <sz val="10"/>
            <rFont val="Arial"/>
            <family val="2"/>
          </rPr>
          <t xml:space="preserve">Time unit: Per day
</t>
        </r>
      </text>
    </comment>
    <comment ref="M42" authorId="0" shapeId="0" xr:uid="{3CF7E1B9-E2F2-5344-AB02-7F59836F9681}">
      <text>
        <r>
          <rPr>
            <sz val="10"/>
            <rFont val="Arial"/>
            <family val="2"/>
          </rPr>
          <t xml:space="preserve">Time unit: Per day
</t>
        </r>
      </text>
    </comment>
    <comment ref="N42" authorId="0" shapeId="0" xr:uid="{39393AE8-E46B-364E-ADF9-68150A9B28AA}">
      <text>
        <r>
          <rPr>
            <sz val="10"/>
            <color rgb="FF000000"/>
            <rFont val="Arial"/>
            <family val="2"/>
          </rPr>
          <t xml:space="preserve">Time unit: Per day
</t>
        </r>
      </text>
    </comment>
    <comment ref="O42" authorId="0" shapeId="0" xr:uid="{B4013C11-FBAF-C345-93EB-73A35BAA101C}">
      <text>
        <r>
          <rPr>
            <sz val="10"/>
            <color rgb="FF000000"/>
            <rFont val="Arial"/>
            <family val="2"/>
          </rPr>
          <t xml:space="preserve">Time unit: Per day
</t>
        </r>
      </text>
    </comment>
    <comment ref="P42" authorId="0" shapeId="0" xr:uid="{C8107C4D-C558-4042-84E0-1E593C8D2184}">
      <text>
        <r>
          <rPr>
            <sz val="10"/>
            <color rgb="FF000000"/>
            <rFont val="Arial"/>
            <family val="2"/>
          </rPr>
          <t xml:space="preserve">Time unit: Per day
</t>
        </r>
      </text>
    </comment>
    <comment ref="Q42" authorId="0" shapeId="0" xr:uid="{5729835D-78FB-3649-BE91-3A320C5A05E5}">
      <text>
        <r>
          <rPr>
            <sz val="10"/>
            <color rgb="FF000000"/>
            <rFont val="Arial"/>
            <family val="2"/>
          </rPr>
          <t xml:space="preserve">Time unit: Per day
</t>
        </r>
      </text>
    </comment>
    <comment ref="N47" authorId="0" shapeId="0" xr:uid="{3CBA3344-B466-8842-A00B-510F465BFE79}">
      <text>
        <r>
          <rPr>
            <sz val="10"/>
            <rFont val="Arial"/>
            <family val="2"/>
          </rPr>
          <t xml:space="preserve">Reference group coverage: Employees
</t>
        </r>
      </text>
    </comment>
    <comment ref="Q47" authorId="0" shapeId="0" xr:uid="{ABDF5476-E579-F64D-A658-DC4A8A798D79}">
      <text>
        <r>
          <rPr>
            <sz val="10"/>
            <color rgb="FF000000"/>
            <rFont val="Arial"/>
            <family val="2"/>
          </rPr>
          <t xml:space="preserve">Reference group coverage: Employees
</t>
        </r>
      </text>
    </comment>
    <comment ref="J50" authorId="0" shapeId="0" xr:uid="{D33A0819-55B6-7442-8D61-53E199EC1877}">
      <text>
        <r>
          <rPr>
            <sz val="10"/>
            <rFont val="Arial"/>
            <family val="2"/>
          </rPr>
          <t xml:space="preserve">Institutional sector coverage: Private sector only
</t>
        </r>
      </text>
    </comment>
    <comment ref="K50" authorId="0" shapeId="0" xr:uid="{2BD82E9F-3A15-D843-BC09-7984D08A28CB}">
      <text>
        <r>
          <rPr>
            <sz val="10"/>
            <rFont val="Arial"/>
            <family val="2"/>
          </rPr>
          <t xml:space="preserve">Institutional sector coverage: Private sector only
</t>
        </r>
      </text>
    </comment>
    <comment ref="L50" authorId="0" shapeId="0" xr:uid="{5D4D01CF-5BFE-6849-A0DD-72454165C7E4}">
      <text>
        <r>
          <rPr>
            <sz val="10"/>
            <rFont val="Arial"/>
            <family val="2"/>
          </rPr>
          <t xml:space="preserve">Institutional sector coverage: Private sector only
</t>
        </r>
      </text>
    </comment>
    <comment ref="M50" authorId="0" shapeId="0" xr:uid="{CE85B789-C442-F84E-9E17-13C37606A9AD}">
      <text>
        <r>
          <rPr>
            <sz val="10"/>
            <color rgb="FF000000"/>
            <rFont val="Arial"/>
            <family val="2"/>
          </rPr>
          <t xml:space="preserve">Institutional sector coverage: Private sector only
</t>
        </r>
      </text>
    </comment>
    <comment ref="N50" authorId="0" shapeId="0" xr:uid="{3B7B001D-8A59-274A-AB37-BD23EC05FFC2}">
      <text>
        <r>
          <rPr>
            <sz val="10"/>
            <rFont val="Arial"/>
            <family val="2"/>
          </rPr>
          <t xml:space="preserve">Institutional sector coverage: Private sector only
</t>
        </r>
      </text>
    </comment>
    <comment ref="O50" authorId="0" shapeId="0" xr:uid="{88F4F16D-9A47-DB46-95EC-C69A81A44CC9}">
      <text>
        <r>
          <rPr>
            <sz val="10"/>
            <color rgb="FF000000"/>
            <rFont val="Arial"/>
            <family val="2"/>
          </rPr>
          <t xml:space="preserve">Institutional sector coverage: Private sector only
</t>
        </r>
      </text>
    </comment>
    <comment ref="Q50" authorId="0" shapeId="0" xr:uid="{9750924E-E283-7D4B-9431-ED0F4A8C6B35}">
      <text>
        <r>
          <rPr>
            <sz val="10"/>
            <color rgb="FF000000"/>
            <rFont val="Arial"/>
            <family val="2"/>
          </rPr>
          <t xml:space="preserve">Institutional sector coverage: Private sector only
</t>
        </r>
      </text>
    </comment>
    <comment ref="D57" authorId="0" shapeId="0" xr:uid="{20EADD3B-F6CD-604E-9821-4BD583FF8FA4}">
      <text>
        <r>
          <rPr>
            <sz val="10"/>
            <rFont val="Arial"/>
            <family val="2"/>
          </rPr>
          <t xml:space="preserve">Institutional sector coverage: Public sector only
</t>
        </r>
      </text>
    </comment>
    <comment ref="E57" authorId="0" shapeId="0" xr:uid="{5E133E22-58FC-FA4E-8210-E0EE78F7A163}">
      <text>
        <r>
          <rPr>
            <sz val="10"/>
            <rFont val="Arial"/>
            <family val="2"/>
          </rPr>
          <t xml:space="preserve">Institutional sector coverage: Public sector only
</t>
        </r>
      </text>
    </comment>
    <comment ref="F57" authorId="0" shapeId="0" xr:uid="{7B868F4A-6EE9-3F44-BB39-4B075955C086}">
      <text>
        <r>
          <rPr>
            <sz val="10"/>
            <rFont val="Arial"/>
            <family val="2"/>
          </rPr>
          <t xml:space="preserve">Institutional sector coverage: Public sector only
</t>
        </r>
      </text>
    </comment>
    <comment ref="G57" authorId="0" shapeId="0" xr:uid="{9D476F68-5FF6-E440-84B9-9BC0A62D2856}">
      <text>
        <r>
          <rPr>
            <sz val="10"/>
            <rFont val="Arial"/>
            <family val="2"/>
          </rPr>
          <t xml:space="preserve">Institutional sector coverage: Public sector only
</t>
        </r>
      </text>
    </comment>
    <comment ref="H57" authorId="0" shapeId="0" xr:uid="{5A69388E-B20B-DF4A-82C4-651BA5242329}">
      <text>
        <r>
          <rPr>
            <sz val="10"/>
            <rFont val="Arial"/>
            <family val="2"/>
          </rPr>
          <t xml:space="preserve">Institutional sector coverage: Public sector only
</t>
        </r>
      </text>
    </comment>
    <comment ref="I57" authorId="0" shapeId="0" xr:uid="{879E5B44-6122-3C4C-8ED7-DEFDE31F3499}">
      <text>
        <r>
          <rPr>
            <sz val="10"/>
            <rFont val="Arial"/>
            <family val="2"/>
          </rPr>
          <t xml:space="preserve">Institutional sector coverage: Public sector only
</t>
        </r>
      </text>
    </comment>
    <comment ref="J57" authorId="0" shapeId="0" xr:uid="{14E01B68-0DC2-FB4F-B4E7-CAA17F1F378F}">
      <text>
        <r>
          <rPr>
            <sz val="10"/>
            <rFont val="Arial"/>
            <family val="2"/>
          </rPr>
          <t xml:space="preserve">Institutional sector coverage: Public sector only
</t>
        </r>
      </text>
    </comment>
    <comment ref="K57" authorId="0" shapeId="0" xr:uid="{1C02C776-2DAC-BC46-B44A-41E41EDCCB2A}">
      <text>
        <r>
          <rPr>
            <sz val="10"/>
            <rFont val="Arial"/>
            <family val="2"/>
          </rPr>
          <t xml:space="preserve">Institutional sector coverage: Public sector only
</t>
        </r>
      </text>
    </comment>
    <comment ref="Q57" authorId="0" shapeId="0" xr:uid="{A56530CA-0046-6643-8648-C8CE7435CCDA}">
      <text>
        <r>
          <rPr>
            <sz val="10"/>
            <color rgb="FF000000"/>
            <rFont val="Arial"/>
            <family val="2"/>
          </rPr>
          <t xml:space="preserve">Institutional sector coverage: Public sector only
</t>
        </r>
      </text>
    </comment>
    <comment ref="E60" authorId="0" shapeId="0" xr:uid="{2BB7B2A2-3BD8-0043-8AD6-CF224ACC7F58}">
      <text>
        <r>
          <rPr>
            <sz val="10"/>
            <rFont val="Arial"/>
            <family val="2"/>
          </rPr>
          <t xml:space="preserve">Institutional sector coverage: Private sector only
</t>
        </r>
      </text>
    </comment>
    <comment ref="F60" authorId="0" shapeId="0" xr:uid="{9789BFE1-1149-024F-9BFA-405D0FA9A91F}">
      <text>
        <r>
          <rPr>
            <sz val="10"/>
            <rFont val="Arial"/>
            <family val="2"/>
          </rPr>
          <t xml:space="preserve">Institutional sector coverage: Private sector only
</t>
        </r>
      </text>
    </comment>
    <comment ref="G60" authorId="0" shapeId="0" xr:uid="{DC5ADEF2-89F0-3541-8A39-004851071B66}">
      <text>
        <r>
          <rPr>
            <sz val="10"/>
            <rFont val="Arial"/>
            <family val="2"/>
          </rPr>
          <t xml:space="preserve">Institutional sector coverage: Private sector only
</t>
        </r>
      </text>
    </comment>
    <comment ref="H60" authorId="0" shapeId="0" xr:uid="{1C28006F-489F-F64E-8B58-9AEE38713C56}">
      <text>
        <r>
          <rPr>
            <sz val="10"/>
            <rFont val="Arial"/>
            <family val="2"/>
          </rPr>
          <t xml:space="preserve">Institutional sector coverage: Private sector only
</t>
        </r>
      </text>
    </comment>
    <comment ref="I60" authorId="0" shapeId="0" xr:uid="{108A8A65-745B-B74F-827C-2D215E44D4AF}">
      <text>
        <r>
          <rPr>
            <sz val="10"/>
            <rFont val="Arial"/>
            <family val="2"/>
          </rPr>
          <t xml:space="preserve">Institutional sector coverage: Private sector only
</t>
        </r>
      </text>
    </comment>
    <comment ref="J60" authorId="0" shapeId="0" xr:uid="{D03D400D-8F6A-9D4F-B26E-C55DA3B2B29A}">
      <text>
        <r>
          <rPr>
            <sz val="10"/>
            <rFont val="Arial"/>
            <family val="2"/>
          </rPr>
          <t xml:space="preserve">Institutional sector coverage: Private sector only
</t>
        </r>
      </text>
    </comment>
    <comment ref="K60" authorId="0" shapeId="0" xr:uid="{54E16D3C-6464-2647-BE9C-6B4D1B6CA13F}">
      <text>
        <r>
          <rPr>
            <sz val="10"/>
            <rFont val="Arial"/>
            <family val="2"/>
          </rPr>
          <t xml:space="preserve">Institutional sector coverage: Private sector only
</t>
        </r>
      </text>
    </comment>
    <comment ref="L60" authorId="0" shapeId="0" xr:uid="{E5139175-F545-824C-8673-44038BCA4106}">
      <text>
        <r>
          <rPr>
            <sz val="10"/>
            <rFont val="Arial"/>
            <family val="2"/>
          </rPr>
          <t xml:space="preserve">Institutional sector coverage: Private sector only
</t>
        </r>
      </text>
    </comment>
    <comment ref="M60" authorId="0" shapeId="0" xr:uid="{66FC6066-7FDE-ED4B-9649-064BC8C61E42}">
      <text>
        <r>
          <rPr>
            <sz val="10"/>
            <rFont val="Arial"/>
            <family val="2"/>
          </rPr>
          <t xml:space="preserve">Institutional sector coverage: Private sector only
</t>
        </r>
      </text>
    </comment>
    <comment ref="Q60" authorId="0" shapeId="0" xr:uid="{9B57DC27-4E33-854A-9E94-59BC7539E290}">
      <text>
        <r>
          <rPr>
            <sz val="10"/>
            <rFont val="Arial"/>
            <family val="2"/>
          </rPr>
          <t xml:space="preserve">Institutional sector coverage: Private sector only
</t>
        </r>
      </text>
    </comment>
    <comment ref="H61" authorId="0" shapeId="0" xr:uid="{92410B1D-9BB4-3645-B870-232F2C2DA553}">
      <text>
        <r>
          <rPr>
            <sz val="10"/>
            <rFont val="Arial"/>
            <family val="2"/>
          </rPr>
          <t xml:space="preserve">Reference group coverage: Wage earners / blue collar / production workers
Central tendency measure: Lowest occupational minimum wage
</t>
        </r>
      </text>
    </comment>
    <comment ref="I61" authorId="0" shapeId="0" xr:uid="{88224FAB-7E1B-E945-905C-14A68C86C8B8}">
      <text>
        <r>
          <rPr>
            <sz val="10"/>
            <rFont val="Arial"/>
            <family val="2"/>
          </rPr>
          <t xml:space="preserve">Reference group coverage: Wage earners / blue collar / production workers
Central tendency measure: Lowest occupational minimum wage
</t>
        </r>
      </text>
    </comment>
    <comment ref="J61" authorId="0" shapeId="0" xr:uid="{8388C86A-9F2A-274D-8619-31D11C6D8219}">
      <text>
        <r>
          <rPr>
            <sz val="10"/>
            <rFont val="Arial"/>
            <family val="2"/>
          </rPr>
          <t xml:space="preserve">Reference group coverage: Wage earners / blue collar / production workers
Central tendency measure: Lowest occupational minimum wage
</t>
        </r>
      </text>
    </comment>
    <comment ref="K61" authorId="0" shapeId="0" xr:uid="{AFBBD3B5-8F8D-4E4E-9D8D-820025AF6C80}">
      <text>
        <r>
          <rPr>
            <sz val="10"/>
            <rFont val="Arial"/>
            <family val="2"/>
          </rPr>
          <t xml:space="preserve">Reference group coverage: Wage earners / blue collar / production workers
Central tendency measure: Lowest occupational minimum wage
</t>
        </r>
      </text>
    </comment>
    <comment ref="L61" authorId="0" shapeId="0" xr:uid="{72A408CB-D5D1-9349-A55E-1D58ACD7F0F8}">
      <text>
        <r>
          <rPr>
            <sz val="10"/>
            <rFont val="Arial"/>
            <family val="2"/>
          </rPr>
          <t xml:space="preserve">Reference group coverage: Wage earners / blue collar / production workers
Central tendency measure: Lowest occupational minimum wage
</t>
        </r>
      </text>
    </comment>
    <comment ref="M61" authorId="0" shapeId="0" xr:uid="{8FAEB822-A9A0-0F44-9C33-737A1F8A73A1}">
      <text>
        <r>
          <rPr>
            <sz val="10"/>
            <rFont val="Arial"/>
            <family val="2"/>
          </rPr>
          <t xml:space="preserve">Reference group coverage: Wage earners / blue collar / production workers
Central tendency measure: Lowest occupational minimum wage
</t>
        </r>
      </text>
    </comment>
    <comment ref="Q61" authorId="0" shapeId="0" xr:uid="{AE84FADF-BC17-BA4D-BF2D-7CAC7FD69829}">
      <text>
        <r>
          <rPr>
            <sz val="10"/>
            <rFont val="Arial"/>
            <family val="2"/>
          </rPr>
          <t xml:space="preserve">Reference group coverage: Wage earners / blue collar / production workers
Central tendency measure: Lowest occupational minimum wage
</t>
        </r>
      </text>
    </comment>
    <comment ref="D62" authorId="0" shapeId="0" xr:uid="{90C46DF6-2E94-BA4E-B8E5-36103040030C}">
      <text>
        <r>
          <rPr>
            <sz val="10"/>
            <rFont val="Arial"/>
            <family val="2"/>
          </rPr>
          <t xml:space="preserve">Institutional sector coverage: Private sector only
</t>
        </r>
      </text>
    </comment>
    <comment ref="E62" authorId="0" shapeId="0" xr:uid="{202DA619-57F8-214D-B89A-83022B281F93}">
      <text>
        <r>
          <rPr>
            <sz val="10"/>
            <rFont val="Arial"/>
            <family val="2"/>
          </rPr>
          <t xml:space="preserve">Institutional sector coverage: Private sector only
</t>
        </r>
      </text>
    </comment>
    <comment ref="F62" authorId="0" shapeId="0" xr:uid="{2ABEA620-47F6-E444-BAF3-C162E4309311}">
      <text>
        <r>
          <rPr>
            <sz val="10"/>
            <rFont val="Arial"/>
            <family val="2"/>
          </rPr>
          <t xml:space="preserve">Institutional sector coverage: Private sector only
</t>
        </r>
      </text>
    </comment>
    <comment ref="G62" authorId="0" shapeId="0" xr:uid="{2D91EAD6-0A17-9745-BE11-6AFE3F9CF916}">
      <text>
        <r>
          <rPr>
            <sz val="10"/>
            <rFont val="Arial"/>
            <family val="2"/>
          </rPr>
          <t xml:space="preserve">Institutional sector coverage: Private sector only
</t>
        </r>
      </text>
    </comment>
    <comment ref="H62" authorId="0" shapeId="0" xr:uid="{45B3BD83-B723-D449-A406-F162684F7A13}">
      <text>
        <r>
          <rPr>
            <sz val="10"/>
            <rFont val="Arial"/>
            <family val="2"/>
          </rPr>
          <t xml:space="preserve">Institutional sector coverage: Private sector only
</t>
        </r>
      </text>
    </comment>
    <comment ref="I62" authorId="0" shapeId="0" xr:uid="{CB9A7521-928F-A54E-A49A-494AACACB4DB}">
      <text>
        <r>
          <rPr>
            <sz val="10"/>
            <rFont val="Arial"/>
            <family val="2"/>
          </rPr>
          <t xml:space="preserve">Institutional sector coverage: Private sector only
</t>
        </r>
      </text>
    </comment>
    <comment ref="J62" authorId="0" shapeId="0" xr:uid="{649F2DD4-3D8B-AC40-9073-DF8D3DFBD8A1}">
      <text>
        <r>
          <rPr>
            <sz val="10"/>
            <rFont val="Arial"/>
            <family val="2"/>
          </rPr>
          <t xml:space="preserve">Institutional sector coverage: Private sector only
</t>
        </r>
      </text>
    </comment>
    <comment ref="K62" authorId="0" shapeId="0" xr:uid="{B5B22335-8AE0-764B-8F91-F849CE06A225}">
      <text>
        <r>
          <rPr>
            <sz val="10"/>
            <rFont val="Arial"/>
            <family val="2"/>
          </rPr>
          <t xml:space="preserve">Institutional sector coverage: Private sector only
</t>
        </r>
      </text>
    </comment>
    <comment ref="L62" authorId="0" shapeId="0" xr:uid="{01D18C38-AE6C-864D-AB76-C8C7B77F444B}">
      <text>
        <r>
          <rPr>
            <sz val="10"/>
            <rFont val="Arial"/>
            <family val="2"/>
          </rPr>
          <t xml:space="preserve">Institutional sector coverage: Private sector only
</t>
        </r>
      </text>
    </comment>
    <comment ref="M62" authorId="0" shapeId="0" xr:uid="{C41E4E4E-F871-9E4A-A6AF-0AE1EB5CC642}">
      <text>
        <r>
          <rPr>
            <sz val="10"/>
            <color rgb="FF000000"/>
            <rFont val="Arial"/>
            <family val="2"/>
          </rPr>
          <t xml:space="preserve">Institutional sector coverage: Private sector only
</t>
        </r>
      </text>
    </comment>
    <comment ref="N62" authorId="0" shapeId="0" xr:uid="{A3FA1B1B-AAAB-2D4C-BE5B-390A454326A7}">
      <text>
        <r>
          <rPr>
            <sz val="10"/>
            <rFont val="Arial"/>
            <family val="2"/>
          </rPr>
          <t xml:space="preserve">Institutional sector coverage: Private sector only
</t>
        </r>
      </text>
    </comment>
    <comment ref="Q62" authorId="0" shapeId="0" xr:uid="{943C436E-5084-274D-AC42-C9EA6DE32F8F}">
      <text>
        <r>
          <rPr>
            <sz val="10"/>
            <rFont val="Arial"/>
            <family val="2"/>
          </rPr>
          <t xml:space="preserve">Institutional sector coverage: Private sector only
</t>
        </r>
      </text>
    </comment>
    <comment ref="D65" authorId="0" shapeId="0" xr:uid="{6006A29C-0C36-1F45-B8E5-980EB34D4F4F}">
      <text>
        <r>
          <rPr>
            <sz val="10"/>
            <rFont val="Arial"/>
            <family val="2"/>
          </rPr>
          <t xml:space="preserve">Institutional sector coverage: Private sector only
</t>
        </r>
      </text>
    </comment>
    <comment ref="E65" authorId="0" shapeId="0" xr:uid="{FE462652-93B8-9A43-8702-2EE1C548D966}">
      <text>
        <r>
          <rPr>
            <sz val="10"/>
            <rFont val="Arial"/>
            <family val="2"/>
          </rPr>
          <t xml:space="preserve">Institutional sector coverage: Private sector only
</t>
        </r>
      </text>
    </comment>
    <comment ref="F65" authorId="0" shapeId="0" xr:uid="{017673FC-D655-0A4C-8C7F-3646216DCB05}">
      <text>
        <r>
          <rPr>
            <sz val="10"/>
            <rFont val="Arial"/>
            <family val="2"/>
          </rPr>
          <t xml:space="preserve">Institutional sector coverage: Private sector only
</t>
        </r>
      </text>
    </comment>
    <comment ref="G65" authorId="0" shapeId="0" xr:uid="{275B6BCD-3BC0-4F40-B589-5FBF958B82AA}">
      <text>
        <r>
          <rPr>
            <sz val="10"/>
            <rFont val="Arial"/>
            <family val="2"/>
          </rPr>
          <t xml:space="preserve">Institutional sector coverage: Private sector only
</t>
        </r>
      </text>
    </comment>
    <comment ref="H65" authorId="0" shapeId="0" xr:uid="{FD2FBE01-92FB-BB44-9375-D9439792B084}">
      <text>
        <r>
          <rPr>
            <sz val="10"/>
            <rFont val="Arial"/>
            <family val="2"/>
          </rPr>
          <t xml:space="preserve">Institutional sector coverage: Private sector only
</t>
        </r>
      </text>
    </comment>
    <comment ref="I65" authorId="0" shapeId="0" xr:uid="{7B88A651-F6EC-3C42-A72E-66B21AA1C2DD}">
      <text>
        <r>
          <rPr>
            <sz val="10"/>
            <rFont val="Arial"/>
            <family val="2"/>
          </rPr>
          <t xml:space="preserve">Institutional sector coverage: Private sector only
</t>
        </r>
      </text>
    </comment>
    <comment ref="J65" authorId="0" shapeId="0" xr:uid="{D46229AC-C2DE-3344-B9B3-93DC6EA86772}">
      <text>
        <r>
          <rPr>
            <sz val="10"/>
            <rFont val="Arial"/>
            <family val="2"/>
          </rPr>
          <t xml:space="preserve">Institutional sector coverage: Private sector only
</t>
        </r>
      </text>
    </comment>
    <comment ref="K65" authorId="0" shapeId="0" xr:uid="{E3CED3E7-1697-B14C-809B-678A063EF82C}">
      <text>
        <r>
          <rPr>
            <sz val="10"/>
            <rFont val="Arial"/>
            <family val="2"/>
          </rPr>
          <t xml:space="preserve">Institutional sector coverage: Private sector only
</t>
        </r>
      </text>
    </comment>
    <comment ref="L65" authorId="0" shapeId="0" xr:uid="{1CEC7107-EA6B-1941-A136-94277B5C2B58}">
      <text>
        <r>
          <rPr>
            <sz val="10"/>
            <rFont val="Arial"/>
            <family val="2"/>
          </rPr>
          <t xml:space="preserve">Institutional sector coverage: Private sector only
</t>
        </r>
      </text>
    </comment>
    <comment ref="M65" authorId="0" shapeId="0" xr:uid="{DFEED7AD-8BF3-6941-8133-FE54166AB7E0}">
      <text>
        <r>
          <rPr>
            <sz val="10"/>
            <rFont val="Arial"/>
            <family val="2"/>
          </rPr>
          <t xml:space="preserve">Institutional sector coverage: Private sector only
</t>
        </r>
      </text>
    </comment>
    <comment ref="N65" authorId="0" shapeId="0" xr:uid="{77A5AC27-8A80-A748-9FE8-B4119D8103CC}">
      <text>
        <r>
          <rPr>
            <sz val="10"/>
            <rFont val="Arial"/>
            <family val="2"/>
          </rPr>
          <t xml:space="preserve">Institutional sector coverage: Private sector only
</t>
        </r>
      </text>
    </comment>
    <comment ref="O65" authorId="0" shapeId="0" xr:uid="{F7C8960B-785F-F84B-9FAD-9775931FBFCC}">
      <text>
        <r>
          <rPr>
            <sz val="10"/>
            <rFont val="Arial"/>
            <family val="2"/>
          </rPr>
          <t xml:space="preserve">Institutional sector coverage: Private sector only
</t>
        </r>
      </text>
    </comment>
    <comment ref="P65" authorId="0" shapeId="0" xr:uid="{7A7F648E-7185-F042-AFB2-2A023672AF4B}">
      <text>
        <r>
          <rPr>
            <sz val="10"/>
            <rFont val="Arial"/>
            <family val="2"/>
          </rPr>
          <t xml:space="preserve">Institutional sector coverage: Private sector only
</t>
        </r>
      </text>
    </comment>
    <comment ref="Q65" authorId="0" shapeId="0" xr:uid="{5B83ABE8-251B-E845-A2AC-1FF9B302A3F2}">
      <text>
        <r>
          <rPr>
            <sz val="10"/>
            <rFont val="Arial"/>
            <family val="2"/>
          </rPr>
          <t xml:space="preserve">Institutional sector coverage: Private sector only
</t>
        </r>
      </text>
    </comment>
    <comment ref="K71" authorId="0" shapeId="0" xr:uid="{C55F86F1-614B-DB4C-B385-2B3235C48DD9}">
      <text>
        <r>
          <rPr>
            <sz val="10"/>
            <rFont val="Arial"/>
            <family val="2"/>
          </rPr>
          <t xml:space="preserve">Geographical coverage: Government controlled areas
Reference group coverage: Employees
</t>
        </r>
      </text>
    </comment>
    <comment ref="L71" authorId="0" shapeId="0" xr:uid="{EADE5ABC-8749-9242-9FA3-6F0256E53E79}">
      <text>
        <r>
          <rPr>
            <sz val="10"/>
            <rFont val="Arial"/>
            <family val="2"/>
          </rPr>
          <t xml:space="preserve">Geographical coverage: Government controlled areas
Reference group coverage: Employees
</t>
        </r>
      </text>
    </comment>
    <comment ref="M71" authorId="0" shapeId="0" xr:uid="{F803FE37-539E-AD47-BFB1-EA2D0E7CB031}">
      <text>
        <r>
          <rPr>
            <sz val="10"/>
            <rFont val="Arial"/>
            <family val="2"/>
          </rPr>
          <t xml:space="preserve">Geographical coverage: Government controlled areas
Reference group coverage: Employees
</t>
        </r>
      </text>
    </comment>
    <comment ref="N71" authorId="0" shapeId="0" xr:uid="{EB6CE066-455D-864B-BB07-0F9172DAE1BE}">
      <text>
        <r>
          <rPr>
            <sz val="10"/>
            <color rgb="FF000000"/>
            <rFont val="Arial"/>
            <family val="2"/>
          </rPr>
          <t xml:space="preserve">Geographical coverage: Government controlled areas
</t>
        </r>
        <r>
          <rPr>
            <sz val="10"/>
            <color rgb="FF000000"/>
            <rFont val="Arial"/>
            <family val="2"/>
          </rPr>
          <t xml:space="preserve">Reference group coverage: Employees
</t>
        </r>
        <r>
          <rPr>
            <sz val="10"/>
            <color rgb="FF000000"/>
            <rFont val="Arial"/>
            <family val="2"/>
          </rPr>
          <t xml:space="preserve">Time unit: Per hour
</t>
        </r>
        <r>
          <rPr>
            <sz val="10"/>
            <color rgb="FF000000"/>
            <rFont val="Arial"/>
            <family val="2"/>
          </rPr>
          <t xml:space="preserve">Break in series: Other or unspecified type of break
</t>
        </r>
      </text>
    </comment>
    <comment ref="P71" authorId="0" shapeId="0" xr:uid="{836909BF-AA0D-9343-8C63-E2F2EC8B758B}">
      <text>
        <r>
          <rPr>
            <sz val="10"/>
            <color rgb="FF000000"/>
            <rFont val="Arial"/>
            <family val="2"/>
          </rPr>
          <t xml:space="preserve">Geographical coverage: Government controlled areas
</t>
        </r>
        <r>
          <rPr>
            <sz val="10"/>
            <color rgb="FF000000"/>
            <rFont val="Arial"/>
            <family val="2"/>
          </rPr>
          <t xml:space="preserve">Reference group coverage: Employees
</t>
        </r>
        <r>
          <rPr>
            <sz val="10"/>
            <color rgb="FF000000"/>
            <rFont val="Arial"/>
            <family val="2"/>
          </rPr>
          <t xml:space="preserve">Time unit: Per hour
</t>
        </r>
      </text>
    </comment>
    <comment ref="Q71" authorId="0" shapeId="0" xr:uid="{B7D94714-AC86-9E47-BC7A-F67CDFCFD8BD}">
      <text>
        <r>
          <rPr>
            <sz val="10"/>
            <rFont val="Arial"/>
            <family val="2"/>
          </rPr>
          <t xml:space="preserve">Geographical coverage: Government controlled areas
Reference group coverage: Employees
</t>
        </r>
      </text>
    </comment>
    <comment ref="D73" authorId="0" shapeId="0" xr:uid="{410B3901-2705-4E4E-93D9-0D5B0644BE1B}">
      <text>
        <r>
          <rPr>
            <sz val="10"/>
            <rFont val="Arial"/>
            <family val="2"/>
          </rPr>
          <t xml:space="preserve">Components of earnings/wages: Non-binding minimum wage
</t>
        </r>
      </text>
    </comment>
    <comment ref="E73" authorId="0" shapeId="0" xr:uid="{14F0662D-C4F1-0840-BDF5-DC2664906D6A}">
      <text>
        <r>
          <rPr>
            <sz val="10"/>
            <rFont val="Arial"/>
            <family val="2"/>
          </rPr>
          <t xml:space="preserve">Components of earnings/wages: Non-binding minimum wage
</t>
        </r>
      </text>
    </comment>
    <comment ref="F73" authorId="0" shapeId="0" xr:uid="{0CB3923D-78EC-9740-9DB1-61A2DC0E479B}">
      <text>
        <r>
          <rPr>
            <sz val="10"/>
            <rFont val="Arial"/>
            <family val="2"/>
          </rPr>
          <t xml:space="preserve">Components of earnings/wages: Non-binding minimum wage
</t>
        </r>
      </text>
    </comment>
    <comment ref="G73" authorId="0" shapeId="0" xr:uid="{5F8E77B8-82E2-BE40-99E5-BB1B3176D2C7}">
      <text>
        <r>
          <rPr>
            <sz val="10"/>
            <rFont val="Arial"/>
            <family val="2"/>
          </rPr>
          <t xml:space="preserve">Components of earnings/wages: Non-binding minimum wage
</t>
        </r>
      </text>
    </comment>
    <comment ref="H73" authorId="0" shapeId="0" xr:uid="{43AD28BF-ACCF-6B4A-9EC9-437C7C9C2F2E}">
      <text>
        <r>
          <rPr>
            <sz val="10"/>
            <rFont val="Arial"/>
            <family val="2"/>
          </rPr>
          <t xml:space="preserve">Components of earnings/wages: Non-binding minimum wage
</t>
        </r>
      </text>
    </comment>
    <comment ref="I73" authorId="0" shapeId="0" xr:uid="{359851FA-B62E-5840-8AC8-C75BE98E79B3}">
      <text>
        <r>
          <rPr>
            <sz val="10"/>
            <rFont val="Arial"/>
            <family val="2"/>
          </rPr>
          <t xml:space="preserve">Components of earnings/wages: Non-binding minimum wage
</t>
        </r>
      </text>
    </comment>
    <comment ref="J73" authorId="0" shapeId="0" xr:uid="{2475F1A9-F9F6-5F4E-9A0A-5BB382992024}">
      <text>
        <r>
          <rPr>
            <sz val="10"/>
            <rFont val="Arial"/>
            <family val="2"/>
          </rPr>
          <t xml:space="preserve">Components of earnings/wages: Non-binding minimum wage
</t>
        </r>
      </text>
    </comment>
    <comment ref="K73" authorId="0" shapeId="0" xr:uid="{DADF0F00-E512-1645-A552-6DAFDCFFDB39}">
      <text>
        <r>
          <rPr>
            <sz val="10"/>
            <rFont val="Arial"/>
            <family val="2"/>
          </rPr>
          <t xml:space="preserve">Components of earnings/wages: Non-binding minimum wage
</t>
        </r>
      </text>
    </comment>
    <comment ref="L73" authorId="0" shapeId="0" xr:uid="{D1CDAEAD-AC60-AF4F-A825-5416AF4FF04E}">
      <text>
        <r>
          <rPr>
            <sz val="10"/>
            <rFont val="Arial"/>
            <family val="2"/>
          </rPr>
          <t xml:space="preserve">Components of earnings/wages: Non-binding minimum wage
</t>
        </r>
      </text>
    </comment>
    <comment ref="M73" authorId="0" shapeId="0" xr:uid="{AE20CE35-12CE-834F-84BE-8702CC698500}">
      <text>
        <r>
          <rPr>
            <sz val="10"/>
            <rFont val="Arial"/>
            <family val="2"/>
          </rPr>
          <t xml:space="preserve">Components of earnings/wages: Non-binding minimum wage
</t>
        </r>
      </text>
    </comment>
    <comment ref="Q73" authorId="0" shapeId="0" xr:uid="{04FB0156-BC6D-7F44-8C99-21F131818EFB}">
      <text>
        <r>
          <rPr>
            <sz val="10"/>
            <rFont val="Arial"/>
            <family val="2"/>
          </rPr>
          <t xml:space="preserve">Components of earnings/wages: Non-binding minimum wage
</t>
        </r>
      </text>
    </comment>
    <comment ref="D74" authorId="0" shapeId="0" xr:uid="{E7621571-4F7F-BF4F-85D3-10B4821FDBF0}">
      <text>
        <r>
          <rPr>
            <sz val="10"/>
            <rFont val="Arial"/>
            <family val="2"/>
          </rPr>
          <t xml:space="preserve">Central tendency measure: Mean of regional minimum wages
</t>
        </r>
      </text>
    </comment>
    <comment ref="E74" authorId="0" shapeId="0" xr:uid="{21E6BA6A-8246-5240-AE58-F25F72B5AAE6}">
      <text>
        <r>
          <rPr>
            <sz val="10"/>
            <rFont val="Arial"/>
            <family val="2"/>
          </rPr>
          <t xml:space="preserve">Central tendency measure: Mean of regional minimum wages
</t>
        </r>
      </text>
    </comment>
    <comment ref="F74" authorId="0" shapeId="0" xr:uid="{D6F1C2A5-96C4-5049-B2CE-A8432E814D58}">
      <text>
        <r>
          <rPr>
            <sz val="10"/>
            <rFont val="Arial"/>
            <family val="2"/>
          </rPr>
          <t xml:space="preserve">Central tendency measure: Mean of regional minimum wages
</t>
        </r>
      </text>
    </comment>
    <comment ref="G74" authorId="0" shapeId="0" xr:uid="{CF16CE56-BF04-2B4B-B301-3129AA3CBB49}">
      <text>
        <r>
          <rPr>
            <sz val="10"/>
            <rFont val="Arial"/>
            <family val="2"/>
          </rPr>
          <t xml:space="preserve">Central tendency measure: Mean of regional minimum wages
</t>
        </r>
      </text>
    </comment>
    <comment ref="H74" authorId="0" shapeId="0" xr:uid="{0CD22CFD-8C7B-1140-9E9F-C81A5F1507F2}">
      <text>
        <r>
          <rPr>
            <sz val="10"/>
            <rFont val="Arial"/>
            <family val="2"/>
          </rPr>
          <t xml:space="preserve">Central tendency measure: Mean of regional minimum wages
</t>
        </r>
      </text>
    </comment>
    <comment ref="I74" authorId="0" shapeId="0" xr:uid="{934698C9-F2F2-C543-8569-ADADCF1A9B3A}">
      <text>
        <r>
          <rPr>
            <sz val="10"/>
            <rFont val="Arial"/>
            <family val="2"/>
          </rPr>
          <t xml:space="preserve">Central tendency measure: Mean of regional minimum wages
</t>
        </r>
      </text>
    </comment>
    <comment ref="J74" authorId="0" shapeId="0" xr:uid="{F7A3BBF0-9989-5F45-9313-67FFD31567AE}">
      <text>
        <r>
          <rPr>
            <sz val="10"/>
            <rFont val="Arial"/>
            <family val="2"/>
          </rPr>
          <t xml:space="preserve">Central tendency measure: Mean of regional minimum wages
</t>
        </r>
      </text>
    </comment>
    <comment ref="K74" authorId="0" shapeId="0" xr:uid="{2CE4A882-312D-8942-8A13-3C9B011E763B}">
      <text>
        <r>
          <rPr>
            <sz val="10"/>
            <rFont val="Arial"/>
            <family val="2"/>
          </rPr>
          <t xml:space="preserve">Central tendency measure: Mean of regional minimum wages
</t>
        </r>
      </text>
    </comment>
    <comment ref="L74" authorId="0" shapeId="0" xr:uid="{3CB2F729-8605-784D-9D42-8A36F34FED6C}">
      <text>
        <r>
          <rPr>
            <sz val="10"/>
            <rFont val="Arial"/>
            <family val="2"/>
          </rPr>
          <t xml:space="preserve">Central tendency measure: Mean of regional minimum wages
</t>
        </r>
      </text>
    </comment>
    <comment ref="M74" authorId="0" shapeId="0" xr:uid="{E207653D-71B4-8548-AE3C-595DD522DB29}">
      <text>
        <r>
          <rPr>
            <sz val="10"/>
            <rFont val="Arial"/>
            <family val="2"/>
          </rPr>
          <t xml:space="preserve">Central tendency measure: Mean of regional minimum wages
</t>
        </r>
      </text>
    </comment>
    <comment ref="Q74" authorId="0" shapeId="0" xr:uid="{E3E9FBEF-4FB0-734E-871B-2887AB471553}">
      <text>
        <r>
          <rPr>
            <sz val="10"/>
            <rFont val="Arial"/>
            <family val="2"/>
          </rPr>
          <t xml:space="preserve">Central tendency measure: Mean of regional minimum wages
</t>
        </r>
      </text>
    </comment>
    <comment ref="O77" authorId="0" shapeId="0" xr:uid="{4AFEADE7-AE0F-3C4A-8EF6-B9F1620BE6BA}">
      <text>
        <r>
          <rPr>
            <sz val="10"/>
            <rFont val="Arial"/>
            <family val="2"/>
          </rPr>
          <t xml:space="preserve">Reference group coverage: Insured persons
</t>
        </r>
      </text>
    </comment>
    <comment ref="Q77" authorId="0" shapeId="0" xr:uid="{EA41C490-638D-4E45-A82F-E994868AD36A}">
      <text>
        <r>
          <rPr>
            <sz val="10"/>
            <rFont val="Arial"/>
            <family val="2"/>
          </rPr>
          <t xml:space="preserve">Reference group coverage: Insured persons
</t>
        </r>
      </text>
    </comment>
    <comment ref="D79" authorId="0" shapeId="0" xr:uid="{C1621E86-1E44-A641-90F6-D6FA9EB7D524}">
      <text>
        <r>
          <rPr>
            <sz val="10"/>
            <rFont val="Arial"/>
            <family val="2"/>
          </rPr>
          <t xml:space="preserve">Central tendency measure: Mean of regional minimum wages
</t>
        </r>
      </text>
    </comment>
    <comment ref="E79" authorId="0" shapeId="0" xr:uid="{D7EA3B92-57F2-CE49-9C6C-B6D7313D56FC}">
      <text>
        <r>
          <rPr>
            <sz val="10"/>
            <rFont val="Arial"/>
            <family val="2"/>
          </rPr>
          <t xml:space="preserve">Central tendency measure: Mean of regional minimum wages
</t>
        </r>
      </text>
    </comment>
    <comment ref="F79" authorId="0" shapeId="0" xr:uid="{6DB31E3A-BB19-C843-9608-238443547BBA}">
      <text>
        <r>
          <rPr>
            <sz val="10"/>
            <rFont val="Arial"/>
            <family val="2"/>
          </rPr>
          <t xml:space="preserve">Central tendency measure: Mean of regional minimum wages
</t>
        </r>
      </text>
    </comment>
    <comment ref="G79" authorId="0" shapeId="0" xr:uid="{64856077-B959-E849-819A-7E42DEEBC5B0}">
      <text>
        <r>
          <rPr>
            <sz val="10"/>
            <rFont val="Arial"/>
            <family val="2"/>
          </rPr>
          <t xml:space="preserve">Central tendency measure: Mean of regional minimum wages
</t>
        </r>
      </text>
    </comment>
    <comment ref="H79" authorId="0" shapeId="0" xr:uid="{A6238801-8ADF-9B48-ABA1-C6C2B8D714BA}">
      <text>
        <r>
          <rPr>
            <sz val="10"/>
            <rFont val="Arial"/>
            <family val="2"/>
          </rPr>
          <t xml:space="preserve">Central tendency measure: Mean of regional minimum wages
</t>
        </r>
      </text>
    </comment>
    <comment ref="I79" authorId="0" shapeId="0" xr:uid="{7E31A7E5-24A0-794B-9CB7-714FEEC8B56B}">
      <text>
        <r>
          <rPr>
            <sz val="10"/>
            <rFont val="Arial"/>
            <family val="2"/>
          </rPr>
          <t xml:space="preserve">Central tendency measure: Mean of regional minimum wages
</t>
        </r>
      </text>
    </comment>
    <comment ref="J79" authorId="0" shapeId="0" xr:uid="{4403168E-BF2B-2D4F-8484-D868D65A9225}">
      <text>
        <r>
          <rPr>
            <sz val="10"/>
            <rFont val="Arial"/>
            <family val="2"/>
          </rPr>
          <t xml:space="preserve">Central tendency measure: Mean of regional minimum wages
</t>
        </r>
      </text>
    </comment>
    <comment ref="K79" authorId="0" shapeId="0" xr:uid="{F0F10EAF-2A2E-FC48-A362-1FEAD95F8060}">
      <text>
        <r>
          <rPr>
            <sz val="10"/>
            <rFont val="Arial"/>
            <family val="2"/>
          </rPr>
          <t xml:space="preserve">Central tendency measure: Mean of regional minimum wages
</t>
        </r>
      </text>
    </comment>
    <comment ref="L79" authorId="0" shapeId="0" xr:uid="{B12B975D-F085-CB47-A5F9-13658ECBC196}">
      <text>
        <r>
          <rPr>
            <sz val="10"/>
            <rFont val="Arial"/>
            <family val="2"/>
          </rPr>
          <t xml:space="preserve">Central tendency measure: Mean of regional minimum wages
</t>
        </r>
      </text>
    </comment>
    <comment ref="M79" authorId="0" shapeId="0" xr:uid="{15DC1A93-EABB-304B-B317-12BF4CC8452F}">
      <text>
        <r>
          <rPr>
            <sz val="10"/>
            <rFont val="Arial"/>
            <family val="2"/>
          </rPr>
          <t xml:space="preserve">Central tendency measure: Mean of regional minimum wages
</t>
        </r>
      </text>
    </comment>
    <comment ref="N79" authorId="0" shapeId="0" xr:uid="{A45D4201-2665-844C-B7C9-3B9BBCEAD34F}">
      <text>
        <r>
          <rPr>
            <sz val="10"/>
            <rFont val="Arial"/>
            <family val="2"/>
          </rPr>
          <t xml:space="preserve">Reference group coverage: Employees
Time unit: Per hour
Break in series: Other or unspecified type of break
</t>
        </r>
      </text>
    </comment>
    <comment ref="O79" authorId="0" shapeId="0" xr:uid="{A44953CD-F0AC-D944-93EF-C1A1A48BC7F9}">
      <text>
        <r>
          <rPr>
            <sz val="10"/>
            <rFont val="Arial"/>
            <family val="2"/>
          </rPr>
          <t xml:space="preserve">Reference group coverage: Employees
Time unit: Per hour
</t>
        </r>
      </text>
    </comment>
    <comment ref="P79" authorId="0" shapeId="0" xr:uid="{6AEF5306-EF15-9145-B0AC-BA17D8AFCDE7}">
      <text>
        <r>
          <rPr>
            <sz val="10"/>
            <rFont val="Arial"/>
            <family val="2"/>
          </rPr>
          <t xml:space="preserve">Reference group coverage: Employees
Time unit: Per hour
</t>
        </r>
      </text>
    </comment>
    <comment ref="Q79" authorId="0" shapeId="0" xr:uid="{98D8AB4C-091D-5D40-8AB8-C732A4707E3D}">
      <text>
        <r>
          <rPr>
            <sz val="10"/>
            <rFont val="Arial"/>
            <family val="2"/>
          </rPr>
          <t xml:space="preserve">Reference group coverage: Employees
Time unit: Per hour
</t>
        </r>
      </text>
    </comment>
    <comment ref="E80" authorId="0" shapeId="0" xr:uid="{D0C4F415-A2E0-F04B-829E-3EBC78CF3C24}">
      <text>
        <r>
          <rPr>
            <sz val="10"/>
            <rFont val="Arial"/>
            <family val="2"/>
          </rPr>
          <t xml:space="preserve">Time unit: Per hour
</t>
        </r>
      </text>
    </comment>
    <comment ref="F80" authorId="0" shapeId="0" xr:uid="{4C2BCE5E-61C2-5444-B281-EAF143AE8E54}">
      <text>
        <r>
          <rPr>
            <sz val="10"/>
            <rFont val="Arial"/>
            <family val="2"/>
          </rPr>
          <t xml:space="preserve">Time unit: Per hour
</t>
        </r>
      </text>
    </comment>
    <comment ref="G80" authorId="0" shapeId="0" xr:uid="{4D55588A-F6F2-F940-A1C0-2378880EFF37}">
      <text>
        <r>
          <rPr>
            <sz val="10"/>
            <rFont val="Arial"/>
            <family val="2"/>
          </rPr>
          <t xml:space="preserve">Time unit: Per hour
</t>
        </r>
      </text>
    </comment>
    <comment ref="H80" authorId="0" shapeId="0" xr:uid="{53E0CBED-8E92-6E48-BA57-8F32AC94956C}">
      <text>
        <r>
          <rPr>
            <sz val="10"/>
            <rFont val="Arial"/>
            <family val="2"/>
          </rPr>
          <t xml:space="preserve">Time unit: Per hour
</t>
        </r>
      </text>
    </comment>
    <comment ref="I80" authorId="0" shapeId="0" xr:uid="{5131A814-B19C-914A-9716-A28DF55D23E0}">
      <text>
        <r>
          <rPr>
            <sz val="10"/>
            <rFont val="Arial"/>
            <family val="2"/>
          </rPr>
          <t xml:space="preserve">Time unit: Per hour
</t>
        </r>
      </text>
    </comment>
    <comment ref="J80" authorId="0" shapeId="0" xr:uid="{B6791308-D912-7943-94AA-DCEB6441C175}">
      <text>
        <r>
          <rPr>
            <sz val="10"/>
            <rFont val="Arial"/>
            <family val="2"/>
          </rPr>
          <t xml:space="preserve">Time unit: Per hour
</t>
        </r>
      </text>
    </comment>
    <comment ref="K80" authorId="0" shapeId="0" xr:uid="{8ED5DF30-F61F-7843-9E0B-B6AC9CB2479C}">
      <text>
        <r>
          <rPr>
            <sz val="10"/>
            <rFont val="Arial"/>
            <family val="2"/>
          </rPr>
          <t xml:space="preserve">Time unit: Per hour
</t>
        </r>
      </text>
    </comment>
    <comment ref="L80" authorId="0" shapeId="0" xr:uid="{0F8CAF34-7BDD-0547-90C3-1051AE9583E1}">
      <text>
        <r>
          <rPr>
            <sz val="10"/>
            <rFont val="Arial"/>
            <family val="2"/>
          </rPr>
          <t xml:space="preserve">Time unit: Per hour
</t>
        </r>
      </text>
    </comment>
    <comment ref="M80" authorId="0" shapeId="0" xr:uid="{7B8060C5-FAF0-4744-8704-CB56C6766557}">
      <text>
        <r>
          <rPr>
            <sz val="10"/>
            <rFont val="Arial"/>
            <family val="2"/>
          </rPr>
          <t xml:space="preserve">Time unit: Per hour
</t>
        </r>
      </text>
    </comment>
    <comment ref="N80" authorId="0" shapeId="0" xr:uid="{CE086B39-ABD4-424E-B55D-837BC149D04C}">
      <text>
        <r>
          <rPr>
            <sz val="10"/>
            <rFont val="Arial"/>
            <family val="2"/>
          </rPr>
          <t xml:space="preserve">Time unit: Per hour
</t>
        </r>
      </text>
    </comment>
    <comment ref="O80" authorId="0" shapeId="0" xr:uid="{C7C928A9-B551-1844-A05D-C00E77643710}">
      <text>
        <r>
          <rPr>
            <sz val="10"/>
            <rFont val="Arial"/>
            <family val="2"/>
          </rPr>
          <t xml:space="preserve">Time unit: Per hour
</t>
        </r>
      </text>
    </comment>
    <comment ref="P80" authorId="0" shapeId="0" xr:uid="{02F50A8E-17F7-A64C-B720-5E2B94A81D88}">
      <text>
        <r>
          <rPr>
            <sz val="10"/>
            <rFont val="Arial"/>
            <family val="2"/>
          </rPr>
          <t xml:space="preserve">Time unit: Per hour
Value type: Real values
</t>
        </r>
      </text>
    </comment>
    <comment ref="Q80" authorId="0" shapeId="0" xr:uid="{6CB02BEB-3344-FF4C-B220-6695091100AD}">
      <text>
        <r>
          <rPr>
            <sz val="10"/>
            <rFont val="Arial"/>
            <family val="2"/>
          </rPr>
          <t xml:space="preserve">Time unit: Per hour
Value type: Real values
</t>
        </r>
      </text>
    </comment>
    <comment ref="D82" authorId="0" shapeId="0" xr:uid="{66C1F2B3-E814-6544-A2B6-D78EB1BD0440}">
      <text>
        <r>
          <rPr>
            <sz val="10"/>
            <rFont val="Arial"/>
            <family val="2"/>
          </rPr>
          <t xml:space="preserve">Central tendency measure: Minimum
</t>
        </r>
      </text>
    </comment>
    <comment ref="E82" authorId="0" shapeId="0" xr:uid="{207BC445-9575-ED49-BE9D-622B3B085A01}">
      <text>
        <r>
          <rPr>
            <sz val="10"/>
            <rFont val="Arial"/>
            <family val="2"/>
          </rPr>
          <t xml:space="preserve">Central tendency measure: Minimum
</t>
        </r>
      </text>
    </comment>
    <comment ref="F82" authorId="0" shapeId="0" xr:uid="{19FB771C-E650-454A-AB5D-4AB2EBFFBC48}">
      <text>
        <r>
          <rPr>
            <sz val="10"/>
            <rFont val="Arial"/>
            <family val="2"/>
          </rPr>
          <t xml:space="preserve">Central tendency measure: Minimum
</t>
        </r>
      </text>
    </comment>
    <comment ref="G82" authorId="0" shapeId="0" xr:uid="{DB599B93-1184-9942-828F-E191EA6A2ACB}">
      <text>
        <r>
          <rPr>
            <sz val="10"/>
            <rFont val="Arial"/>
            <family val="2"/>
          </rPr>
          <t xml:space="preserve">Central tendency measure: Minimum
</t>
        </r>
      </text>
    </comment>
    <comment ref="H82" authorId="0" shapeId="0" xr:uid="{C994F48A-3FE4-5046-93CD-11F31B88FB6F}">
      <text>
        <r>
          <rPr>
            <sz val="10"/>
            <rFont val="Arial"/>
            <family val="2"/>
          </rPr>
          <t xml:space="preserve">Central tendency measure: Minimum
</t>
        </r>
      </text>
    </comment>
    <comment ref="I82" authorId="0" shapeId="0" xr:uid="{8BDE5140-2485-8E4D-B149-72430F633356}">
      <text>
        <r>
          <rPr>
            <sz val="10"/>
            <rFont val="Arial"/>
            <family val="2"/>
          </rPr>
          <t xml:space="preserve">Central tendency measure: Minimum
</t>
        </r>
      </text>
    </comment>
    <comment ref="J82" authorId="0" shapeId="0" xr:uid="{A3910D92-63A3-1443-9360-8932AA946B05}">
      <text>
        <r>
          <rPr>
            <sz val="10"/>
            <rFont val="Arial"/>
            <family val="2"/>
          </rPr>
          <t xml:space="preserve">Central tendency measure: Minimum
</t>
        </r>
      </text>
    </comment>
    <comment ref="K82" authorId="0" shapeId="0" xr:uid="{960A9250-26A7-8248-9ADA-F579A51BBA5C}">
      <text>
        <r>
          <rPr>
            <sz val="10"/>
            <rFont val="Arial"/>
            <family val="2"/>
          </rPr>
          <t xml:space="preserve">Central tendency measure: Minimum
</t>
        </r>
      </text>
    </comment>
    <comment ref="L82" authorId="0" shapeId="0" xr:uid="{B7CB6CDC-1759-9F4A-8351-EE3EF788CFC3}">
      <text>
        <r>
          <rPr>
            <sz val="10"/>
            <rFont val="Arial"/>
            <family val="2"/>
          </rPr>
          <t xml:space="preserve">Central tendency measure: Minimum
</t>
        </r>
      </text>
    </comment>
    <comment ref="M82" authorId="0" shapeId="0" xr:uid="{999CEB5F-CD3B-3846-8CCE-355091FD9F51}">
      <text>
        <r>
          <rPr>
            <sz val="10"/>
            <rFont val="Arial"/>
            <family val="2"/>
          </rPr>
          <t xml:space="preserve">Central tendency measure: Minimum
</t>
        </r>
      </text>
    </comment>
    <comment ref="Q82" authorId="0" shapeId="0" xr:uid="{61C235BA-E348-C546-AB32-5755BC414EE1}">
      <text>
        <r>
          <rPr>
            <sz val="10"/>
            <rFont val="Arial"/>
            <family val="2"/>
          </rPr>
          <t xml:space="preserve">Central tendency measure: Minimum
</t>
        </r>
      </text>
    </comment>
    <comment ref="D83" authorId="0" shapeId="0" xr:uid="{50FF5346-30E8-AD4A-BEC4-AF8EFB18FE8A}">
      <text>
        <r>
          <rPr>
            <sz val="10"/>
            <rFont val="Arial"/>
            <family val="2"/>
          </rPr>
          <t xml:space="preserve">Geographical coverage: Nairobi &amp; Mombasa &amp; Kisumu
Central tendency measure: Mean of occupational minimum wages
</t>
        </r>
      </text>
    </comment>
    <comment ref="E83" authorId="0" shapeId="0" xr:uid="{0C63818F-6D60-D343-9A8F-80636FF1142A}">
      <text>
        <r>
          <rPr>
            <sz val="10"/>
            <rFont val="Arial"/>
            <family val="2"/>
          </rPr>
          <t xml:space="preserve">Geographical coverage: Nairobi &amp; Mombasa &amp; Kisumu
Central tendency measure: Mean of occupational minimum wages
</t>
        </r>
      </text>
    </comment>
    <comment ref="F83" authorId="0" shapeId="0" xr:uid="{43266EE3-BF2B-B24A-A8A9-3CB2370DB82D}">
      <text>
        <r>
          <rPr>
            <sz val="10"/>
            <rFont val="Arial"/>
            <family val="2"/>
          </rPr>
          <t xml:space="preserve">Geographical coverage: Nairobi &amp; Mombasa &amp; Kisumu
Central tendency measure: Mean of occupational minimum wages
</t>
        </r>
      </text>
    </comment>
    <comment ref="G83" authorId="0" shapeId="0" xr:uid="{579BF09A-0A95-4644-8795-1B1B0C0065A5}">
      <text>
        <r>
          <rPr>
            <sz val="10"/>
            <rFont val="Arial"/>
            <family val="2"/>
          </rPr>
          <t xml:space="preserve">Geographical coverage: Nairobi &amp; Mombasa &amp; Kisumu
Central tendency measure: Mean of occupational minimum wages
</t>
        </r>
      </text>
    </comment>
    <comment ref="H83" authorId="0" shapeId="0" xr:uid="{A60A7E7F-CA20-684A-9778-8C30C0F4F75A}">
      <text>
        <r>
          <rPr>
            <sz val="10"/>
            <rFont val="Arial"/>
            <family val="2"/>
          </rPr>
          <t xml:space="preserve">Geographical coverage: Nairobi &amp; Mombasa &amp; Kisumu
Central tendency measure: Mean of occupational minimum wages
</t>
        </r>
      </text>
    </comment>
    <comment ref="I83" authorId="0" shapeId="0" xr:uid="{31E1F957-105D-564D-9286-B0AED01A235C}">
      <text>
        <r>
          <rPr>
            <sz val="10"/>
            <rFont val="Arial"/>
            <family val="2"/>
          </rPr>
          <t xml:space="preserve">Geographical coverage: Nairobi &amp; Mombasa &amp; Kisumu
Central tendency measure: Mean of occupational minimum wages
</t>
        </r>
      </text>
    </comment>
    <comment ref="J83" authorId="0" shapeId="0" xr:uid="{DEFB27B9-7278-C642-ADB7-01B58731052A}">
      <text>
        <r>
          <rPr>
            <sz val="10"/>
            <rFont val="Arial"/>
            <family val="2"/>
          </rPr>
          <t xml:space="preserve">Geographical coverage: Nairobi &amp; Mombasa &amp; Kisumu
Central tendency measure: Mean of occupational minimum wages
</t>
        </r>
      </text>
    </comment>
    <comment ref="K83" authorId="0" shapeId="0" xr:uid="{AAC232E9-07CA-C641-BDCE-FEB4A44B0DEA}">
      <text>
        <r>
          <rPr>
            <sz val="10"/>
            <rFont val="Arial"/>
            <family val="2"/>
          </rPr>
          <t xml:space="preserve">Geographical coverage: Nairobi &amp; Mombasa &amp; Kisumu
Central tendency measure: Mean of occupational minimum wages
</t>
        </r>
      </text>
    </comment>
    <comment ref="L83" authorId="0" shapeId="0" xr:uid="{3A6C34AC-EC3D-D443-A5AF-57C603890F75}">
      <text>
        <r>
          <rPr>
            <sz val="10"/>
            <rFont val="Arial"/>
            <family val="2"/>
          </rPr>
          <t xml:space="preserve">Geographical coverage: Nairobi &amp; Mombasa &amp; Kisumu
Central tendency measure: Mean of occupational minimum wages
</t>
        </r>
      </text>
    </comment>
    <comment ref="Q83" authorId="0" shapeId="0" xr:uid="{FBB7AF66-C658-EC49-9036-B282BE227B40}">
      <text>
        <r>
          <rPr>
            <sz val="10"/>
            <rFont val="Arial"/>
            <family val="2"/>
          </rPr>
          <t xml:space="preserve">Geographical coverage: Nairobi &amp; Mombasa &amp; Kisumu
Central tendency measure: Mean of occupational minimum wages
</t>
        </r>
      </text>
    </comment>
    <comment ref="D84" authorId="0" shapeId="0" xr:uid="{9CD87664-D5EA-7845-9359-818AC7E3A57C}">
      <text>
        <r>
          <rPr>
            <sz val="10"/>
            <rFont val="Arial"/>
            <family val="2"/>
          </rPr>
          <t xml:space="preserve">Reference group coverage: Employees
</t>
        </r>
      </text>
    </comment>
    <comment ref="E84" authorId="0" shapeId="0" xr:uid="{8099EC77-9C35-4A4B-8737-D2AC1A392307}">
      <text>
        <r>
          <rPr>
            <sz val="10"/>
            <rFont val="Arial"/>
            <family val="2"/>
          </rPr>
          <t xml:space="preserve">Reference group coverage: Employees
</t>
        </r>
      </text>
    </comment>
    <comment ref="F84" authorId="0" shapeId="0" xr:uid="{0C70E12F-C57F-984F-9E5D-599DD8835301}">
      <text>
        <r>
          <rPr>
            <sz val="10"/>
            <rFont val="Arial"/>
            <family val="2"/>
          </rPr>
          <t xml:space="preserve">Reference group coverage: Employees
</t>
        </r>
      </text>
    </comment>
    <comment ref="G84" authorId="0" shapeId="0" xr:uid="{4A1150F1-3168-9745-A57E-816E4F47730E}">
      <text>
        <r>
          <rPr>
            <sz val="10"/>
            <rFont val="Arial"/>
            <family val="2"/>
          </rPr>
          <t xml:space="preserve">Reference group coverage: Employees
</t>
        </r>
      </text>
    </comment>
    <comment ref="H84" authorId="0" shapeId="0" xr:uid="{9C6ADA69-C2E1-224F-A331-D8571CBEEB86}">
      <text>
        <r>
          <rPr>
            <sz val="10"/>
            <rFont val="Arial"/>
            <family val="2"/>
          </rPr>
          <t xml:space="preserve">Reference group coverage: Employees
</t>
        </r>
      </text>
    </comment>
    <comment ref="I84" authorId="0" shapeId="0" xr:uid="{CA4F7414-00FD-E245-A4BB-C7D1BD2D46F5}">
      <text>
        <r>
          <rPr>
            <sz val="10"/>
            <rFont val="Arial"/>
            <family val="2"/>
          </rPr>
          <t xml:space="preserve">Reference group coverage: Employees
</t>
        </r>
      </text>
    </comment>
    <comment ref="J84" authorId="0" shapeId="0" xr:uid="{C2A10647-ACE4-864F-B675-794334F3D519}">
      <text>
        <r>
          <rPr>
            <sz val="10"/>
            <rFont val="Arial"/>
            <family val="2"/>
          </rPr>
          <t xml:space="preserve">Reference group coverage: Employees
</t>
        </r>
      </text>
    </comment>
    <comment ref="K84" authorId="0" shapeId="0" xr:uid="{1F071CE1-1970-2245-A9CA-86A8CE15A415}">
      <text>
        <r>
          <rPr>
            <sz val="10"/>
            <rFont val="Arial"/>
            <family val="2"/>
          </rPr>
          <t xml:space="preserve">Reference group coverage: Employees
</t>
        </r>
      </text>
    </comment>
    <comment ref="L84" authorId="0" shapeId="0" xr:uid="{0141BD74-3F60-E144-8386-506105CF2A66}">
      <text>
        <r>
          <rPr>
            <sz val="10"/>
            <rFont val="Arial"/>
            <family val="2"/>
          </rPr>
          <t xml:space="preserve">Reference group coverage: Employees
</t>
        </r>
      </text>
    </comment>
    <comment ref="M84" authorId="0" shapeId="0" xr:uid="{97AA7581-EB0C-ED47-9632-6F6514D90123}">
      <text>
        <r>
          <rPr>
            <sz val="10"/>
            <rFont val="Arial"/>
            <family val="2"/>
          </rPr>
          <t xml:space="preserve">Reference group coverage: Employees
</t>
        </r>
      </text>
    </comment>
    <comment ref="N84" authorId="0" shapeId="0" xr:uid="{43C8147A-D7EE-6E4F-AB75-896B903401E2}">
      <text>
        <r>
          <rPr>
            <sz val="10"/>
            <color rgb="FF000000"/>
            <rFont val="Arial"/>
            <family val="2"/>
          </rPr>
          <t xml:space="preserve">Reference group coverage: Employees
</t>
        </r>
        <r>
          <rPr>
            <sz val="10"/>
            <color rgb="FF000000"/>
            <rFont val="Arial"/>
            <family val="2"/>
          </rPr>
          <t xml:space="preserve">Time unit: Per hour
</t>
        </r>
        <r>
          <rPr>
            <sz val="10"/>
            <color rgb="FF000000"/>
            <rFont val="Arial"/>
            <family val="2"/>
          </rPr>
          <t xml:space="preserve">Break in series: Other or unspecified type of break
</t>
        </r>
      </text>
    </comment>
    <comment ref="O84" authorId="0" shapeId="0" xr:uid="{53B9287D-FF13-CA43-AFE0-830FE8CED013}">
      <text>
        <r>
          <rPr>
            <sz val="10"/>
            <rFont val="Arial"/>
            <family val="2"/>
          </rPr>
          <t xml:space="preserve">Reference group coverage: Employees
Time unit: Per hour
</t>
        </r>
      </text>
    </comment>
    <comment ref="Q84" authorId="0" shapeId="0" xr:uid="{F01B8307-A9C0-7D45-8705-7270CA5867DA}">
      <text>
        <r>
          <rPr>
            <sz val="10"/>
            <rFont val="Arial"/>
            <family val="2"/>
          </rPr>
          <t xml:space="preserve">Reference group coverage: Employees
Time unit: Per hour
</t>
        </r>
      </text>
    </comment>
    <comment ref="J85" authorId="0" shapeId="0" xr:uid="{7AAB6C3A-6B67-E44C-BB36-76B5F99C459F}">
      <text>
        <r>
          <rPr>
            <sz val="10"/>
            <rFont val="Arial"/>
            <family val="2"/>
          </rPr>
          <t xml:space="preserve">Institutional sector coverage: Private sector only
</t>
        </r>
      </text>
    </comment>
    <comment ref="K85" authorId="0" shapeId="0" xr:uid="{1BC5FBE1-09A7-B34C-9533-BA3FCF15C355}">
      <text>
        <r>
          <rPr>
            <sz val="10"/>
            <rFont val="Arial"/>
            <family val="2"/>
          </rPr>
          <t xml:space="preserve">Institutional sector coverage: Private sector only
</t>
        </r>
      </text>
    </comment>
    <comment ref="Q85" authorId="0" shapeId="0" xr:uid="{1A15FA39-90BD-2948-9D0E-D2C4B5F07714}">
      <text>
        <r>
          <rPr>
            <sz val="10"/>
            <rFont val="Arial"/>
            <family val="2"/>
          </rPr>
          <t xml:space="preserve">Institutional sector coverage: Private sector only
</t>
        </r>
      </text>
    </comment>
    <comment ref="D87" authorId="0" shapeId="0" xr:uid="{5E8E9257-3360-204C-9949-41334617CB1A}">
      <text>
        <r>
          <rPr>
            <sz val="10"/>
            <rFont val="Arial"/>
            <family val="2"/>
          </rPr>
          <t xml:space="preserve">Institutional sector coverage: Private sector only
</t>
        </r>
      </text>
    </comment>
    <comment ref="E87" authorId="0" shapeId="0" xr:uid="{7EB53981-3753-0E4D-859D-9E6B0ADFC9EB}">
      <text>
        <r>
          <rPr>
            <sz val="10"/>
            <rFont val="Arial"/>
            <family val="2"/>
          </rPr>
          <t xml:space="preserve">Institutional sector coverage: Private sector only
</t>
        </r>
      </text>
    </comment>
    <comment ref="F87" authorId="0" shapeId="0" xr:uid="{BD9A832E-C2F1-7A41-B4AF-FEF4D5E148EC}">
      <text>
        <r>
          <rPr>
            <sz val="10"/>
            <rFont val="Arial"/>
            <family val="2"/>
          </rPr>
          <t xml:space="preserve">Institutional sector coverage: Private sector only
</t>
        </r>
      </text>
    </comment>
    <comment ref="G87" authorId="0" shapeId="0" xr:uid="{AF4A07C6-ECE4-2746-BACA-041E73C8BE87}">
      <text>
        <r>
          <rPr>
            <sz val="10"/>
            <rFont val="Arial"/>
            <family val="2"/>
          </rPr>
          <t xml:space="preserve">Institutional sector coverage: Private sector only
</t>
        </r>
      </text>
    </comment>
    <comment ref="H87" authorId="0" shapeId="0" xr:uid="{7E5A7EC6-EAED-A941-BA3E-89582D51D81D}">
      <text>
        <r>
          <rPr>
            <sz val="10"/>
            <rFont val="Arial"/>
            <family val="2"/>
          </rPr>
          <t xml:space="preserve">Institutional sector coverage: Private sector only
</t>
        </r>
      </text>
    </comment>
    <comment ref="I87" authorId="0" shapeId="0" xr:uid="{9B4F23D8-DB12-8749-A367-49CCE9F12D74}">
      <text>
        <r>
          <rPr>
            <sz val="10"/>
            <rFont val="Arial"/>
            <family val="2"/>
          </rPr>
          <t xml:space="preserve">Institutional sector coverage: Private sector only
</t>
        </r>
      </text>
    </comment>
    <comment ref="J87" authorId="0" shapeId="0" xr:uid="{45D6554F-3FCF-3547-AD91-19EE45EC2DC6}">
      <text>
        <r>
          <rPr>
            <sz val="10"/>
            <rFont val="Arial"/>
            <family val="2"/>
          </rPr>
          <t xml:space="preserve">Institutional sector coverage: Private sector only
</t>
        </r>
      </text>
    </comment>
    <comment ref="K87" authorId="0" shapeId="0" xr:uid="{45751DB4-B7E0-B74B-8897-3FE75EC512FF}">
      <text>
        <r>
          <rPr>
            <sz val="10"/>
            <rFont val="Arial"/>
            <family val="2"/>
          </rPr>
          <t xml:space="preserve">Institutional sector coverage: Private sector only
</t>
        </r>
      </text>
    </comment>
    <comment ref="L87" authorId="0" shapeId="0" xr:uid="{1F07650F-3A41-8740-9053-2510D9F47A2A}">
      <text>
        <r>
          <rPr>
            <sz val="10"/>
            <rFont val="Arial"/>
            <family val="2"/>
          </rPr>
          <t xml:space="preserve">Institutional sector coverage: Private sector only
</t>
        </r>
      </text>
    </comment>
    <comment ref="M87" authorId="0" shapeId="0" xr:uid="{4B8C138F-F885-B546-8CAC-57E38C127997}">
      <text>
        <r>
          <rPr>
            <sz val="10"/>
            <rFont val="Arial"/>
            <family val="2"/>
          </rPr>
          <t xml:space="preserve">Institutional sector coverage: Private sector only
</t>
        </r>
      </text>
    </comment>
    <comment ref="Q87" authorId="0" shapeId="0" xr:uid="{7C7B436B-8507-F448-9075-0BA0CBF773F5}">
      <text>
        <r>
          <rPr>
            <sz val="10"/>
            <rFont val="Arial"/>
            <family val="2"/>
          </rPr>
          <t xml:space="preserve">Institutional sector coverage: Private sector only
</t>
        </r>
      </text>
    </comment>
    <comment ref="D90" authorId="0" shapeId="0" xr:uid="{4EF153A7-0921-494A-A330-25E5D37F75B5}">
      <text>
        <r>
          <rPr>
            <sz val="10"/>
            <rFont val="Arial"/>
            <family val="2"/>
          </rPr>
          <t xml:space="preserve">Reference group coverage: Commercial or industrial employees
</t>
        </r>
      </text>
    </comment>
    <comment ref="E90" authorId="0" shapeId="0" xr:uid="{4D707722-1A29-8A48-8312-E8F799BEE8ED}">
      <text>
        <r>
          <rPr>
            <sz val="10"/>
            <rFont val="Arial"/>
            <family val="2"/>
          </rPr>
          <t xml:space="preserve">Reference group coverage: Commercial or industrial employees
</t>
        </r>
      </text>
    </comment>
    <comment ref="F90" authorId="0" shapeId="0" xr:uid="{CC3C1F8A-EBDF-5143-958C-C73FA0788FF4}">
      <text>
        <r>
          <rPr>
            <sz val="10"/>
            <rFont val="Arial"/>
            <family val="2"/>
          </rPr>
          <t xml:space="preserve">Reference group coverage: Commercial or industrial employees
</t>
        </r>
      </text>
    </comment>
    <comment ref="G90" authorId="0" shapeId="0" xr:uid="{4254FBED-3A42-C844-8D57-ED6B6563886C}">
      <text>
        <r>
          <rPr>
            <sz val="10"/>
            <rFont val="Arial"/>
            <family val="2"/>
          </rPr>
          <t xml:space="preserve">Reference group coverage: Commercial or industrial employees
</t>
        </r>
      </text>
    </comment>
    <comment ref="H90" authorId="0" shapeId="0" xr:uid="{A0DB7C0E-1692-D642-BE7E-011CB3D5749F}">
      <text>
        <r>
          <rPr>
            <sz val="10"/>
            <rFont val="Arial"/>
            <family val="2"/>
          </rPr>
          <t xml:space="preserve">Reference group coverage: Commercial or industrial employees
</t>
        </r>
      </text>
    </comment>
    <comment ref="I90" authorId="0" shapeId="0" xr:uid="{154EA006-3B13-C844-8C49-47E3E78F0F4D}">
      <text>
        <r>
          <rPr>
            <sz val="10"/>
            <rFont val="Arial"/>
            <family val="2"/>
          </rPr>
          <t xml:space="preserve">Reference group coverage: Commercial or industrial employees
</t>
        </r>
      </text>
    </comment>
    <comment ref="J90" authorId="0" shapeId="0" xr:uid="{2BEA0CB4-7C3F-3C40-8B13-1F16EA4D009E}">
      <text>
        <r>
          <rPr>
            <sz val="10"/>
            <rFont val="Arial"/>
            <family val="2"/>
          </rPr>
          <t xml:space="preserve">Reference group coverage: Commercial or industrial employees
</t>
        </r>
      </text>
    </comment>
    <comment ref="K90" authorId="0" shapeId="0" xr:uid="{4472B2DA-FCE5-114D-9A9A-8E3B7E961FB9}">
      <text>
        <r>
          <rPr>
            <sz val="10"/>
            <rFont val="Arial"/>
            <family val="2"/>
          </rPr>
          <t xml:space="preserve">Reference group coverage: Commercial or industrial employees
</t>
        </r>
      </text>
    </comment>
    <comment ref="Q90" authorId="0" shapeId="0" xr:uid="{6E001EEE-AD87-FE4A-A0CD-126BEE7CC275}">
      <text>
        <r>
          <rPr>
            <sz val="10"/>
            <rFont val="Arial"/>
            <family val="2"/>
          </rPr>
          <t xml:space="preserve">Reference group coverage: Commercial or industrial employees
</t>
        </r>
      </text>
    </comment>
    <comment ref="I91" authorId="0" shapeId="0" xr:uid="{0E36A746-FB18-A844-BD9B-1455EB858579}">
      <text>
        <r>
          <rPr>
            <sz val="10"/>
            <rFont val="Arial"/>
            <family val="2"/>
          </rPr>
          <t xml:space="preserve">Institutional sector coverage: Public sector only
</t>
        </r>
      </text>
    </comment>
    <comment ref="J91" authorId="0" shapeId="0" xr:uid="{0D90095A-7731-A846-ABCE-E5F3E4BDDA7C}">
      <text>
        <r>
          <rPr>
            <sz val="10"/>
            <rFont val="Arial"/>
            <family val="2"/>
          </rPr>
          <t xml:space="preserve">Institutional sector coverage: Public sector only
</t>
        </r>
      </text>
    </comment>
    <comment ref="K91" authorId="0" shapeId="0" xr:uid="{A151C389-B81F-FF45-BDDC-BB743A5FFF17}">
      <text>
        <r>
          <rPr>
            <sz val="10"/>
            <rFont val="Arial"/>
            <family val="2"/>
          </rPr>
          <t xml:space="preserve">Institutional sector coverage: Public sector only
</t>
        </r>
      </text>
    </comment>
    <comment ref="L91" authorId="0" shapeId="0" xr:uid="{F16C80A7-871C-514C-85B4-D05200EFD31F}">
      <text>
        <r>
          <rPr>
            <sz val="10"/>
            <rFont val="Arial"/>
            <family val="2"/>
          </rPr>
          <t xml:space="preserve">Institutional sector coverage: Public sector only
</t>
        </r>
      </text>
    </comment>
    <comment ref="M91" authorId="0" shapeId="0" xr:uid="{8366BDC9-B5F0-2A48-9459-AC357BBC5885}">
      <text>
        <r>
          <rPr>
            <sz val="10"/>
            <rFont val="Arial"/>
            <family val="2"/>
          </rPr>
          <t xml:space="preserve">Institutional sector coverage: Public sector only
</t>
        </r>
      </text>
    </comment>
    <comment ref="Q91" authorId="0" shapeId="0" xr:uid="{AC267904-303C-584C-8064-D5090AABF4CF}">
      <text>
        <r>
          <rPr>
            <sz val="10"/>
            <rFont val="Arial"/>
            <family val="2"/>
          </rPr>
          <t xml:space="preserve">Institutional sector coverage: Public sector only
</t>
        </r>
      </text>
    </comment>
    <comment ref="O99" authorId="0" shapeId="0" xr:uid="{62A18907-B706-2E40-BF98-59440CD040EB}">
      <text>
        <r>
          <rPr>
            <sz val="10"/>
            <rFont val="Arial"/>
            <family val="2"/>
          </rPr>
          <t xml:space="preserve">Central tendency measure: Mean
Value type: Real values
</t>
        </r>
      </text>
    </comment>
    <comment ref="P99" authorId="0" shapeId="0" xr:uid="{FD2346A7-F7DC-1840-B52C-CA61581772C5}">
      <text>
        <r>
          <rPr>
            <sz val="10"/>
            <rFont val="Arial"/>
            <family val="2"/>
          </rPr>
          <t xml:space="preserve">Value type: Real values
</t>
        </r>
      </text>
    </comment>
    <comment ref="Q99" authorId="0" shapeId="0" xr:uid="{DC994919-05E7-874E-AE14-4B239E5CA3CF}">
      <text>
        <r>
          <rPr>
            <sz val="10"/>
            <rFont val="Arial"/>
            <family val="2"/>
          </rPr>
          <t xml:space="preserve">Value type: Real values
</t>
        </r>
      </text>
    </comment>
    <comment ref="D101" authorId="0" shapeId="0" xr:uid="{5934285E-028C-D34C-9073-3B5449ADD203}">
      <text>
        <r>
          <rPr>
            <sz val="10"/>
            <rFont val="Arial"/>
            <family val="2"/>
          </rPr>
          <t xml:space="preserve">Institutional sector coverage: Private sector only
</t>
        </r>
      </text>
    </comment>
    <comment ref="E101" authorId="0" shapeId="0" xr:uid="{B2CC3B56-EADE-4144-BA2A-0AEB01BCEAB8}">
      <text>
        <r>
          <rPr>
            <sz val="10"/>
            <rFont val="Arial"/>
            <family val="2"/>
          </rPr>
          <t xml:space="preserve">Institutional sector coverage: Private sector only
</t>
        </r>
      </text>
    </comment>
    <comment ref="F101" authorId="0" shapeId="0" xr:uid="{CA7FD31E-A37D-1842-A840-002FA4DEE241}">
      <text>
        <r>
          <rPr>
            <sz val="10"/>
            <rFont val="Arial"/>
            <family val="2"/>
          </rPr>
          <t xml:space="preserve">Institutional sector coverage: Private sector only
</t>
        </r>
      </text>
    </comment>
    <comment ref="G101" authorId="0" shapeId="0" xr:uid="{E29E18FF-1728-4643-B11C-71AF23338F86}">
      <text>
        <r>
          <rPr>
            <sz val="10"/>
            <rFont val="Arial"/>
            <family val="2"/>
          </rPr>
          <t xml:space="preserve">Institutional sector coverage: Private sector only
</t>
        </r>
      </text>
    </comment>
    <comment ref="H101" authorId="0" shapeId="0" xr:uid="{0D4BC657-E944-C742-B101-92EFD1CC988A}">
      <text>
        <r>
          <rPr>
            <sz val="10"/>
            <rFont val="Arial"/>
            <family val="2"/>
          </rPr>
          <t xml:space="preserve">Institutional sector coverage: Private sector only
</t>
        </r>
      </text>
    </comment>
    <comment ref="I101" authorId="0" shapeId="0" xr:uid="{C8A19F83-5EFE-3B4F-A660-556540F96CD0}">
      <text>
        <r>
          <rPr>
            <sz val="10"/>
            <rFont val="Arial"/>
            <family val="2"/>
          </rPr>
          <t xml:space="preserve">Institutional sector coverage: Private sector only
</t>
        </r>
      </text>
    </comment>
    <comment ref="J101" authorId="0" shapeId="0" xr:uid="{FB5E1150-CD98-CD4F-974D-3F4D48FB1016}">
      <text>
        <r>
          <rPr>
            <sz val="10"/>
            <rFont val="Arial"/>
            <family val="2"/>
          </rPr>
          <t xml:space="preserve">Institutional sector coverage: Private sector only
</t>
        </r>
      </text>
    </comment>
    <comment ref="K101" authorId="0" shapeId="0" xr:uid="{0B568FAA-C966-7F45-A30D-254127620717}">
      <text>
        <r>
          <rPr>
            <sz val="10"/>
            <rFont val="Arial"/>
            <family val="2"/>
          </rPr>
          <t xml:space="preserve">Institutional sector coverage: Private sector only
</t>
        </r>
      </text>
    </comment>
    <comment ref="Q101" authorId="0" shapeId="0" xr:uid="{EFDD9A6C-D255-0C41-B83C-F634B09A8663}">
      <text>
        <r>
          <rPr>
            <sz val="10"/>
            <rFont val="Arial"/>
            <family val="2"/>
          </rPr>
          <t xml:space="preserve">Institutional sector coverage: Private sector only
</t>
        </r>
      </text>
    </comment>
    <comment ref="H102" authorId="0" shapeId="0" xr:uid="{C49BAEFF-1901-8040-B11F-5F3373E52680}">
      <text>
        <r>
          <rPr>
            <sz val="10"/>
            <rFont val="Arial"/>
            <family val="2"/>
          </rPr>
          <t xml:space="preserve">Reference group coverage: Unskilled factory employees
</t>
        </r>
      </text>
    </comment>
    <comment ref="I102" authorId="0" shapeId="0" xr:uid="{E5C1CBB1-F190-484C-A4B9-66B2A9BB3A6E}">
      <text>
        <r>
          <rPr>
            <sz val="10"/>
            <rFont val="Arial"/>
            <family val="2"/>
          </rPr>
          <t xml:space="preserve">Reference group coverage: Unskilled factory employees
</t>
        </r>
      </text>
    </comment>
    <comment ref="J102" authorId="0" shapeId="0" xr:uid="{C733BDC7-EA76-9948-A38F-02E68C54A2FF}">
      <text>
        <r>
          <rPr>
            <sz val="10"/>
            <rFont val="Arial"/>
            <family val="2"/>
          </rPr>
          <t xml:space="preserve">Reference group coverage: Unskilled factory employees
</t>
        </r>
      </text>
    </comment>
    <comment ref="K102" authorId="0" shapeId="0" xr:uid="{976E83B7-8882-8A4E-8538-E8B47B40577A}">
      <text>
        <r>
          <rPr>
            <sz val="10"/>
            <rFont val="Arial"/>
            <family val="2"/>
          </rPr>
          <t xml:space="preserve">Reference group coverage: Unskilled factory employees
</t>
        </r>
      </text>
    </comment>
    <comment ref="L102" authorId="0" shapeId="0" xr:uid="{127F4998-AC0E-514C-9D8E-FD0524B9347F}">
      <text>
        <r>
          <rPr>
            <sz val="10"/>
            <rFont val="Arial"/>
            <family val="2"/>
          </rPr>
          <t xml:space="preserve">Reference group coverage: Unskilled factory employees
</t>
        </r>
      </text>
    </comment>
    <comment ref="M102" authorId="0" shapeId="0" xr:uid="{5DD47CBF-490A-BE4C-823D-B1E82386D0FF}">
      <text>
        <r>
          <rPr>
            <sz val="10"/>
            <rFont val="Arial"/>
            <family val="2"/>
          </rPr>
          <t xml:space="preserve">Reference group coverage: Unskilled factory employees
</t>
        </r>
      </text>
    </comment>
    <comment ref="Q102" authorId="0" shapeId="0" xr:uid="{4109263B-C758-3545-92AF-8D92C8C10414}">
      <text>
        <r>
          <rPr>
            <sz val="10"/>
            <rFont val="Arial"/>
            <family val="2"/>
          </rPr>
          <t xml:space="preserve">Reference group coverage: Unskilled factory employees
</t>
        </r>
      </text>
    </comment>
    <comment ref="J104" authorId="0" shapeId="0" xr:uid="{C4745B8E-3057-1743-88C1-C1EEF413C387}">
      <text>
        <r>
          <rPr>
            <sz val="10"/>
            <rFont val="Arial"/>
            <family val="2"/>
          </rPr>
          <t xml:space="preserve">Institutional sector coverage: Private sector only
</t>
        </r>
      </text>
    </comment>
    <comment ref="L104" authorId="0" shapeId="0" xr:uid="{2AF9DB58-C1B1-B64D-BF08-D7AF828C98CB}">
      <text>
        <r>
          <rPr>
            <sz val="10"/>
            <rFont val="Arial"/>
            <family val="2"/>
          </rPr>
          <t xml:space="preserve">Institutional sector coverage: Private sector only
</t>
        </r>
      </text>
    </comment>
    <comment ref="M104" authorId="0" shapeId="0" xr:uid="{93BED6D5-7C6F-7240-AD64-84135C941CFF}">
      <text>
        <r>
          <rPr>
            <sz val="10"/>
            <rFont val="Arial"/>
            <family val="2"/>
          </rPr>
          <t xml:space="preserve">Institutional sector coverage: Private sector only
</t>
        </r>
      </text>
    </comment>
    <comment ref="O104" authorId="0" shapeId="0" xr:uid="{81917751-E953-B94F-B548-E6BF5D02A2B7}">
      <text>
        <r>
          <rPr>
            <sz val="10"/>
            <rFont val="Arial"/>
            <family val="2"/>
          </rPr>
          <t xml:space="preserve">Institutional sector coverage: Private sector only
</t>
        </r>
      </text>
    </comment>
    <comment ref="P104" authorId="0" shapeId="0" xr:uid="{39BABBC3-167E-4C4C-9BDD-F49F45E4ABA5}">
      <text>
        <r>
          <rPr>
            <sz val="10"/>
            <rFont val="Arial"/>
            <family val="2"/>
          </rPr>
          <t xml:space="preserve">Reference group coverage: Employees
</t>
        </r>
      </text>
    </comment>
    <comment ref="Q104" authorId="0" shapeId="0" xr:uid="{DB5F293B-A8C6-1349-9AE3-5E2A6C661085}">
      <text>
        <r>
          <rPr>
            <sz val="10"/>
            <rFont val="Arial"/>
            <family val="2"/>
          </rPr>
          <t xml:space="preserve">Reference group coverage: Employees
</t>
        </r>
      </text>
    </comment>
    <comment ref="N105" authorId="0" shapeId="0" xr:uid="{36E089AF-9B44-174B-AE74-D5D027F429E4}">
      <text>
        <r>
          <rPr>
            <sz val="10"/>
            <rFont val="Arial"/>
            <family val="2"/>
          </rPr>
          <t xml:space="preserve">Time unit: Per hour
</t>
        </r>
      </text>
    </comment>
    <comment ref="Q105" authorId="0" shapeId="0" xr:uid="{7D20584D-F5D9-F74F-A09C-3EE59E7BDA2A}">
      <text>
        <r>
          <rPr>
            <sz val="10"/>
            <rFont val="Arial"/>
            <family val="2"/>
          </rPr>
          <t xml:space="preserve">Time unit: Per hour
</t>
        </r>
      </text>
    </comment>
    <comment ref="D110" authorId="0" shapeId="0" xr:uid="{5D9D9AC0-8B13-C94D-812E-B5526C975EEB}">
      <text>
        <r>
          <rPr>
            <sz val="10"/>
            <rFont val="Arial"/>
            <family val="2"/>
          </rPr>
          <t xml:space="preserve">Institutional sector coverage: Private sector only
Reference group coverage: Unskilled employees
</t>
        </r>
      </text>
    </comment>
    <comment ref="E110" authorId="0" shapeId="0" xr:uid="{03F0FA07-7798-AF47-B2B4-8170F1F6E33E}">
      <text>
        <r>
          <rPr>
            <sz val="10"/>
            <rFont val="Arial"/>
            <family val="2"/>
          </rPr>
          <t xml:space="preserve">Institutional sector coverage: Private sector only
Reference group coverage: Unskilled employees
</t>
        </r>
      </text>
    </comment>
    <comment ref="F110" authorId="0" shapeId="0" xr:uid="{B0019FB5-7B24-D941-88B2-522143163F22}">
      <text>
        <r>
          <rPr>
            <sz val="10"/>
            <rFont val="Arial"/>
            <family val="2"/>
          </rPr>
          <t xml:space="preserve">Institutional sector coverage: Private sector only
Reference group coverage: Unskilled employees
</t>
        </r>
      </text>
    </comment>
    <comment ref="G110" authorId="0" shapeId="0" xr:uid="{4671419A-5C5B-994D-9941-85405D301660}">
      <text>
        <r>
          <rPr>
            <sz val="10"/>
            <rFont val="Arial"/>
            <family val="2"/>
          </rPr>
          <t xml:space="preserve">Institutional sector coverage: Private sector only
Reference group coverage: Unskilled employees
</t>
        </r>
      </text>
    </comment>
    <comment ref="H110" authorId="0" shapeId="0" xr:uid="{2CB33064-422C-DF44-B3E0-8CA4454F3A40}">
      <text>
        <r>
          <rPr>
            <sz val="10"/>
            <rFont val="Arial"/>
            <family val="2"/>
          </rPr>
          <t xml:space="preserve">Institutional sector coverage: Private sector only
Reference group coverage: Unskilled employees
</t>
        </r>
      </text>
    </comment>
    <comment ref="I110" authorId="0" shapeId="0" xr:uid="{5E0BB4AC-4442-BD4A-9566-64AF18087F9A}">
      <text>
        <r>
          <rPr>
            <sz val="10"/>
            <rFont val="Arial"/>
            <family val="2"/>
          </rPr>
          <t xml:space="preserve">Institutional sector coverage: Private sector only
Reference group coverage: Unskilled employees
</t>
        </r>
      </text>
    </comment>
    <comment ref="J110" authorId="0" shapeId="0" xr:uid="{DFEDBBD1-A47A-BE4F-B12F-4D992FA1A9BC}">
      <text>
        <r>
          <rPr>
            <sz val="10"/>
            <rFont val="Arial"/>
            <family val="2"/>
          </rPr>
          <t xml:space="preserve">Institutional sector coverage: Private sector only
Reference group coverage: Unskilled employees
</t>
        </r>
      </text>
    </comment>
    <comment ref="K110" authorId="0" shapeId="0" xr:uid="{BCD521C9-530C-354F-9F47-C4C01D02D90A}">
      <text>
        <r>
          <rPr>
            <sz val="10"/>
            <rFont val="Arial"/>
            <family val="2"/>
          </rPr>
          <t xml:space="preserve">Institutional sector coverage: Private sector only
Reference group coverage: Unskilled employees
</t>
        </r>
      </text>
    </comment>
    <comment ref="L110" authorId="0" shapeId="0" xr:uid="{76F21AE3-8146-034B-92E9-DB945472A1AD}">
      <text>
        <r>
          <rPr>
            <sz val="10"/>
            <rFont val="Arial"/>
            <family val="2"/>
          </rPr>
          <t xml:space="preserve">Institutional sector coverage: Private sector only
Reference group coverage: Unskilled employees
</t>
        </r>
      </text>
    </comment>
    <comment ref="M110" authorId="0" shapeId="0" xr:uid="{24FF919D-0197-2D45-8571-B064FBDC5E8D}">
      <text>
        <r>
          <rPr>
            <sz val="10"/>
            <rFont val="Arial"/>
            <family val="2"/>
          </rPr>
          <t xml:space="preserve">Institutional sector coverage: Private sector only
Reference group coverage: Unskilled employees
</t>
        </r>
      </text>
    </comment>
    <comment ref="Q110" authorId="0" shapeId="0" xr:uid="{DEB9A391-CA9B-FC44-A2CE-FCEB82B4AABB}">
      <text>
        <r>
          <rPr>
            <sz val="10"/>
            <rFont val="Arial"/>
            <family val="2"/>
          </rPr>
          <t xml:space="preserve">Institutional sector coverage: Private sector only
Reference group coverage: Unskilled employees
</t>
        </r>
      </text>
    </comment>
    <comment ref="I112" authorId="0" shapeId="0" xr:uid="{815646B1-5982-9041-9CCF-826F68E4C4DD}">
      <text>
        <r>
          <rPr>
            <sz val="10"/>
            <rFont val="Arial"/>
            <family val="2"/>
          </rPr>
          <t xml:space="preserve">Central tendency measure: Minimum
Value type: Real values
</t>
        </r>
      </text>
    </comment>
    <comment ref="J112" authorId="0" shapeId="0" xr:uid="{514D0DCD-861A-F24F-8060-ACB79BECF17C}">
      <text>
        <r>
          <rPr>
            <sz val="10"/>
            <rFont val="Arial"/>
            <family val="2"/>
          </rPr>
          <t xml:space="preserve">Central tendency measure: Minimum
Value type: Real values
</t>
        </r>
      </text>
    </comment>
    <comment ref="K112" authorId="0" shapeId="0" xr:uid="{3BEF3454-6423-D140-A126-895152B4F2A4}">
      <text>
        <r>
          <rPr>
            <sz val="10"/>
            <rFont val="Arial"/>
            <family val="2"/>
          </rPr>
          <t xml:space="preserve">Central tendency measure: Minimum
Value type: Real values
</t>
        </r>
      </text>
    </comment>
    <comment ref="L112" authorId="0" shapeId="0" xr:uid="{19291D7E-27CA-3D4F-A9E3-3050350B599A}">
      <text>
        <r>
          <rPr>
            <sz val="10"/>
            <rFont val="Arial"/>
            <family val="2"/>
          </rPr>
          <t xml:space="preserve">Central tendency measure: Minimum
Value type: Real values
</t>
        </r>
      </text>
    </comment>
    <comment ref="M112" authorId="0" shapeId="0" xr:uid="{901E8E62-CA33-8043-B654-48E71BB25CC5}">
      <text>
        <r>
          <rPr>
            <sz val="10"/>
            <rFont val="Arial"/>
            <family val="2"/>
          </rPr>
          <t xml:space="preserve">Central tendency measure: Minimum
Value type: Real values
</t>
        </r>
      </text>
    </comment>
    <comment ref="N112" authorId="0" shapeId="0" xr:uid="{A7B1DCA6-34E4-E849-B13E-F1A68D09BA2F}">
      <text>
        <r>
          <rPr>
            <sz val="10"/>
            <rFont val="Arial"/>
            <family val="2"/>
          </rPr>
          <t xml:space="preserve">Central tendency measure: Minimum
Value type: Real values
</t>
        </r>
      </text>
    </comment>
    <comment ref="O112" authorId="0" shapeId="0" xr:uid="{538CB731-EBC9-F44F-B139-7E78F32D7BCD}">
      <text>
        <r>
          <rPr>
            <sz val="10"/>
            <rFont val="Arial"/>
            <family val="2"/>
          </rPr>
          <t xml:space="preserve">Central tendency measure: Minimum
Value type: Real values
</t>
        </r>
      </text>
    </comment>
    <comment ref="P112" authorId="0" shapeId="0" xr:uid="{96B060DE-A10A-6341-BAE5-16B35A9E3E8E}">
      <text>
        <r>
          <rPr>
            <sz val="10"/>
            <rFont val="Arial"/>
            <family val="2"/>
          </rPr>
          <t xml:space="preserve">Central tendency measure: Minimum
Value type: Real values
</t>
        </r>
      </text>
    </comment>
    <comment ref="Q112" authorId="0" shapeId="0" xr:uid="{1FF1A90B-BD6B-9047-836A-8F064350E80B}">
      <text>
        <r>
          <rPr>
            <sz val="10"/>
            <rFont val="Arial"/>
            <family val="2"/>
          </rPr>
          <t xml:space="preserve">Central tendency measure: Minimum
Value type: Real values
</t>
        </r>
      </text>
    </comment>
    <comment ref="L117" authorId="0" shapeId="0" xr:uid="{BC37EBD3-7621-1F4F-825F-7A8F053188E5}">
      <text>
        <r>
          <rPr>
            <sz val="10"/>
            <rFont val="Arial"/>
            <family val="2"/>
          </rPr>
          <t xml:space="preserve">Institutional sector coverage: Private sector only
</t>
        </r>
      </text>
    </comment>
    <comment ref="M117" authorId="0" shapeId="0" xr:uid="{C391897D-5010-3F44-9394-9003DCCA0685}">
      <text>
        <r>
          <rPr>
            <sz val="10"/>
            <rFont val="Arial"/>
            <family val="2"/>
          </rPr>
          <t xml:space="preserve">Institutional sector coverage: Private sector only
</t>
        </r>
      </text>
    </comment>
    <comment ref="Q117" authorId="0" shapeId="0" xr:uid="{A986C5F5-C7EB-6841-A4B2-83E32CF25443}">
      <text>
        <r>
          <rPr>
            <sz val="10"/>
            <rFont val="Arial"/>
            <family val="2"/>
          </rPr>
          <t xml:space="preserve">Institutional sector coverage: Private sector only
</t>
        </r>
      </text>
    </comment>
    <comment ref="H118" authorId="0" shapeId="0" xr:uid="{DB96F0F9-63CE-4B42-9CC7-486180DB3E92}">
      <text>
        <r>
          <rPr>
            <sz val="10"/>
            <rFont val="Arial"/>
            <family val="2"/>
          </rPr>
          <t xml:space="preserve">Population coverage: Nationals only
Institutional sector coverage: Private sector only
</t>
        </r>
      </text>
    </comment>
    <comment ref="I118" authorId="0" shapeId="0" xr:uid="{F91893D5-43D3-D744-8D1B-F04D536A8E74}">
      <text>
        <r>
          <rPr>
            <sz val="10"/>
            <rFont val="Arial"/>
            <family val="2"/>
          </rPr>
          <t xml:space="preserve">Population coverage: Nationals only
Institutional sector coverage: Private sector only
</t>
        </r>
      </text>
    </comment>
    <comment ref="J118" authorId="0" shapeId="0" xr:uid="{5E807B5C-3C3B-E74A-B7A8-5883DB4850F4}">
      <text>
        <r>
          <rPr>
            <sz val="10"/>
            <rFont val="Arial"/>
            <family val="2"/>
          </rPr>
          <t xml:space="preserve">Population coverage: Nationals only
Institutional sector coverage: Private sector only
</t>
        </r>
      </text>
    </comment>
    <comment ref="K118" authorId="0" shapeId="0" xr:uid="{3DC50810-2AB9-4B42-8454-3CABF1774D16}">
      <text>
        <r>
          <rPr>
            <sz val="10"/>
            <rFont val="Arial"/>
            <family val="2"/>
          </rPr>
          <t xml:space="preserve">Population coverage: Nationals only
Institutional sector coverage: Private sector only
</t>
        </r>
      </text>
    </comment>
    <comment ref="L118" authorId="0" shapeId="0" xr:uid="{EFF1324F-E148-B74C-871A-82A37FBE72C0}">
      <text>
        <r>
          <rPr>
            <sz val="10"/>
            <rFont val="Arial"/>
            <family val="2"/>
          </rPr>
          <t xml:space="preserve">Population coverage: Nationals only
Institutional sector coverage: Private sector only
</t>
        </r>
      </text>
    </comment>
    <comment ref="M118" authorId="0" shapeId="0" xr:uid="{9B13E8BA-3D1B-154B-BE74-1B9C4C2E6B0B}">
      <text>
        <r>
          <rPr>
            <sz val="10"/>
            <rFont val="Arial"/>
            <family val="2"/>
          </rPr>
          <t xml:space="preserve">Population coverage: Nationals only
Institutional sector coverage: Private sector only
</t>
        </r>
      </text>
    </comment>
    <comment ref="Q118" authorId="0" shapeId="0" xr:uid="{15603FBA-3FF7-4845-ABCB-24ED1B333D2E}">
      <text>
        <r>
          <rPr>
            <sz val="10"/>
            <rFont val="Arial"/>
            <family val="2"/>
          </rPr>
          <t xml:space="preserve">Population coverage: Nationals only
Institutional sector coverage: Private sector only
</t>
        </r>
      </text>
    </comment>
    <comment ref="D119" authorId="0" shapeId="0" xr:uid="{C72ADBA9-292F-FF4D-83AC-375170D07F41}">
      <text>
        <r>
          <rPr>
            <sz val="10"/>
            <rFont val="Arial"/>
            <family val="2"/>
          </rPr>
          <t xml:space="preserve">Institutional sector coverage: Private sector only
Reference group coverage: Unskilled employees
</t>
        </r>
      </text>
    </comment>
    <comment ref="E119" authorId="0" shapeId="0" xr:uid="{94A2F861-CE1C-4E45-9EE0-45B10D89E75F}">
      <text>
        <r>
          <rPr>
            <sz val="10"/>
            <rFont val="Arial"/>
            <family val="2"/>
          </rPr>
          <t xml:space="preserve">Institutional sector coverage: Private sector only
Reference group coverage: Unskilled employees
</t>
        </r>
      </text>
    </comment>
    <comment ref="F119" authorId="0" shapeId="0" xr:uid="{C0BEE9FC-E3B6-994C-9461-D7D3ED76388B}">
      <text>
        <r>
          <rPr>
            <sz val="10"/>
            <rFont val="Arial"/>
            <family val="2"/>
          </rPr>
          <t xml:space="preserve">Institutional sector coverage: Private sector only
Reference group coverage: Unskilled employees
</t>
        </r>
      </text>
    </comment>
    <comment ref="G119" authorId="0" shapeId="0" xr:uid="{9EA4D775-2CA0-B747-9775-B0E41896A7B3}">
      <text>
        <r>
          <rPr>
            <sz val="10"/>
            <rFont val="Arial"/>
            <family val="2"/>
          </rPr>
          <t xml:space="preserve">Institutional sector coverage: Private sector only
Reference group coverage: Unskilled employees
</t>
        </r>
      </text>
    </comment>
    <comment ref="H119" authorId="0" shapeId="0" xr:uid="{BC7B5269-DE9C-0744-AB48-1982C0632959}">
      <text>
        <r>
          <rPr>
            <sz val="10"/>
            <rFont val="Arial"/>
            <family val="2"/>
          </rPr>
          <t xml:space="preserve">Institutional sector coverage: Private sector only
Reference group coverage: Unskilled employees
</t>
        </r>
      </text>
    </comment>
    <comment ref="I119" authorId="0" shapeId="0" xr:uid="{B7B83600-0F90-8F49-BEE7-91FB455DB54A}">
      <text>
        <r>
          <rPr>
            <sz val="10"/>
            <rFont val="Arial"/>
            <family val="2"/>
          </rPr>
          <t xml:space="preserve">Institutional sector coverage: Private sector only
Reference group coverage: Unskilled employees
</t>
        </r>
      </text>
    </comment>
    <comment ref="J119" authorId="0" shapeId="0" xr:uid="{7D3A5104-5FB2-3A46-841E-6C283839F0D9}">
      <text>
        <r>
          <rPr>
            <sz val="10"/>
            <rFont val="Arial"/>
            <family val="2"/>
          </rPr>
          <t xml:space="preserve">Institutional sector coverage: Private sector only
Reference group coverage: Unskilled employees
</t>
        </r>
      </text>
    </comment>
    <comment ref="K119" authorId="0" shapeId="0" xr:uid="{EE2BB483-3EC1-E449-B952-3EAEBB767ACF}">
      <text>
        <r>
          <rPr>
            <sz val="10"/>
            <rFont val="Arial"/>
            <family val="2"/>
          </rPr>
          <t xml:space="preserve">Institutional sector coverage: Private sector only
Reference group coverage: Unskilled employees
</t>
        </r>
      </text>
    </comment>
    <comment ref="L119" authorId="0" shapeId="0" xr:uid="{B5BCC7F1-3C2C-8743-995B-8D031AD74CE5}">
      <text>
        <r>
          <rPr>
            <sz val="10"/>
            <rFont val="Arial"/>
            <family val="2"/>
          </rPr>
          <t xml:space="preserve">Institutional sector coverage: Private sector only
Reference group coverage: Unskilled employees
</t>
        </r>
      </text>
    </comment>
    <comment ref="M119" authorId="0" shapeId="0" xr:uid="{DE76FEA5-B7FC-2E49-AC21-DF8C82A83C40}">
      <text>
        <r>
          <rPr>
            <sz val="10"/>
            <rFont val="Arial"/>
            <family val="2"/>
          </rPr>
          <t xml:space="preserve">Institutional sector coverage: Private sector only
Reference group coverage: Unskilled employees
</t>
        </r>
      </text>
    </comment>
    <comment ref="Q119" authorId="0" shapeId="0" xr:uid="{1CCB4D76-973B-EC4B-BA39-4B73F8B7997A}">
      <text>
        <r>
          <rPr>
            <sz val="10"/>
            <rFont val="Arial"/>
            <family val="2"/>
          </rPr>
          <t xml:space="preserve">Institutional sector coverage: Private sector only
Reference group coverage: Unskilled employees
</t>
        </r>
      </text>
    </comment>
    <comment ref="N122" authorId="0" shapeId="0" xr:uid="{25BAE465-27C4-3640-824C-2D6461445216}">
      <text>
        <r>
          <rPr>
            <sz val="10"/>
            <rFont val="Arial"/>
            <family val="2"/>
          </rPr>
          <t xml:space="preserve">Institutional sector coverage: Private sector only
Accounting concept: Net
</t>
        </r>
      </text>
    </comment>
    <comment ref="O122" authorId="0" shapeId="0" xr:uid="{9AD2130E-79AF-2141-9828-EE296C52C1AF}">
      <text>
        <r>
          <rPr>
            <sz val="10"/>
            <rFont val="Arial"/>
            <family val="2"/>
          </rPr>
          <t xml:space="preserve">Institutional sector coverage: Private sector only
Accounting concept: Net
</t>
        </r>
      </text>
    </comment>
    <comment ref="Q122" authorId="0" shapeId="0" xr:uid="{82EA88C5-BF41-C342-9E52-B66C4D67ADFC}">
      <text>
        <r>
          <rPr>
            <sz val="10"/>
            <rFont val="Arial"/>
            <family val="2"/>
          </rPr>
          <t xml:space="preserve">Institutional sector coverage: Private sector only
Accounting concept: Net
</t>
        </r>
      </text>
    </comment>
    <comment ref="D123" authorId="0" shapeId="0" xr:uid="{9F7E6A4B-B6C0-164F-8346-9701C2FB3C22}">
      <text>
        <r>
          <rPr>
            <sz val="10"/>
            <rFont val="Arial"/>
            <family val="2"/>
          </rPr>
          <t xml:space="preserve">Institutional sector coverage: Private sector only
Reference group coverage: Employees
</t>
        </r>
      </text>
    </comment>
    <comment ref="E123" authorId="0" shapeId="0" xr:uid="{B741696E-8E8B-874A-BDE1-543E93E59EF2}">
      <text>
        <r>
          <rPr>
            <sz val="10"/>
            <rFont val="Arial"/>
            <family val="2"/>
          </rPr>
          <t xml:space="preserve">Institutional sector coverage: Private sector only
Reference group coverage: Employees
</t>
        </r>
      </text>
    </comment>
    <comment ref="F123" authorId="0" shapeId="0" xr:uid="{09716E86-0421-9947-BF5F-DBBC00FC89A1}">
      <text>
        <r>
          <rPr>
            <sz val="10"/>
            <rFont val="Arial"/>
            <family val="2"/>
          </rPr>
          <t xml:space="preserve">Institutional sector coverage: Private sector only
Reference group coverage: Employees
</t>
        </r>
      </text>
    </comment>
    <comment ref="G123" authorId="0" shapeId="0" xr:uid="{AFABE6E0-8047-0E45-98C6-97A7A52EE8A7}">
      <text>
        <r>
          <rPr>
            <sz val="10"/>
            <rFont val="Arial"/>
            <family val="2"/>
          </rPr>
          <t xml:space="preserve">Institutional sector coverage: Private sector only
Reference group coverage: Employees
</t>
        </r>
      </text>
    </comment>
    <comment ref="H123" authorId="0" shapeId="0" xr:uid="{0B765629-D421-814A-A125-4A224F2897F3}">
      <text>
        <r>
          <rPr>
            <sz val="10"/>
            <rFont val="Arial"/>
            <family val="2"/>
          </rPr>
          <t xml:space="preserve">Institutional sector coverage: Private sector only
Reference group coverage: Employees
</t>
        </r>
      </text>
    </comment>
    <comment ref="I123" authorId="0" shapeId="0" xr:uid="{6CDE356D-2F80-8F48-8841-E3B20CB5C222}">
      <text>
        <r>
          <rPr>
            <sz val="10"/>
            <rFont val="Arial"/>
            <family val="2"/>
          </rPr>
          <t xml:space="preserve">Institutional sector coverage: Private sector only
Reference group coverage: Employees
</t>
        </r>
      </text>
    </comment>
    <comment ref="J123" authorId="0" shapeId="0" xr:uid="{0E423D3E-B5C9-7048-A63B-4B19F3D53D65}">
      <text>
        <r>
          <rPr>
            <sz val="10"/>
            <rFont val="Arial"/>
            <family val="2"/>
          </rPr>
          <t xml:space="preserve">Institutional sector coverage: Private sector only
Reference group coverage: Employees
</t>
        </r>
      </text>
    </comment>
    <comment ref="K123" authorId="0" shapeId="0" xr:uid="{4006A991-C1FF-984F-BAEA-6BCC62B2334E}">
      <text>
        <r>
          <rPr>
            <sz val="10"/>
            <rFont val="Arial"/>
            <family val="2"/>
          </rPr>
          <t xml:space="preserve">Institutional sector coverage: Private sector only
Reference group coverage: Employees
</t>
        </r>
      </text>
    </comment>
    <comment ref="L123" authorId="0" shapeId="0" xr:uid="{057ACF5F-E60B-4C45-A174-397AADA5C55C}">
      <text>
        <r>
          <rPr>
            <sz val="10"/>
            <rFont val="Arial"/>
            <family val="2"/>
          </rPr>
          <t xml:space="preserve">Institutional sector coverage: Private sector only
Reference group coverage: Employees
</t>
        </r>
      </text>
    </comment>
    <comment ref="M123" authorId="0" shapeId="0" xr:uid="{36DA8A45-4AE6-864E-A710-2C73DC85D0E0}">
      <text>
        <r>
          <rPr>
            <sz val="10"/>
            <rFont val="Arial"/>
            <family val="2"/>
          </rPr>
          <t xml:space="preserve">Institutional sector coverage: Private sector only
Reference group coverage: Employees
</t>
        </r>
      </text>
    </comment>
    <comment ref="N123" authorId="0" shapeId="0" xr:uid="{3103256E-C2AB-FB4D-AE0F-38E15853CF29}">
      <text>
        <r>
          <rPr>
            <sz val="10"/>
            <color rgb="FF000000"/>
            <rFont val="Arial"/>
            <family val="2"/>
          </rPr>
          <t xml:space="preserve">Institutional sector coverage: Private sector only
</t>
        </r>
        <r>
          <rPr>
            <sz val="10"/>
            <color rgb="FF000000"/>
            <rFont val="Arial"/>
            <family val="2"/>
          </rPr>
          <t xml:space="preserve">Reference group coverage: Employees
</t>
        </r>
      </text>
    </comment>
    <comment ref="O123" authorId="0" shapeId="0" xr:uid="{86E78832-F71C-BB40-BA01-5797222CEB96}">
      <text>
        <r>
          <rPr>
            <sz val="10"/>
            <rFont val="Arial"/>
            <family val="2"/>
          </rPr>
          <t xml:space="preserve">Institutional sector coverage: Private sector only
Reference group coverage: Employees
</t>
        </r>
      </text>
    </comment>
    <comment ref="P123" authorId="0" shapeId="0" xr:uid="{7271D112-7596-514C-AA8F-608540332A5D}">
      <text>
        <r>
          <rPr>
            <sz val="10"/>
            <rFont val="Arial"/>
            <family val="2"/>
          </rPr>
          <t xml:space="preserve">Institutional sector coverage: Private sector only
Reference group coverage: Employees
</t>
        </r>
      </text>
    </comment>
    <comment ref="Q123" authorId="0" shapeId="0" xr:uid="{1CD40935-7BB7-7548-84E1-52661F3924B0}">
      <text>
        <r>
          <rPr>
            <sz val="10"/>
            <rFont val="Arial"/>
            <family val="2"/>
          </rPr>
          <t xml:space="preserve">Institutional sector coverage: Private sector only
Reference group coverage: Employees
</t>
        </r>
      </text>
    </comment>
    <comment ref="D124" authorId="0" shapeId="0" xr:uid="{745774D6-CD04-8A41-BAD0-8AB61D79F924}">
      <text>
        <r>
          <rPr>
            <sz val="10"/>
            <rFont val="Arial"/>
            <family val="2"/>
          </rPr>
          <t xml:space="preserve">Geographical coverage: Capital city
</t>
        </r>
      </text>
    </comment>
    <comment ref="E124" authorId="0" shapeId="0" xr:uid="{1B824BF4-50B6-F843-9083-065F923A5A77}">
      <text>
        <r>
          <rPr>
            <sz val="10"/>
            <rFont val="Arial"/>
            <family val="2"/>
          </rPr>
          <t xml:space="preserve">Geographical coverage: Capital city
</t>
        </r>
      </text>
    </comment>
    <comment ref="F124" authorId="0" shapeId="0" xr:uid="{AEB5E740-D274-3A4C-AFDC-3ED68778D5D3}">
      <text>
        <r>
          <rPr>
            <sz val="10"/>
            <rFont val="Arial"/>
            <family val="2"/>
          </rPr>
          <t xml:space="preserve">Geographical coverage: Capital city
</t>
        </r>
      </text>
    </comment>
    <comment ref="G124" authorId="0" shapeId="0" xr:uid="{14FFF1A2-7D66-924E-9F26-63F4D98CC108}">
      <text>
        <r>
          <rPr>
            <sz val="10"/>
            <rFont val="Arial"/>
            <family val="2"/>
          </rPr>
          <t xml:space="preserve">Geographical coverage: Capital city
</t>
        </r>
      </text>
    </comment>
    <comment ref="H124" authorId="0" shapeId="0" xr:uid="{8CD1B6CB-D37E-6642-8B26-95257508659C}">
      <text>
        <r>
          <rPr>
            <sz val="10"/>
            <rFont val="Arial"/>
            <family val="2"/>
          </rPr>
          <t xml:space="preserve">Geographical coverage: Capital city
</t>
        </r>
      </text>
    </comment>
    <comment ref="I124" authorId="0" shapeId="0" xr:uid="{A6AD541D-7B21-4147-AD36-E643BBA1C939}">
      <text>
        <r>
          <rPr>
            <sz val="10"/>
            <rFont val="Arial"/>
            <family val="2"/>
          </rPr>
          <t xml:space="preserve">Geographical coverage: Capital city
</t>
        </r>
      </text>
    </comment>
    <comment ref="J124" authorId="0" shapeId="0" xr:uid="{A1E83657-FCED-804C-957E-725FCBFD3DC2}">
      <text>
        <r>
          <rPr>
            <sz val="10"/>
            <rFont val="Arial"/>
            <family val="2"/>
          </rPr>
          <t xml:space="preserve">Geographical coverage: Capital city
</t>
        </r>
      </text>
    </comment>
    <comment ref="K124" authorId="0" shapeId="0" xr:uid="{F75B18C6-ACE3-0B42-8E55-B97A5C3DF748}">
      <text>
        <r>
          <rPr>
            <sz val="10"/>
            <rFont val="Arial"/>
            <family val="2"/>
          </rPr>
          <t xml:space="preserve">Geographical coverage: Capital city
</t>
        </r>
      </text>
    </comment>
    <comment ref="L124" authorId="0" shapeId="0" xr:uid="{29DC667E-0129-E442-B962-9155913AE31E}">
      <text>
        <r>
          <rPr>
            <sz val="10"/>
            <rFont val="Arial"/>
            <family val="2"/>
          </rPr>
          <t xml:space="preserve">Geographical coverage: Capital city
</t>
        </r>
      </text>
    </comment>
    <comment ref="M124" authorId="0" shapeId="0" xr:uid="{F6F65E75-D534-8B4A-B24A-EDD007780E35}">
      <text>
        <r>
          <rPr>
            <sz val="10"/>
            <color rgb="FF000000"/>
            <rFont val="Arial"/>
            <family val="2"/>
          </rPr>
          <t xml:space="preserve">Geographical coverage: Capital city
</t>
        </r>
      </text>
    </comment>
    <comment ref="N124" authorId="0" shapeId="0" xr:uid="{9FDD2247-4D78-1541-A1E0-450E6DF5049E}">
      <text>
        <r>
          <rPr>
            <sz val="10"/>
            <color rgb="FF000000"/>
            <rFont val="Arial"/>
            <family val="2"/>
          </rPr>
          <t xml:space="preserve">Reference group coverage: Employees
</t>
        </r>
        <r>
          <rPr>
            <sz val="10"/>
            <color rgb="FF000000"/>
            <rFont val="Arial"/>
            <family val="2"/>
          </rPr>
          <t xml:space="preserve">Time unit: Per day
</t>
        </r>
        <r>
          <rPr>
            <sz val="10"/>
            <color rgb="FF000000"/>
            <rFont val="Arial"/>
            <family val="2"/>
          </rPr>
          <t xml:space="preserve">Break in series: Other or unspecified type of break
</t>
        </r>
      </text>
    </comment>
    <comment ref="Q124" authorId="0" shapeId="0" xr:uid="{0077DE3F-40EF-3940-B5A0-5BEFC1A86B6C}">
      <text>
        <r>
          <rPr>
            <sz val="10"/>
            <rFont val="Arial"/>
            <family val="2"/>
          </rPr>
          <t xml:space="preserve">Geographical coverage: Capital city
</t>
        </r>
      </text>
    </comment>
    <comment ref="P128" authorId="0" shapeId="0" xr:uid="{B119CBDF-60FB-7C4C-AB7F-A9D87220F335}">
      <text>
        <r>
          <rPr>
            <sz val="10"/>
            <color rgb="FF000000"/>
            <rFont val="Arial"/>
            <family val="2"/>
          </rPr>
          <t xml:space="preserve">Reference group coverage: Employees
</t>
        </r>
        <r>
          <rPr>
            <sz val="10"/>
            <color rgb="FF000000"/>
            <rFont val="Arial"/>
            <family val="2"/>
          </rPr>
          <t xml:space="preserve">Central tendency measure: Minimum
</t>
        </r>
      </text>
    </comment>
    <comment ref="Q128" authorId="0" shapeId="0" xr:uid="{1C324A29-D6DE-8F4E-8F37-7FF5F7E50B79}">
      <text>
        <r>
          <rPr>
            <sz val="10"/>
            <color rgb="FF000000"/>
            <rFont val="Arial"/>
            <family val="2"/>
          </rPr>
          <t xml:space="preserve">Reference group coverage: Employees
</t>
        </r>
        <r>
          <rPr>
            <sz val="10"/>
            <color rgb="FF000000"/>
            <rFont val="Arial"/>
            <family val="2"/>
          </rPr>
          <t xml:space="preserve">Central tendency measure: Minimum
</t>
        </r>
      </text>
    </comment>
    <comment ref="M130" authorId="0" shapeId="0" xr:uid="{84899561-DB68-ED4C-A999-C45341B13A5C}">
      <text>
        <r>
          <rPr>
            <sz val="10"/>
            <color rgb="FF000000"/>
            <rFont val="Arial"/>
            <family val="2"/>
          </rPr>
          <t xml:space="preserve">Population coverage: Nationals only
</t>
        </r>
      </text>
    </comment>
    <comment ref="Q130" authorId="0" shapeId="0" xr:uid="{0AF13FC8-DA71-894B-89C5-4038DC5C3114}">
      <text>
        <r>
          <rPr>
            <sz val="10"/>
            <color rgb="FF000000"/>
            <rFont val="Arial"/>
            <family val="2"/>
          </rPr>
          <t xml:space="preserve">Population coverage: Nationals only
</t>
        </r>
      </text>
    </comment>
    <comment ref="D137" authorId="0" shapeId="0" xr:uid="{A377F133-7656-9C46-83AE-602CA5BAE610}">
      <text>
        <r>
          <rPr>
            <sz val="10"/>
            <rFont val="Arial"/>
            <family val="2"/>
          </rPr>
          <t xml:space="preserve">Reference group coverage: Manual workers, shop assistants, and domestic helpers
</t>
        </r>
      </text>
    </comment>
    <comment ref="E137" authorId="0" shapeId="0" xr:uid="{E6E30065-2E76-2B46-92E1-E29A4B740A66}">
      <text>
        <r>
          <rPr>
            <sz val="10"/>
            <rFont val="Arial"/>
            <family val="2"/>
          </rPr>
          <t xml:space="preserve">Reference group coverage: Manual workers, shop assistants, and domestic helpers
</t>
        </r>
      </text>
    </comment>
    <comment ref="F137" authorId="0" shapeId="0" xr:uid="{90BCBA7D-7C07-D045-99C7-5E83CC4E19F1}">
      <text>
        <r>
          <rPr>
            <sz val="10"/>
            <rFont val="Arial"/>
            <family val="2"/>
          </rPr>
          <t xml:space="preserve">Reference group coverage: Manual workers, shop assistants, and domestic helpers
</t>
        </r>
      </text>
    </comment>
    <comment ref="G137" authorId="0" shapeId="0" xr:uid="{816C1147-8129-1545-A1D3-79B08F7AE789}">
      <text>
        <r>
          <rPr>
            <sz val="10"/>
            <rFont val="Arial"/>
            <family val="2"/>
          </rPr>
          <t xml:space="preserve">Reference group coverage: Manual workers, shop assistants, and domestic helpers
</t>
        </r>
      </text>
    </comment>
    <comment ref="H137" authorId="0" shapeId="0" xr:uid="{EF9F044A-62C3-314F-B313-0DE76ACFFE7C}">
      <text>
        <r>
          <rPr>
            <sz val="10"/>
            <rFont val="Arial"/>
            <family val="2"/>
          </rPr>
          <t xml:space="preserve">Reference group coverage: Manual workers, shop assistants, and domestic helpers
</t>
        </r>
      </text>
    </comment>
    <comment ref="I137" authorId="0" shapeId="0" xr:uid="{1D59FEBF-8935-F948-97D6-85B08F5D7138}">
      <text>
        <r>
          <rPr>
            <sz val="10"/>
            <rFont val="Arial"/>
            <family val="2"/>
          </rPr>
          <t xml:space="preserve">Reference group coverage: Manual workers, shop assistants, and domestic helpers
</t>
        </r>
      </text>
    </comment>
    <comment ref="J137" authorId="0" shapeId="0" xr:uid="{BD11CB6D-96E3-8547-8D59-8DC30537B487}">
      <text>
        <r>
          <rPr>
            <sz val="10"/>
            <rFont val="Arial"/>
            <family val="2"/>
          </rPr>
          <t xml:space="preserve">Reference group coverage: Manual workers, shop assistants, and domestic helpers
</t>
        </r>
      </text>
    </comment>
    <comment ref="K137" authorId="0" shapeId="0" xr:uid="{01FF17D2-ED34-2F42-823A-BC73123EEFD5}">
      <text>
        <r>
          <rPr>
            <sz val="10"/>
            <rFont val="Arial"/>
            <family val="2"/>
          </rPr>
          <t xml:space="preserve">Reference group coverage: Manual workers, shop assistants, and domestic helpers
</t>
        </r>
      </text>
    </comment>
    <comment ref="L137" authorId="0" shapeId="0" xr:uid="{204E4AA9-A537-E741-89DA-A33141627DF7}">
      <text>
        <r>
          <rPr>
            <sz val="10"/>
            <rFont val="Arial"/>
            <family val="2"/>
          </rPr>
          <t xml:space="preserve">Reference group coverage: Manual workers, shop assistants, and domestic helpers
</t>
        </r>
      </text>
    </comment>
    <comment ref="M137" authorId="0" shapeId="0" xr:uid="{1E0165CF-D08E-7C40-BAD1-1A10ACC9449E}">
      <text>
        <r>
          <rPr>
            <sz val="10"/>
            <rFont val="Arial"/>
            <family val="2"/>
          </rPr>
          <t xml:space="preserve">Reference group coverage: Manual workers, shop assistants, and domestic helpers
</t>
        </r>
      </text>
    </comment>
    <comment ref="Q137" authorId="0" shapeId="0" xr:uid="{21634E67-1DD4-4442-B1CB-C25CA916E830}">
      <text>
        <r>
          <rPr>
            <sz val="10"/>
            <color rgb="FF000000"/>
            <rFont val="Arial"/>
            <family val="2"/>
          </rPr>
          <t xml:space="preserve">Reference group coverage: Manual workers, shop assistants, and domestic helpers
</t>
        </r>
      </text>
    </comment>
    <comment ref="M141" authorId="0" shapeId="0" xr:uid="{90BA229B-41B7-5C4F-B9F7-0C6EAEC9F934}">
      <text>
        <r>
          <rPr>
            <sz val="10"/>
            <rFont val="Arial"/>
            <family val="2"/>
          </rPr>
          <t xml:space="preserve">Reference group coverage: Semi-skilled employees in handicraft
</t>
        </r>
      </text>
    </comment>
    <comment ref="Q141" authorId="0" shapeId="0" xr:uid="{5C78EA2A-750E-7147-BDC5-CB699E5548A2}">
      <text>
        <r>
          <rPr>
            <sz val="10"/>
            <rFont val="Arial"/>
            <family val="2"/>
          </rPr>
          <t xml:space="preserve">Reference group coverage: Semi-skilled employees in handicraft
</t>
        </r>
      </text>
    </comment>
    <comment ref="D143" authorId="0" shapeId="0" xr:uid="{9B762B76-4714-DE4F-A56B-6FEC375ED415}">
      <text>
        <r>
          <rPr>
            <sz val="10"/>
            <rFont val="Arial"/>
            <family val="2"/>
          </rPr>
          <t xml:space="preserve">Reference group coverage: Industrial, agricultural, and institution-based employees
</t>
        </r>
      </text>
    </comment>
    <comment ref="E143" authorId="0" shapeId="0" xr:uid="{5B5FB9F3-FF36-4245-9598-A4B23A2BC43F}">
      <text>
        <r>
          <rPr>
            <sz val="10"/>
            <rFont val="Arial"/>
            <family val="2"/>
          </rPr>
          <t xml:space="preserve">Reference group coverage: Industrial, agricultural, and institution-based employees
</t>
        </r>
      </text>
    </comment>
    <comment ref="F143" authorId="0" shapeId="0" xr:uid="{FCD140BE-878D-A842-B5B9-E75B26510445}">
      <text>
        <r>
          <rPr>
            <sz val="10"/>
            <rFont val="Arial"/>
            <family val="2"/>
          </rPr>
          <t xml:space="preserve">Reference group coverage: Industrial, agricultural, and institution-based employees
</t>
        </r>
      </text>
    </comment>
    <comment ref="G143" authorId="0" shapeId="0" xr:uid="{5F62232E-2B1C-8E42-9D86-705185F83317}">
      <text>
        <r>
          <rPr>
            <sz val="10"/>
            <rFont val="Arial"/>
            <family val="2"/>
          </rPr>
          <t xml:space="preserve">Reference group coverage: Industrial, agricultural, and institution-based employees
</t>
        </r>
      </text>
    </comment>
    <comment ref="H143" authorId="0" shapeId="0" xr:uid="{307EBC1A-AB13-3941-AA31-D091168BA92D}">
      <text>
        <r>
          <rPr>
            <sz val="10"/>
            <rFont val="Arial"/>
            <family val="2"/>
          </rPr>
          <t xml:space="preserve">Reference group coverage: Industrial, agricultural, and institution-based employees
</t>
        </r>
      </text>
    </comment>
    <comment ref="I143" authorId="0" shapeId="0" xr:uid="{C1691911-4E11-9442-97E1-E3B044D7A1CE}">
      <text>
        <r>
          <rPr>
            <sz val="10"/>
            <rFont val="Arial"/>
            <family val="2"/>
          </rPr>
          <t xml:space="preserve">Reference group coverage: Industrial, agricultural, and institution-based employees
</t>
        </r>
      </text>
    </comment>
    <comment ref="J143" authorId="0" shapeId="0" xr:uid="{D3F0A8E9-9E1C-864C-AAA0-006EA0A45C5B}">
      <text>
        <r>
          <rPr>
            <sz val="10"/>
            <rFont val="Arial"/>
            <family val="2"/>
          </rPr>
          <t xml:space="preserve">Reference group coverage: Industrial, agricultural, and institution-based employees
</t>
        </r>
      </text>
    </comment>
    <comment ref="K143" authorId="0" shapeId="0" xr:uid="{2B754223-D69F-9C45-AC12-B42BC6E48E1E}">
      <text>
        <r>
          <rPr>
            <sz val="10"/>
            <rFont val="Arial"/>
            <family val="2"/>
          </rPr>
          <t xml:space="preserve">Reference group coverage: Industrial, agricultural, and institution-based employees
</t>
        </r>
      </text>
    </comment>
    <comment ref="L143" authorId="0" shapeId="0" xr:uid="{6D10D3E1-9349-7441-A441-79AAE76E4D62}">
      <text>
        <r>
          <rPr>
            <sz val="10"/>
            <rFont val="Arial"/>
            <family val="2"/>
          </rPr>
          <t xml:space="preserve">Reference group coverage: Industrial, agricultural, and institution-based employees
</t>
        </r>
      </text>
    </comment>
    <comment ref="M143" authorId="0" shapeId="0" xr:uid="{2526853D-F292-054E-A1C7-39016AAFCD33}">
      <text>
        <r>
          <rPr>
            <sz val="10"/>
            <rFont val="Arial"/>
            <family val="2"/>
          </rPr>
          <t xml:space="preserve">Reference group coverage: Industrial, agricultural, and institution-based employees
</t>
        </r>
      </text>
    </comment>
    <comment ref="Q143" authorId="0" shapeId="0" xr:uid="{1B594C1E-DADD-B147-B05B-4376554590D6}">
      <text>
        <r>
          <rPr>
            <sz val="10"/>
            <rFont val="Arial"/>
            <family val="2"/>
          </rPr>
          <t xml:space="preserve">Reference group coverage: Industrial, agricultural, and institution-based employees
</t>
        </r>
      </text>
    </comment>
    <comment ref="D145" authorId="0" shapeId="0" xr:uid="{A13C55F7-52EE-8748-BE34-F24822E5C759}">
      <text>
        <r>
          <rPr>
            <sz val="10"/>
            <rFont val="Arial"/>
            <family val="2"/>
          </rPr>
          <t xml:space="preserve">Geographical coverage: Urban areas only
</t>
        </r>
      </text>
    </comment>
    <comment ref="E145" authorId="0" shapeId="0" xr:uid="{51C41762-B3FE-4D42-AEAF-B3A9F3281781}">
      <text>
        <r>
          <rPr>
            <sz val="10"/>
            <rFont val="Arial"/>
            <family val="2"/>
          </rPr>
          <t xml:space="preserve">Geographical coverage: Urban areas only
</t>
        </r>
      </text>
    </comment>
    <comment ref="F145" authorId="0" shapeId="0" xr:uid="{28574E55-4574-5440-8E07-57467751CA28}">
      <text>
        <r>
          <rPr>
            <sz val="10"/>
            <rFont val="Arial"/>
            <family val="2"/>
          </rPr>
          <t xml:space="preserve">Geographical coverage: Urban areas only
</t>
        </r>
      </text>
    </comment>
    <comment ref="G145" authorId="0" shapeId="0" xr:uid="{57033EC1-1D2B-784D-A1D3-BB57D21288B8}">
      <text>
        <r>
          <rPr>
            <sz val="10"/>
            <rFont val="Arial"/>
            <family val="2"/>
          </rPr>
          <t xml:space="preserve">Geographical coverage: Urban areas only
</t>
        </r>
      </text>
    </comment>
    <comment ref="D146" authorId="0" shapeId="0" xr:uid="{6986ED4C-793F-8942-9C43-04B41FE5E330}">
      <text>
        <r>
          <rPr>
            <sz val="10"/>
            <rFont val="Arial"/>
            <family val="2"/>
          </rPr>
          <t xml:space="preserve">Geographical coverage: Capital city
</t>
        </r>
      </text>
    </comment>
    <comment ref="E146" authorId="0" shapeId="0" xr:uid="{F321EAAD-10FF-234F-94B4-52F0042E7679}">
      <text>
        <r>
          <rPr>
            <sz val="10"/>
            <rFont val="Arial"/>
            <family val="2"/>
          </rPr>
          <t xml:space="preserve">Geographical coverage: Capital city
</t>
        </r>
      </text>
    </comment>
    <comment ref="F146" authorId="0" shapeId="0" xr:uid="{E2B95BF5-C5B2-4D4B-9D9F-9425B6A4D47C}">
      <text>
        <r>
          <rPr>
            <sz val="10"/>
            <rFont val="Arial"/>
            <family val="2"/>
          </rPr>
          <t xml:space="preserve">Geographical coverage: Capital city
</t>
        </r>
      </text>
    </comment>
    <comment ref="G146" authorId="0" shapeId="0" xr:uid="{842478B5-9290-7245-9F82-477FDF2B96A9}">
      <text>
        <r>
          <rPr>
            <sz val="10"/>
            <rFont val="Arial"/>
            <family val="2"/>
          </rPr>
          <t xml:space="preserve">Geographical coverage: Capital city
</t>
        </r>
      </text>
    </comment>
    <comment ref="H146" authorId="0" shapeId="0" xr:uid="{D5C230D6-991B-9643-BEE8-D4184AD7EB7F}">
      <text>
        <r>
          <rPr>
            <sz val="10"/>
            <rFont val="Arial"/>
            <family val="2"/>
          </rPr>
          <t xml:space="preserve">Geographical coverage: Capital city
</t>
        </r>
      </text>
    </comment>
    <comment ref="I146" authorId="0" shapeId="0" xr:uid="{B28DD3F8-CC7B-FC49-BE12-DC56CCADAF7D}">
      <text>
        <r>
          <rPr>
            <sz val="10"/>
            <rFont val="Arial"/>
            <family val="2"/>
          </rPr>
          <t xml:space="preserve">Geographical coverage: Capital city
</t>
        </r>
      </text>
    </comment>
    <comment ref="J146" authorId="0" shapeId="0" xr:uid="{5854A40E-CF21-954D-A924-188C672D2D61}">
      <text>
        <r>
          <rPr>
            <sz val="10"/>
            <rFont val="Arial"/>
            <family val="2"/>
          </rPr>
          <t xml:space="preserve">Geographical coverage: Capital city
</t>
        </r>
      </text>
    </comment>
    <comment ref="K146" authorId="0" shapeId="0" xr:uid="{FC2208C8-305B-184D-9C01-090F564803F9}">
      <text>
        <r>
          <rPr>
            <sz val="10"/>
            <rFont val="Arial"/>
            <family val="2"/>
          </rPr>
          <t xml:space="preserve">Geographical coverage: Capital city
</t>
        </r>
      </text>
    </comment>
    <comment ref="L146" authorId="0" shapeId="0" xr:uid="{4C088132-F28B-8F48-87CB-0C1C7C64E4C2}">
      <text>
        <r>
          <rPr>
            <sz val="10"/>
            <rFont val="Arial"/>
            <family val="2"/>
          </rPr>
          <t xml:space="preserve">Geographical coverage: Capital city
</t>
        </r>
      </text>
    </comment>
    <comment ref="M146" authorId="0" shapeId="0" xr:uid="{65DA2350-5786-DA47-AC6D-585012FBE4C5}">
      <text>
        <r>
          <rPr>
            <sz val="10"/>
            <rFont val="Arial"/>
            <family val="2"/>
          </rPr>
          <t xml:space="preserve">Geographical coverage: Capital city
</t>
        </r>
      </text>
    </comment>
    <comment ref="Q146" authorId="0" shapeId="0" xr:uid="{E9D177C1-6A47-EE4C-A941-9F2165237B14}">
      <text>
        <r>
          <rPr>
            <sz val="10"/>
            <rFont val="Arial"/>
            <family val="2"/>
          </rPr>
          <t xml:space="preserve">Geographical coverage: Capital city
</t>
        </r>
      </text>
    </comment>
    <comment ref="O151" authorId="0" shapeId="0" xr:uid="{F02260CA-4274-DE42-A409-DA1A1258A699}">
      <text>
        <r>
          <rPr>
            <sz val="10"/>
            <rFont val="Arial"/>
            <family val="2"/>
          </rPr>
          <t xml:space="preserve">Reference group coverage: Employees
Time unit: Per year
</t>
        </r>
      </text>
    </comment>
    <comment ref="Q151" authorId="0" shapeId="0" xr:uid="{7E149887-B637-7347-96A4-D1521662FB5C}">
      <text>
        <r>
          <rPr>
            <sz val="10"/>
            <color rgb="FF000000"/>
            <rFont val="Arial"/>
            <family val="2"/>
          </rPr>
          <t xml:space="preserve">Reference group coverage: Employees
</t>
        </r>
        <r>
          <rPr>
            <sz val="10"/>
            <color rgb="FF000000"/>
            <rFont val="Arial"/>
            <family val="2"/>
          </rPr>
          <t xml:space="preserve">Time unit: Per year
</t>
        </r>
      </text>
    </comment>
    <comment ref="O155" authorId="0" shapeId="0" xr:uid="{3FCB8DEA-F869-FE48-801A-0CB8AE827623}">
      <text>
        <r>
          <rPr>
            <sz val="10"/>
            <color rgb="FF000000"/>
            <rFont val="Arial"/>
            <family val="2"/>
          </rPr>
          <t xml:space="preserve">Reference group coverage: Employees
</t>
        </r>
        <r>
          <rPr>
            <sz val="10"/>
            <color rgb="FF000000"/>
            <rFont val="Arial"/>
            <family val="2"/>
          </rPr>
          <t xml:space="preserve">Time unit: Per hour
</t>
        </r>
      </text>
    </comment>
    <comment ref="Q155" authorId="0" shapeId="0" xr:uid="{955D7994-6A36-064F-BDE8-BA7188A043CE}">
      <text>
        <r>
          <rPr>
            <sz val="10"/>
            <color rgb="FF000000"/>
            <rFont val="Arial"/>
            <family val="2"/>
          </rPr>
          <t xml:space="preserve">Reference group coverage: Employees
</t>
        </r>
        <r>
          <rPr>
            <sz val="10"/>
            <color rgb="FF000000"/>
            <rFont val="Arial"/>
            <family val="2"/>
          </rPr>
          <t xml:space="preserve">Time unit: Per hour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EFD17E66-7ED3-E34F-9BB0-4869E15B9DBA}">
      <text>
        <r>
          <rPr>
            <sz val="10"/>
            <rFont val="Arial"/>
            <family val="2"/>
          </rPr>
          <t>[R] Real value</t>
        </r>
      </text>
    </comment>
    <comment ref="F10" authorId="0" shapeId="0" xr:uid="{2BC717CD-795C-5F48-9A44-733B0F336395}">
      <text>
        <r>
          <rPr>
            <sz val="10"/>
            <rFont val="Arial"/>
            <family val="2"/>
          </rPr>
          <t>[R] Real value</t>
        </r>
      </text>
    </comment>
    <comment ref="I10" authorId="0" shapeId="0" xr:uid="{32637E1C-3E41-6245-A5C5-5782DEB2C31F}">
      <text>
        <r>
          <rPr>
            <sz val="10"/>
            <rFont val="Arial"/>
            <family val="2"/>
          </rPr>
          <t>[R] Real value</t>
        </r>
      </text>
    </comment>
    <comment ref="I13" authorId="0" shapeId="0" xr:uid="{E09D71FF-46BC-5A49-98E3-1EBFAA483601}">
      <text>
        <r>
          <rPr>
            <sz val="10"/>
            <rFont val="Arial"/>
            <family val="2"/>
          </rPr>
          <t>[R] Real value</t>
        </r>
      </text>
    </comment>
    <comment ref="F15" authorId="0" shapeId="0" xr:uid="{35FEFA46-A2E0-A04D-9CAD-D46FB3B0374B}">
      <text>
        <r>
          <rPr>
            <sz val="10"/>
            <rFont val="Arial"/>
            <family val="2"/>
          </rPr>
          <t>[R] Real value</t>
        </r>
      </text>
    </comment>
    <comment ref="G15" authorId="0" shapeId="0" xr:uid="{D0471F5F-A5EA-1648-917A-55101BA42992}">
      <text>
        <r>
          <rPr>
            <sz val="10"/>
            <rFont val="Arial"/>
            <family val="2"/>
          </rPr>
          <t>[R] Real value</t>
        </r>
      </text>
    </comment>
    <comment ref="H15" authorId="0" shapeId="0" xr:uid="{6BED8A9D-1B3F-634F-A698-8022B400DD14}">
      <text>
        <r>
          <rPr>
            <sz val="10"/>
            <rFont val="Arial"/>
            <family val="2"/>
          </rPr>
          <t>[R] Real value</t>
        </r>
      </text>
    </comment>
    <comment ref="I15" authorId="0" shapeId="0" xr:uid="{A74A5D71-4C8B-B444-9CC9-45B1D642A34F}">
      <text>
        <r>
          <rPr>
            <sz val="10"/>
            <rFont val="Arial"/>
            <family val="2"/>
          </rPr>
          <t>[R] Real value</t>
        </r>
      </text>
    </comment>
    <comment ref="J15" authorId="0" shapeId="0" xr:uid="{1060F038-5709-3045-8C14-76D6877DEBE8}">
      <text>
        <r>
          <rPr>
            <sz val="10"/>
            <rFont val="Arial"/>
            <family val="2"/>
          </rPr>
          <t>[R] Real value</t>
        </r>
      </text>
    </comment>
    <comment ref="K15" authorId="0" shapeId="0" xr:uid="{734DDE77-3311-1541-A5AE-F154210F9A8A}">
      <text>
        <r>
          <rPr>
            <sz val="10"/>
            <rFont val="Arial"/>
            <family val="2"/>
          </rPr>
          <t>[R] Real value</t>
        </r>
      </text>
    </comment>
    <comment ref="L15" authorId="0" shapeId="0" xr:uid="{0C24A9E5-C7F5-EE4F-BBFD-B8DBE9AC382C}">
      <text>
        <r>
          <rPr>
            <sz val="10"/>
            <rFont val="Arial"/>
            <family val="2"/>
          </rPr>
          <t>[R] Real value</t>
        </r>
      </text>
    </comment>
    <comment ref="M15" authorId="0" shapeId="0" xr:uid="{1C7A236E-A73C-9F46-A23E-024EDA8D505D}">
      <text>
        <r>
          <rPr>
            <sz val="10"/>
            <rFont val="Arial"/>
            <family val="2"/>
          </rPr>
          <t>[R] Real value</t>
        </r>
      </text>
    </comment>
    <comment ref="N15" authorId="0" shapeId="0" xr:uid="{326460E6-E4E1-744F-8C53-D534CF1CE9AC}">
      <text>
        <r>
          <rPr>
            <sz val="10"/>
            <rFont val="Arial"/>
            <family val="2"/>
          </rPr>
          <t>[R] Real value</t>
        </r>
      </text>
    </comment>
    <comment ref="O15" authorId="0" shapeId="0" xr:uid="{9F60605B-E579-DF4D-886F-17F6416163F9}">
      <text>
        <r>
          <rPr>
            <sz val="10"/>
            <rFont val="Arial"/>
            <family val="2"/>
          </rPr>
          <t>[R] Real value</t>
        </r>
      </text>
    </comment>
    <comment ref="F16" authorId="0" shapeId="0" xr:uid="{3DD8C4C9-9C23-A64B-823D-97531F6025DF}">
      <text>
        <r>
          <rPr>
            <sz val="10"/>
            <rFont val="Arial"/>
            <family val="2"/>
          </rPr>
          <t>[R] Real value</t>
        </r>
      </text>
    </comment>
    <comment ref="G16" authorId="0" shapeId="0" xr:uid="{526224F0-0A56-0043-94AF-9D4A56D3DF41}">
      <text>
        <r>
          <rPr>
            <sz val="10"/>
            <rFont val="Arial"/>
            <family val="2"/>
          </rPr>
          <t>[R] Real value</t>
        </r>
      </text>
    </comment>
    <comment ref="H16" authorId="0" shapeId="0" xr:uid="{D4190C30-BCD8-2547-8442-5DFF46D9A9EE}">
      <text>
        <r>
          <rPr>
            <sz val="10"/>
            <rFont val="Arial"/>
            <family val="2"/>
          </rPr>
          <t>[R] Real value</t>
        </r>
      </text>
    </comment>
    <comment ref="I16" authorId="0" shapeId="0" xr:uid="{C292D815-FC2F-E743-812B-C49A3796B320}">
      <text>
        <r>
          <rPr>
            <sz val="10"/>
            <rFont val="Arial"/>
            <family val="2"/>
          </rPr>
          <t>[R] Real value</t>
        </r>
      </text>
    </comment>
    <comment ref="K16" authorId="0" shapeId="0" xr:uid="{76B1A12A-AA1A-884F-A3DF-0E523421E109}">
      <text>
        <r>
          <rPr>
            <sz val="10"/>
            <rFont val="Arial"/>
            <family val="2"/>
          </rPr>
          <t>[R] Real value</t>
        </r>
      </text>
    </comment>
    <comment ref="L16" authorId="0" shapeId="0" xr:uid="{059E98C1-4893-4F47-94A9-A24B3E7EA8EB}">
      <text>
        <r>
          <rPr>
            <sz val="10"/>
            <rFont val="Arial"/>
            <family val="2"/>
          </rPr>
          <t>[R] Real value</t>
        </r>
      </text>
    </comment>
    <comment ref="M16" authorId="0" shapeId="0" xr:uid="{956259EC-826D-FE4D-A981-E7F1181EA321}">
      <text>
        <r>
          <rPr>
            <sz val="10"/>
            <rFont val="Arial"/>
            <family val="2"/>
          </rPr>
          <t>[R] Real value</t>
        </r>
      </text>
    </comment>
    <comment ref="O16" authorId="0" shapeId="0" xr:uid="{DA7CC878-1746-1446-8F9A-9C4623D5C1E2}">
      <text>
        <r>
          <rPr>
            <sz val="10"/>
            <rFont val="Arial"/>
            <family val="2"/>
          </rPr>
          <t>[R] Real value</t>
        </r>
      </text>
    </comment>
    <comment ref="P16" authorId="0" shapeId="0" xr:uid="{DB640123-9DA5-1A4A-9FB8-83F151DFB7DC}">
      <text>
        <r>
          <rPr>
            <sz val="10"/>
            <rFont val="Arial"/>
            <family val="2"/>
          </rPr>
          <t>[R] Real value</t>
        </r>
      </text>
    </comment>
    <comment ref="F18" authorId="0" shapeId="0" xr:uid="{286E5252-1844-1C4D-9322-48BC1E97B097}">
      <text>
        <r>
          <rPr>
            <sz val="10"/>
            <rFont val="Arial"/>
            <family val="2"/>
          </rPr>
          <t>[R] Real value</t>
        </r>
      </text>
    </comment>
    <comment ref="I18" authorId="0" shapeId="0" xr:uid="{37535E83-AD65-354D-90BC-144C378A4034}">
      <text>
        <r>
          <rPr>
            <sz val="10"/>
            <rFont val="Arial"/>
            <family val="2"/>
          </rPr>
          <t>[R] Real value</t>
        </r>
      </text>
    </comment>
    <comment ref="F20" authorId="0" shapeId="0" xr:uid="{E5312162-1C9A-ED4E-ABD5-287CA59DEA17}">
      <text>
        <r>
          <rPr>
            <sz val="10"/>
            <rFont val="Arial"/>
            <family val="2"/>
          </rPr>
          <t>[R] Real value</t>
        </r>
      </text>
    </comment>
    <comment ref="K20" authorId="0" shapeId="0" xr:uid="{6E9BC4EE-CA6F-984B-A051-C1FB7793FDD5}">
      <text>
        <r>
          <rPr>
            <sz val="10"/>
            <rFont val="Arial"/>
            <family val="2"/>
          </rPr>
          <t>[R] Real value</t>
        </r>
      </text>
    </comment>
    <comment ref="F22" authorId="0" shapeId="0" xr:uid="{EFD4DF4D-3CA1-5844-AAB3-5A1488118BD8}">
      <text>
        <r>
          <rPr>
            <sz val="10"/>
            <rFont val="Arial"/>
            <family val="2"/>
          </rPr>
          <t>[R] Real value</t>
        </r>
      </text>
    </comment>
    <comment ref="G22" authorId="0" shapeId="0" xr:uid="{58862992-69A1-F34F-815A-E352DFF54F61}">
      <text>
        <r>
          <rPr>
            <sz val="10"/>
            <rFont val="Arial"/>
            <family val="2"/>
          </rPr>
          <t>[R] Real value</t>
        </r>
      </text>
    </comment>
    <comment ref="H22" authorId="0" shapeId="0" xr:uid="{B7A12841-B744-C34F-902C-E8D1C744A1BA}">
      <text>
        <r>
          <rPr>
            <sz val="10"/>
            <rFont val="Arial"/>
            <family val="2"/>
          </rPr>
          <t>[R] Real value</t>
        </r>
      </text>
    </comment>
    <comment ref="I22" authorId="0" shapeId="0" xr:uid="{D99EC426-2237-264F-A382-BA5D68D0E801}">
      <text>
        <r>
          <rPr>
            <sz val="10"/>
            <rFont val="Arial"/>
            <family val="2"/>
          </rPr>
          <t>[R] Real value</t>
        </r>
      </text>
    </comment>
    <comment ref="J22" authorId="0" shapeId="0" xr:uid="{E841F671-A3A4-684E-88D0-AC48CACC5F18}">
      <text>
        <r>
          <rPr>
            <sz val="10"/>
            <rFont val="Arial"/>
            <family val="2"/>
          </rPr>
          <t>[R] Real value</t>
        </r>
      </text>
    </comment>
    <comment ref="K22" authorId="0" shapeId="0" xr:uid="{23A22812-7CEC-2947-9661-95CBFF52E88F}">
      <text>
        <r>
          <rPr>
            <sz val="10"/>
            <rFont val="Arial"/>
            <family val="2"/>
          </rPr>
          <t>[R] Real value</t>
        </r>
      </text>
    </comment>
    <comment ref="L22" authorId="0" shapeId="0" xr:uid="{003F3DC2-6432-FE47-BECD-25BA5B9AD4AB}">
      <text>
        <r>
          <rPr>
            <sz val="10"/>
            <rFont val="Arial"/>
            <family val="2"/>
          </rPr>
          <t>[R] Real value</t>
        </r>
      </text>
    </comment>
    <comment ref="M22" authorId="0" shapeId="0" xr:uid="{C67C7696-D9A1-854F-9062-CC1744317E49}">
      <text>
        <r>
          <rPr>
            <sz val="10"/>
            <rFont val="Arial"/>
            <family val="2"/>
          </rPr>
          <t>[R] Real value</t>
        </r>
      </text>
    </comment>
    <comment ref="N22" authorId="0" shapeId="0" xr:uid="{B52318CF-3ED8-CA42-BABF-0A1D4F4B8A42}">
      <text>
        <r>
          <rPr>
            <sz val="10"/>
            <rFont val="Arial"/>
            <family val="2"/>
          </rPr>
          <t>[R] Real value</t>
        </r>
      </text>
    </comment>
    <comment ref="O22" authorId="0" shapeId="0" xr:uid="{EBFD1720-5DB9-AF4F-94B7-4DE784D141C3}">
      <text>
        <r>
          <rPr>
            <sz val="10"/>
            <rFont val="Arial"/>
            <family val="2"/>
          </rPr>
          <t>[R] Real value</t>
        </r>
      </text>
    </comment>
    <comment ref="P22" authorId="0" shapeId="0" xr:uid="{00046FCA-1BEB-6842-A796-81A8B30C16DB}">
      <text>
        <r>
          <rPr>
            <sz val="10"/>
            <rFont val="Arial"/>
            <family val="2"/>
          </rPr>
          <t>[R] Real value</t>
        </r>
      </text>
    </comment>
    <comment ref="P24" authorId="0" shapeId="0" xr:uid="{0074D2B0-F727-A64B-8AD4-B58ECB54BD93}">
      <text>
        <r>
          <rPr>
            <sz val="10"/>
            <rFont val="Arial"/>
            <family val="2"/>
          </rPr>
          <t>[R] Real value</t>
        </r>
      </text>
    </comment>
    <comment ref="H25" authorId="0" shapeId="0" xr:uid="{B25AC547-0669-794E-986A-9D5CEB0A818E}">
      <text>
        <r>
          <rPr>
            <sz val="10"/>
            <rFont val="Arial"/>
            <family val="2"/>
          </rPr>
          <t>[R] Real value</t>
        </r>
      </text>
    </comment>
    <comment ref="M25" authorId="0" shapeId="0" xr:uid="{54FA1145-39F4-8942-A6A0-46A0267966E3}">
      <text>
        <r>
          <rPr>
            <sz val="10"/>
            <rFont val="Arial"/>
            <family val="2"/>
          </rPr>
          <t>[R] Real value</t>
        </r>
      </text>
    </comment>
    <comment ref="G26" authorId="0" shapeId="0" xr:uid="{B103651F-867A-CF41-8888-E9D1D4AB16D9}">
      <text>
        <r>
          <rPr>
            <sz val="10"/>
            <rFont val="Arial"/>
            <family val="2"/>
          </rPr>
          <t>[R] Real value</t>
        </r>
      </text>
    </comment>
    <comment ref="H26" authorId="0" shapeId="0" xr:uid="{B1E21979-B58C-2C43-8FA5-764FB9CD5F8F}">
      <text>
        <r>
          <rPr>
            <sz val="10"/>
            <rFont val="Arial"/>
            <family val="2"/>
          </rPr>
          <t>[R] Real value</t>
        </r>
      </text>
    </comment>
    <comment ref="I26" authorId="0" shapeId="0" xr:uid="{0D8630DD-F1E5-974A-A596-E163AE664CEE}">
      <text>
        <r>
          <rPr>
            <sz val="10"/>
            <rFont val="Arial"/>
            <family val="2"/>
          </rPr>
          <t>[R] Real value</t>
        </r>
      </text>
    </comment>
    <comment ref="N26" authorId="0" shapeId="0" xr:uid="{6EB13F21-FD04-8D42-8E8B-CB8B6393406C}">
      <text>
        <r>
          <rPr>
            <sz val="10"/>
            <rFont val="Arial"/>
            <family val="2"/>
          </rPr>
          <t>[R] Real value</t>
        </r>
      </text>
    </comment>
    <comment ref="O26" authorId="0" shapeId="0" xr:uid="{4439E62A-9E4D-E446-B37D-45469A02CC05}">
      <text>
        <r>
          <rPr>
            <sz val="10"/>
            <rFont val="Arial"/>
            <family val="2"/>
          </rPr>
          <t>[R] Real value</t>
        </r>
      </text>
    </comment>
    <comment ref="P26" authorId="0" shapeId="0" xr:uid="{5D3D7EF7-AD2F-F243-A4E5-B408FCBD68CB}">
      <text>
        <r>
          <rPr>
            <sz val="10"/>
            <rFont val="Arial"/>
            <family val="2"/>
          </rPr>
          <t>[R] Real value</t>
        </r>
      </text>
    </comment>
    <comment ref="H27" authorId="0" shapeId="0" xr:uid="{F57678C1-D7BA-C645-A242-C1381FB6FBC8}">
      <text>
        <r>
          <rPr>
            <sz val="10"/>
            <rFont val="Arial"/>
            <family val="2"/>
          </rPr>
          <t>[R] Real value</t>
        </r>
      </text>
    </comment>
    <comment ref="L27" authorId="0" shapeId="0" xr:uid="{3B186E80-CB98-684D-B122-94B8009E081B}">
      <text>
        <r>
          <rPr>
            <sz val="10"/>
            <rFont val="Arial"/>
            <family val="2"/>
          </rPr>
          <t>[R] Real value</t>
        </r>
      </text>
    </comment>
    <comment ref="J28" authorId="0" shapeId="0" xr:uid="{2F890BAC-9403-8C44-8336-13735AF4ABE2}">
      <text>
        <r>
          <rPr>
            <sz val="10"/>
            <rFont val="Arial"/>
            <family val="2"/>
          </rPr>
          <t>[R] Real value</t>
        </r>
      </text>
    </comment>
    <comment ref="N29" authorId="0" shapeId="0" xr:uid="{3EE09DD0-3502-C14C-9AC0-1AB24722A7DA}">
      <text>
        <r>
          <rPr>
            <sz val="10"/>
            <rFont val="Arial"/>
            <family val="2"/>
          </rPr>
          <t>[R] Real value</t>
        </r>
      </text>
    </comment>
    <comment ref="O29" authorId="0" shapeId="0" xr:uid="{21CEE206-11F6-B54D-AAC6-78C8698E0FA0}">
      <text>
        <r>
          <rPr>
            <sz val="10"/>
            <rFont val="Arial"/>
            <family val="2"/>
          </rPr>
          <t>[R] Real value</t>
        </r>
      </text>
    </comment>
    <comment ref="P29" authorId="0" shapeId="0" xr:uid="{8CCEFC5A-BC75-9941-95BC-7FDBED81869A}">
      <text>
        <r>
          <rPr>
            <sz val="10"/>
            <rFont val="Arial"/>
            <family val="2"/>
          </rPr>
          <t>[R] Real value</t>
        </r>
      </text>
    </comment>
    <comment ref="J31" authorId="0" shapeId="0" xr:uid="{471B80C3-95B4-234C-8704-A51FCD82244D}">
      <text>
        <r>
          <rPr>
            <sz val="10"/>
            <rFont val="Arial"/>
            <family val="2"/>
          </rPr>
          <t>[R] Real value</t>
        </r>
      </text>
    </comment>
    <comment ref="O31" authorId="0" shapeId="0" xr:uid="{5FD99DCE-6BEB-6444-B3D3-24095F2714DB}">
      <text>
        <r>
          <rPr>
            <sz val="10"/>
            <rFont val="Arial"/>
            <family val="2"/>
          </rPr>
          <t>[R] Real value</t>
        </r>
      </text>
    </comment>
    <comment ref="G32" authorId="0" shapeId="0" xr:uid="{C9F42DB5-E223-3141-83D1-3FBD76E37C14}">
      <text>
        <r>
          <rPr>
            <sz val="10"/>
            <rFont val="Arial"/>
            <family val="2"/>
          </rPr>
          <t>[R] Real value</t>
        </r>
      </text>
    </comment>
    <comment ref="N32" authorId="0" shapeId="0" xr:uid="{1382F076-26DD-C046-ACE1-C32FCAFD2CE7}">
      <text>
        <r>
          <rPr>
            <sz val="10"/>
            <rFont val="Arial"/>
            <family val="2"/>
          </rPr>
          <t>[R] Real value</t>
        </r>
      </text>
    </comment>
    <comment ref="K33" authorId="0" shapeId="0" xr:uid="{CDCDAF4A-48F5-874E-BEA3-8773D6B63813}">
      <text>
        <r>
          <rPr>
            <sz val="10"/>
            <rFont val="Arial"/>
            <family val="2"/>
          </rPr>
          <t>[R] Real value</t>
        </r>
      </text>
    </comment>
    <comment ref="L33" authorId="0" shapeId="0" xr:uid="{45C89BAC-54DC-CB4B-9E76-8CC5FC081113}">
      <text>
        <r>
          <rPr>
            <sz val="10"/>
            <rFont val="Arial"/>
            <family val="2"/>
          </rPr>
          <t>[R] Real value</t>
        </r>
      </text>
    </comment>
    <comment ref="O34" authorId="0" shapeId="0" xr:uid="{C3BE55C0-5168-1D44-B737-C5939F8E1462}">
      <text>
        <r>
          <rPr>
            <sz val="10"/>
            <rFont val="Arial"/>
            <family val="2"/>
          </rPr>
          <t>[R] Real value</t>
        </r>
      </text>
    </comment>
    <comment ref="H35" authorId="0" shapeId="0" xr:uid="{1B2DFC61-95C3-594D-B1C4-F513B662DED2}">
      <text>
        <r>
          <rPr>
            <sz val="10"/>
            <rFont val="Arial"/>
            <family val="2"/>
          </rPr>
          <t>[R] Real value</t>
        </r>
      </text>
    </comment>
    <comment ref="I36" authorId="0" shapeId="0" xr:uid="{18988F5D-8385-EE45-A756-B4D57DF5D34A}">
      <text>
        <r>
          <rPr>
            <sz val="10"/>
            <rFont val="Arial"/>
            <family val="2"/>
          </rPr>
          <t>[R] Real value</t>
        </r>
      </text>
    </comment>
    <comment ref="L37" authorId="0" shapeId="0" xr:uid="{A6B16EAB-2189-D14A-8C72-A4F016858B12}">
      <text>
        <r>
          <rPr>
            <sz val="10"/>
            <rFont val="Arial"/>
            <family val="2"/>
          </rPr>
          <t>[R] Real value</t>
        </r>
      </text>
    </comment>
    <comment ref="G38" authorId="0" shapeId="0" xr:uid="{399CCAE1-C8B5-6045-8D84-4F7AB1228E92}">
      <text>
        <r>
          <rPr>
            <sz val="10"/>
            <rFont val="Arial"/>
            <family val="2"/>
          </rPr>
          <t>[R] Real value</t>
        </r>
      </text>
    </comment>
    <comment ref="J38" authorId="0" shapeId="0" xr:uid="{AC78DECA-604F-B941-8129-EEB83A56EE9B}">
      <text>
        <r>
          <rPr>
            <sz val="10"/>
            <rFont val="Arial"/>
            <family val="2"/>
          </rPr>
          <t>[R] Real value</t>
        </r>
      </text>
    </comment>
    <comment ref="L38" authorId="0" shapeId="0" xr:uid="{CA59C21D-4414-264C-B19E-0A0604DDD2D4}">
      <text>
        <r>
          <rPr>
            <sz val="10"/>
            <rFont val="Arial"/>
            <family val="2"/>
          </rPr>
          <t>[R] Real value</t>
        </r>
      </text>
    </comment>
    <comment ref="N38" authorId="0" shapeId="0" xr:uid="{72CB63EE-3347-4F46-9E45-80487EDCAB1F}">
      <text>
        <r>
          <rPr>
            <sz val="10"/>
            <rFont val="Arial"/>
            <family val="2"/>
          </rPr>
          <t>[R] Real value</t>
        </r>
      </text>
    </comment>
    <comment ref="P38" authorId="0" shapeId="0" xr:uid="{4F461401-15C6-844E-BC41-6027E717A068}">
      <text>
        <r>
          <rPr>
            <sz val="10"/>
            <rFont val="Arial"/>
            <family val="2"/>
          </rPr>
          <t>[R] Real value</t>
        </r>
      </text>
    </comment>
    <comment ref="F39" authorId="0" shapeId="0" xr:uid="{A4FF029D-9440-7148-8C00-E161676BC906}">
      <text>
        <r>
          <rPr>
            <sz val="10"/>
            <rFont val="Arial"/>
            <family val="2"/>
          </rPr>
          <t>[R] Real value</t>
        </r>
      </text>
    </comment>
    <comment ref="I39" authorId="0" shapeId="0" xr:uid="{9EB4AA18-16C8-3445-8CAF-16032BCCDC30}">
      <text>
        <r>
          <rPr>
            <sz val="10"/>
            <rFont val="Arial"/>
            <family val="2"/>
          </rPr>
          <t>[R] Real value</t>
        </r>
      </text>
    </comment>
    <comment ref="K39" authorId="0" shapeId="0" xr:uid="{3DCEBA60-5F0F-FB49-8256-CE946E4372EC}">
      <text>
        <r>
          <rPr>
            <sz val="10"/>
            <rFont val="Arial"/>
            <family val="2"/>
          </rPr>
          <t>[R] Real value</t>
        </r>
      </text>
    </comment>
    <comment ref="L39" authorId="0" shapeId="0" xr:uid="{A9CEDB31-C77E-2F4B-9A8B-5BF38BF6F045}">
      <text>
        <r>
          <rPr>
            <sz val="10"/>
            <rFont val="Arial"/>
            <family val="2"/>
          </rPr>
          <t>[R] Real value</t>
        </r>
      </text>
    </comment>
    <comment ref="M39" authorId="0" shapeId="0" xr:uid="{B2DB566E-41DD-D040-8299-896398C87262}">
      <text>
        <r>
          <rPr>
            <sz val="10"/>
            <rFont val="Arial"/>
            <family val="2"/>
          </rPr>
          <t>[R] Real value</t>
        </r>
      </text>
    </comment>
    <comment ref="F40" authorId="0" shapeId="0" xr:uid="{052396F2-6B77-A544-904C-3DD09171E8EB}">
      <text>
        <r>
          <rPr>
            <sz val="10"/>
            <rFont val="Arial"/>
            <family val="2"/>
          </rPr>
          <t>[R] Real value</t>
        </r>
      </text>
    </comment>
    <comment ref="I40" authorId="0" shapeId="0" xr:uid="{514DC5BE-BD08-944D-BA9E-C3CD3566C9F1}">
      <text>
        <r>
          <rPr>
            <sz val="10"/>
            <rFont val="Arial"/>
            <family val="2"/>
          </rPr>
          <t>[R] Real value</t>
        </r>
      </text>
    </comment>
    <comment ref="J40" authorId="0" shapeId="0" xr:uid="{EB1095F4-D462-B04C-9F52-32E825A72C52}">
      <text>
        <r>
          <rPr>
            <sz val="10"/>
            <rFont val="Arial"/>
            <family val="2"/>
          </rPr>
          <t>[R] Real value</t>
        </r>
      </text>
    </comment>
    <comment ref="K40" authorId="0" shapeId="0" xr:uid="{1AD41ABA-9097-9046-BA1D-84DEC29E9426}">
      <text>
        <r>
          <rPr>
            <sz val="10"/>
            <rFont val="Arial"/>
            <family val="2"/>
          </rPr>
          <t>[R] Real value</t>
        </r>
      </text>
    </comment>
    <comment ref="L40" authorId="0" shapeId="0" xr:uid="{2969D641-12A9-F04F-8CBD-D573057B70BB}">
      <text>
        <r>
          <rPr>
            <sz val="10"/>
            <rFont val="Arial"/>
            <family val="2"/>
          </rPr>
          <t>[R] Real value</t>
        </r>
      </text>
    </comment>
    <comment ref="N40" authorId="0" shapeId="0" xr:uid="{A405AFE7-6F26-AE4A-B3CE-78EE1A4FAE28}">
      <text>
        <r>
          <rPr>
            <sz val="10"/>
            <rFont val="Arial"/>
            <family val="2"/>
          </rPr>
          <t>[R] Real value</t>
        </r>
      </text>
    </comment>
    <comment ref="O40" authorId="0" shapeId="0" xr:uid="{D2BEAEA6-8DD8-214E-B57D-4DEDDCB37227}">
      <text>
        <r>
          <rPr>
            <sz val="10"/>
            <rFont val="Arial"/>
            <family val="2"/>
          </rPr>
          <t>[R] Real value</t>
        </r>
      </text>
    </comment>
    <comment ref="P40" authorId="0" shapeId="0" xr:uid="{C1D1799E-5463-AD46-B8D3-7066342CA4D5}">
      <text>
        <r>
          <rPr>
            <sz val="10"/>
            <rFont val="Arial"/>
            <family val="2"/>
          </rPr>
          <t>[R] Real value</t>
        </r>
      </text>
    </comment>
    <comment ref="N41" authorId="0" shapeId="0" xr:uid="{724190E4-71FF-5442-9045-8F8B22C17289}">
      <text>
        <r>
          <rPr>
            <sz val="10"/>
            <rFont val="Arial"/>
            <family val="2"/>
          </rPr>
          <t>[R] Real value</t>
        </r>
      </text>
    </comment>
    <comment ref="L42" authorId="0" shapeId="0" xr:uid="{C50507D1-8EC9-3142-8EC5-0378B6579287}">
      <text>
        <r>
          <rPr>
            <sz val="10"/>
            <rFont val="Arial"/>
            <family val="2"/>
          </rPr>
          <t>[R] Real value</t>
        </r>
      </text>
    </comment>
    <comment ref="F43" authorId="0" shapeId="0" xr:uid="{A85798D6-75F0-304C-9372-B0D915487078}">
      <text>
        <r>
          <rPr>
            <sz val="10"/>
            <rFont val="Arial"/>
            <family val="2"/>
          </rPr>
          <t>[R] Real value</t>
        </r>
      </text>
    </comment>
    <comment ref="M43" authorId="0" shapeId="0" xr:uid="{79B0F8E5-C752-D24B-8399-0B341CD3B42F}">
      <text>
        <r>
          <rPr>
            <sz val="10"/>
            <rFont val="Arial"/>
            <family val="2"/>
          </rPr>
          <t>[R] Real value</t>
        </r>
      </text>
    </comment>
    <comment ref="F44" authorId="0" shapeId="0" xr:uid="{2F52B8D8-8E4B-454C-B5AD-E9DDFA32EE8F}">
      <text>
        <r>
          <rPr>
            <sz val="10"/>
            <rFont val="Arial"/>
            <family val="2"/>
          </rPr>
          <t>[R] Real value</t>
        </r>
      </text>
    </comment>
    <comment ref="G44" authorId="0" shapeId="0" xr:uid="{D76052FA-AD60-D140-8D3D-34DEF11B41BE}">
      <text>
        <r>
          <rPr>
            <sz val="10"/>
            <rFont val="Arial"/>
            <family val="2"/>
          </rPr>
          <t>[R] Real value</t>
        </r>
      </text>
    </comment>
    <comment ref="H44" authorId="0" shapeId="0" xr:uid="{47CC8EE2-83A5-E84E-AE29-1E724FCB7AF1}">
      <text>
        <r>
          <rPr>
            <sz val="10"/>
            <rFont val="Arial"/>
            <family val="2"/>
          </rPr>
          <t>[R] Real value</t>
        </r>
      </text>
    </comment>
    <comment ref="I44" authorId="0" shapeId="0" xr:uid="{242A73EA-3D8C-6C46-A28E-429EFEBDE31D}">
      <text>
        <r>
          <rPr>
            <sz val="10"/>
            <rFont val="Arial"/>
            <family val="2"/>
          </rPr>
          <t>[R] Real value</t>
        </r>
      </text>
    </comment>
    <comment ref="J44" authorId="0" shapeId="0" xr:uid="{27A810C2-EA05-C749-B16B-2D2565CFE89A}">
      <text>
        <r>
          <rPr>
            <sz val="10"/>
            <rFont val="Arial"/>
            <family val="2"/>
          </rPr>
          <t>[R] Real value</t>
        </r>
      </text>
    </comment>
    <comment ref="L44" authorId="0" shapeId="0" xr:uid="{FCD3CCFF-25A7-E046-9540-1436236E447D}">
      <text>
        <r>
          <rPr>
            <sz val="10"/>
            <rFont val="Arial"/>
            <family val="2"/>
          </rPr>
          <t>[R] Real value</t>
        </r>
      </text>
    </comment>
    <comment ref="M44" authorId="0" shapeId="0" xr:uid="{49CF4F0C-530F-F648-A635-EBBE88949BB6}">
      <text>
        <r>
          <rPr>
            <sz val="10"/>
            <rFont val="Arial"/>
            <family val="2"/>
          </rPr>
          <t>[R] Real value</t>
        </r>
      </text>
    </comment>
    <comment ref="O44" authorId="0" shapeId="0" xr:uid="{102CC34A-8B39-9E42-88D7-C4A21BCDCE11}">
      <text>
        <r>
          <rPr>
            <sz val="10"/>
            <rFont val="Arial"/>
            <family val="2"/>
          </rPr>
          <t>[R] Real value</t>
        </r>
      </text>
    </comment>
    <comment ref="P44" authorId="0" shapeId="0" xr:uid="{B9FFAA8A-B11D-FC42-8509-F9987C3C44E1}">
      <text>
        <r>
          <rPr>
            <sz val="10"/>
            <rFont val="Arial"/>
            <family val="2"/>
          </rPr>
          <t>[R] Real value</t>
        </r>
      </text>
    </comment>
    <comment ref="F45" authorId="0" shapeId="0" xr:uid="{6964A409-A9D9-7543-B631-7E54D7CD7436}">
      <text>
        <r>
          <rPr>
            <sz val="10"/>
            <rFont val="Arial"/>
            <family val="2"/>
          </rPr>
          <t>[R] Real value</t>
        </r>
      </text>
    </comment>
    <comment ref="I46" authorId="0" shapeId="0" xr:uid="{7B077F46-7836-7F4D-82F5-0F24B61D86E6}">
      <text>
        <r>
          <rPr>
            <sz val="10"/>
            <rFont val="Arial"/>
            <family val="2"/>
          </rPr>
          <t>[R] Real value</t>
        </r>
      </text>
    </comment>
    <comment ref="P46" authorId="0" shapeId="0" xr:uid="{0D053940-DCE6-414A-A51D-6E82931AAFA9}">
      <text>
        <r>
          <rPr>
            <sz val="10"/>
            <rFont val="Arial"/>
            <family val="2"/>
          </rPr>
          <t>[R] Real value</t>
        </r>
      </text>
    </comment>
    <comment ref="F47" authorId="0" shapeId="0" xr:uid="{68BC7CB0-403C-794A-AC92-89D5040FA845}">
      <text>
        <r>
          <rPr>
            <sz val="10"/>
            <rFont val="Arial"/>
            <family val="2"/>
          </rPr>
          <t>[R] Real value</t>
        </r>
      </text>
    </comment>
    <comment ref="G47" authorId="0" shapeId="0" xr:uid="{AB21E64E-F116-E34F-BA6A-93999DB92C6C}">
      <text>
        <r>
          <rPr>
            <sz val="10"/>
            <rFont val="Arial"/>
            <family val="2"/>
          </rPr>
          <t>[R] Real value</t>
        </r>
      </text>
    </comment>
    <comment ref="H47" authorId="0" shapeId="0" xr:uid="{AA7F50E0-ABF1-7D47-B1AC-809920F48CC1}">
      <text>
        <r>
          <rPr>
            <sz val="10"/>
            <rFont val="Arial"/>
            <family val="2"/>
          </rPr>
          <t>[R] Real value</t>
        </r>
      </text>
    </comment>
    <comment ref="I47" authorId="0" shapeId="0" xr:uid="{EDE578D8-4B69-B14E-94C7-CBA771DF17E6}">
      <text>
        <r>
          <rPr>
            <sz val="10"/>
            <rFont val="Arial"/>
            <family val="2"/>
          </rPr>
          <t>[R] Real value</t>
        </r>
      </text>
    </comment>
    <comment ref="J47" authorId="0" shapeId="0" xr:uid="{B86C953E-1FAB-074B-B929-84B7CF74B5B8}">
      <text>
        <r>
          <rPr>
            <sz val="10"/>
            <rFont val="Arial"/>
            <family val="2"/>
          </rPr>
          <t>[R] Real value</t>
        </r>
      </text>
    </comment>
    <comment ref="K47" authorId="0" shapeId="0" xr:uid="{A3030E3C-6059-6A4F-879F-19B74D3CA6AF}">
      <text>
        <r>
          <rPr>
            <sz val="10"/>
            <rFont val="Arial"/>
            <family val="2"/>
          </rPr>
          <t>[R] Real value</t>
        </r>
      </text>
    </comment>
    <comment ref="L47" authorId="0" shapeId="0" xr:uid="{F0D67F6A-C381-C646-B603-A59215960C77}">
      <text>
        <r>
          <rPr>
            <sz val="10"/>
            <rFont val="Arial"/>
            <family val="2"/>
          </rPr>
          <t>[R] Real value</t>
        </r>
      </text>
    </comment>
    <comment ref="M47" authorId="0" shapeId="0" xr:uid="{6E602F53-74BF-7B4A-9E11-F97713EB00BE}">
      <text>
        <r>
          <rPr>
            <sz val="10"/>
            <rFont val="Arial"/>
            <family val="2"/>
          </rPr>
          <t>[R] Real value</t>
        </r>
      </text>
    </comment>
    <comment ref="N47" authorId="0" shapeId="0" xr:uid="{B462DE6F-509C-7242-AB1E-9476FE84FE18}">
      <text>
        <r>
          <rPr>
            <sz val="10"/>
            <rFont val="Arial"/>
            <family val="2"/>
          </rPr>
          <t>[R] Real value</t>
        </r>
      </text>
    </comment>
    <comment ref="O47" authorId="0" shapeId="0" xr:uid="{0B3E281C-40EF-F44D-BA24-0F43CAE06A8E}">
      <text>
        <r>
          <rPr>
            <sz val="10"/>
            <rFont val="Arial"/>
            <family val="2"/>
          </rPr>
          <t>[R] Real value</t>
        </r>
      </text>
    </comment>
    <comment ref="P47" authorId="0" shapeId="0" xr:uid="{A609E633-44B9-3342-910D-FAEB58BD1B8D}">
      <text>
        <r>
          <rPr>
            <sz val="10"/>
            <rFont val="Arial"/>
            <family val="2"/>
          </rPr>
          <t>[R] Real value</t>
        </r>
      </text>
    </comment>
    <comment ref="F50" authorId="0" shapeId="0" xr:uid="{088E93DB-82D5-7949-8A30-BC954154F9E9}">
      <text>
        <r>
          <rPr>
            <sz val="10"/>
            <rFont val="Arial"/>
            <family val="2"/>
          </rPr>
          <t>[R] Real value</t>
        </r>
      </text>
    </comment>
    <comment ref="G50" authorId="0" shapeId="0" xr:uid="{BBADA04D-FB01-9446-A066-DCDF7A8C5F1C}">
      <text>
        <r>
          <rPr>
            <sz val="10"/>
            <rFont val="Arial"/>
            <family val="2"/>
          </rPr>
          <t>[R] Real value</t>
        </r>
      </text>
    </comment>
    <comment ref="H50" authorId="0" shapeId="0" xr:uid="{F3C09C49-6344-6A45-8290-3C73A1D93938}">
      <text>
        <r>
          <rPr>
            <sz val="10"/>
            <rFont val="Arial"/>
            <family val="2"/>
          </rPr>
          <t>[R] Real value</t>
        </r>
      </text>
    </comment>
    <comment ref="I50" authorId="0" shapeId="0" xr:uid="{715E618F-9AAF-0F48-A000-A1F73B672449}">
      <text>
        <r>
          <rPr>
            <sz val="10"/>
            <rFont val="Arial"/>
            <family val="2"/>
          </rPr>
          <t>[R] Real value</t>
        </r>
      </text>
    </comment>
    <comment ref="J50" authorId="0" shapeId="0" xr:uid="{C9A0A1C9-977B-D743-8906-CD305D0D40EF}">
      <text>
        <r>
          <rPr>
            <sz val="10"/>
            <rFont val="Arial"/>
            <family val="2"/>
          </rPr>
          <t>[R] Real value</t>
        </r>
      </text>
    </comment>
    <comment ref="K50" authorId="0" shapeId="0" xr:uid="{7C81FEE0-2DF3-BD45-8AA4-9C30F348EBA5}">
      <text>
        <r>
          <rPr>
            <sz val="10"/>
            <rFont val="Arial"/>
            <family val="2"/>
          </rPr>
          <t>[R] Real value</t>
        </r>
      </text>
    </comment>
    <comment ref="L50" authorId="0" shapeId="0" xr:uid="{6A93630B-22BC-6E44-855B-585FFBF6470A}">
      <text>
        <r>
          <rPr>
            <sz val="10"/>
            <rFont val="Arial"/>
            <family val="2"/>
          </rPr>
          <t>[R] Real value</t>
        </r>
      </text>
    </comment>
    <comment ref="M50" authorId="0" shapeId="0" xr:uid="{F9723AE9-2AED-AB49-8482-7B3D22C667FD}">
      <text>
        <r>
          <rPr>
            <sz val="10"/>
            <rFont val="Arial"/>
            <family val="2"/>
          </rPr>
          <t>[R] Real value</t>
        </r>
      </text>
    </comment>
    <comment ref="N50" authorId="0" shapeId="0" xr:uid="{384B393A-181D-EF4B-9BD5-B74C301EC3A0}">
      <text>
        <r>
          <rPr>
            <sz val="10"/>
            <rFont val="Arial"/>
            <family val="2"/>
          </rPr>
          <t>[R] Real value</t>
        </r>
      </text>
    </comment>
    <comment ref="O50" authorId="0" shapeId="0" xr:uid="{DEE1C247-47E3-664D-8F88-1B547F42DBBD}">
      <text>
        <r>
          <rPr>
            <sz val="10"/>
            <rFont val="Arial"/>
            <family val="2"/>
          </rPr>
          <t>[R] Real value</t>
        </r>
      </text>
    </comment>
    <comment ref="P50" authorId="0" shapeId="0" xr:uid="{B2F9E7BD-78EA-FC4F-A6F7-11C1A926ECE4}">
      <text>
        <r>
          <rPr>
            <sz val="10"/>
            <rFont val="Arial"/>
            <family val="2"/>
          </rPr>
          <t>[R] Real value</t>
        </r>
      </text>
    </comment>
    <comment ref="F51" authorId="0" shapeId="0" xr:uid="{F70E47DC-8501-EF41-8F42-E69FDE563F31}">
      <text>
        <r>
          <rPr>
            <sz val="10"/>
            <rFont val="Arial"/>
            <family val="2"/>
          </rPr>
          <t>[R] Real value</t>
        </r>
      </text>
    </comment>
    <comment ref="F52" authorId="0" shapeId="0" xr:uid="{02A11B6F-7D95-B545-8254-EE21F0DD6536}">
      <text>
        <r>
          <rPr>
            <sz val="10"/>
            <rFont val="Arial"/>
            <family val="2"/>
          </rPr>
          <t>[R] Real value</t>
        </r>
      </text>
    </comment>
    <comment ref="G52" authorId="0" shapeId="0" xr:uid="{016B61A2-0712-B64D-8B6A-809FBDA3731B}">
      <text>
        <r>
          <rPr>
            <sz val="10"/>
            <rFont val="Arial"/>
            <family val="2"/>
          </rPr>
          <t>[R] Real value</t>
        </r>
      </text>
    </comment>
    <comment ref="H52" authorId="0" shapeId="0" xr:uid="{47732FD6-6238-DC4E-AB8E-95103572BBC4}">
      <text>
        <r>
          <rPr>
            <sz val="10"/>
            <rFont val="Arial"/>
            <family val="2"/>
          </rPr>
          <t>[R] Real value</t>
        </r>
      </text>
    </comment>
    <comment ref="I52" authorId="0" shapeId="0" xr:uid="{DE39EB12-627B-DB4B-A2E7-77244EDFFFCE}">
      <text>
        <r>
          <rPr>
            <sz val="10"/>
            <rFont val="Arial"/>
            <family val="2"/>
          </rPr>
          <t>[R] Real value</t>
        </r>
      </text>
    </comment>
    <comment ref="K52" authorId="0" shapeId="0" xr:uid="{BFE539AA-E340-5142-9B47-7C74CAECD83E}">
      <text>
        <r>
          <rPr>
            <sz val="10"/>
            <rFont val="Arial"/>
            <family val="2"/>
          </rPr>
          <t>[R] Real value</t>
        </r>
      </text>
    </comment>
    <comment ref="L52" authorId="0" shapeId="0" xr:uid="{3F66926D-0261-DE4D-B510-4B4C066FD1B7}">
      <text>
        <r>
          <rPr>
            <sz val="10"/>
            <rFont val="Arial"/>
            <family val="2"/>
          </rPr>
          <t>[R] Real value</t>
        </r>
      </text>
    </comment>
    <comment ref="N52" authorId="0" shapeId="0" xr:uid="{63CD8279-2A65-024D-8E66-1FCF56AF929E}">
      <text>
        <r>
          <rPr>
            <sz val="10"/>
            <rFont val="Arial"/>
            <family val="2"/>
          </rPr>
          <t>[R] Real value</t>
        </r>
      </text>
    </comment>
    <comment ref="O52" authorId="0" shapeId="0" xr:uid="{F4575787-7F05-5C43-9B83-F26385C3AB0F}">
      <text>
        <r>
          <rPr>
            <sz val="10"/>
            <rFont val="Arial"/>
            <family val="2"/>
          </rPr>
          <t>[R] Real value</t>
        </r>
      </text>
    </comment>
    <comment ref="P52" authorId="0" shapeId="0" xr:uid="{FF69D9B2-5E71-5344-A8A9-8068876E1D13}">
      <text>
        <r>
          <rPr>
            <sz val="10"/>
            <rFont val="Arial"/>
            <family val="2"/>
          </rPr>
          <t>[R] Real value</t>
        </r>
      </text>
    </comment>
    <comment ref="F53" authorId="0" shapeId="0" xr:uid="{C4BE2277-5A09-E049-A70D-3001D21D197C}">
      <text>
        <r>
          <rPr>
            <sz val="10"/>
            <rFont val="Arial"/>
            <family val="2"/>
          </rPr>
          <t>[R] Real value</t>
        </r>
      </text>
    </comment>
    <comment ref="F54" authorId="0" shapeId="0" xr:uid="{8299E4B9-71A5-5149-8CB2-CC261802E470}">
      <text>
        <r>
          <rPr>
            <sz val="10"/>
            <rFont val="Arial"/>
            <family val="2"/>
          </rPr>
          <t>[R] Real value</t>
        </r>
      </text>
    </comment>
    <comment ref="F55" authorId="0" shapeId="0" xr:uid="{8E8A256B-EBFF-E641-8179-1819BDAB076E}">
      <text>
        <r>
          <rPr>
            <sz val="10"/>
            <rFont val="Arial"/>
            <family val="2"/>
          </rPr>
          <t>[R] Real value</t>
        </r>
      </text>
    </comment>
    <comment ref="K55" authorId="0" shapeId="0" xr:uid="{2FB06B91-D62B-AE4E-A4B5-57728056E4CB}">
      <text>
        <r>
          <rPr>
            <sz val="10"/>
            <rFont val="Arial"/>
            <family val="2"/>
          </rPr>
          <t>[R] Real value</t>
        </r>
      </text>
    </comment>
    <comment ref="I56" authorId="0" shapeId="0" xr:uid="{FC39383F-B8BC-9246-B65C-1FB610289FC2}">
      <text>
        <r>
          <rPr>
            <sz val="10"/>
            <rFont val="Arial"/>
            <family val="2"/>
          </rPr>
          <t>[R] Real value</t>
        </r>
      </text>
    </comment>
    <comment ref="N56" authorId="0" shapeId="0" xr:uid="{21AA2D99-64E1-7D4C-A121-503531E7F070}">
      <text>
        <r>
          <rPr>
            <sz val="10"/>
            <rFont val="Arial"/>
            <family val="2"/>
          </rPr>
          <t>[R] Real value</t>
        </r>
      </text>
    </comment>
    <comment ref="F59" authorId="0" shapeId="0" xr:uid="{EF74851A-9F87-B94C-8F2F-3FB9D1CCD81D}">
      <text>
        <r>
          <rPr>
            <sz val="10"/>
            <rFont val="Arial"/>
            <family val="2"/>
          </rPr>
          <t>[R] Real value</t>
        </r>
      </text>
    </comment>
    <comment ref="G59" authorId="0" shapeId="0" xr:uid="{802769FB-7EA0-E941-8763-F9B9DE951B96}">
      <text>
        <r>
          <rPr>
            <sz val="10"/>
            <rFont val="Arial"/>
            <family val="2"/>
          </rPr>
          <t>[R] Real value</t>
        </r>
      </text>
    </comment>
    <comment ref="H59" authorId="0" shapeId="0" xr:uid="{7261948A-9C43-0E46-AC9C-BAAEB3065E94}">
      <text>
        <r>
          <rPr>
            <sz val="10"/>
            <rFont val="Arial"/>
            <family val="2"/>
          </rPr>
          <t>[R] Real value</t>
        </r>
      </text>
    </comment>
    <comment ref="I59" authorId="0" shapeId="0" xr:uid="{49703391-6AC1-1048-B882-A49F8E93A290}">
      <text>
        <r>
          <rPr>
            <sz val="10"/>
            <rFont val="Arial"/>
            <family val="2"/>
          </rPr>
          <t>[R] Real value</t>
        </r>
      </text>
    </comment>
    <comment ref="J59" authorId="0" shapeId="0" xr:uid="{B527A595-5CFA-BD4D-B224-D4900BF7A1F6}">
      <text>
        <r>
          <rPr>
            <sz val="10"/>
            <rFont val="Arial"/>
            <family val="2"/>
          </rPr>
          <t>[R] Real value</t>
        </r>
      </text>
    </comment>
    <comment ref="K59" authorId="0" shapeId="0" xr:uid="{7F39FE17-69D6-4B41-8F87-D4055CD8CB03}">
      <text>
        <r>
          <rPr>
            <sz val="10"/>
            <rFont val="Arial"/>
            <family val="2"/>
          </rPr>
          <t>[R] Real value</t>
        </r>
      </text>
    </comment>
    <comment ref="L59" authorId="0" shapeId="0" xr:uid="{6EB0989F-E883-204B-9BCA-39151E4C7C4C}">
      <text>
        <r>
          <rPr>
            <sz val="10"/>
            <rFont val="Arial"/>
            <family val="2"/>
          </rPr>
          <t>[R] Real value</t>
        </r>
      </text>
    </comment>
    <comment ref="M59" authorId="0" shapeId="0" xr:uid="{5D46D633-F91F-C948-9B02-64BE72D2EE3F}">
      <text>
        <r>
          <rPr>
            <sz val="10"/>
            <rFont val="Arial"/>
            <family val="2"/>
          </rPr>
          <t>[R] Real value</t>
        </r>
      </text>
    </comment>
    <comment ref="N59" authorId="0" shapeId="0" xr:uid="{FBAFC71F-1EC4-594E-B250-27660BECE65D}">
      <text>
        <r>
          <rPr>
            <sz val="10"/>
            <rFont val="Arial"/>
            <family val="2"/>
          </rPr>
          <t>[R] Real value</t>
        </r>
      </text>
    </comment>
    <comment ref="O59" authorId="0" shapeId="0" xr:uid="{F5409FFB-79B1-2440-8B93-CA5702766C97}">
      <text>
        <r>
          <rPr>
            <sz val="10"/>
            <rFont val="Arial"/>
            <family val="2"/>
          </rPr>
          <t>[R] Real value</t>
        </r>
      </text>
    </comment>
    <comment ref="P59" authorId="0" shapeId="0" xr:uid="{3A0983CE-2A84-1142-9F05-405E2C1CBEE2}">
      <text>
        <r>
          <rPr>
            <sz val="10"/>
            <rFont val="Arial"/>
            <family val="2"/>
          </rPr>
          <t>[R] Real value</t>
        </r>
      </text>
    </comment>
    <comment ref="M60" authorId="0" shapeId="0" xr:uid="{3E8B855F-96A5-704C-9601-86B06D9594DA}">
      <text>
        <r>
          <rPr>
            <sz val="10"/>
            <rFont val="Arial"/>
            <family val="2"/>
          </rPr>
          <t>[R] Real value</t>
        </r>
      </text>
    </comment>
    <comment ref="L61" authorId="0" shapeId="0" xr:uid="{59E52303-61BD-EF44-B6F2-8FC5EBB45F8A}">
      <text>
        <r>
          <rPr>
            <sz val="10"/>
            <rFont val="Arial"/>
            <family val="2"/>
          </rPr>
          <t>[R] Real value</t>
        </r>
      </text>
    </comment>
    <comment ref="O61" authorId="0" shapeId="0" xr:uid="{537D18B7-5DF3-0142-B371-274C765291F9}">
      <text>
        <r>
          <rPr>
            <sz val="10"/>
            <rFont val="Arial"/>
            <family val="2"/>
          </rPr>
          <t>[R] Real value</t>
        </r>
      </text>
    </comment>
    <comment ref="H62" authorId="0" shapeId="0" xr:uid="{6E71D09F-FCD9-534B-BAE9-D51775BCBA29}">
      <text>
        <r>
          <rPr>
            <sz val="10"/>
            <rFont val="Arial"/>
            <family val="2"/>
          </rPr>
          <t>[R] Real value</t>
        </r>
      </text>
    </comment>
    <comment ref="M62" authorId="0" shapeId="0" xr:uid="{3DC75897-DE1C-FC4E-BA15-C7711970BFC9}">
      <text>
        <r>
          <rPr>
            <sz val="10"/>
            <rFont val="Arial"/>
            <family val="2"/>
          </rPr>
          <t>[R] Real value</t>
        </r>
      </text>
    </comment>
    <comment ref="K63" authorId="0" shapeId="0" xr:uid="{B990B375-E903-4140-BE71-33E4B46D6D2B}">
      <text>
        <r>
          <rPr>
            <sz val="10"/>
            <rFont val="Arial"/>
            <family val="2"/>
          </rPr>
          <t>[R] Real value</t>
        </r>
      </text>
    </comment>
    <comment ref="M65" authorId="0" shapeId="0" xr:uid="{FFF2680E-3BEF-5F4D-8250-D6036FBE7BF6}">
      <text>
        <r>
          <rPr>
            <sz val="10"/>
            <rFont val="Arial"/>
            <family val="2"/>
          </rPr>
          <t>[R] Real value</t>
        </r>
      </text>
    </comment>
    <comment ref="F66" authorId="0" shapeId="0" xr:uid="{BE5F417C-28AF-9F43-8ADB-8AE8883F92AF}">
      <text>
        <r>
          <rPr>
            <sz val="10"/>
            <rFont val="Arial"/>
            <family val="2"/>
          </rPr>
          <t>[R] Real value</t>
        </r>
      </text>
    </comment>
    <comment ref="G66" authorId="0" shapeId="0" xr:uid="{6F83CB57-CAE5-6F47-91D2-9E56551E0909}">
      <text>
        <r>
          <rPr>
            <sz val="10"/>
            <rFont val="Arial"/>
            <family val="2"/>
          </rPr>
          <t>[R] Real value</t>
        </r>
      </text>
    </comment>
    <comment ref="H66" authorId="0" shapeId="0" xr:uid="{BC53CF50-7453-F546-B3E9-3A51C31A6976}">
      <text>
        <r>
          <rPr>
            <sz val="10"/>
            <rFont val="Arial"/>
            <family val="2"/>
          </rPr>
          <t>[R] Real value</t>
        </r>
      </text>
    </comment>
    <comment ref="I66" authorId="0" shapeId="0" xr:uid="{5238F34E-348F-C54A-96E7-30A637103785}">
      <text>
        <r>
          <rPr>
            <sz val="10"/>
            <rFont val="Arial"/>
            <family val="2"/>
          </rPr>
          <t>[R] Real value</t>
        </r>
      </text>
    </comment>
    <comment ref="J66" authorId="0" shapeId="0" xr:uid="{AACB58FD-049C-BB43-A6D1-DF261A4FC7EA}">
      <text>
        <r>
          <rPr>
            <sz val="10"/>
            <rFont val="Arial"/>
            <family val="2"/>
          </rPr>
          <t>[R] Real value</t>
        </r>
      </text>
    </comment>
    <comment ref="K66" authorId="0" shapeId="0" xr:uid="{AAFE3BA6-C52A-D246-AC44-13045AF76CC5}">
      <text>
        <r>
          <rPr>
            <sz val="10"/>
            <rFont val="Arial"/>
            <family val="2"/>
          </rPr>
          <t>[R] Real value</t>
        </r>
      </text>
    </comment>
    <comment ref="M66" authorId="0" shapeId="0" xr:uid="{7BF8619E-B3C8-9746-A280-378F3373C05A}">
      <text>
        <r>
          <rPr>
            <sz val="10"/>
            <rFont val="Arial"/>
            <family val="2"/>
          </rPr>
          <t>[R] Real value</t>
        </r>
      </text>
    </comment>
    <comment ref="N66" authorId="0" shapeId="0" xr:uid="{F701C2F3-85F6-CD49-9210-DABC031A16F4}">
      <text>
        <r>
          <rPr>
            <sz val="10"/>
            <rFont val="Arial"/>
            <family val="2"/>
          </rPr>
          <t>[R] Real value</t>
        </r>
      </text>
    </comment>
    <comment ref="O66" authorId="0" shapeId="0" xr:uid="{BA519503-21FB-4842-BF60-0BD90C2A2455}">
      <text>
        <r>
          <rPr>
            <sz val="10"/>
            <rFont val="Arial"/>
            <family val="2"/>
          </rPr>
          <t>[R] Real value</t>
        </r>
      </text>
    </comment>
    <comment ref="P66" authorId="0" shapeId="0" xr:uid="{D43D8B0C-5BB4-D74D-893A-AD264FCBBE66}">
      <text>
        <r>
          <rPr>
            <sz val="10"/>
            <rFont val="Arial"/>
            <family val="2"/>
          </rPr>
          <t>[R] Real value</t>
        </r>
      </text>
    </comment>
    <comment ref="M67" authorId="0" shapeId="0" xr:uid="{9583432E-41DA-504A-AA80-4800B1ECC10C}">
      <text>
        <r>
          <rPr>
            <sz val="10"/>
            <rFont val="Arial"/>
            <family val="2"/>
          </rPr>
          <t>[R] Real value</t>
        </r>
      </text>
    </comment>
    <comment ref="F68" authorId="0" shapeId="0" xr:uid="{DEBF75B5-7487-8242-960B-E8DB5BFAD04D}">
      <text>
        <r>
          <rPr>
            <sz val="10"/>
            <rFont val="Arial"/>
            <family val="2"/>
          </rPr>
          <t>[R] Real value</t>
        </r>
      </text>
    </comment>
    <comment ref="G68" authorId="0" shapeId="0" xr:uid="{6212D092-EC30-C84D-B60C-5588CCB75B66}">
      <text>
        <r>
          <rPr>
            <sz val="10"/>
            <rFont val="Arial"/>
            <family val="2"/>
          </rPr>
          <t>[R] Real value</t>
        </r>
      </text>
    </comment>
    <comment ref="H68" authorId="0" shapeId="0" xr:uid="{DFA6618D-7E4E-CC4B-9607-0E5C3012FDD3}">
      <text>
        <r>
          <rPr>
            <sz val="10"/>
            <rFont val="Arial"/>
            <family val="2"/>
          </rPr>
          <t>[R] Real value</t>
        </r>
      </text>
    </comment>
    <comment ref="I68" authorId="0" shapeId="0" xr:uid="{E6E1B298-24A8-274B-B9D4-F93B4644941B}">
      <text>
        <r>
          <rPr>
            <sz val="10"/>
            <rFont val="Arial"/>
            <family val="2"/>
          </rPr>
          <t>[R] Real value</t>
        </r>
      </text>
    </comment>
    <comment ref="J68" authorId="0" shapeId="0" xr:uid="{1523E28A-7F90-1540-BD2B-467FC35FAED2}">
      <text>
        <r>
          <rPr>
            <sz val="10"/>
            <rFont val="Arial"/>
            <family val="2"/>
          </rPr>
          <t>[R] Real value</t>
        </r>
      </text>
    </comment>
    <comment ref="K68" authorId="0" shapeId="0" xr:uid="{8251E3FC-72F8-6542-806F-9DA53BF9DF8F}">
      <text>
        <r>
          <rPr>
            <sz val="10"/>
            <rFont val="Arial"/>
            <family val="2"/>
          </rPr>
          <t>[R] Real value</t>
        </r>
      </text>
    </comment>
    <comment ref="L68" authorId="0" shapeId="0" xr:uid="{C887C08E-39EC-F14A-9BF5-1BB9F55BBD7E}">
      <text>
        <r>
          <rPr>
            <sz val="10"/>
            <rFont val="Arial"/>
            <family val="2"/>
          </rPr>
          <t>[R] Real value</t>
        </r>
      </text>
    </comment>
    <comment ref="N68" authorId="0" shapeId="0" xr:uid="{41F26FF9-154F-CD46-8E04-497C3E3ABE15}">
      <text>
        <r>
          <rPr>
            <sz val="10"/>
            <rFont val="Arial"/>
            <family val="2"/>
          </rPr>
          <t>[R] Real value</t>
        </r>
      </text>
    </comment>
    <comment ref="O68" authorId="0" shapeId="0" xr:uid="{1DFE2C72-1B73-8F4A-B1FB-34BA056D32EA}">
      <text>
        <r>
          <rPr>
            <sz val="10"/>
            <rFont val="Arial"/>
            <family val="2"/>
          </rPr>
          <t>[R] Real value</t>
        </r>
      </text>
    </comment>
    <comment ref="P68" authorId="0" shapeId="0" xr:uid="{B80172EB-8F9F-E444-AD46-AEAF580FD7B4}">
      <text>
        <r>
          <rPr>
            <sz val="10"/>
            <rFont val="Arial"/>
            <family val="2"/>
          </rPr>
          <t>[R] Real value</t>
        </r>
      </text>
    </comment>
    <comment ref="Q68" authorId="0" shapeId="0" xr:uid="{95E84D14-66CD-B947-8BE4-3EE8A95C977C}">
      <text>
        <r>
          <rPr>
            <sz val="10"/>
            <rFont val="Arial"/>
            <family val="2"/>
          </rPr>
          <t>[R] Real value</t>
        </r>
      </text>
    </comment>
    <comment ref="F69" authorId="0" shapeId="0" xr:uid="{1C53ADA5-B967-7449-802A-E8A318873BB5}">
      <text>
        <r>
          <rPr>
            <sz val="10"/>
            <rFont val="Arial"/>
            <family val="2"/>
          </rPr>
          <t>[R] Real value</t>
        </r>
      </text>
    </comment>
    <comment ref="G69" authorId="0" shapeId="0" xr:uid="{6B59B7E0-13B0-1745-B487-C729ED5282BE}">
      <text>
        <r>
          <rPr>
            <sz val="10"/>
            <rFont val="Arial"/>
            <family val="2"/>
          </rPr>
          <t>[R] Real value</t>
        </r>
      </text>
    </comment>
    <comment ref="J69" authorId="0" shapeId="0" xr:uid="{81C21857-072D-3944-B5C1-D2B5BB730975}">
      <text>
        <r>
          <rPr>
            <sz val="10"/>
            <rFont val="Arial"/>
            <family val="2"/>
          </rPr>
          <t>[R] Real value</t>
        </r>
      </text>
    </comment>
    <comment ref="N69" authorId="0" shapeId="0" xr:uid="{A3576FA6-9977-4644-96FD-ED78F839C8BC}">
      <text>
        <r>
          <rPr>
            <sz val="10"/>
            <rFont val="Arial"/>
            <family val="2"/>
          </rPr>
          <t>[R] Real value</t>
        </r>
      </text>
    </comment>
    <comment ref="O69" authorId="0" shapeId="0" xr:uid="{2614DD10-D513-554A-894F-1BDC4FA55332}">
      <text>
        <r>
          <rPr>
            <sz val="10"/>
            <rFont val="Arial"/>
            <family val="2"/>
          </rPr>
          <t>[R] Real value</t>
        </r>
      </text>
    </comment>
    <comment ref="H70" authorId="0" shapeId="0" xr:uid="{BC8E8344-C082-1E40-9488-19562B2F0BDA}">
      <text>
        <r>
          <rPr>
            <sz val="10"/>
            <rFont val="Arial"/>
            <family val="2"/>
          </rPr>
          <t>[R] Real value</t>
        </r>
      </text>
    </comment>
    <comment ref="M70" authorId="0" shapeId="0" xr:uid="{4705327F-DC12-764B-A57A-85E4150F8449}">
      <text>
        <r>
          <rPr>
            <sz val="10"/>
            <rFont val="Arial"/>
            <family val="2"/>
          </rPr>
          <t>[R] Real value</t>
        </r>
      </text>
    </comment>
    <comment ref="G72" authorId="0" shapeId="0" xr:uid="{C3E57A72-ECBF-704E-8C36-366933034191}">
      <text>
        <r>
          <rPr>
            <sz val="10"/>
            <rFont val="Arial"/>
            <family val="2"/>
          </rPr>
          <t>[R] Real value</t>
        </r>
      </text>
    </comment>
    <comment ref="I72" authorId="0" shapeId="0" xr:uid="{66B07CF2-A8CE-8C4F-BAD4-D86D4ABEE9A3}">
      <text>
        <r>
          <rPr>
            <sz val="10"/>
            <rFont val="Arial"/>
            <family val="2"/>
          </rPr>
          <t>[R] Real value</t>
        </r>
      </text>
    </comment>
    <comment ref="K72" authorId="0" shapeId="0" xr:uid="{8E2E0546-D8BA-C04F-9F90-0DF19837FA14}">
      <text>
        <r>
          <rPr>
            <sz val="10"/>
            <rFont val="Arial"/>
            <family val="2"/>
          </rPr>
          <t>[R] Real value</t>
        </r>
      </text>
    </comment>
    <comment ref="F73" authorId="0" shapeId="0" xr:uid="{D771C39C-E576-C045-B152-A4AD1F94B742}">
      <text>
        <r>
          <rPr>
            <sz val="10"/>
            <rFont val="Arial"/>
            <family val="2"/>
          </rPr>
          <t>[R] Real value</t>
        </r>
      </text>
    </comment>
    <comment ref="G73" authorId="0" shapeId="0" xr:uid="{5E876B1B-C494-A84B-BDF5-C8EB1F22F636}">
      <text>
        <r>
          <rPr>
            <sz val="10"/>
            <rFont val="Arial"/>
            <family val="2"/>
          </rPr>
          <t>[R] Real value</t>
        </r>
      </text>
    </comment>
    <comment ref="H73" authorId="0" shapeId="0" xr:uid="{64728098-4DCC-9C46-9A73-D204CE4BEFE3}">
      <text>
        <r>
          <rPr>
            <sz val="10"/>
            <rFont val="Arial"/>
            <family val="2"/>
          </rPr>
          <t>[R] Real value</t>
        </r>
      </text>
    </comment>
    <comment ref="I73" authorId="0" shapeId="0" xr:uid="{C1FCC85E-4DF4-CA49-BC62-C1484CC39A14}">
      <text>
        <r>
          <rPr>
            <sz val="10"/>
            <rFont val="Arial"/>
            <family val="2"/>
          </rPr>
          <t>[R] Real value</t>
        </r>
      </text>
    </comment>
    <comment ref="J73" authorId="0" shapeId="0" xr:uid="{C32A4806-0F37-794B-8076-0C7CC70B0C7B}">
      <text>
        <r>
          <rPr>
            <sz val="10"/>
            <rFont val="Arial"/>
            <family val="2"/>
          </rPr>
          <t>[R] Real value</t>
        </r>
      </text>
    </comment>
    <comment ref="K73" authorId="0" shapeId="0" xr:uid="{913BAF32-9A5D-FC4C-906A-B86DB5EEC8D5}">
      <text>
        <r>
          <rPr>
            <sz val="10"/>
            <rFont val="Arial"/>
            <family val="2"/>
          </rPr>
          <t>[R] Real value</t>
        </r>
      </text>
    </comment>
    <comment ref="L73" authorId="0" shapeId="0" xr:uid="{E442559F-77E9-8146-80C2-995B90B5DDBE}">
      <text>
        <r>
          <rPr>
            <sz val="10"/>
            <rFont val="Arial"/>
            <family val="2"/>
          </rPr>
          <t>[R] Real value</t>
        </r>
      </text>
    </comment>
    <comment ref="M73" authorId="0" shapeId="0" xr:uid="{2903D14D-C202-3449-9545-10CCBF4CFF8B}">
      <text>
        <r>
          <rPr>
            <sz val="10"/>
            <rFont val="Arial"/>
            <family val="2"/>
          </rPr>
          <t>[R] Real value</t>
        </r>
      </text>
    </comment>
    <comment ref="N73" authorId="0" shapeId="0" xr:uid="{44AB6EBE-9DCE-6C43-B6B7-8E5C169CB06E}">
      <text>
        <r>
          <rPr>
            <sz val="10"/>
            <rFont val="Arial"/>
            <family val="2"/>
          </rPr>
          <t>[R] Real value</t>
        </r>
      </text>
    </comment>
    <comment ref="O73" authorId="0" shapeId="0" xr:uid="{D04A6F6C-803C-6D4A-96C4-C8BC6D7D195A}">
      <text>
        <r>
          <rPr>
            <sz val="10"/>
            <rFont val="Arial"/>
            <family val="2"/>
          </rPr>
          <t>[R] Real value</t>
        </r>
      </text>
    </comment>
    <comment ref="P73" authorId="0" shapeId="0" xr:uid="{1EE61892-6B61-3A40-83D0-4B6A87F0BE70}">
      <text>
        <r>
          <rPr>
            <sz val="10"/>
            <rFont val="Arial"/>
            <family val="2"/>
          </rPr>
          <t>[R] Real value</t>
        </r>
      </text>
    </comment>
    <comment ref="F75" authorId="0" shapeId="0" xr:uid="{020DC546-ADE8-9445-8DC5-46D2372E3742}">
      <text>
        <r>
          <rPr>
            <sz val="10"/>
            <rFont val="Arial"/>
            <family val="2"/>
          </rPr>
          <t>[R] Real value</t>
        </r>
      </text>
    </comment>
    <comment ref="G76" authorId="0" shapeId="0" xr:uid="{64944D7F-6E28-C049-B561-BDCD552E1FB7}">
      <text>
        <r>
          <rPr>
            <sz val="10"/>
            <rFont val="Arial"/>
            <family val="2"/>
          </rPr>
          <t>[R] Real value</t>
        </r>
      </text>
    </comment>
    <comment ref="I76" authorId="0" shapeId="0" xr:uid="{C53305A0-0589-E44A-B6C1-6BE7D58D36E1}">
      <text>
        <r>
          <rPr>
            <sz val="10"/>
            <rFont val="Arial"/>
            <family val="2"/>
          </rPr>
          <t>[R] Real value</t>
        </r>
      </text>
    </comment>
    <comment ref="K76" authorId="0" shapeId="0" xr:uid="{68372736-0067-FE43-AB82-DD87E2932177}">
      <text>
        <r>
          <rPr>
            <sz val="10"/>
            <rFont val="Arial"/>
            <family val="2"/>
          </rPr>
          <t>[R] Real value</t>
        </r>
      </text>
    </comment>
    <comment ref="M76" authorId="0" shapeId="0" xr:uid="{7A71B2A8-4D91-FB49-BA0C-DD01D5B21FAA}">
      <text>
        <r>
          <rPr>
            <sz val="10"/>
            <rFont val="Arial"/>
            <family val="2"/>
          </rPr>
          <t>[R] Real value</t>
        </r>
      </text>
    </comment>
    <comment ref="F78" authorId="0" shapeId="0" xr:uid="{1FCE41A8-9E76-8A4A-A6D4-C76B71BDB4EF}">
      <text>
        <r>
          <rPr>
            <sz val="10"/>
            <rFont val="Arial"/>
            <family val="2"/>
          </rPr>
          <t>[R] Real value</t>
        </r>
      </text>
    </comment>
    <comment ref="G78" authorId="0" shapeId="0" xr:uid="{64EC3114-FC6E-994A-87AE-3DB245FDD549}">
      <text>
        <r>
          <rPr>
            <sz val="10"/>
            <rFont val="Arial"/>
            <family val="2"/>
          </rPr>
          <t>[R] Real value</t>
        </r>
      </text>
    </comment>
    <comment ref="H78" authorId="0" shapeId="0" xr:uid="{F4EBBF4D-7518-E246-AE2B-6A54B65C2ED0}">
      <text>
        <r>
          <rPr>
            <sz val="10"/>
            <rFont val="Arial"/>
            <family val="2"/>
          </rPr>
          <t>[R] Real value</t>
        </r>
      </text>
    </comment>
    <comment ref="I78" authorId="0" shapeId="0" xr:uid="{7EE79202-D636-2A42-B3DF-7B9B88B31589}">
      <text>
        <r>
          <rPr>
            <sz val="10"/>
            <rFont val="Arial"/>
            <family val="2"/>
          </rPr>
          <t>[R] Real value</t>
        </r>
      </text>
    </comment>
    <comment ref="J78" authorId="0" shapeId="0" xr:uid="{2E62D2B1-832B-AE43-B7A2-B4DB2A924B30}">
      <text>
        <r>
          <rPr>
            <sz val="10"/>
            <rFont val="Arial"/>
            <family val="2"/>
          </rPr>
          <t>[R] Real value</t>
        </r>
      </text>
    </comment>
    <comment ref="K78" authorId="0" shapeId="0" xr:uid="{18A5CA0D-85F1-554F-8935-8BE88FB05929}">
      <text>
        <r>
          <rPr>
            <sz val="10"/>
            <rFont val="Arial"/>
            <family val="2"/>
          </rPr>
          <t>[R] Real value</t>
        </r>
      </text>
    </comment>
    <comment ref="L78" authorId="0" shapeId="0" xr:uid="{CAF1D447-7CE0-0F4C-B2B2-C77A13C9A946}">
      <text>
        <r>
          <rPr>
            <sz val="10"/>
            <rFont val="Arial"/>
            <family val="2"/>
          </rPr>
          <t>[R] Real value</t>
        </r>
      </text>
    </comment>
    <comment ref="M78" authorId="0" shapeId="0" xr:uid="{F9915DEB-90DA-5141-B010-3ECD44800D7D}">
      <text>
        <r>
          <rPr>
            <sz val="10"/>
            <rFont val="Arial"/>
            <family val="2"/>
          </rPr>
          <t>[R] Real value</t>
        </r>
      </text>
    </comment>
    <comment ref="N78" authorId="0" shapeId="0" xr:uid="{3A478408-38BE-784E-BF00-829BDC84E005}">
      <text>
        <r>
          <rPr>
            <sz val="10"/>
            <rFont val="Arial"/>
            <family val="2"/>
          </rPr>
          <t>[R] Real value</t>
        </r>
      </text>
    </comment>
    <comment ref="O78" authorId="0" shapeId="0" xr:uid="{F52691B5-1D2E-964B-9BEA-1C32D2E95431}">
      <text>
        <r>
          <rPr>
            <sz val="10"/>
            <rFont val="Arial"/>
            <family val="2"/>
          </rPr>
          <t>[R] Real value</t>
        </r>
      </text>
    </comment>
    <comment ref="P78" authorId="0" shapeId="0" xr:uid="{E93F73E8-F1B7-8041-BC9F-6ACE2939DAE5}">
      <text>
        <r>
          <rPr>
            <sz val="10"/>
            <rFont val="Arial"/>
            <family val="2"/>
          </rPr>
          <t>[R] Real value</t>
        </r>
      </text>
    </comment>
    <comment ref="M79" authorId="0" shapeId="0" xr:uid="{5B3CA453-26B1-2640-B956-9D23023C6805}">
      <text>
        <r>
          <rPr>
            <sz val="10"/>
            <rFont val="Arial"/>
            <family val="2"/>
          </rPr>
          <t>[R] Real value</t>
        </r>
      </text>
    </comment>
    <comment ref="L81" authorId="0" shapeId="0" xr:uid="{B30B93E7-4611-2A40-B20C-CA008D2DFD58}">
      <text>
        <r>
          <rPr>
            <sz val="10"/>
            <rFont val="Arial"/>
            <family val="2"/>
          </rPr>
          <t>[R] Real value</t>
        </r>
      </text>
    </comment>
    <comment ref="K82" authorId="0" shapeId="0" xr:uid="{4525A5C2-DA9E-C645-90E3-E2B6C011943E}">
      <text>
        <r>
          <rPr>
            <sz val="10"/>
            <rFont val="Arial"/>
            <family val="2"/>
          </rPr>
          <t>[R] Real value</t>
        </r>
      </text>
    </comment>
    <comment ref="O83" authorId="0" shapeId="0" xr:uid="{CC5243B3-63C8-464D-B407-212D156CE628}">
      <text>
        <r>
          <rPr>
            <sz val="10"/>
            <rFont val="Arial"/>
            <family val="2"/>
          </rPr>
          <t>[R] Real value</t>
        </r>
      </text>
    </comment>
    <comment ref="F85" authorId="0" shapeId="0" xr:uid="{8E892E46-F454-A84A-AD97-55559C0C149F}">
      <text>
        <r>
          <rPr>
            <sz val="10"/>
            <rFont val="Arial"/>
            <family val="2"/>
          </rPr>
          <t>[R] Real value</t>
        </r>
      </text>
    </comment>
    <comment ref="G85" authorId="0" shapeId="0" xr:uid="{AD835444-1700-F244-B808-53011B62459C}">
      <text>
        <r>
          <rPr>
            <sz val="10"/>
            <rFont val="Arial"/>
            <family val="2"/>
          </rPr>
          <t>[R] Real value</t>
        </r>
      </text>
    </comment>
    <comment ref="I85" authorId="0" shapeId="0" xr:uid="{F713F832-F945-F84B-B2E5-88DBEC4C25C9}">
      <text>
        <r>
          <rPr>
            <sz val="10"/>
            <rFont val="Arial"/>
            <family val="2"/>
          </rPr>
          <t>[R] Real value</t>
        </r>
      </text>
    </comment>
    <comment ref="J85" authorId="0" shapeId="0" xr:uid="{F38394D4-1DF1-5546-8D69-628C9612A87D}">
      <text>
        <r>
          <rPr>
            <sz val="10"/>
            <rFont val="Arial"/>
            <family val="2"/>
          </rPr>
          <t>[R] Real value</t>
        </r>
      </text>
    </comment>
    <comment ref="K85" authorId="0" shapeId="0" xr:uid="{F6C62C84-9B62-F744-8120-8755395BED87}">
      <text>
        <r>
          <rPr>
            <sz val="10"/>
            <rFont val="Arial"/>
            <family val="2"/>
          </rPr>
          <t>[R] Real value</t>
        </r>
      </text>
    </comment>
    <comment ref="L85" authorId="0" shapeId="0" xr:uid="{0F962F59-006D-C24A-A467-159DCCA9C1BA}">
      <text>
        <r>
          <rPr>
            <sz val="10"/>
            <rFont val="Arial"/>
            <family val="2"/>
          </rPr>
          <t>[R] Real value</t>
        </r>
      </text>
    </comment>
    <comment ref="M85" authorId="0" shapeId="0" xr:uid="{4DD3C0F8-DAA0-A545-AD15-97F22B774F65}">
      <text>
        <r>
          <rPr>
            <sz val="10"/>
            <rFont val="Arial"/>
            <family val="2"/>
          </rPr>
          <t>[R] Real value</t>
        </r>
      </text>
    </comment>
    <comment ref="N85" authorId="0" shapeId="0" xr:uid="{E8563BD8-457C-384F-8F33-CC5731C65ACC}">
      <text>
        <r>
          <rPr>
            <sz val="10"/>
            <rFont val="Arial"/>
            <family val="2"/>
          </rPr>
          <t>[R] Real value</t>
        </r>
      </text>
    </comment>
    <comment ref="O85" authorId="0" shapeId="0" xr:uid="{8AE844D1-080B-554E-B6CA-F9142FA8A23D}">
      <text>
        <r>
          <rPr>
            <sz val="10"/>
            <rFont val="Arial"/>
            <family val="2"/>
          </rPr>
          <t>[R] Real value</t>
        </r>
      </text>
    </comment>
    <comment ref="K86" authorId="0" shapeId="0" xr:uid="{4FE57A2A-A1DE-4F4E-84DC-2DDAF6DAABFD}">
      <text>
        <r>
          <rPr>
            <sz val="10"/>
            <rFont val="Arial"/>
            <family val="2"/>
          </rPr>
          <t>[R] Real value</t>
        </r>
      </text>
    </comment>
    <comment ref="M86" authorId="0" shapeId="0" xr:uid="{8B868BB4-A465-9C4F-AD36-092BC41F2B5C}">
      <text>
        <r>
          <rPr>
            <sz val="10"/>
            <rFont val="Arial"/>
            <family val="2"/>
          </rPr>
          <t>[R] Real value</t>
        </r>
      </text>
    </comment>
    <comment ref="K87" authorId="0" shapeId="0" xr:uid="{D8DC6100-88D8-9F46-8F86-661DC9A7BA22}">
      <text>
        <r>
          <rPr>
            <sz val="10"/>
            <rFont val="Arial"/>
            <family val="2"/>
          </rPr>
          <t>[R] Real value</t>
        </r>
      </text>
    </comment>
    <comment ref="H88" authorId="0" shapeId="0" xr:uid="{813A63F0-8C86-464D-9920-8798E940B5DB}">
      <text>
        <r>
          <rPr>
            <sz val="10"/>
            <rFont val="Arial"/>
            <family val="2"/>
          </rPr>
          <t>[R] Real value</t>
        </r>
      </text>
    </comment>
    <comment ref="J88" authorId="0" shapeId="0" xr:uid="{B7D998BA-9612-BD47-B135-815797AAF8E6}">
      <text>
        <r>
          <rPr>
            <sz val="10"/>
            <rFont val="Arial"/>
            <family val="2"/>
          </rPr>
          <t>[R] Real value</t>
        </r>
      </text>
    </comment>
    <comment ref="J89" authorId="0" shapeId="0" xr:uid="{6810E331-CE43-6C4A-A43C-8AC7E45B7F15}">
      <text>
        <r>
          <rPr>
            <sz val="10"/>
            <rFont val="Arial"/>
            <family val="2"/>
          </rPr>
          <t>[R] Real value</t>
        </r>
      </text>
    </comment>
    <comment ref="K90" authorId="0" shapeId="0" xr:uid="{DBC15ED5-863E-8342-AB7D-E09AC9791434}">
      <text>
        <r>
          <rPr>
            <sz val="10"/>
            <rFont val="Arial"/>
            <family val="2"/>
          </rPr>
          <t>[R] Real value</t>
        </r>
      </text>
    </comment>
    <comment ref="I91" authorId="0" shapeId="0" xr:uid="{0C28A1C5-3FBB-384E-A870-0F983E5B1CBE}">
      <text>
        <r>
          <rPr>
            <sz val="10"/>
            <rFont val="Arial"/>
            <family val="2"/>
          </rPr>
          <t>[R] Real value</t>
        </r>
      </text>
    </comment>
    <comment ref="O91" authorId="0" shapeId="0" xr:uid="{4A1E4003-E7DA-A744-AB9F-4BAD47ADC5B5}">
      <text>
        <r>
          <rPr>
            <sz val="10"/>
            <rFont val="Arial"/>
            <family val="2"/>
          </rPr>
          <t>[R] Real value</t>
        </r>
      </text>
    </comment>
    <comment ref="G92" authorId="0" shapeId="0" xr:uid="{9BEF6A81-BC7B-1141-930D-4014AFD5000F}">
      <text>
        <r>
          <rPr>
            <sz val="10"/>
            <rFont val="Arial"/>
            <family val="2"/>
          </rPr>
          <t>[R] Real value</t>
        </r>
      </text>
    </comment>
    <comment ref="M92" authorId="0" shapeId="0" xr:uid="{87C1E136-893D-5D47-8508-ECF38994BD96}">
      <text>
        <r>
          <rPr>
            <sz val="10"/>
            <rFont val="Arial"/>
            <family val="2"/>
          </rPr>
          <t>[R] Real value</t>
        </r>
      </text>
    </comment>
    <comment ref="G93" authorId="0" shapeId="0" xr:uid="{B8A0D4D6-A2D6-3345-B500-5CB28BBAF069}">
      <text>
        <r>
          <rPr>
            <sz val="10"/>
            <rFont val="Arial"/>
            <family val="2"/>
          </rPr>
          <t>[R] Real value</t>
        </r>
      </text>
    </comment>
    <comment ref="I93" authorId="0" shapeId="0" xr:uid="{E0059A7B-6194-1C46-BB33-C25743BA9136}">
      <text>
        <r>
          <rPr>
            <sz val="10"/>
            <rFont val="Arial"/>
            <family val="2"/>
          </rPr>
          <t>[R] Real value</t>
        </r>
      </text>
    </comment>
    <comment ref="M93" authorId="0" shapeId="0" xr:uid="{4642A2A4-D0F1-984A-9990-66B57F8057B1}">
      <text>
        <r>
          <rPr>
            <sz val="10"/>
            <rFont val="Arial"/>
            <family val="2"/>
          </rPr>
          <t>[R] Real value</t>
        </r>
      </text>
    </comment>
    <comment ref="O93" authorId="0" shapeId="0" xr:uid="{79B9DEF5-6FE7-7C4F-B2CB-F17E711FBF18}">
      <text>
        <r>
          <rPr>
            <sz val="10"/>
            <rFont val="Arial"/>
            <family val="2"/>
          </rPr>
          <t>[R] Real value</t>
        </r>
      </text>
    </comment>
    <comment ref="F94" authorId="0" shapeId="0" xr:uid="{AFA92E19-8987-444C-8F02-6462ADBC4D1B}">
      <text>
        <r>
          <rPr>
            <sz val="10"/>
            <rFont val="Arial"/>
            <family val="2"/>
          </rPr>
          <t>[R] Real value</t>
        </r>
      </text>
    </comment>
    <comment ref="G94" authorId="0" shapeId="0" xr:uid="{49495E62-108E-8849-A1A8-B71FA7AFFC7B}">
      <text>
        <r>
          <rPr>
            <sz val="10"/>
            <rFont val="Arial"/>
            <family val="2"/>
          </rPr>
          <t>[R] Real value</t>
        </r>
      </text>
    </comment>
    <comment ref="H94" authorId="0" shapeId="0" xr:uid="{8A3A6602-F5F0-1245-8E76-F750C0A3F51A}">
      <text>
        <r>
          <rPr>
            <sz val="10"/>
            <rFont val="Arial"/>
            <family val="2"/>
          </rPr>
          <t>[R] Real value</t>
        </r>
      </text>
    </comment>
    <comment ref="I94" authorId="0" shapeId="0" xr:uid="{EC144536-2E91-7B4D-BA14-7D36844636E6}">
      <text>
        <r>
          <rPr>
            <sz val="10"/>
            <rFont val="Arial"/>
            <family val="2"/>
          </rPr>
          <t>[R] Real value</t>
        </r>
      </text>
    </comment>
    <comment ref="J94" authorId="0" shapeId="0" xr:uid="{36344400-B34B-7E40-9692-A0E95F36687D}">
      <text>
        <r>
          <rPr>
            <sz val="10"/>
            <rFont val="Arial"/>
            <family val="2"/>
          </rPr>
          <t>[R] Real value</t>
        </r>
      </text>
    </comment>
    <comment ref="K94" authorId="0" shapeId="0" xr:uid="{B1284425-6E55-6B45-9CB7-59B60E985BF1}">
      <text>
        <r>
          <rPr>
            <sz val="10"/>
            <rFont val="Arial"/>
            <family val="2"/>
          </rPr>
          <t>[R] Real value</t>
        </r>
      </text>
    </comment>
    <comment ref="L94" authorId="0" shapeId="0" xr:uid="{8E3CB218-CD19-0A45-976C-54BC3DAC4A71}">
      <text>
        <r>
          <rPr>
            <sz val="10"/>
            <rFont val="Arial"/>
            <family val="2"/>
          </rPr>
          <t>[R] Real value</t>
        </r>
      </text>
    </comment>
    <comment ref="M94" authorId="0" shapeId="0" xr:uid="{966E5DBB-DA28-6B4B-A013-44C7319BBA96}">
      <text>
        <r>
          <rPr>
            <sz val="10"/>
            <rFont val="Arial"/>
            <family val="2"/>
          </rPr>
          <t>[R] Real value</t>
        </r>
      </text>
    </comment>
    <comment ref="N94" authorId="0" shapeId="0" xr:uid="{6A42F537-436B-914E-A3F3-0E347A0146C6}">
      <text>
        <r>
          <rPr>
            <sz val="10"/>
            <rFont val="Arial"/>
            <family val="2"/>
          </rPr>
          <t>[R] Real value</t>
        </r>
      </text>
    </comment>
    <comment ref="O94" authorId="0" shapeId="0" xr:uid="{70CE0086-035C-B94D-B329-41475DC7CB7B}">
      <text>
        <r>
          <rPr>
            <sz val="10"/>
            <rFont val="Arial"/>
            <family val="2"/>
          </rPr>
          <t>[R] Real value</t>
        </r>
      </text>
    </comment>
    <comment ref="P94" authorId="0" shapeId="0" xr:uid="{1D9CC2AB-0EF2-574D-811A-576F52B0F6FE}">
      <text>
        <r>
          <rPr>
            <sz val="10"/>
            <rFont val="Arial"/>
            <family val="2"/>
          </rPr>
          <t>[R] Real value</t>
        </r>
      </text>
    </comment>
    <comment ref="I95" authorId="0" shapeId="0" xr:uid="{2286A0F3-768E-6740-9448-0666E3751E8E}">
      <text>
        <r>
          <rPr>
            <sz val="10"/>
            <rFont val="Arial"/>
            <family val="2"/>
          </rPr>
          <t>[R] Real value</t>
        </r>
      </text>
    </comment>
    <comment ref="K95" authorId="0" shapeId="0" xr:uid="{64D3B6A2-2A88-6C4E-AE80-E658263EB30B}">
      <text>
        <r>
          <rPr>
            <sz val="10"/>
            <rFont val="Arial"/>
            <family val="2"/>
          </rPr>
          <t>[R] Real value</t>
        </r>
      </text>
    </comment>
    <comment ref="L95" authorId="0" shapeId="0" xr:uid="{32D2A70B-3B36-3047-82A2-579A4139188F}">
      <text>
        <r>
          <rPr>
            <sz val="10"/>
            <rFont val="Arial"/>
            <family val="2"/>
          </rPr>
          <t>[R] Real value</t>
        </r>
      </text>
    </comment>
    <comment ref="M95" authorId="0" shapeId="0" xr:uid="{F56772D4-DDF6-E14A-A667-6F9B9E7F362D}">
      <text>
        <r>
          <rPr>
            <sz val="10"/>
            <rFont val="Arial"/>
            <family val="2"/>
          </rPr>
          <t>[R] Real value</t>
        </r>
      </text>
    </comment>
    <comment ref="O95" authorId="0" shapeId="0" xr:uid="{E5E0D2B1-8592-1B40-AC5E-73741A536520}">
      <text>
        <r>
          <rPr>
            <sz val="10"/>
            <rFont val="Arial"/>
            <family val="2"/>
          </rPr>
          <t>[R] Real value</t>
        </r>
      </text>
    </comment>
    <comment ref="F96" authorId="0" shapeId="0" xr:uid="{007F4111-B930-964A-B1B8-EDAF31E73481}">
      <text>
        <r>
          <rPr>
            <sz val="10"/>
            <rFont val="Arial"/>
            <family val="2"/>
          </rPr>
          <t>[R] Real value</t>
        </r>
      </text>
    </comment>
    <comment ref="G96" authorId="0" shapeId="0" xr:uid="{6D701556-B239-B04F-977E-ECB12E587B84}">
      <text>
        <r>
          <rPr>
            <sz val="10"/>
            <rFont val="Arial"/>
            <family val="2"/>
          </rPr>
          <t>[R] Real value</t>
        </r>
      </text>
    </comment>
    <comment ref="H96" authorId="0" shapeId="0" xr:uid="{3F67E095-0F7A-6B44-8A54-10D9DF520ACC}">
      <text>
        <r>
          <rPr>
            <sz val="10"/>
            <rFont val="Arial"/>
            <family val="2"/>
          </rPr>
          <t>[R] Real value</t>
        </r>
      </text>
    </comment>
    <comment ref="I96" authorId="0" shapeId="0" xr:uid="{3EED4414-B25B-3B4B-B66A-79921C738A57}">
      <text>
        <r>
          <rPr>
            <sz val="10"/>
            <rFont val="Arial"/>
            <family val="2"/>
          </rPr>
          <t>[R] Real value</t>
        </r>
      </text>
    </comment>
    <comment ref="J96" authorId="0" shapeId="0" xr:uid="{BDE4B4ED-4E5F-3748-898F-87F5DAF1C452}">
      <text>
        <r>
          <rPr>
            <sz val="10"/>
            <rFont val="Arial"/>
            <family val="2"/>
          </rPr>
          <t>[R] Real value</t>
        </r>
      </text>
    </comment>
    <comment ref="K96" authorId="0" shapeId="0" xr:uid="{ED9D95A1-A155-9D43-B7BB-4CFAF8F26F98}">
      <text>
        <r>
          <rPr>
            <sz val="10"/>
            <rFont val="Arial"/>
            <family val="2"/>
          </rPr>
          <t>[R] Real value</t>
        </r>
      </text>
    </comment>
    <comment ref="L96" authorId="0" shapeId="0" xr:uid="{8F2E8BD1-55EF-4941-BB73-58F542295DBD}">
      <text>
        <r>
          <rPr>
            <sz val="10"/>
            <rFont val="Arial"/>
            <family val="2"/>
          </rPr>
          <t>[R] Real value</t>
        </r>
      </text>
    </comment>
    <comment ref="M96" authorId="0" shapeId="0" xr:uid="{961BCBAF-C230-394B-B6D7-3588E32CEE36}">
      <text>
        <r>
          <rPr>
            <sz val="10"/>
            <rFont val="Arial"/>
            <family val="2"/>
          </rPr>
          <t>[R] Real value</t>
        </r>
      </text>
    </comment>
    <comment ref="N96" authorId="0" shapeId="0" xr:uid="{6C8D246F-97C4-9D46-B332-AACD25B636B5}">
      <text>
        <r>
          <rPr>
            <sz val="10"/>
            <rFont val="Arial"/>
            <family val="2"/>
          </rPr>
          <t>[R] Real value</t>
        </r>
      </text>
    </comment>
    <comment ref="O96" authorId="0" shapeId="0" xr:uid="{23348154-61B1-E342-8AB2-5D47C8C94A90}">
      <text>
        <r>
          <rPr>
            <sz val="10"/>
            <rFont val="Arial"/>
            <family val="2"/>
          </rPr>
          <t>[R] Real value</t>
        </r>
      </text>
    </comment>
    <comment ref="H97" authorId="0" shapeId="0" xr:uid="{ECBDCEEB-021B-184A-9A11-784084DFD2F6}">
      <text>
        <r>
          <rPr>
            <sz val="10"/>
            <rFont val="Arial"/>
            <family val="2"/>
          </rPr>
          <t>[R] Real value</t>
        </r>
      </text>
    </comment>
    <comment ref="I98" authorId="0" shapeId="0" xr:uid="{25826EEE-DD1A-2440-9637-D00546DFDE28}">
      <text>
        <r>
          <rPr>
            <sz val="10"/>
            <rFont val="Arial"/>
            <family val="2"/>
          </rPr>
          <t>[R] Real value</t>
        </r>
      </text>
    </comment>
    <comment ref="F99" authorId="0" shapeId="0" xr:uid="{3951FB97-61F3-114F-A10D-8216F68F11F3}">
      <text>
        <r>
          <rPr>
            <sz val="10"/>
            <rFont val="Arial"/>
            <family val="2"/>
          </rPr>
          <t>[R] Real value</t>
        </r>
      </text>
    </comment>
    <comment ref="J102" authorId="0" shapeId="0" xr:uid="{FEAAF2C7-40F0-3A46-AB5A-1F3B8F3A934C}">
      <text>
        <r>
          <rPr>
            <sz val="10"/>
            <rFont val="Arial"/>
            <family val="2"/>
          </rPr>
          <t>[R] Real value</t>
        </r>
      </text>
    </comment>
    <comment ref="O102" authorId="0" shapeId="0" xr:uid="{3BDD4690-50F9-5147-AB8B-F023EE70FD6A}">
      <text>
        <r>
          <rPr>
            <sz val="10"/>
            <rFont val="Arial"/>
            <family val="2"/>
          </rPr>
          <t>[R] Real value</t>
        </r>
      </text>
    </comment>
    <comment ref="H103" authorId="0" shapeId="0" xr:uid="{1A87F729-615B-7247-9287-D28F078627E8}">
      <text>
        <r>
          <rPr>
            <sz val="10"/>
            <rFont val="Arial"/>
            <family val="2"/>
          </rPr>
          <t>[R] Real value</t>
        </r>
      </text>
    </comment>
    <comment ref="L103" authorId="0" shapeId="0" xr:uid="{65F52196-A0D8-D041-8999-FF6A050C78F3}">
      <text>
        <r>
          <rPr>
            <sz val="10"/>
            <rFont val="Arial"/>
            <family val="2"/>
          </rPr>
          <t>[R] Real value</t>
        </r>
      </text>
    </comment>
    <comment ref="O103" authorId="0" shapeId="0" xr:uid="{AE52FC83-F4D1-4C47-8264-036D3B0EAD0A}">
      <text>
        <r>
          <rPr>
            <sz val="10"/>
            <rFont val="Arial"/>
            <family val="2"/>
          </rPr>
          <t>[R] Real value</t>
        </r>
      </text>
    </comment>
    <comment ref="K104" authorId="0" shapeId="0" xr:uid="{43AD7418-CBB7-2146-A3C9-94215826022E}">
      <text>
        <r>
          <rPr>
            <sz val="10"/>
            <rFont val="Arial"/>
            <family val="2"/>
          </rPr>
          <t>[R] Real value</t>
        </r>
      </text>
    </comment>
    <comment ref="F107" authorId="0" shapeId="0" xr:uid="{7DD3AE08-4C58-6147-84BD-052D73748C8B}">
      <text>
        <r>
          <rPr>
            <sz val="10"/>
            <rFont val="Arial"/>
            <family val="2"/>
          </rPr>
          <t>[R] Real value</t>
        </r>
      </text>
    </comment>
    <comment ref="G107" authorId="0" shapeId="0" xr:uid="{F656E92F-8139-5744-AD39-B1A88093C74D}">
      <text>
        <r>
          <rPr>
            <sz val="10"/>
            <rFont val="Arial"/>
            <family val="2"/>
          </rPr>
          <t>[R] Real value</t>
        </r>
      </text>
    </comment>
    <comment ref="H107" authorId="0" shapeId="0" xr:uid="{43EFAF90-6E53-DD40-9F9A-93A1BC23D215}">
      <text>
        <r>
          <rPr>
            <sz val="10"/>
            <rFont val="Arial"/>
            <family val="2"/>
          </rPr>
          <t>[R] Real value</t>
        </r>
      </text>
    </comment>
    <comment ref="J107" authorId="0" shapeId="0" xr:uid="{E2F9108C-400F-6F48-B0E7-3C0E17301795}">
      <text>
        <r>
          <rPr>
            <sz val="10"/>
            <rFont val="Arial"/>
            <family val="2"/>
          </rPr>
          <t>[R] Real value</t>
        </r>
      </text>
    </comment>
    <comment ref="K107" authorId="0" shapeId="0" xr:uid="{02E1B09F-2A13-5948-9F74-427AE9D7B029}">
      <text>
        <r>
          <rPr>
            <sz val="10"/>
            <rFont val="Arial"/>
            <family val="2"/>
          </rPr>
          <t>[R] Real value</t>
        </r>
      </text>
    </comment>
    <comment ref="L107" authorId="0" shapeId="0" xr:uid="{0DDC53C7-95A9-084D-8FB8-4F675BD33EC8}">
      <text>
        <r>
          <rPr>
            <sz val="10"/>
            <rFont val="Arial"/>
            <family val="2"/>
          </rPr>
          <t>[R] Real value</t>
        </r>
      </text>
    </comment>
    <comment ref="H109" authorId="0" shapeId="0" xr:uid="{972FAE8A-695A-B44F-9B01-D3FB78E0F320}">
      <text>
        <r>
          <rPr>
            <sz val="10"/>
            <rFont val="Arial"/>
            <family val="2"/>
          </rPr>
          <t>[R] Real value</t>
        </r>
      </text>
    </comment>
    <comment ref="K109" authorId="0" shapeId="0" xr:uid="{69AD499C-4004-8749-99BF-B7BB32DA8828}">
      <text>
        <r>
          <rPr>
            <sz val="10"/>
            <rFont val="Arial"/>
            <family val="2"/>
          </rPr>
          <t>[R] Real value</t>
        </r>
      </text>
    </comment>
    <comment ref="L109" authorId="0" shapeId="0" xr:uid="{B2E7F760-4C32-8845-917B-CD3EBF890E8E}">
      <text>
        <r>
          <rPr>
            <sz val="10"/>
            <rFont val="Arial"/>
            <family val="2"/>
          </rPr>
          <t>[R] Real value</t>
        </r>
      </text>
    </comment>
    <comment ref="N109" authorId="0" shapeId="0" xr:uid="{EAECFEEF-1566-9440-BEF6-3EDF48246E4B}">
      <text>
        <r>
          <rPr>
            <sz val="10"/>
            <rFont val="Arial"/>
            <family val="2"/>
          </rPr>
          <t>[R] Real value</t>
        </r>
      </text>
    </comment>
    <comment ref="F110" authorId="0" shapeId="0" xr:uid="{1456A0A9-3FFD-944B-89B9-E104E011A09A}">
      <text>
        <r>
          <rPr>
            <sz val="10"/>
            <rFont val="Arial"/>
            <family val="2"/>
          </rPr>
          <t>[R] Real value</t>
        </r>
      </text>
    </comment>
    <comment ref="G110" authorId="0" shapeId="0" xr:uid="{2D6DE866-DE08-784C-8EBC-3F6138D06449}">
      <text>
        <r>
          <rPr>
            <sz val="10"/>
            <rFont val="Arial"/>
            <family val="2"/>
          </rPr>
          <t>[R] Real value</t>
        </r>
      </text>
    </comment>
    <comment ref="H110" authorId="0" shapeId="0" xr:uid="{63FD3AD0-7BF3-E34C-B318-E68E4E130E52}">
      <text>
        <r>
          <rPr>
            <sz val="10"/>
            <rFont val="Arial"/>
            <family val="2"/>
          </rPr>
          <t>[R] Real value</t>
        </r>
      </text>
    </comment>
    <comment ref="I110" authorId="0" shapeId="0" xr:uid="{7A83520A-A70A-FF47-869B-AB5D150A5A11}">
      <text>
        <r>
          <rPr>
            <sz val="10"/>
            <rFont val="Arial"/>
            <family val="2"/>
          </rPr>
          <t>[R] Real value</t>
        </r>
      </text>
    </comment>
    <comment ref="J110" authorId="0" shapeId="0" xr:uid="{15F3E1A0-7B82-CD42-A68B-0C84BF404B1D}">
      <text>
        <r>
          <rPr>
            <sz val="10"/>
            <rFont val="Arial"/>
            <family val="2"/>
          </rPr>
          <t>[R] Real value</t>
        </r>
      </text>
    </comment>
    <comment ref="K110" authorId="0" shapeId="0" xr:uid="{20756D03-2296-D543-B983-8B020EA0107D}">
      <text>
        <r>
          <rPr>
            <sz val="10"/>
            <rFont val="Arial"/>
            <family val="2"/>
          </rPr>
          <t>[R] Real value</t>
        </r>
      </text>
    </comment>
    <comment ref="L110" authorId="0" shapeId="0" xr:uid="{F71A18E8-7E12-3C4D-953E-B545C059B78F}">
      <text>
        <r>
          <rPr>
            <sz val="10"/>
            <rFont val="Arial"/>
            <family val="2"/>
          </rPr>
          <t>[R] Real value</t>
        </r>
      </text>
    </comment>
    <comment ref="M110" authorId="0" shapeId="0" xr:uid="{273846DE-94D0-6E43-80B1-208E2E3BA76D}">
      <text>
        <r>
          <rPr>
            <sz val="10"/>
            <rFont val="Arial"/>
            <family val="2"/>
          </rPr>
          <t>[R] Real value</t>
        </r>
      </text>
    </comment>
    <comment ref="N110" authorId="0" shapeId="0" xr:uid="{A51F140F-4666-E344-B7A2-A73B049CF3AC}">
      <text>
        <r>
          <rPr>
            <sz val="10"/>
            <rFont val="Arial"/>
            <family val="2"/>
          </rPr>
          <t>[R] Real value</t>
        </r>
      </text>
    </comment>
    <comment ref="O110" authorId="0" shapeId="0" xr:uid="{6D391247-723E-204D-AE2C-9FF33C55A4E5}">
      <text>
        <r>
          <rPr>
            <sz val="10"/>
            <rFont val="Arial"/>
            <family val="2"/>
          </rPr>
          <t>[R] Real value</t>
        </r>
      </text>
    </comment>
    <comment ref="P110" authorId="0" shapeId="0" xr:uid="{021C8AED-34F6-8141-8CF0-9CB5719286BD}">
      <text>
        <r>
          <rPr>
            <sz val="10"/>
            <rFont val="Arial"/>
            <family val="2"/>
          </rPr>
          <t>[R] Real value</t>
        </r>
      </text>
    </comment>
    <comment ref="K111" authorId="0" shapeId="0" xr:uid="{ADC07E37-B411-8243-938C-B22A874748F0}">
      <text>
        <r>
          <rPr>
            <sz val="10"/>
            <rFont val="Arial"/>
            <family val="2"/>
          </rPr>
          <t>[R] Real value</t>
        </r>
      </text>
    </comment>
    <comment ref="F112" authorId="0" shapeId="0" xr:uid="{3B015771-33FF-9C4E-8A15-A1AA15229CE5}">
      <text>
        <r>
          <rPr>
            <sz val="10"/>
            <rFont val="Arial"/>
            <family val="2"/>
          </rPr>
          <t>[R] Real value</t>
        </r>
      </text>
    </comment>
    <comment ref="G112" authorId="0" shapeId="0" xr:uid="{2F2E1E52-5624-D547-941D-ECDE81DAE176}">
      <text>
        <r>
          <rPr>
            <sz val="10"/>
            <rFont val="Arial"/>
            <family val="2"/>
          </rPr>
          <t>[R] Real value</t>
        </r>
      </text>
    </comment>
    <comment ref="H112" authorId="0" shapeId="0" xr:uid="{12A0FD86-7A88-1145-A289-BDE7F50F189E}">
      <text>
        <r>
          <rPr>
            <sz val="10"/>
            <rFont val="Arial"/>
            <family val="2"/>
          </rPr>
          <t>[R] Real value</t>
        </r>
      </text>
    </comment>
    <comment ref="I112" authorId="0" shapeId="0" xr:uid="{35AEA2F1-3EAC-DE46-BCAD-893179159DEA}">
      <text>
        <r>
          <rPr>
            <sz val="10"/>
            <rFont val="Arial"/>
            <family val="2"/>
          </rPr>
          <t>[R] Real value</t>
        </r>
      </text>
    </comment>
    <comment ref="J112" authorId="0" shapeId="0" xr:uid="{6564123C-958A-7E48-B7E1-F1996C04FF8F}">
      <text>
        <r>
          <rPr>
            <sz val="10"/>
            <rFont val="Arial"/>
            <family val="2"/>
          </rPr>
          <t>[R] Real value</t>
        </r>
      </text>
    </comment>
    <comment ref="K112" authorId="0" shapeId="0" xr:uid="{C10774DA-68F3-D540-BAEA-1C2C6B96A0A4}">
      <text>
        <r>
          <rPr>
            <sz val="10"/>
            <rFont val="Arial"/>
            <family val="2"/>
          </rPr>
          <t>[R] Real value</t>
        </r>
      </text>
    </comment>
    <comment ref="N112" authorId="0" shapeId="0" xr:uid="{9A797DE9-2D20-7643-BB42-03E1A8DF2019}">
      <text>
        <r>
          <rPr>
            <sz val="10"/>
            <rFont val="Arial"/>
            <family val="2"/>
          </rPr>
          <t>[R] Real value</t>
        </r>
      </text>
    </comment>
    <comment ref="O112" authorId="0" shapeId="0" xr:uid="{B35B7DFC-BD6B-8048-9D62-B935D87AFBF5}">
      <text>
        <r>
          <rPr>
            <sz val="10"/>
            <rFont val="Arial"/>
            <family val="2"/>
          </rPr>
          <t>[R] Real value</t>
        </r>
      </text>
    </comment>
    <comment ref="P112" authorId="0" shapeId="0" xr:uid="{60410B80-2C1F-F74D-A92A-A5CC6F9393A6}">
      <text>
        <r>
          <rPr>
            <sz val="10"/>
            <rFont val="Arial"/>
            <family val="2"/>
          </rPr>
          <t>[R] Real value</t>
        </r>
      </text>
    </comment>
    <comment ref="F113" authorId="0" shapeId="0" xr:uid="{07792D93-B440-344E-AFB7-B68E88C09737}">
      <text>
        <r>
          <rPr>
            <sz val="10"/>
            <rFont val="Arial"/>
            <family val="2"/>
          </rPr>
          <t>[R] Real value</t>
        </r>
      </text>
    </comment>
    <comment ref="H113" authorId="0" shapeId="0" xr:uid="{44942F9F-638F-414B-9D42-DE678D00DBF3}">
      <text>
        <r>
          <rPr>
            <sz val="10"/>
            <rFont val="Arial"/>
            <family val="2"/>
          </rPr>
          <t>[R] Real value</t>
        </r>
      </text>
    </comment>
    <comment ref="I113" authorId="0" shapeId="0" xr:uid="{DA2417F8-F0E3-084E-8097-060D83EE1BA3}">
      <text>
        <r>
          <rPr>
            <sz val="10"/>
            <rFont val="Arial"/>
            <family val="2"/>
          </rPr>
          <t>[R] Real value</t>
        </r>
      </text>
    </comment>
    <comment ref="J113" authorId="0" shapeId="0" xr:uid="{6F94CE6A-72EF-FF4F-B61B-BF3B6B47F179}">
      <text>
        <r>
          <rPr>
            <sz val="10"/>
            <rFont val="Arial"/>
            <family val="2"/>
          </rPr>
          <t>[R] Real value</t>
        </r>
      </text>
    </comment>
    <comment ref="K113" authorId="0" shapeId="0" xr:uid="{915D1FA9-6438-B24F-9A34-E78585283373}">
      <text>
        <r>
          <rPr>
            <sz val="10"/>
            <rFont val="Arial"/>
            <family val="2"/>
          </rPr>
          <t>[R] Real value</t>
        </r>
      </text>
    </comment>
    <comment ref="L113" authorId="0" shapeId="0" xr:uid="{778EB438-C0FE-1648-8C21-09F2343897B4}">
      <text>
        <r>
          <rPr>
            <sz val="10"/>
            <rFont val="Arial"/>
            <family val="2"/>
          </rPr>
          <t>[R] Real value</t>
        </r>
      </text>
    </comment>
    <comment ref="M113" authorId="0" shapeId="0" xr:uid="{1E6895F5-C487-D24C-8752-8C104E9340D3}">
      <text>
        <r>
          <rPr>
            <sz val="10"/>
            <rFont val="Arial"/>
            <family val="2"/>
          </rPr>
          <t>[R] Real value</t>
        </r>
      </text>
    </comment>
    <comment ref="N113" authorId="0" shapeId="0" xr:uid="{DAD4E6EA-3105-9F42-9EFB-D09B9464F845}">
      <text>
        <r>
          <rPr>
            <sz val="10"/>
            <rFont val="Arial"/>
            <family val="2"/>
          </rPr>
          <t>[R] Real value</t>
        </r>
      </text>
    </comment>
    <comment ref="O113" authorId="0" shapeId="0" xr:uid="{F5E04BCD-2E02-0C40-837F-6D449473C055}">
      <text>
        <r>
          <rPr>
            <sz val="10"/>
            <rFont val="Arial"/>
            <family val="2"/>
          </rPr>
          <t>[R] Real value</t>
        </r>
      </text>
    </comment>
    <comment ref="P113" authorId="0" shapeId="0" xr:uid="{9DB7B4EF-6602-7148-A6ED-FD5B2876803A}">
      <text>
        <r>
          <rPr>
            <sz val="10"/>
            <rFont val="Arial"/>
            <family val="2"/>
          </rPr>
          <t>[R] Real value</t>
        </r>
      </text>
    </comment>
    <comment ref="G114" authorId="0" shapeId="0" xr:uid="{F7C2D68A-F21E-BB4D-B6A6-A0CB80ED167F}">
      <text>
        <r>
          <rPr>
            <sz val="10"/>
            <rFont val="Arial"/>
            <family val="2"/>
          </rPr>
          <t>[R] Real value</t>
        </r>
      </text>
    </comment>
    <comment ref="J114" authorId="0" shapeId="0" xr:uid="{038B27D1-3D83-7145-B3C5-F3F5C7A86098}">
      <text>
        <r>
          <rPr>
            <sz val="10"/>
            <rFont val="Arial"/>
            <family val="2"/>
          </rPr>
          <t>[R] Real value</t>
        </r>
      </text>
    </comment>
    <comment ref="M114" authorId="0" shapeId="0" xr:uid="{54C34E34-65FD-7943-85AB-14C665A54893}">
      <text>
        <r>
          <rPr>
            <sz val="10"/>
            <rFont val="Arial"/>
            <family val="2"/>
          </rPr>
          <t>[R] Real value</t>
        </r>
      </text>
    </comment>
    <comment ref="P114" authorId="0" shapeId="0" xr:uid="{FE685F66-0C57-D746-A089-FCAC0D82B96F}">
      <text>
        <r>
          <rPr>
            <sz val="10"/>
            <rFont val="Arial"/>
            <family val="2"/>
          </rPr>
          <t>[R] Real value</t>
        </r>
      </text>
    </comment>
    <comment ref="F116" authorId="0" shapeId="0" xr:uid="{FC58B2AB-0F49-5A45-BD96-6A5409EBFEF6}">
      <text>
        <r>
          <rPr>
            <sz val="10"/>
            <rFont val="Arial"/>
            <family val="2"/>
          </rPr>
          <t>[R] Real value</t>
        </r>
      </text>
    </comment>
    <comment ref="G116" authorId="0" shapeId="0" xr:uid="{E8B01121-B957-F346-82C9-1E5CEAC248C8}">
      <text>
        <r>
          <rPr>
            <sz val="10"/>
            <rFont val="Arial"/>
            <family val="2"/>
          </rPr>
          <t>[R] Real value</t>
        </r>
      </text>
    </comment>
    <comment ref="H116" authorId="0" shapeId="0" xr:uid="{A84DDA5D-E5E4-9B49-91F9-E4634D19ED3B}">
      <text>
        <r>
          <rPr>
            <sz val="10"/>
            <rFont val="Arial"/>
            <family val="2"/>
          </rPr>
          <t>[R] Real value</t>
        </r>
      </text>
    </comment>
    <comment ref="I116" authorId="0" shapeId="0" xr:uid="{998F4A47-7FC8-D843-BCEF-7D08927AB85F}">
      <text>
        <r>
          <rPr>
            <sz val="10"/>
            <rFont val="Arial"/>
            <family val="2"/>
          </rPr>
          <t>[R] Real value</t>
        </r>
      </text>
    </comment>
    <comment ref="J116" authorId="0" shapeId="0" xr:uid="{DB073569-9A07-1545-9F08-629F931A6422}">
      <text>
        <r>
          <rPr>
            <sz val="10"/>
            <rFont val="Arial"/>
            <family val="2"/>
          </rPr>
          <t>[R] Real value</t>
        </r>
      </text>
    </comment>
    <comment ref="K116" authorId="0" shapeId="0" xr:uid="{4B5A685F-E7D9-4742-BB07-F944B31F487F}">
      <text>
        <r>
          <rPr>
            <sz val="10"/>
            <rFont val="Arial"/>
            <family val="2"/>
          </rPr>
          <t>[R] Real value</t>
        </r>
      </text>
    </comment>
    <comment ref="L116" authorId="0" shapeId="0" xr:uid="{82809BCE-F51F-6244-8577-A6ABEA1EBC56}">
      <text>
        <r>
          <rPr>
            <sz val="10"/>
            <rFont val="Arial"/>
            <family val="2"/>
          </rPr>
          <t>[R] Real value</t>
        </r>
      </text>
    </comment>
    <comment ref="M116" authorId="0" shapeId="0" xr:uid="{496DDD00-063C-3F4F-A9DD-F4E3A5063A6A}">
      <text>
        <r>
          <rPr>
            <sz val="10"/>
            <rFont val="Arial"/>
            <family val="2"/>
          </rPr>
          <t>[R] Real value</t>
        </r>
      </text>
    </comment>
    <comment ref="N116" authorId="0" shapeId="0" xr:uid="{A4388D23-0018-F746-AB90-EF0CFA3A1734}">
      <text>
        <r>
          <rPr>
            <sz val="10"/>
            <rFont val="Arial"/>
            <family val="2"/>
          </rPr>
          <t>[R] Real value</t>
        </r>
      </text>
    </comment>
    <comment ref="O116" authorId="0" shapeId="0" xr:uid="{FCA0B453-00D0-DF48-AD0E-F94E144669EA}">
      <text>
        <r>
          <rPr>
            <sz val="10"/>
            <rFont val="Arial"/>
            <family val="2"/>
          </rPr>
          <t>[R] Real value</t>
        </r>
      </text>
    </comment>
    <comment ref="P116" authorId="0" shapeId="0" xr:uid="{B521DC43-BDB7-FB4F-AA2E-61E02C255C2B}">
      <text>
        <r>
          <rPr>
            <sz val="10"/>
            <rFont val="Arial"/>
            <family val="2"/>
          </rPr>
          <t>[R] Real value</t>
        </r>
      </text>
    </comment>
    <comment ref="G117" authorId="0" shapeId="0" xr:uid="{E2E9D042-A1F4-C240-9E10-D278A43428F4}">
      <text>
        <r>
          <rPr>
            <sz val="10"/>
            <rFont val="Arial"/>
            <family val="2"/>
          </rPr>
          <t>[R] Real value</t>
        </r>
      </text>
    </comment>
    <comment ref="L117" authorId="0" shapeId="0" xr:uid="{AAD3D9AE-133F-4242-BE98-2AC90AE57181}">
      <text>
        <r>
          <rPr>
            <sz val="10"/>
            <rFont val="Arial"/>
            <family val="2"/>
          </rPr>
          <t>[R] Real value</t>
        </r>
      </text>
    </comment>
    <comment ref="N117" authorId="0" shapeId="0" xr:uid="{0FBCE6B6-C163-0A49-A13E-155A3058236E}">
      <text>
        <r>
          <rPr>
            <sz val="10"/>
            <rFont val="Arial"/>
            <family val="2"/>
          </rPr>
          <t>[R] Real value</t>
        </r>
      </text>
    </comment>
    <comment ref="F119" authorId="0" shapeId="0" xr:uid="{C4697065-E8E1-F948-B224-1AD4B5304EC8}">
      <text>
        <r>
          <rPr>
            <sz val="10"/>
            <rFont val="Arial"/>
            <family val="2"/>
          </rPr>
          <t>[R] Real value</t>
        </r>
      </text>
    </comment>
    <comment ref="L119" authorId="0" shapeId="0" xr:uid="{DEC9C729-A248-4144-A98D-78788BBB93DB}">
      <text>
        <r>
          <rPr>
            <sz val="10"/>
            <rFont val="Arial"/>
            <family val="2"/>
          </rPr>
          <t>[R] Real value</t>
        </r>
      </text>
    </comment>
    <comment ref="F120" authorId="0" shapeId="0" xr:uid="{1217FE77-C078-A441-8948-2FAD7D5B6B33}">
      <text>
        <r>
          <rPr>
            <sz val="10"/>
            <rFont val="Arial"/>
            <family val="2"/>
          </rPr>
          <t>[R] Real value</t>
        </r>
      </text>
    </comment>
    <comment ref="G120" authorId="0" shapeId="0" xr:uid="{CE1E0DEB-018E-2A4B-B987-8EC4F5BF4367}">
      <text>
        <r>
          <rPr>
            <sz val="10"/>
            <rFont val="Arial"/>
            <family val="2"/>
          </rPr>
          <t>[R] Real value</t>
        </r>
      </text>
    </comment>
    <comment ref="I120" authorId="0" shapeId="0" xr:uid="{F387C6D4-42ED-474C-9EAC-98A948A3FE44}">
      <text>
        <r>
          <rPr>
            <sz val="10"/>
            <rFont val="Arial"/>
            <family val="2"/>
          </rPr>
          <t>[R] Real value</t>
        </r>
      </text>
    </comment>
    <comment ref="J120" authorId="0" shapeId="0" xr:uid="{423EE34F-3CE6-094D-AC47-7C7B47259411}">
      <text>
        <r>
          <rPr>
            <sz val="10"/>
            <rFont val="Arial"/>
            <family val="2"/>
          </rPr>
          <t>[R] Real value</t>
        </r>
      </text>
    </comment>
    <comment ref="K120" authorId="0" shapeId="0" xr:uid="{84CB64B1-17AC-1842-8AB8-71DBF6D0FB1A}">
      <text>
        <r>
          <rPr>
            <sz val="10"/>
            <rFont val="Arial"/>
            <family val="2"/>
          </rPr>
          <t>[R] Real value</t>
        </r>
      </text>
    </comment>
    <comment ref="N120" authorId="0" shapeId="0" xr:uid="{2EE73325-F3C6-D74E-88DC-E6BBD633F061}">
      <text>
        <r>
          <rPr>
            <sz val="10"/>
            <rFont val="Arial"/>
            <family val="2"/>
          </rPr>
          <t>[R] Real value</t>
        </r>
      </text>
    </comment>
    <comment ref="L121" authorId="0" shapeId="0" xr:uid="{932FBC0A-8072-FC49-BF44-3EEEDF0C6F1B}">
      <text>
        <r>
          <rPr>
            <sz val="10"/>
            <rFont val="Arial"/>
            <family val="2"/>
          </rPr>
          <t>[R] Real value</t>
        </r>
      </text>
    </comment>
    <comment ref="F123" authorId="0" shapeId="0" xr:uid="{3F7A5A40-6EE4-E445-9656-EC25E557BF71}">
      <text>
        <r>
          <rPr>
            <sz val="10"/>
            <rFont val="Arial"/>
            <family val="2"/>
          </rPr>
          <t>[R] Real value</t>
        </r>
      </text>
    </comment>
    <comment ref="F124" authorId="0" shapeId="0" xr:uid="{549153F9-FB0F-6B47-9458-BFD34EB60318}">
      <text>
        <r>
          <rPr>
            <sz val="10"/>
            <rFont val="Arial"/>
            <family val="2"/>
          </rPr>
          <t>[R] Real value</t>
        </r>
      </text>
    </comment>
    <comment ref="G125" authorId="0" shapeId="0" xr:uid="{45EBDFE0-50E8-674F-AD18-B7D41326668C}">
      <text>
        <r>
          <rPr>
            <sz val="10"/>
            <rFont val="Arial"/>
            <family val="2"/>
          </rPr>
          <t>[R] Real value</t>
        </r>
      </text>
    </comment>
    <comment ref="J125" authorId="0" shapeId="0" xr:uid="{1AC5D514-7053-FE46-88A6-A2750D1B60EB}">
      <text>
        <r>
          <rPr>
            <sz val="10"/>
            <rFont val="Arial"/>
            <family val="2"/>
          </rPr>
          <t>[R] Real value</t>
        </r>
      </text>
    </comment>
    <comment ref="G128" authorId="0" shapeId="0" xr:uid="{4BB9C119-2521-BF46-B1E8-4DA1DF30CFDF}">
      <text>
        <r>
          <rPr>
            <sz val="10"/>
            <rFont val="Arial"/>
            <family val="2"/>
          </rPr>
          <t>[R] Real value</t>
        </r>
      </text>
    </comment>
    <comment ref="J128" authorId="0" shapeId="0" xr:uid="{BEABF012-4BCC-6440-9710-F9D981A0BAAF}">
      <text>
        <r>
          <rPr>
            <sz val="10"/>
            <rFont val="Arial"/>
            <family val="2"/>
          </rPr>
          <t>[R] Real value</t>
        </r>
      </text>
    </comment>
    <comment ref="N128" authorId="0" shapeId="0" xr:uid="{75E674BD-A403-9B4B-BEE0-06B087FCF79A}">
      <text>
        <r>
          <rPr>
            <sz val="10"/>
            <rFont val="Arial"/>
            <family val="2"/>
          </rPr>
          <t>[R] Real value</t>
        </r>
      </text>
    </comment>
    <comment ref="J130" authorId="0" shapeId="0" xr:uid="{F4A86293-E488-B24D-8507-2483F2D30521}">
      <text>
        <r>
          <rPr>
            <sz val="10"/>
            <rFont val="Arial"/>
            <family val="2"/>
          </rPr>
          <t>[R] Real value</t>
        </r>
      </text>
    </comment>
    <comment ref="J132" authorId="0" shapeId="0" xr:uid="{1DA6F72D-6519-BA47-A985-56C4303FB392}">
      <text>
        <r>
          <rPr>
            <sz val="10"/>
            <rFont val="Arial"/>
            <family val="2"/>
          </rPr>
          <t>[R] Real value</t>
        </r>
      </text>
    </comment>
    <comment ref="H134" authorId="0" shapeId="0" xr:uid="{BE49D599-5066-6647-95E9-00216E37F390}">
      <text>
        <r>
          <rPr>
            <sz val="10"/>
            <rFont val="Arial"/>
            <family val="2"/>
          </rPr>
          <t>[R] Real value</t>
        </r>
      </text>
    </comment>
    <comment ref="M134" authorId="0" shapeId="0" xr:uid="{AE055D9C-6311-FE43-84F6-3B3F26E21693}">
      <text>
        <r>
          <rPr>
            <sz val="10"/>
            <rFont val="Arial"/>
            <family val="2"/>
          </rPr>
          <t>[R] Real value</t>
        </r>
      </text>
    </comment>
    <comment ref="N134" authorId="0" shapeId="0" xr:uid="{7132AE27-4417-2A44-977E-2A99E073039F}">
      <text>
        <r>
          <rPr>
            <sz val="10"/>
            <rFont val="Arial"/>
            <family val="2"/>
          </rPr>
          <t>[R] Real value</t>
        </r>
      </text>
    </comment>
    <comment ref="O134" authorId="0" shapeId="0" xr:uid="{6B654A0F-4A62-9048-B847-3013E5E32262}">
      <text>
        <r>
          <rPr>
            <sz val="10"/>
            <rFont val="Arial"/>
            <family val="2"/>
          </rPr>
          <t>[R] Real value</t>
        </r>
      </text>
    </comment>
    <comment ref="P134" authorId="0" shapeId="0" xr:uid="{F6FF2614-D49D-E844-898D-AEB8A4D814A8}">
      <text>
        <r>
          <rPr>
            <sz val="10"/>
            <rFont val="Arial"/>
            <family val="2"/>
          </rPr>
          <t>[R] Real value</t>
        </r>
      </text>
    </comment>
    <comment ref="H135" authorId="0" shapeId="0" xr:uid="{682A6363-2C54-C347-82A3-ED1B201A7593}">
      <text>
        <r>
          <rPr>
            <sz val="10"/>
            <rFont val="Arial"/>
            <family val="2"/>
          </rPr>
          <t>[R] Real value</t>
        </r>
      </text>
    </comment>
    <comment ref="G136" authorId="0" shapeId="0" xr:uid="{29CA4BD2-492A-8D40-AC7E-5A7B0850F1E8}">
      <text>
        <r>
          <rPr>
            <sz val="10"/>
            <rFont val="Arial"/>
            <family val="2"/>
          </rPr>
          <t>[R] Real value</t>
        </r>
      </text>
    </comment>
    <comment ref="H136" authorId="0" shapeId="0" xr:uid="{65F4B940-1B25-9C4A-A17A-6D75C1232131}">
      <text>
        <r>
          <rPr>
            <sz val="10"/>
            <rFont val="Arial"/>
            <family val="2"/>
          </rPr>
          <t>[R] Real value</t>
        </r>
      </text>
    </comment>
    <comment ref="I136" authorId="0" shapeId="0" xr:uid="{00CF22E9-8ACF-9E47-B475-6052D4E997BD}">
      <text>
        <r>
          <rPr>
            <sz val="10"/>
            <rFont val="Arial"/>
            <family val="2"/>
          </rPr>
          <t>[R] Real value</t>
        </r>
      </text>
    </comment>
    <comment ref="J136" authorId="0" shapeId="0" xr:uid="{6DCE29C6-B955-A649-8B1A-883BB070D9AD}">
      <text>
        <r>
          <rPr>
            <sz val="10"/>
            <rFont val="Arial"/>
            <family val="2"/>
          </rPr>
          <t>[R] Real value</t>
        </r>
      </text>
    </comment>
    <comment ref="L136" authorId="0" shapeId="0" xr:uid="{52575A55-B78D-3C4B-86D7-E5671207BA0A}">
      <text>
        <r>
          <rPr>
            <sz val="10"/>
            <rFont val="Arial"/>
            <family val="2"/>
          </rPr>
          <t>[R] Real value</t>
        </r>
      </text>
    </comment>
    <comment ref="M136" authorId="0" shapeId="0" xr:uid="{0107C525-6F4F-8C40-8896-82F419F415B4}">
      <text>
        <r>
          <rPr>
            <sz val="10"/>
            <rFont val="Arial"/>
            <family val="2"/>
          </rPr>
          <t>[R] Real value</t>
        </r>
      </text>
    </comment>
    <comment ref="N136" authorId="0" shapeId="0" xr:uid="{DEF83DA3-A804-E748-B065-4A562F448727}">
      <text>
        <r>
          <rPr>
            <sz val="10"/>
            <rFont val="Arial"/>
            <family val="2"/>
          </rPr>
          <t>[R] Real value</t>
        </r>
      </text>
    </comment>
    <comment ref="P138" authorId="0" shapeId="0" xr:uid="{92428A71-5540-5E4D-8EF6-C25165ADF54D}">
      <text>
        <r>
          <rPr>
            <sz val="10"/>
            <rFont val="Arial"/>
            <family val="2"/>
          </rPr>
          <t>[R] Real value</t>
        </r>
      </text>
    </comment>
    <comment ref="F140" authorId="0" shapeId="0" xr:uid="{D927F00B-48EA-5E43-8D9D-E2D5F459569B}">
      <text>
        <r>
          <rPr>
            <sz val="10"/>
            <rFont val="Arial"/>
            <family val="2"/>
          </rPr>
          <t>[R] Real value</t>
        </r>
      </text>
    </comment>
    <comment ref="K140" authorId="0" shapeId="0" xr:uid="{C08AB6D9-623A-EC4D-B3E8-642C0BDD55D5}">
      <text>
        <r>
          <rPr>
            <sz val="10"/>
            <rFont val="Arial"/>
            <family val="2"/>
          </rPr>
          <t>[R] Real value</t>
        </r>
      </text>
    </comment>
    <comment ref="F141" authorId="0" shapeId="0" xr:uid="{43EF066E-1CEF-E147-BDB8-2420057DFE28}">
      <text>
        <r>
          <rPr>
            <sz val="10"/>
            <rFont val="Arial"/>
            <family val="2"/>
          </rPr>
          <t>[R] Real value</t>
        </r>
      </text>
    </comment>
    <comment ref="G141" authorId="0" shapeId="0" xr:uid="{AE48FAF6-C5A8-5F45-8B12-6A111C217245}">
      <text>
        <r>
          <rPr>
            <sz val="10"/>
            <rFont val="Arial"/>
            <family val="2"/>
          </rPr>
          <t>[R] Real value</t>
        </r>
      </text>
    </comment>
    <comment ref="H141" authorId="0" shapeId="0" xr:uid="{8BA988F2-C5A7-BD47-A2C9-81FAFBBB9E0E}">
      <text>
        <r>
          <rPr>
            <sz val="10"/>
            <rFont val="Arial"/>
            <family val="2"/>
          </rPr>
          <t>[R] Real value</t>
        </r>
      </text>
    </comment>
    <comment ref="I141" authorId="0" shapeId="0" xr:uid="{21635644-877D-2240-9395-A101B655899A}">
      <text>
        <r>
          <rPr>
            <sz val="10"/>
            <rFont val="Arial"/>
            <family val="2"/>
          </rPr>
          <t>[R] Real value</t>
        </r>
      </text>
    </comment>
    <comment ref="J141" authorId="0" shapeId="0" xr:uid="{7651840C-1495-BA4C-96C2-661D5553506C}">
      <text>
        <r>
          <rPr>
            <sz val="10"/>
            <rFont val="Arial"/>
            <family val="2"/>
          </rPr>
          <t>[R] Real value</t>
        </r>
      </text>
    </comment>
    <comment ref="K141" authorId="0" shapeId="0" xr:uid="{0B32B76C-47F5-D842-8A40-6DD4CB40F9DE}">
      <text>
        <r>
          <rPr>
            <sz val="10"/>
            <rFont val="Arial"/>
            <family val="2"/>
          </rPr>
          <t>[R] Real value</t>
        </r>
      </text>
    </comment>
    <comment ref="L141" authorId="0" shapeId="0" xr:uid="{D53D5FB6-ACE4-564F-B6ED-13CC8CDFC8F4}">
      <text>
        <r>
          <rPr>
            <sz val="10"/>
            <rFont val="Arial"/>
            <family val="2"/>
          </rPr>
          <t>[R] Real value</t>
        </r>
      </text>
    </comment>
    <comment ref="M141" authorId="0" shapeId="0" xr:uid="{367E0EA4-B3A4-834A-BECC-5C1C235A3DA4}">
      <text>
        <r>
          <rPr>
            <sz val="10"/>
            <rFont val="Arial"/>
            <family val="2"/>
          </rPr>
          <t>[R] Real value</t>
        </r>
      </text>
    </comment>
    <comment ref="N141" authorId="0" shapeId="0" xr:uid="{59F6D1C0-4DB2-1A44-A04F-783A2C1288AD}">
      <text>
        <r>
          <rPr>
            <sz val="10"/>
            <rFont val="Arial"/>
            <family val="2"/>
          </rPr>
          <t>[R] Real value</t>
        </r>
      </text>
    </comment>
    <comment ref="O141" authorId="0" shapeId="0" xr:uid="{1D675032-0E86-6D4D-8396-7888E0DAF3E6}">
      <text>
        <r>
          <rPr>
            <sz val="10"/>
            <rFont val="Arial"/>
            <family val="2"/>
          </rPr>
          <t>[R] Real value</t>
        </r>
      </text>
    </comment>
    <comment ref="J143" authorId="0" shapeId="0" xr:uid="{31891A21-9768-3844-A3EE-DB66BBD5E1E2}">
      <text>
        <r>
          <rPr>
            <sz val="10"/>
            <rFont val="Arial"/>
            <family val="2"/>
          </rPr>
          <t>[R] Real value</t>
        </r>
      </text>
    </comment>
    <comment ref="M143" authorId="0" shapeId="0" xr:uid="{A704B824-A9AA-1841-851A-AB176DFF83EF}">
      <text>
        <r>
          <rPr>
            <sz val="10"/>
            <rFont val="Arial"/>
            <family val="2"/>
          </rPr>
          <t>[R] Real value</t>
        </r>
      </text>
    </comment>
    <comment ref="F144" authorId="0" shapeId="0" xr:uid="{FE9A3F42-F502-9340-84D8-83B1636BF2EA}">
      <text>
        <r>
          <rPr>
            <sz val="10"/>
            <rFont val="Arial"/>
            <family val="2"/>
          </rPr>
          <t>[R] Real value</t>
        </r>
      </text>
    </comment>
    <comment ref="G144" authorId="0" shapeId="0" xr:uid="{BD03B321-7060-A74E-858E-19877D80A026}">
      <text>
        <r>
          <rPr>
            <sz val="10"/>
            <rFont val="Arial"/>
            <family val="2"/>
          </rPr>
          <t>[R] Real value</t>
        </r>
      </text>
    </comment>
    <comment ref="H144" authorId="0" shapeId="0" xr:uid="{25D50F1C-4FAD-0946-9449-8C48AF8508F0}">
      <text>
        <r>
          <rPr>
            <sz val="10"/>
            <rFont val="Arial"/>
            <family val="2"/>
          </rPr>
          <t>[R] Real value</t>
        </r>
      </text>
    </comment>
    <comment ref="I144" authorId="0" shapeId="0" xr:uid="{1631C78A-0781-9742-8B55-2FC829CE5747}">
      <text>
        <r>
          <rPr>
            <sz val="10"/>
            <rFont val="Arial"/>
            <family val="2"/>
          </rPr>
          <t>[R] Real value</t>
        </r>
      </text>
    </comment>
    <comment ref="J144" authorId="0" shapeId="0" xr:uid="{45B51F31-0E31-D441-A2FC-80DEBF4D2A3E}">
      <text>
        <r>
          <rPr>
            <sz val="10"/>
            <rFont val="Arial"/>
            <family val="2"/>
          </rPr>
          <t>[R] Real value</t>
        </r>
      </text>
    </comment>
    <comment ref="K144" authorId="0" shapeId="0" xr:uid="{CE5F6DD2-3C68-5945-B287-AE1F36EBAAD4}">
      <text>
        <r>
          <rPr>
            <sz val="10"/>
            <rFont val="Arial"/>
            <family val="2"/>
          </rPr>
          <t>[R] Real value</t>
        </r>
      </text>
    </comment>
    <comment ref="L144" authorId="0" shapeId="0" xr:uid="{048DE9DA-BC9F-F540-AFE2-C78E8A53DB4B}">
      <text>
        <r>
          <rPr>
            <sz val="10"/>
            <rFont val="Arial"/>
            <family val="2"/>
          </rPr>
          <t>[R] Real value</t>
        </r>
      </text>
    </comment>
    <comment ref="M144" authorId="0" shapeId="0" xr:uid="{5A24E157-717D-3D48-9999-064F499810D6}">
      <text>
        <r>
          <rPr>
            <sz val="10"/>
            <rFont val="Arial"/>
            <family val="2"/>
          </rPr>
          <t>[R] Real value</t>
        </r>
      </text>
    </comment>
    <comment ref="N144" authorId="0" shapeId="0" xr:uid="{0BC492F6-86B5-814F-87DC-1957DB9B9625}">
      <text>
        <r>
          <rPr>
            <sz val="10"/>
            <rFont val="Arial"/>
            <family val="2"/>
          </rPr>
          <t>[R] Real value</t>
        </r>
      </text>
    </comment>
    <comment ref="O144" authorId="0" shapeId="0" xr:uid="{13A5AEC0-DD80-BE46-BB91-7A331A98246E}">
      <text>
        <r>
          <rPr>
            <sz val="10"/>
            <rFont val="Arial"/>
            <family val="2"/>
          </rPr>
          <t>[R] Real value</t>
        </r>
      </text>
    </comment>
    <comment ref="P144" authorId="0" shapeId="0" xr:uid="{536BD6A7-9FB0-8A45-9446-B2558EB6C175}">
      <text>
        <r>
          <rPr>
            <sz val="10"/>
            <rFont val="Arial"/>
            <family val="2"/>
          </rPr>
          <t>[R] Real value</t>
        </r>
      </text>
    </comment>
    <comment ref="G146" authorId="0" shapeId="0" xr:uid="{EA10AA5C-68D6-0643-ACCB-D6FFAA47F05F}">
      <text>
        <r>
          <rPr>
            <sz val="10"/>
            <rFont val="Arial"/>
            <family val="2"/>
          </rPr>
          <t>[R] Real value</t>
        </r>
      </text>
    </comment>
    <comment ref="H146" authorId="0" shapeId="0" xr:uid="{C41F7C42-40D6-F448-86BA-77E51BBB34C6}">
      <text>
        <r>
          <rPr>
            <sz val="10"/>
            <rFont val="Arial"/>
            <family val="2"/>
          </rPr>
          <t>[R] Real value</t>
        </r>
      </text>
    </comment>
    <comment ref="I146" authorId="0" shapeId="0" xr:uid="{07C1887A-250D-C545-9172-F5E2045B8D7A}">
      <text>
        <r>
          <rPr>
            <sz val="10"/>
            <rFont val="Arial"/>
            <family val="2"/>
          </rPr>
          <t>[R] Real value</t>
        </r>
      </text>
    </comment>
    <comment ref="J146" authorId="0" shapeId="0" xr:uid="{F665CE04-1183-9B44-B2F6-C93FE8451494}">
      <text>
        <r>
          <rPr>
            <sz val="10"/>
            <rFont val="Arial"/>
            <family val="2"/>
          </rPr>
          <t>[R] Real value</t>
        </r>
      </text>
    </comment>
    <comment ref="K146" authorId="0" shapeId="0" xr:uid="{162EB5F5-F0A9-8842-93DC-2649F3A1CA8B}">
      <text>
        <r>
          <rPr>
            <sz val="10"/>
            <rFont val="Arial"/>
            <family val="2"/>
          </rPr>
          <t>[R] Real value</t>
        </r>
      </text>
    </comment>
    <comment ref="L146" authorId="0" shapeId="0" xr:uid="{3C4C7714-0092-734A-B637-1D7A839BFFBC}">
      <text>
        <r>
          <rPr>
            <sz val="10"/>
            <rFont val="Arial"/>
            <family val="2"/>
          </rPr>
          <t>[R] Real value</t>
        </r>
      </text>
    </comment>
    <comment ref="M146" authorId="0" shapeId="0" xr:uid="{5BD9534A-4BA1-B244-BC8B-A7BF21291F16}">
      <text>
        <r>
          <rPr>
            <sz val="10"/>
            <rFont val="Arial"/>
            <family val="2"/>
          </rPr>
          <t>[R] Real value</t>
        </r>
      </text>
    </comment>
    <comment ref="N146" authorId="0" shapeId="0" xr:uid="{F1DDED61-9778-5F4D-94F9-04B189159F9A}">
      <text>
        <r>
          <rPr>
            <sz val="10"/>
            <rFont val="Arial"/>
            <family val="2"/>
          </rPr>
          <t>[R] Real value</t>
        </r>
      </text>
    </comment>
    <comment ref="O146" authorId="0" shapeId="0" xr:uid="{D0130443-88F3-E645-8CA1-C29BAC199792}">
      <text>
        <r>
          <rPr>
            <sz val="10"/>
            <rFont val="Arial"/>
            <family val="2"/>
          </rPr>
          <t>[R] Real value</t>
        </r>
      </text>
    </comment>
    <comment ref="P146" authorId="0" shapeId="0" xr:uid="{A2811193-1265-2547-9D29-5CE29726D38B}">
      <text>
        <r>
          <rPr>
            <sz val="10"/>
            <rFont val="Arial"/>
            <family val="2"/>
          </rPr>
          <t>[R] Real value</t>
        </r>
      </text>
    </comment>
    <comment ref="F148" authorId="0" shapeId="0" xr:uid="{AAFEE6B5-E93F-654D-8CFF-2779A30DE7F8}">
      <text>
        <r>
          <rPr>
            <sz val="10"/>
            <rFont val="Arial"/>
            <family val="2"/>
          </rPr>
          <t>[R] Real value</t>
        </r>
      </text>
    </comment>
    <comment ref="G148" authorId="0" shapeId="0" xr:uid="{78ADF0C3-BBB1-4B4F-8C5F-D5B46AFE6794}">
      <text>
        <r>
          <rPr>
            <sz val="10"/>
            <rFont val="Arial"/>
            <family val="2"/>
          </rPr>
          <t>[R] Real value</t>
        </r>
      </text>
    </comment>
    <comment ref="M149" authorId="0" shapeId="0" xr:uid="{32CCABFA-7D45-234B-AACC-18EBE50FAAA9}">
      <text>
        <r>
          <rPr>
            <sz val="10"/>
            <rFont val="Arial"/>
            <family val="2"/>
          </rPr>
          <t>[R] Real value</t>
        </r>
      </text>
    </comment>
    <comment ref="O149" authorId="0" shapeId="0" xr:uid="{67D930AA-7EDF-4244-86A0-29DEF319A174}">
      <text>
        <r>
          <rPr>
            <sz val="10"/>
            <rFont val="Arial"/>
            <family val="2"/>
          </rPr>
          <t>[R] Real value</t>
        </r>
      </text>
    </comment>
    <comment ref="F155" authorId="0" shapeId="0" xr:uid="{6E2D0FDD-94C1-A047-9D21-3DEB907F476B}">
      <text>
        <r>
          <rPr>
            <sz val="10"/>
            <rFont val="Arial"/>
            <family val="2"/>
          </rPr>
          <t>[R] Real value</t>
        </r>
      </text>
    </comment>
    <comment ref="G156" authorId="0" shapeId="0" xr:uid="{93A5D9F5-E6A1-4841-AC6B-C7935F2755F4}">
      <text>
        <r>
          <rPr>
            <sz val="10"/>
            <rFont val="Arial"/>
            <family val="2"/>
          </rPr>
          <t>[R] Real value</t>
        </r>
      </text>
    </comment>
    <comment ref="K156" authorId="0" shapeId="0" xr:uid="{1F6D3299-CC43-0C41-84DA-2E63C38923F3}">
      <text>
        <r>
          <rPr>
            <sz val="10"/>
            <rFont val="Arial"/>
            <family val="2"/>
          </rPr>
          <t>[R] Real value</t>
        </r>
      </text>
    </comment>
    <comment ref="P156" authorId="0" shapeId="0" xr:uid="{8B3568B4-056F-A347-9F0A-ACB68B5128D6}">
      <text>
        <r>
          <rPr>
            <sz val="10"/>
            <rFont val="Arial"/>
            <family val="2"/>
          </rPr>
          <t>[R] Real value</t>
        </r>
      </text>
    </comment>
    <comment ref="F157" authorId="0" shapeId="0" xr:uid="{61292C12-1864-A045-93CE-6BFF93686C2E}">
      <text>
        <r>
          <rPr>
            <sz val="10"/>
            <rFont val="Arial"/>
            <family val="2"/>
          </rPr>
          <t>[R] Real value</t>
        </r>
      </text>
    </comment>
  </commentList>
</comments>
</file>

<file path=xl/sharedStrings.xml><?xml version="1.0" encoding="utf-8"?>
<sst xmlns="http://schemas.openxmlformats.org/spreadsheetml/2006/main" count="6986" uniqueCount="1083">
  <si>
    <t>Afghanistan</t>
  </si>
  <si>
    <t>Ägypten</t>
  </si>
  <si>
    <t>Albanien</t>
  </si>
  <si>
    <t>Algerien</t>
  </si>
  <si>
    <t>Andorra</t>
  </si>
  <si>
    <t>Angola</t>
  </si>
  <si>
    <t>Antigua und Barbuda</t>
  </si>
  <si>
    <t>Äquatorialguinea</t>
  </si>
  <si>
    <t>Argentinien</t>
  </si>
  <si>
    <t>Armenien</t>
  </si>
  <si>
    <t>Aserbaidschan</t>
  </si>
  <si>
    <t>Äthiopien</t>
  </si>
  <si>
    <t>Australien</t>
  </si>
  <si>
    <t>Bahamas</t>
  </si>
  <si>
    <t>Bahrain</t>
  </si>
  <si>
    <t>Bangladesch</t>
  </si>
  <si>
    <t>Barbados</t>
  </si>
  <si>
    <t>Belgien</t>
  </si>
  <si>
    <t>Belize</t>
  </si>
  <si>
    <t>Benin</t>
  </si>
  <si>
    <t>Bhutan</t>
  </si>
  <si>
    <t>Bolivien</t>
  </si>
  <si>
    <t>Bosnien und Herzegowina</t>
  </si>
  <si>
    <t>Botswana</t>
  </si>
  <si>
    <t>Brasilien</t>
  </si>
  <si>
    <t>Brunei</t>
  </si>
  <si>
    <t>Bulgarien</t>
  </si>
  <si>
    <t>Burkina Faso</t>
  </si>
  <si>
    <t>Burundi</t>
  </si>
  <si>
    <t>Chile</t>
  </si>
  <si>
    <t>Volksrepublik China</t>
  </si>
  <si>
    <t>Costa Rica</t>
  </si>
  <si>
    <t>Dänemark</t>
  </si>
  <si>
    <t>Deutschland</t>
  </si>
  <si>
    <t>Dominica</t>
  </si>
  <si>
    <t>Dominikanische Republik</t>
  </si>
  <si>
    <t>Dschibuti</t>
  </si>
  <si>
    <t>Ecuador</t>
  </si>
  <si>
    <t>El Salvador</t>
  </si>
  <si>
    <t>Elfenbeinküste</t>
  </si>
  <si>
    <t>Eritrea</t>
  </si>
  <si>
    <t>Estland</t>
  </si>
  <si>
    <t>Fidschi</t>
  </si>
  <si>
    <t>Finnland</t>
  </si>
  <si>
    <t>Frankreich</t>
  </si>
  <si>
    <t>Gabun</t>
  </si>
  <si>
    <t>Gambia</t>
  </si>
  <si>
    <t>Georgien</t>
  </si>
  <si>
    <t>Ghana</t>
  </si>
  <si>
    <t>Grenada</t>
  </si>
  <si>
    <t>Griechenland</t>
  </si>
  <si>
    <t>Guatemala</t>
  </si>
  <si>
    <t>Guinea</t>
  </si>
  <si>
    <t>Guinea-Bissau</t>
  </si>
  <si>
    <t>Guyana</t>
  </si>
  <si>
    <t>Haiti</t>
  </si>
  <si>
    <t>Honduras</t>
  </si>
  <si>
    <t>Indien</t>
  </si>
  <si>
    <t>Indonesien</t>
  </si>
  <si>
    <t>Irak</t>
  </si>
  <si>
    <t>Iran</t>
  </si>
  <si>
    <t>Irland</t>
  </si>
  <si>
    <t>Island</t>
  </si>
  <si>
    <t>Israel</t>
  </si>
  <si>
    <t>Italien</t>
  </si>
  <si>
    <t>Jamaika</t>
  </si>
  <si>
    <t>Japan</t>
  </si>
  <si>
    <t>Jemen</t>
  </si>
  <si>
    <t>Jordanien</t>
  </si>
  <si>
    <t>Kambodscha</t>
  </si>
  <si>
    <t>Kamerun</t>
  </si>
  <si>
    <t>Kanada</t>
  </si>
  <si>
    <t>Kap Verde</t>
  </si>
  <si>
    <t>Kasachstan</t>
  </si>
  <si>
    <t>Katar</t>
  </si>
  <si>
    <t>Kenia</t>
  </si>
  <si>
    <t>Kirgisistan</t>
  </si>
  <si>
    <t>Kiribati</t>
  </si>
  <si>
    <t>Kolumbien</t>
  </si>
  <si>
    <t>Komoren</t>
  </si>
  <si>
    <t>Kongo, Demokratische Republik</t>
  </si>
  <si>
    <t>Kongo, Republik</t>
  </si>
  <si>
    <t>Korea, Nord</t>
  </si>
  <si>
    <t>Korea, Süd</t>
  </si>
  <si>
    <t>Kroatien</t>
  </si>
  <si>
    <t>Kuba</t>
  </si>
  <si>
    <t>Kuwait</t>
  </si>
  <si>
    <t>Laos</t>
  </si>
  <si>
    <t>Lesotho</t>
  </si>
  <si>
    <t>Lettland</t>
  </si>
  <si>
    <t>Libanon</t>
  </si>
  <si>
    <t>Liberia</t>
  </si>
  <si>
    <t>Libyen</t>
  </si>
  <si>
    <t>Liechtenstein</t>
  </si>
  <si>
    <t>Litauen</t>
  </si>
  <si>
    <t>Luxemburg</t>
  </si>
  <si>
    <t>Madagaskar</t>
  </si>
  <si>
    <t>Malawi</t>
  </si>
  <si>
    <t>Malaysia</t>
  </si>
  <si>
    <t>Malediven</t>
  </si>
  <si>
    <t>Mali</t>
  </si>
  <si>
    <t>Malta</t>
  </si>
  <si>
    <t>Marokko</t>
  </si>
  <si>
    <t>Marshallinseln</t>
  </si>
  <si>
    <t>Mauretanien</t>
  </si>
  <si>
    <t>Mauritius</t>
  </si>
  <si>
    <t>Mazedonien</t>
  </si>
  <si>
    <t>Mexiko</t>
  </si>
  <si>
    <t>Mikronesien</t>
  </si>
  <si>
    <t>Moldawien</t>
  </si>
  <si>
    <t>Monaco</t>
  </si>
  <si>
    <t>Mongolei</t>
  </si>
  <si>
    <t>Montenegro</t>
  </si>
  <si>
    <t>Mosambik</t>
  </si>
  <si>
    <t>Myanmar</t>
  </si>
  <si>
    <t>Namibia</t>
  </si>
  <si>
    <t>Nauru</t>
  </si>
  <si>
    <t>Nepal</t>
  </si>
  <si>
    <t>Neuseeland</t>
  </si>
  <si>
    <t>Nicaragua</t>
  </si>
  <si>
    <t>Niger</t>
  </si>
  <si>
    <t>Nigeria</t>
  </si>
  <si>
    <t>Norwegen</t>
  </si>
  <si>
    <t>Oman</t>
  </si>
  <si>
    <t>Österreich</t>
  </si>
  <si>
    <t>Osttimor / Timor-Leste</t>
  </si>
  <si>
    <t>Pakistan</t>
  </si>
  <si>
    <t>Palau</t>
  </si>
  <si>
    <t>Panama</t>
  </si>
  <si>
    <t>Papua-Neuguinea</t>
  </si>
  <si>
    <t>Paraguay</t>
  </si>
  <si>
    <t>Peru</t>
  </si>
  <si>
    <t>Philippinen</t>
  </si>
  <si>
    <t>Polen</t>
  </si>
  <si>
    <t>Portugal</t>
  </si>
  <si>
    <t>Ruanda</t>
  </si>
  <si>
    <t>Rumänien</t>
  </si>
  <si>
    <t>Russland</t>
  </si>
  <si>
    <t>Salomonen</t>
  </si>
  <si>
    <t>Sambia</t>
  </si>
  <si>
    <t>Samoa</t>
  </si>
  <si>
    <t>San Marino</t>
  </si>
  <si>
    <t>São Tomé und Príncipe</t>
  </si>
  <si>
    <t>Saudi-Arabien</t>
  </si>
  <si>
    <t>Schweden</t>
  </si>
  <si>
    <t>Schweiz</t>
  </si>
  <si>
    <t>Senegal</t>
  </si>
  <si>
    <t>Serbien</t>
  </si>
  <si>
    <t>Seychellen</t>
  </si>
  <si>
    <t>Sierra Leone</t>
  </si>
  <si>
    <t>Simbabwe</t>
  </si>
  <si>
    <t>Singapur</t>
  </si>
  <si>
    <t>Slowakei</t>
  </si>
  <si>
    <t>Slowenien</t>
  </si>
  <si>
    <t>Somalia</t>
  </si>
  <si>
    <t>Spanien</t>
  </si>
  <si>
    <t>Sri Lanka</t>
  </si>
  <si>
    <t>St. Kitts und Nevis</t>
  </si>
  <si>
    <t>St. Lucia</t>
  </si>
  <si>
    <t>St. Vincent und die Grenadinen</t>
  </si>
  <si>
    <t>Südafrika</t>
  </si>
  <si>
    <t>Sudan</t>
  </si>
  <si>
    <t>Südsudan</t>
  </si>
  <si>
    <t>Suriname</t>
  </si>
  <si>
    <t>Swasiland</t>
  </si>
  <si>
    <t>Syrien</t>
  </si>
  <si>
    <t>Tadschikistan</t>
  </si>
  <si>
    <t>Tansania</t>
  </si>
  <si>
    <t>Thailand</t>
  </si>
  <si>
    <t>Togo</t>
  </si>
  <si>
    <t>Tonga</t>
  </si>
  <si>
    <t>Trinidad und Tobago</t>
  </si>
  <si>
    <t>Tschad</t>
  </si>
  <si>
    <t>Tschechien</t>
  </si>
  <si>
    <t>Tunesien</t>
  </si>
  <si>
    <t>Türkei</t>
  </si>
  <si>
    <t>Turkmenistan</t>
  </si>
  <si>
    <t>Tuvalu</t>
  </si>
  <si>
    <t>Uganda</t>
  </si>
  <si>
    <t>Ukraine</t>
  </si>
  <si>
    <t>Ungarn</t>
  </si>
  <si>
    <t>Uruguay</t>
  </si>
  <si>
    <t>Usbekistan</t>
  </si>
  <si>
    <t>Vanuatu</t>
  </si>
  <si>
    <t>Venezuela</t>
  </si>
  <si>
    <t>Vereinigte Arabische Emirate</t>
  </si>
  <si>
    <t>Vereinigte Staaten</t>
  </si>
  <si>
    <t>Vereinigtes Königreich</t>
  </si>
  <si>
    <t>Vietnam</t>
  </si>
  <si>
    <t>Weißrussland</t>
  </si>
  <si>
    <t>Zentralafrikanische Republik</t>
  </si>
  <si>
    <t>Zypern</t>
  </si>
  <si>
    <t>Egypt</t>
  </si>
  <si>
    <t>Albania</t>
  </si>
  <si>
    <t>Algeria</t>
  </si>
  <si>
    <t>Antigua and Barbuda</t>
  </si>
  <si>
    <t>Equatorial Guinea</t>
  </si>
  <si>
    <t>Argentina</t>
  </si>
  <si>
    <t>Armenia</t>
  </si>
  <si>
    <t>Azerbaijan</t>
  </si>
  <si>
    <t>Ethiopia</t>
  </si>
  <si>
    <t>Australia</t>
  </si>
  <si>
    <t>Bangladesh</t>
  </si>
  <si>
    <t>Belgium</t>
  </si>
  <si>
    <t>Bolivia</t>
  </si>
  <si>
    <t>Bosnia and Herzegovina</t>
  </si>
  <si>
    <t>Brazil</t>
  </si>
  <si>
    <t>Brunei Darussalam</t>
  </si>
  <si>
    <t>Bulgaria</t>
  </si>
  <si>
    <t>China</t>
  </si>
  <si>
    <t>Denmark</t>
  </si>
  <si>
    <t>Germany</t>
  </si>
  <si>
    <t>Dominican Republic</t>
  </si>
  <si>
    <t>Djibouti</t>
  </si>
  <si>
    <t>Ivory Coast</t>
  </si>
  <si>
    <t>Estonia</t>
  </si>
  <si>
    <t>Fiji</t>
  </si>
  <si>
    <t>Finland</t>
  </si>
  <si>
    <t>France</t>
  </si>
  <si>
    <t>Gabon</t>
  </si>
  <si>
    <t>Gambia, the</t>
  </si>
  <si>
    <t>Georgia</t>
  </si>
  <si>
    <t>Greece</t>
  </si>
  <si>
    <t>India</t>
  </si>
  <si>
    <t>Indonesia</t>
  </si>
  <si>
    <t>Iraq</t>
  </si>
  <si>
    <t>Ireland</t>
  </si>
  <si>
    <t>Iceland</t>
  </si>
  <si>
    <t>Italy</t>
  </si>
  <si>
    <t>Jamaica</t>
  </si>
  <si>
    <t>Yemen</t>
  </si>
  <si>
    <t>Jordan</t>
  </si>
  <si>
    <t>Cambodia</t>
  </si>
  <si>
    <t>Cameroon</t>
  </si>
  <si>
    <t>Canada</t>
  </si>
  <si>
    <t>Cape Verde</t>
  </si>
  <si>
    <t>Kazakhstan</t>
  </si>
  <si>
    <t>Qatar</t>
  </si>
  <si>
    <t>Kenya</t>
  </si>
  <si>
    <t>Kyrgyzstan</t>
  </si>
  <si>
    <t>Colombia</t>
  </si>
  <si>
    <t>Comoros</t>
  </si>
  <si>
    <t>Congo, Democratic Republic of the (Kinshasa)</t>
  </si>
  <si>
    <t>Congo, Republic of (Brazzaville)</t>
  </si>
  <si>
    <t>Korea, Republic of (South Korea)</t>
  </si>
  <si>
    <t>Croatia</t>
  </si>
  <si>
    <t>Cuba</t>
  </si>
  <si>
    <t>Latvia</t>
  </si>
  <si>
    <t>Lebanon</t>
  </si>
  <si>
    <t>Libya</t>
  </si>
  <si>
    <t>Lithuania</t>
  </si>
  <si>
    <t>Luxembourg</t>
  </si>
  <si>
    <t>Madagascar</t>
  </si>
  <si>
    <t>Maldives</t>
  </si>
  <si>
    <t>Morocco</t>
  </si>
  <si>
    <t>Marshall Islands</t>
  </si>
  <si>
    <t>Mauritania</t>
  </si>
  <si>
    <t>Macedonia</t>
  </si>
  <si>
    <t>Mexico</t>
  </si>
  <si>
    <t>Moldova</t>
  </si>
  <si>
    <t>Mongolia</t>
  </si>
  <si>
    <t>Mozambique</t>
  </si>
  <si>
    <t>Myanmar oder Burma</t>
  </si>
  <si>
    <t>New Zealand</t>
  </si>
  <si>
    <t>Netherlands</t>
  </si>
  <si>
    <t>Norway</t>
  </si>
  <si>
    <t>Austria</t>
  </si>
  <si>
    <t>Papua New Guinea</t>
  </si>
  <si>
    <t>Philippines</t>
  </si>
  <si>
    <t>Poland</t>
  </si>
  <si>
    <t>Rwanda</t>
  </si>
  <si>
    <t>Romania</t>
  </si>
  <si>
    <t>Solomon Islands</t>
  </si>
  <si>
    <t>Zambia</t>
  </si>
  <si>
    <t>São Tomé and Príncipe</t>
  </si>
  <si>
    <t>Saudi Arabia</t>
  </si>
  <si>
    <t>Sweden</t>
  </si>
  <si>
    <t>Switzerland</t>
  </si>
  <si>
    <t>Serbia</t>
  </si>
  <si>
    <t>Seychelles</t>
  </si>
  <si>
    <t>Zimbabwe</t>
  </si>
  <si>
    <t>Singapore</t>
  </si>
  <si>
    <t>Slovakia</t>
  </si>
  <si>
    <t>Slovenia</t>
  </si>
  <si>
    <t>Spain</t>
  </si>
  <si>
    <t>Saint Kitts and Nevis</t>
  </si>
  <si>
    <t>Saint Lucia</t>
  </si>
  <si>
    <t>Saint Vincent and the Grenadines</t>
  </si>
  <si>
    <t>South Africa</t>
  </si>
  <si>
    <t>South Sudan</t>
  </si>
  <si>
    <t>Swaziland</t>
  </si>
  <si>
    <t>Syria</t>
  </si>
  <si>
    <t>Tajikistan</t>
  </si>
  <si>
    <t>Tanzania</t>
  </si>
  <si>
    <t>Trinidad and Tobago</t>
  </si>
  <si>
    <t>Chad</t>
  </si>
  <si>
    <t>Czech Republic</t>
  </si>
  <si>
    <t>Tunisia</t>
  </si>
  <si>
    <t>Turkey</t>
  </si>
  <si>
    <t>Hungary</t>
  </si>
  <si>
    <t>Uzbekistan</t>
  </si>
  <si>
    <t>United Arab Emirates</t>
  </si>
  <si>
    <t>United States</t>
  </si>
  <si>
    <t>United Kingdom</t>
  </si>
  <si>
    <t>Belarus</t>
  </si>
  <si>
    <t>Central African Republic</t>
  </si>
  <si>
    <t>Cyprus</t>
  </si>
  <si>
    <t>Lao</t>
  </si>
  <si>
    <t>Micronesia</t>
  </si>
  <si>
    <t>East Timor or Timor-Leste</t>
  </si>
  <si>
    <t>Russia</t>
  </si>
  <si>
    <t>North Korea</t>
  </si>
  <si>
    <t>Niederlande</t>
  </si>
  <si>
    <t>Social Values</t>
  </si>
  <si>
    <t>Child Labor</t>
  </si>
  <si>
    <t>Fair Salary</t>
  </si>
  <si>
    <t>Working hours</t>
  </si>
  <si>
    <t>Health and Safty</t>
  </si>
  <si>
    <t>Socail Benefits and Social Security</t>
  </si>
  <si>
    <t>Freedom of Association and Collective Bargaining</t>
  </si>
  <si>
    <t>Equal Opportunities and Discrimination</t>
  </si>
  <si>
    <t>Republic China auf Taiwan</t>
  </si>
  <si>
    <t>Taiwan</t>
  </si>
  <si>
    <t>Kosovo</t>
  </si>
  <si>
    <t>https://de.wikipedia.org/wiki/Mitgliedstaaten_der_Vereinten_Nationen</t>
  </si>
  <si>
    <t>Datenverfügbarkeit</t>
  </si>
  <si>
    <t>Quelle</t>
  </si>
  <si>
    <t>GLOBAL DATABASES</t>
  </si>
  <si>
    <t>[data.unicef.org]</t>
  </si>
  <si>
    <t>Child labour</t>
  </si>
  <si>
    <t>Last update: November 2017</t>
  </si>
  <si>
    <t>Countries and areas</t>
  </si>
  <si>
    <r>
      <t>Child labour (%)</t>
    </r>
    <r>
      <rPr>
        <b/>
        <vertAlign val="superscript"/>
        <sz val="12"/>
        <color indexed="63"/>
        <rFont val="Calibri"/>
        <family val="2"/>
      </rPr>
      <t>+</t>
    </r>
    <r>
      <rPr>
        <b/>
        <sz val="12"/>
        <color indexed="63"/>
        <rFont val="Calibri"/>
        <family val="2"/>
      </rPr>
      <t xml:space="preserve"> 
</t>
    </r>
    <r>
      <rPr>
        <b/>
        <sz val="11"/>
        <color indexed="63"/>
        <rFont val="Calibri"/>
        <family val="2"/>
      </rPr>
      <t>(2010-2016)*</t>
    </r>
  </si>
  <si>
    <t xml:space="preserve">Total </t>
  </si>
  <si>
    <t xml:space="preserve">Sex </t>
  </si>
  <si>
    <t xml:space="preserve">Place of residence </t>
  </si>
  <si>
    <t xml:space="preserve">Wealth quintile </t>
  </si>
  <si>
    <t>Source</t>
  </si>
  <si>
    <t>Male</t>
  </si>
  <si>
    <t>Female</t>
  </si>
  <si>
    <t>Urban</t>
  </si>
  <si>
    <t>Rural</t>
  </si>
  <si>
    <t>Poorest</t>
  </si>
  <si>
    <t>Second</t>
  </si>
  <si>
    <t>Middle</t>
  </si>
  <si>
    <t>Fourth</t>
  </si>
  <si>
    <t>Richest</t>
  </si>
  <si>
    <t>-</t>
  </si>
  <si>
    <t>Living Conditions Survey 2013-2014</t>
  </si>
  <si>
    <t>y</t>
  </si>
  <si>
    <t>National Child Labour Survey 2010</t>
  </si>
  <si>
    <t>MICS 2012-2013 reanalyzed</t>
  </si>
  <si>
    <t>DHS 2015-2016</t>
  </si>
  <si>
    <t>MICS 2011/2012</t>
  </si>
  <si>
    <t>NCLS 2015</t>
  </si>
  <si>
    <t>x,y</t>
  </si>
  <si>
    <t>Dayioglu, Meltem. 2007. Working children in Azerbaijan: An analysis of the 2005 child labour and labouring children surveys. State Statistical Committee of Azerbaijan and ILO</t>
  </si>
  <si>
    <t>MICS 2000</t>
  </si>
  <si>
    <t>Child Labour Survey 2013</t>
  </si>
  <si>
    <t>MICS 2012 reanalyzed</t>
  </si>
  <si>
    <t>National Child Activity Survey 2013</t>
  </si>
  <si>
    <t xml:space="preserve">  </t>
  </si>
  <si>
    <t>MICS 2014</t>
  </si>
  <si>
    <t>MICS 2010 reanalyzed</t>
  </si>
  <si>
    <t>ETI 2008</t>
  </si>
  <si>
    <t>MICS 2006</t>
  </si>
  <si>
    <t>Botswana Labour Force Survey 2005-2006</t>
  </si>
  <si>
    <t>IBGE PNAD 2015</t>
  </si>
  <si>
    <t>DHS 2010 reanalyzed</t>
  </si>
  <si>
    <t>Inquerito Multi-Objectivo Continuo (prelim) 2012</t>
  </si>
  <si>
    <t>CSES 2014</t>
  </si>
  <si>
    <t>DHS 2014-2015</t>
  </si>
  <si>
    <t>EANNA 2012</t>
  </si>
  <si>
    <t>GEIH - MTI 2016</t>
  </si>
  <si>
    <t>DHS 2012 reanalyzed</t>
  </si>
  <si>
    <t>Congo</t>
  </si>
  <si>
    <t>MICS 2014-2015 KFR</t>
  </si>
  <si>
    <t>Cook Islands</t>
  </si>
  <si>
    <t>MICS 2011 reanalyzed</t>
  </si>
  <si>
    <t>Côte d'Ivoire</t>
  </si>
  <si>
    <t>DHS 2011-2012 reanalyzed</t>
  </si>
  <si>
    <t>Democratic People's Republic of Korea</t>
  </si>
  <si>
    <t>DHS 2013-2014</t>
  </si>
  <si>
    <t xml:space="preserve">MICS 2014 </t>
  </si>
  <si>
    <t>ENEMDU 2016</t>
  </si>
  <si>
    <t>DHS 2014</t>
  </si>
  <si>
    <t>EHPM 2015</t>
  </si>
  <si>
    <t>DHS 2011</t>
  </si>
  <si>
    <t>DHS 2012</t>
  </si>
  <si>
    <t>Living Standards Survey Round 6, 2012-2013</t>
  </si>
  <si>
    <t>ENEI 2012</t>
  </si>
  <si>
    <t>Holy See</t>
  </si>
  <si>
    <t>Encuesta Permanente de Hogares de Propositos Multiples 2016</t>
  </si>
  <si>
    <t>NFHS 2005-2006</t>
  </si>
  <si>
    <t xml:space="preserve"> Indonesia Child Labour Survey 2009</t>
  </si>
  <si>
    <t>MIDHS 2010</t>
  </si>
  <si>
    <t>NCLS 2016</t>
  </si>
  <si>
    <t>Lao People's Democratic Republic</t>
  </si>
  <si>
    <t xml:space="preserve">National Child Labour Survey 2010 </t>
  </si>
  <si>
    <t>MICS 2009</t>
  </si>
  <si>
    <t>DHS 2007</t>
  </si>
  <si>
    <t>ENSOMD 2012-2013</t>
  </si>
  <si>
    <t>MICS 2013-2014</t>
  </si>
  <si>
    <t>MICS 2015</t>
  </si>
  <si>
    <t>MICS 2015 KFR</t>
  </si>
  <si>
    <t>Micronesia (Federated States of)</t>
  </si>
  <si>
    <t xml:space="preserve">MICS 2013 </t>
  </si>
  <si>
    <t>ENIMSJ 2006-2007</t>
  </si>
  <si>
    <t>MICS 2008</t>
  </si>
  <si>
    <t>LF-CL-SWTS 2015</t>
  </si>
  <si>
    <t>DHS 2001</t>
  </si>
  <si>
    <t>Niue</t>
  </si>
  <si>
    <t>ETI 2016</t>
  </si>
  <si>
    <t>EANA 2011</t>
  </si>
  <si>
    <t>ETI 2015</t>
  </si>
  <si>
    <t>Survey on Children (prelim) 2011</t>
  </si>
  <si>
    <t>Labour Force Survey 2001, UCW calculations</t>
  </si>
  <si>
    <t>Republic of Korea</t>
  </si>
  <si>
    <t>Republic of Moldova</t>
  </si>
  <si>
    <t>Children''s Activities Survey 2009</t>
  </si>
  <si>
    <t>Household Labour Force Survey 2000, UCW calculations</t>
  </si>
  <si>
    <t>Russian Federation</t>
  </si>
  <si>
    <t>Sao Tome and Principe</t>
  </si>
  <si>
    <t>Continuous DHS 2015</t>
  </si>
  <si>
    <t>DHS 2013</t>
  </si>
  <si>
    <t>DHS 2015</t>
  </si>
  <si>
    <t>Child Activity Survey 2016 (prelim)</t>
  </si>
  <si>
    <t>State of Palestine</t>
  </si>
  <si>
    <t>MICS 2010</t>
  </si>
  <si>
    <t>Syrian Arab Republic</t>
  </si>
  <si>
    <t>MICS 2005</t>
  </si>
  <si>
    <t>The former Yugoslav Republic of Macedonia</t>
  </si>
  <si>
    <t>Timor-Leste</t>
  </si>
  <si>
    <t>MICS 2002</t>
  </si>
  <si>
    <t>MICS 2011-2012 reanalyzed</t>
  </si>
  <si>
    <t>Child Labour Force Survey 2012</t>
  </si>
  <si>
    <t>MICS 2015-2016</t>
  </si>
  <si>
    <t>National Labour Force and Child Activities Survey 2011/2012</t>
  </si>
  <si>
    <t>MICS 2012</t>
  </si>
  <si>
    <t>United Republic of Tanzania</t>
  </si>
  <si>
    <t>Integrated Labour Force Survey 2014</t>
  </si>
  <si>
    <t>ENHA 2006</t>
  </si>
  <si>
    <t>Venezuela (Bolivarian Republic of)</t>
  </si>
  <si>
    <t>Other National Survey 2005, UCW calculations</t>
  </si>
  <si>
    <t>SUMMARY</t>
  </si>
  <si>
    <t/>
  </si>
  <si>
    <t>Sub-Saharan Africa</t>
  </si>
  <si>
    <t>–</t>
  </si>
  <si>
    <t>Eastern and Southern Africa</t>
  </si>
  <si>
    <t>West and Central Africa</t>
  </si>
  <si>
    <t>Middle East and North Africa</t>
  </si>
  <si>
    <t>South Asia</t>
  </si>
  <si>
    <t>East Asia and Pacific</t>
  </si>
  <si>
    <t>Latin America and Caribbean</t>
  </si>
  <si>
    <t>Europe and Central Asia</t>
  </si>
  <si>
    <t>Eastern Europe and Central Asia</t>
  </si>
  <si>
    <t>Western Europe</t>
  </si>
  <si>
    <t>North America</t>
  </si>
  <si>
    <t>Least developed countries</t>
  </si>
  <si>
    <t>World</t>
  </si>
  <si>
    <t>Notes:</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</si>
  <si>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</si>
  <si>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</si>
  <si>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</si>
  <si>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r>
      <rPr>
        <vertAlign val="superscript"/>
        <sz val="11"/>
        <color indexed="63"/>
        <rFont val="Calibri"/>
        <family val="2"/>
      </rPr>
      <t>+</t>
    </r>
    <r>
      <rPr>
        <sz val="11"/>
        <color indexed="63"/>
        <rFont val="Calibri"/>
        <family val="2"/>
      </rPr>
      <t xml:space="preserve"> Data from the fourth round of MICS (MICS4, 2009–2012) included in the table have been recalculated according to the indicator definition used in MICS3 surveys, to ensure cross-country comparability. In this definition, the activities of fetching water or collecting firewood are classified as household chores rather than as an economic activity. Under this approach, a child would have to be engaged in fetching water or collecting firewood for at least 28 hours per week to be considered as a child labourer.</t>
    </r>
  </si>
  <si>
    <t>* Data refer to the most recent year available during the period specified in the column heading.</t>
  </si>
  <si>
    <t>KFR: Key Findings Report</t>
  </si>
  <si>
    <t>Indicator definition:</t>
  </si>
  <si>
    <t>Percentage of children 5–17 years old involved in child labour at the moment of the survey. A child is considered to be involved in child labour under the following conditions: (a) children 5–11 years old who, during the reference week, did at least one hour of economic activity or at least 28 hours of household chores, (b) children 12–14 years old who, during the reference week, did at least 14 hours of economic activity or at least 28 hours of household chores, (c) children 15–17 years old who, during the reference week, did at least 43 hours of economic activity or household chores, and (d) children aged 5–17 years old in hazardous working conditions.</t>
  </si>
  <si>
    <t xml:space="preserve">Source: </t>
  </si>
  <si>
    <t>UNICEF global databases, 2017, based on DHS, MICS and other nationally representative surveys.</t>
  </si>
  <si>
    <t>Prepared by the Data and Analytics Section; Division of Data, Research and Policy, UNICEF</t>
  </si>
  <si>
    <t xml:space="preserve">Contact us:  </t>
  </si>
  <si>
    <t>data@unicef.org</t>
  </si>
  <si>
    <t>very low</t>
  </si>
  <si>
    <t>low</t>
  </si>
  <si>
    <t>high</t>
  </si>
  <si>
    <t>very high</t>
  </si>
  <si>
    <t>Mayotte</t>
  </si>
  <si>
    <t>Réunion</t>
  </si>
  <si>
    <t>Saint Helena</t>
  </si>
  <si>
    <t>Anguilla</t>
  </si>
  <si>
    <t>Aruba</t>
  </si>
  <si>
    <t>Bermuda</t>
  </si>
  <si>
    <t>Cayman Islands</t>
  </si>
  <si>
    <t>Falkland Islands</t>
  </si>
  <si>
    <t>Faroe Islands</t>
  </si>
  <si>
    <t>French Guiana</t>
  </si>
  <si>
    <t>Guadeloupe</t>
  </si>
  <si>
    <t>Martinique</t>
  </si>
  <si>
    <t>Montserrat</t>
  </si>
  <si>
    <t>Netherlands Antilles</t>
  </si>
  <si>
    <t>Puerto Rico</t>
  </si>
  <si>
    <t>Saint Pierre and Miquelon</t>
  </si>
  <si>
    <t>Turks and Caicos Islands</t>
  </si>
  <si>
    <t>Virgin Islands</t>
  </si>
  <si>
    <t>Korea, Democratic,of</t>
  </si>
  <si>
    <t>Gibraltar</t>
  </si>
  <si>
    <t>Greenland</t>
  </si>
  <si>
    <t>Guernsey</t>
  </si>
  <si>
    <t>Isle of Man</t>
  </si>
  <si>
    <t>Jersey</t>
  </si>
  <si>
    <t>American Samoa</t>
  </si>
  <si>
    <t>French Polynesia</t>
  </si>
  <si>
    <t>Guam</t>
  </si>
  <si>
    <t>Hong Kong</t>
  </si>
  <si>
    <t>Korea, Rebublic of</t>
  </si>
  <si>
    <t>Macau</t>
  </si>
  <si>
    <t>New Caledonia</t>
  </si>
  <si>
    <t>Norfolk Island</t>
  </si>
  <si>
    <t>Northern Mariana Islands</t>
  </si>
  <si>
    <t>Wallis and Futuna</t>
  </si>
  <si>
    <t>Quelle: 
Hämäläinen, P., Leena Saarela, K., and Takala, J. (2009). Global trend according to estimated number of occupational accidents and fatal work-related diseases at region and country level. Journal of Safety Research, 40(2): 125-139</t>
  </si>
  <si>
    <t>country</t>
  </si>
  <si>
    <t>fatality rate</t>
  </si>
  <si>
    <r>
      <rPr>
        <b/>
        <sz val="12"/>
        <color theme="1"/>
        <rFont val="Calibri"/>
        <family val="2"/>
        <scheme val="minor"/>
      </rPr>
      <t xml:space="preserve"> Allgemeine Infos:</t>
    </r>
    <r>
      <rPr>
        <sz val="12"/>
        <color theme="1"/>
        <rFont val="Calibri"/>
        <family val="2"/>
        <scheme val="minor"/>
      </rPr>
      <t xml:space="preserve">
- Steakholder group: worker</t>
    </r>
  </si>
  <si>
    <t>Index</t>
  </si>
  <si>
    <t>Land (DE)</t>
  </si>
  <si>
    <t>Land (EN)</t>
  </si>
  <si>
    <t>Africa</t>
  </si>
  <si>
    <t>Western Sahara</t>
  </si>
  <si>
    <t>Northern Africa</t>
  </si>
  <si>
    <t>Americas</t>
  </si>
  <si>
    <t>Latin America and the Caribbean</t>
  </si>
  <si>
    <t>British Virgin Islands</t>
  </si>
  <si>
    <t>Curaçao</t>
  </si>
  <si>
    <t>Falkland Islands (Malvinas)</t>
  </si>
  <si>
    <t>Saint Martin (French)</t>
  </si>
  <si>
    <t>Sint Maarten (Dutch)</t>
  </si>
  <si>
    <t>United States Virgin Islands</t>
  </si>
  <si>
    <t>Northern America</t>
  </si>
  <si>
    <t>Arab States</t>
  </si>
  <si>
    <t>West Bank and Gaza Strip</t>
  </si>
  <si>
    <t>Asia and the Pacific</t>
  </si>
  <si>
    <t>Eastern Asia</t>
  </si>
  <si>
    <t>Hong Kong (China)</t>
  </si>
  <si>
    <t>Macau (China)</t>
  </si>
  <si>
    <t>South-Eastern Asia and the Pacific</t>
  </si>
  <si>
    <t>Sothern Asia</t>
  </si>
  <si>
    <t>Northern, Southern and Western Europe</t>
  </si>
  <si>
    <t>Channel Islands</t>
  </si>
  <si>
    <t>Central and Western Asia</t>
  </si>
  <si>
    <t>Country</t>
  </si>
  <si>
    <t>Child labour 2016 in %</t>
  </si>
  <si>
    <t>ILO GLOBAL ESTIMATES OF CHILD LABOUR, 2012-2016</t>
  </si>
  <si>
    <t>Datengüte</t>
  </si>
  <si>
    <t>Freedom House (2010). The Global State of Workers' Rights: Free Labor in a Hostile World.</t>
  </si>
  <si>
    <t xml:space="preserve"> - ggf. veraltete Daten, da aus Jahr 2010</t>
  </si>
  <si>
    <t>UNICEF. Child labour Database (November 2017)</t>
  </si>
  <si>
    <t>ILO (2017) Global Estimates of Child Labour</t>
  </si>
  <si>
    <t>"Working time around the world" by Lee et al. (2007)</t>
  </si>
  <si>
    <t xml:space="preserve"> - ggf. veraltete Daten, da aus Jahr 2007</t>
  </si>
  <si>
    <t>Social Instiutions and Gender Index. Synthesis Report 2014</t>
  </si>
  <si>
    <t>Global trend according to estimated number of occupational accidents and fatal work-related diseases at region and country level (2009)</t>
  </si>
  <si>
    <t>Hours of work</t>
  </si>
  <si>
    <t>http://www.ilo.org/ilostat/faces/oracle/webcenter/portalapp/pagehierarchy/Page3.jspx?MBI_ID=8</t>
  </si>
  <si>
    <t>Downloaded from ILOSTAT. Last update on 28MAY18</t>
  </si>
  <si>
    <t>Reference area</t>
  </si>
  <si>
    <t>Source type</t>
  </si>
  <si>
    <t>Time</t>
  </si>
  <si>
    <t>Mean weekly hours actually worked per employed person</t>
  </si>
  <si>
    <t>Share of employees working less than 30 hours per week (%)</t>
  </si>
  <si>
    <t>Share of employees working 30-48 hours per week (%)</t>
  </si>
  <si>
    <t>Share of employees working more than 48 hours per week (%)</t>
  </si>
  <si>
    <t>Labour force survey</t>
  </si>
  <si>
    <t>Notes
Mean weekly hours actually worked per employed person 
-Repository: ILO-STATISTICS - Micro data processing 
-Job coverage: Main job currently held 
-Break in series: Methodology revised
Share of employees working less than 30 hours per week (%) 
-Repository: ILO-STATISTICS - Micro data processing 
-Break in series: Methodology revised
Share of employees working 30-48 hours per week (%) 
-Repository: ILO-STATISTICS - Micro data processing 
-Break in series: Methodology revised
Share of employees working more than 48 hours per week (%) 
-Repository: ILO-STATISTICS - Micro data processing 
-Break in series: Methodology revised</t>
  </si>
  <si>
    <t>Notes
Mean weekly hours actually worked per employed person 
-Repository: ILO-STATISTICS - Micro data processing 
-Job coverage: Main job currently held
Share of employees working less than 30 hours per week (%) 
-Repository: ILO-STATISTICS - Micro data processing
Share of employees working 30-48 hours per week (%) 
-Repository: ILO-STATISTICS - Micro data processing
Share of employees working more than 48 hours per week (%) 
-Repository: ILO-STATISTICS - Micro data processing</t>
  </si>
  <si>
    <t>Notes
Mean weekly hours actually worked per employed person 
-Data reference period: Annual or annual average 
-Population coverage: Excluding both institutional population and armed forces and/or conscripts 
-Job coverage: Main job currently held
Share of employees working less than 30 hours per week (%) 
-Data reference period: Annual or annual average 
-Population coverage: Excluding both institutional population and armed forces and/or conscripts 
-Job coverage: Main job currently held 
-Working time arrangement coverage: Full-time and part time workers
Share of employees working 30-48 hours per week (%) 
-Data reference period: Annual or annual average 
-Population coverage: Excluding both institutional population and armed forces and/or conscripts 
-Job coverage: Main job currently held 
-Working time arrangement coverage: Full-time and part time workers
Share of employees working more than 48 hours per week (%) 
-Data reference period: Annual or annual average 
-Population coverage: Excluding both institutional population and armed forces and/or conscripts 
-Job coverage: Main job currently held 
-Working time arrangement coverage: Full-time and part time workers</t>
  </si>
  <si>
    <t>Notes
Mean weekly hours actually worked per employed person 
-Data reference period: September 
-Working time concept: Hours usually worked
Share of employees working less than 30 hours per week (%) 
-Data reference period: September 
-Working time arrangement coverage: Full-time and part time workers
Share of employees working 30-48 hours per week (%) 
-Data reference period: September 
-Working time arrangement coverage: Full-time and part time workers
Share of employees working more than 48 hours per week (%) 
-Data reference period: September 
-Working time arrangement coverage: Full-time and part time workers</t>
  </si>
  <si>
    <t>Notes
Mean weekly hours actually worked per employed person 
-Repository: ILO-STATISTICS - Micro data processing 
-Geographical coverage: Main cities or metropolitan areas 
-Job coverage: Main job currently held
Share of employees working less than 30 hours per week (%) 
-Repository: ILO-STATISTICS - Micro data processing 
-Geographical coverage: Main cities or metropolitan areas
Share of employees working 30-48 hours per week (%) 
-Repository: ILO-STATISTICS - Micro data processing 
-Geographical coverage: Main cities or metropolitan areas
Share of employees working more than 48 hours per week (%) 
-Repository: ILO-STATISTICS - Micro data processing 
-Geographical coverage: Main cities or metropolitan areas</t>
  </si>
  <si>
    <t>Household income/expenditure survey</t>
  </si>
  <si>
    <t>Notes
Mean weekly hours actually worked per employed person 
-Repository: ILO-STATISTICS - Micro data processing 
-Age coverage - maximum age: 75 years old 
-Job coverage: Main job currently held
Share of employees working less than 30 hours per week (%) 
-Repository: ILO-STATISTICS - Micro data processing 
-Age coverage - maximum age: 75 years old
Share of employees working 30-48 hours per week (%) 
-Repository: ILO-STATISTICS - Micro data processing 
-Age coverage - maximum age: 75 years old
Share of employees working more than 48 hours per week (%) 
-Repository: ILO-STATISTICS - Micro data processing 
-Age coverage - maximum age: 75 years old</t>
  </si>
  <si>
    <t>Population census</t>
  </si>
  <si>
    <t>Notes
Mean weekly hours actually worked per employed person 
-Data reference period: Annual or annual average 
-Population coverage: Excluding armed forces and/or conscripts
Share of employees working less than 30 hours per week (%) 
-Data reference period: Annual or annual average 
-Population coverage: Excluding armed forces and/or conscripts 
-Working time arrangement coverage: Full-time and part time workers
Share of employees working 30-48 hours per week (%) 
-Data reference period: Annual or annual average 
-Population coverage: Excluding armed forces and/or conscripts 
-Working time arrangement coverage: Full-time and part time workers
Share of employees working more than 48 hours per week (%) 
-Data reference period: Annual or annual average 
-Population coverage: Excluding armed forces and/or conscripts 
-Working time arrangement coverage: Full-time and part time workers</t>
  </si>
  <si>
    <t>Notes
Mean weekly hours actually worked per employed person 
-Repository: Eurostat special tabulation 
-Data reference period: Annual or annual average
Share of employees working less than 30 hours per week (%) 
-Repository: Eurostat special tabulation 
-Data reference period: Annual or annual average 
-Working time arrangement coverage: Full-time and part time workers
Share of employees working 30-48 hours per week (%) 
-Repository: Eurostat special tabulation 
-Data reference period: Annual or annual average 
-Working time arrangement coverage: Full-time and part time workers
Share of employees working more than 48 hours per week (%) 
-Repository: Eurostat special tabulation 
-Data reference period: Annual or annual average 
-Working time arrangement coverage: Full-time and part time workers</t>
  </si>
  <si>
    <t>Notes
Mean weekly hours actually worked per employed person 
-Repository: Eurostat special tabulation 
-Data reference period: Annual or annual average 
-Break in series: Methodology revised
Share of employees working less than 30 hours per week (%) 
-Repository: Eurostat special tabulation 
-Data reference period: Annual or annual average 
-Working time arrangement coverage: Full-time and part time workers 
-Break in series: Methodology revised
Share of employees working 30-48 hours per week (%) 
-Repository: Eurostat special tabulation 
-Data reference period: Annual or annual average 
-Working time arrangement coverage: Full-time and part time workers 
-Break in series: Methodology revised
Share of employees working more than 48 hours per week (%) 
-Repository: Eurostat special tabulation 
-Data reference period: Annual or annual average 
-Working time arrangement coverage: Full-time and part time workers 
-Break in series: Methodology revised</t>
  </si>
  <si>
    <t>Establishment survey</t>
  </si>
  <si>
    <t>Notes
Mean weekly hours actually worked per employed person 
-Data reference period: April 
-Job coverage: Main job currently held
Share of employees working less than 30 hours per week (%) 
-Data reference period: April 
-Age coverage - minimum age: 14 years old 
-Job coverage: Main job currently held 
-Working time arrangement coverage: Full-time and part time workers
Share of employees working 30-48 hours per week (%) 
-Data reference period: April 
-Age coverage - minimum age: 14 years old 
-Job coverage: Main job currently held 
-Working time arrangement coverage: Full-time and part time workers
Share of employees working more than 48 hours per week (%) 
-Data reference period: April 
-Age coverage - minimum age: 14 years old 
-Job coverage: Main job currently held 
-Working time arrangement coverage: Full-time and part time workers</t>
  </si>
  <si>
    <t>Notes
Mean weekly hours actually worked per employed person 
-Repository: ILO-STATISTICS - Micro data processing 
-Data reference period: Annual or annual average 
-Job coverage: Main job currently held
Share of employees working less than 30 hours per week (%) 
-Repository: ILO-STATISTICS - Micro data processing 
-Data reference period: Annual or annual average
Share of employees working 30-48 hours per week (%) 
-Repository: ILO-STATISTICS - Micro data processing 
-Data reference period: Annual or annual average
Share of employees working more than 48 hours per week (%) 
-Repository: ILO-STATISTICS - Micro data processing 
-Data reference period: Annual or annual average</t>
  </si>
  <si>
    <t>Notes
Mean weekly hours actually worked per employed person 
-Data reference period: Annual or annual average 
-Job coverage: Main job currently held
Share of employees working less than 30 hours per week (%) 
-Data reference period: Annual or annual average 
-Age coverage - minimum age: 10 years old
Share of employees working 30-48 hours per week (%) 
-Data reference period: Annual or annual average 
-Age coverage - minimum age: 10 years old
Share of employees working more than 48 hours per week (%) 
-Data reference period: Annual or annual average 
-Age coverage - minimum age: 10 years old</t>
  </si>
  <si>
    <t>Notes
Mean weekly hours actually worked per employed person 
-Data reference period: April 
-Working time concept: Hours usually worked
Share of employees working less than 30 hours per week (%) 
-Data reference period: April 
-Age coverage - maximum age: 64 years old 
-Working time arrangement coverage: Full-time and part time workers
Share of employees working 30-48 hours per week (%) 
-Data reference period: April 
-Age coverage - maximum age: 64 years old 
-Working time arrangement coverage: Full-time and part time workers
Share of employees working more than 48 hours per week (%) 
-Data reference period: April 
-Age coverage - maximum age: 64 years old 
-Working time arrangement coverage: Full-time and part time workers</t>
  </si>
  <si>
    <t>Other household survey</t>
  </si>
  <si>
    <t>Notes
Mean weekly hours actually worked per employed person 
-Data reference period: Annual or annual average
Share of employees working less than 30 hours per week (%) 
-Data reference period: Annual or annual average 
-Working time arrangement coverage: Full-time and part time workers
Share of employees working 30-48 hours per week (%) 
-Data reference period: Annual or annual average 
-Working time arrangement coverage: Full-time and part time workers
Share of employees working more than 48 hours per week (%) 
-Data reference period: Annual or annual average 
-Working time arrangement coverage: Full-time and part time workers</t>
  </si>
  <si>
    <t>Notes
Mean weekly hours actually worked per employed person 
-Repository: ILO-STATISTICS - Micro data processing 
-Employment definition: Excluding own-use production workers 
-Data reference period: Annual or annual average 
-Job coverage: Main job currently held 
-Break in series: Methodology revised
Share of employees working less than 30 hours per week (%) 
-Repository: ILO-STATISTICS - Micro data processing 
-Employment definition: Excluding own-use production workers 
-Data reference period: Annual or annual average 
-Break in series: Methodology revised
Share of employees working 30-48 hours per week (%) 
-Repository: ILO-STATISTICS - Micro data processing 
-Employment definition: Excluding own-use production workers 
-Data reference period: Annual or annual average 
-Break in series: Methodology revised
Share of employees working more than 48 hours per week (%) 
-Repository: ILO-STATISTICS - Micro data processing 
-Employment definition: Excluding own-use production workers 
-Data reference period: Annual or annual average 
-Break in series: Methodology revised</t>
  </si>
  <si>
    <t>Notes
Mean weekly hours actually worked per employed person 
-Job coverage: Main job currently held
Share of employees working less than 30 hours per week (%) 
-Repository: ILO-STATISTICS - Micro data processing
Share of employees working 30-48 hours per week (%) 
-Repository: ILO-STATISTICS - Micro data processing
Share of employees working more than 48 hours per week (%) 
-Repository: ILO-STATISTICS - Micro data processing</t>
  </si>
  <si>
    <t>Notes
Mean weekly hours actually worked per employed person 
-Data reference period: October
Share of employees working less than 30 hours per week (%) 
-Data reference period: October 
-Job coverage: Main job currently held 
-Working time arrangement coverage: Full-time and part time workers
Share of employees working 30-48 hours per week (%) 
-Data reference period: October 
-Job coverage: Main job currently held 
-Working time arrangement coverage: Full-time and part time workers
Share of employees working more than 48 hours per week (%) 
-Data reference period: October 
-Job coverage: Main job currently held 
-Working time arrangement coverage: Full-time and part time workers</t>
  </si>
  <si>
    <t>Official estimate</t>
  </si>
  <si>
    <t>Notes
Mean weekly hours actually worked per employed person 
-Data reference period: Annual or annual average 
-Geographical coverage: Nonstandard geographical coverage 
-Job coverage: Main job currently held
Share of employees working less than 30 hours per week (%) 
-Data reference period: Annual or annual average 
-Geographical coverage: Nonstandard geographical coverage 
-Age coverage - minimum age: 17 years old
Share of employees working 30-48 hours per week (%) 
-Data reference period: Annual or annual average 
-Geographical coverage: Nonstandard geographical coverage 
-Age coverage - minimum age: 17 years old
Share of employees working more than 48 hours per week (%) 
-Data reference period: Annual or annual average 
-Geographical coverage: Nonstandard geographical coverage 
-Age coverage - minimum age: 17 years old</t>
  </si>
  <si>
    <t>Notes
Mean weekly hours actually worked per employed person 
-Data reference period: December
Share of employees working less than 30 hours per week (%) 
-Data reference period: December
Share of employees working 30-48 hours per week (%) 
-Data reference period: December
Share of employees working more than 48 hours per week (%) 
-Data reference period: December</t>
  </si>
  <si>
    <t>Notes
Mean weekly hours actually worked per employed person 
-Repository: ILO-STATISTICS - Micro data processing 
-Age coverage - minimum age: 16 years old 
-Job coverage: Main job currently held
Share of employees working less than 30 hours per week (%) 
-Repository: ILO-STATISTICS - Micro data processing 
-Age coverage - minimum age: 16 years old
Share of employees working 30-48 hours per week (%) 
-Repository: ILO-STATISTICS - Micro data processing 
-Age coverage - minimum age: 16 years old
Share of employees working more than 48 hours per week (%) 
-Repository: ILO-STATISTICS - Micro data processing 
-Age coverage - minimum age: 16 years old</t>
  </si>
  <si>
    <t>Notes
Mean weekly hours actually worked per employed person 
-Data reference period: Second quarter 
-Geographical coverage: Total national, excluding some areas 
-Population coverage: Excluding armed forces and/or conscripts
Share of employees working less than 30 hours per week (%) 
-Repository: ILO-STATISTICS - Micro data processing 
-Age coverage - minimum age: 10 years old
Share of employees working 30-48 hours per week (%) 
-Repository: ILO-STATISTICS - Micro data processing 
-Age coverage - minimum age: 10 years old
Share of employees working more than 48 hours per week (%) 
-Repository: ILO-STATISTICS - Micro data processing 
-Age coverage - minimum age: 10 years old</t>
  </si>
  <si>
    <t>Notes
Mean weekly hours actually worked per employed person 
-Data reference period: Annual or annual average 
-Population coverage: Excluding armed forces and/or conscripts 
-Central tendency measure: Weighted mean 
-Working time concept: Hours usually worked
Share of employees working less than 30 hours per week (%) 
-Data reference period: Annual or annual average 
-Population coverage: Excluding armed forces and/or conscripts 
-Age coverage - minimum age: 16 years old 
-Age coverage - maximum age: 65 years old 
-Job coverage: Main job currently held 
-Working time arrangement coverage: Full-time and part time workers
Share of employees working 30-48 hours per week (%) 
-Data reference period: Annual or annual average 
-Population coverage: Excluding armed forces and/or conscripts 
-Age coverage - minimum age: 16 years old 
-Age coverage - maximum age: 65 years old 
-Job coverage: Main job currently held 
-Working time arrangement coverage: Full-time and part time workers
Share of employees working more than 48 hours per week (%) 
-Data reference period: Annual or annual average 
-Population coverage: Excluding armed forces and/or conscripts 
-Age coverage - minimum age: 16 years old 
-Age coverage - maximum age: 65 years old 
-Job coverage: Main job currently held 
-Working time arrangement coverage: Full-time and part time workers</t>
  </si>
  <si>
    <t>Notes
Mean weekly hours actually worked per employed person 
-Repository: ILO-STATISTICS - Micro data processing 
-Data reference period: Annual or annual average 
-Job coverage: Main job currently held 
-Break in series: Methodology revised
Share of employees working less than 30 hours per week (%) 
-Repository: ILO-STATISTICS - Micro data processing 
-Data reference period: Annual or annual average 
-Break in series: Methodology revised
Share of employees working 30-48 hours per week (%) 
-Repository: ILO-STATISTICS - Micro data processing 
-Data reference period: Annual or annual average 
-Break in series: Methodology revised
Share of employees working more than 48 hours per week (%) 
-Repository: ILO-STATISTICS - Micro data processing 
-Data reference period: Annual or annual average 
-Break in series: Methodology revised</t>
  </si>
  <si>
    <t>Notes
Mean weekly hours actually worked per employed person 
-Data reference period: April 
-Job coverage: Main job currently held 
-Working time concept: Hours usually worked
Share of employees working less than 30 hours per week (%) 
-Data reference period: April 
-Age coverage - minimum age: 10 years old 
-Working time arrangement coverage: Full-time and part time workers
Share of employees working 30-48 hours per week (%) 
-Data reference period: April 
-Age coverage - minimum age: 10 years old 
-Working time arrangement coverage: Full-time and part time workers
Share of employees working more than 48 hours per week (%) 
-Data reference period: April 
-Age coverage - minimum age: 10 years old 
-Working time arrangement coverage: Full-time and part time workers</t>
  </si>
  <si>
    <t>Hong Kong, China</t>
  </si>
  <si>
    <t>Notes
Mean weekly hours actually worked per employed person 
-Data reference period: Annual or annual average 
-Population coverage: Excluding institutional population
Share of employees working less than 30 hours per week (%) 
-Data reference period: Annual or annual average 
-Population coverage: Excluding institutional population 
-Job coverage: Main job currently held 
-Working time arrangement coverage: Full-time and part time workers
Share of employees working 30-48 hours per week (%) 
-Data reference period: Annual or annual average 
-Population coverage: Excluding institutional population 
-Job coverage: Main job currently held 
-Working time arrangement coverage: Full-time and part time workers
Share of employees working more than 48 hours per week (%) 
-Data reference period: Annual or annual average 
-Population coverage: Excluding institutional population 
-Job coverage: Main job currently held 
-Working time arrangement coverage: Full-time and part time workers</t>
  </si>
  <si>
    <t>Notes
Mean weekly hours actually worked per employed person 
-Data reference period: Annual or annual average 
-Geographical coverage: Government controlled areas 
-Population coverage: Excluding institutional population
Share of employees working less than 30 hours per week (%) 
-Data reference period: Annual or annual average 
-Geographical coverage: Total national, excluding some areas 
-Population coverage: Excluding institutional population 
-Job coverage: Main job currently held 
-Working time arrangement coverage: Full-time and part time workers
Share of employees working 30-48 hours per week (%) 
-Data reference period: Annual or annual average 
-Geographical coverage: Total national, excluding some areas 
-Population coverage: Excluding institutional population 
-Job coverage: Main job currently held 
-Working time arrangement coverage: Full-time and part time workers
Share of employees working more than 48 hours per week (%) 
-Data reference period: Annual or annual average 
-Geographical coverage: Total national, excluding some areas 
-Population coverage: Excluding institutional population 
-Job coverage: Main job currently held 
-Working time arrangement coverage: Full-time and part time workers</t>
  </si>
  <si>
    <t>Notes
Mean weekly hours actually worked per employed person 
-Repository: Eurostat special tabulation 
-Data reference period: Annual or annual average 
-Unemployment definition: Two criteria (not in employment and seeking)
Share of employees working less than 30 hours per week (%) 
-Repository: Eurostat special tabulation 
-Data reference period: Annual or annual average 
-Unemployment definition: Two criteria (not in employment and seeking)
Share of employees working 30-48 hours per week (%) 
-Repository: Eurostat special tabulation 
-Data reference period: Annual or annual average 
-Unemployment definition: Two criteria (not in employment and seeking)
Share of employees working more than 48 hours per week (%) 
-Repository: Eurostat special tabulation 
-Data reference period: Annual or annual average 
-Unemployment definition: Two criteria (not in employment and seeking)</t>
  </si>
  <si>
    <t>Notes
Mean weekly hours actually worked per employed person 
-Data reference period: Annual or annual average 
-Job coverage: Main job currently held
Share of employees working less than 30 hours per week (%) 
-Data reference period: Annual or annual average 
-Working time arrangement coverage: Full-time and part time workers
Share of employees working 30-48 hours per week (%) 
-Data reference period: Annual or annual average 
-Working time arrangement coverage: Full-time and part time workers
Share of employees working more than 48 hours per week (%) 
-Data reference period: Annual or annual average 
-Working time arrangement coverage: Full-time and part time workers</t>
  </si>
  <si>
    <t>Notes
Mean weekly hours actually worked per employed person 
-Data reference period: Annual or annual average 
-Job coverage: Main job currently held
Share of employees working less than 30 hours per week (%) 
-Data reference period: Annual or annual average 
-Job coverage: Main job currently held 
-Working time arrangement coverage: Full-time and part time workers
Share of employees working 30-48 hours per week (%) 
-Data reference period: Annual or annual average 
-Job coverage: Main job currently held 
-Working time arrangement coverage: Full-time and part time workers
Share of employees working more than 48 hours per week (%) 
-Data reference period: Annual or annual average 
-Job coverage: Main job currently held 
-Working time arrangement coverage: Full-time and part time workers</t>
  </si>
  <si>
    <t>Notes
Mean weekly hours actually worked per employed person 
-Data reference period: Annual or annual average 
-Geographical coverage: Total national, excluding overseas territories 
-Population coverage: Excluding armed forces and/or conscripts 
-Central tendency measure: Weighted mean
Share of employees working less than 30 hours per week (%) 
-Data reference period: Annual or annual average 
-Geographical coverage: Total national, excluding overseas territories 
-Population coverage: Excluding armed forces and/or conscripts 
-Working time arrangement coverage: Full-time and part time workers
Share of employees working 30-48 hours per week (%) 
-Data reference period: Annual or annual average 
-Geographical coverage: Total national, excluding overseas territories 
-Population coverage: Excluding armed forces and/or conscripts 
-Working time arrangement coverage: Full-time and part time workers
Share of employees working more than 48 hours per week (%) 
-Data reference period: Annual or annual average 
-Geographical coverage: Total national, excluding overseas territories 
-Population coverage: Excluding armed forces and/or conscripts 
-Working time arrangement coverage: Full-time and part time workers</t>
  </si>
  <si>
    <t>Macau, China</t>
  </si>
  <si>
    <t>Notes
Mean weekly hours actually worked per employed person 
-Data reference period: Annual or annual average 
-Geographical coverage: Total national, excluding some areas 
-Population coverage: Excluding both institutional population and armed forces and/or conscripts 
-Central tendency measure: Median
Share of employees working less than 30 hours per week (%) 
-Data reference period: Annual or annual average 
-Geographical coverage: Total national, excluding some areas 
-Population coverage: Excluding both institutional population and armed forces and/or conscripts 
-Age coverage - minimum age: 16 years old 
-Working time arrangement coverage: Full-time and part time workers
Share of employees working 30-48 hours per week (%) 
-Data reference period: Annual or annual average 
-Geographical coverage: Total national, excluding some areas 
-Population coverage: Excluding both institutional population and armed forces and/or conscripts 
-Age coverage - minimum age: 16 years old 
-Working time arrangement coverage: Full-time and part time workers
Share of employees working more than 48 hours per week (%) 
-Data reference period: Annual or annual average 
-Geographical coverage: Total national, excluding some areas 
-Population coverage: Excluding both institutional population and armed forces and/or conscripts 
-Age coverage - minimum age: 16 years old 
-Working time arrangement coverage: Full-time and part time workers</t>
  </si>
  <si>
    <t>Notes
Mean weekly hours actually worked per employed person 
-Data reference period: Annual or annual average 
-Job coverage: Main job currently held
Share of employees working less than 30 hours per week (%) 
-Data reference period: Annual or annual average 
-Age coverage - maximum age: 64 years old 
-Job coverage: Main job currently held 
-Working time arrangement coverage: Full-time and part time workers
Share of employees working 30-48 hours per week (%) 
-Data reference period: Annual or annual average 
-Age coverage - maximum age: 64 years old 
-Job coverage: Main job currently held 
-Working time arrangement coverage: Full-time and part time workers
Share of employees working more than 48 hours per week (%) 
-Data reference period: Annual or annual average 
-Age coverage - maximum age: 64 years old 
-Job coverage: Main job currently held 
-Working time arrangement coverage: Full-time and part time workers</t>
  </si>
  <si>
    <t>Notes
Mean weekly hours actually worked per employed person 
-Repository: ILO-STATISTICS - Micro data processing 
-Employment definition: Excluding own-use production workers 
-Job coverage: Main job currently held
Share of employees working less than 30 hours per week (%) 
-Repository: ILO-STATISTICS - Micro data processing 
-Employment definition: Excluding own-use production workers
Share of employees working 30-48 hours per week (%) 
-Repository: ILO-STATISTICS - Micro data processing 
-Employment definition: Excluding own-use production workers
Share of employees working more than 48 hours per week (%) 
-Repository: ILO-STATISTICS - Micro data processing 
-Employment definition: Excluding own-use production workers</t>
  </si>
  <si>
    <t>Notes
Mean weekly hours actually worked per employed person 
-Data reference period: Annual or annual average 
-Geographical coverage: Total national, excluding overseas territories 
-Population coverage: Excluding both institutional population and armed forces and/or conscripts 
-Job coverage: Main job currently held
Share of employees working less than 30 hours per week (%) 
-Data reference period: Annual or annual average 
-Job coverage: Main job currently held 
-Working time arrangement coverage: Full-time and part time workers
Share of employees working 30-48 hours per week (%) 
-Data reference period: Annual or annual average 
-Job coverage: Main job currently held 
-Working time arrangement coverage: Full-time and part time workers
Share of employees working more than 48 hours per week (%) 
-Data reference period: Annual or annual average 
-Job coverage: Main job currently held 
-Working time arrangement coverage: Full-time and part time workers</t>
  </si>
  <si>
    <t>Notes
Mean weekly hours actually worked per employed person 
-Data reference period: Annual or annual average 
-Time unit: Per hour 
-Job coverage: Main job currently held
Share of employees working less than 30 hours per week (%) 
-Data reference period: Annual or annual average 
-Job coverage: Main job currently held 
-Working time arrangement coverage: Full-time and part time workers
Share of employees working 30-48 hours per week (%) 
-Data reference period: Annual or annual average 
-Job coverage: Main job currently held 
-Working time arrangement coverage: Full-time and part time workers
Share of employees working more than 48 hours per week (%) 
-Data reference period: Annual or annual average 
-Job coverage: Main job currently held 
-Working time arrangement coverage: Full-time and part time workers</t>
  </si>
  <si>
    <t>Notes
Share of employees working less than 30 hours per week (%) 
-Data reference period: Annual or annual average 
-Geographical coverage: Total national, excluding overseas territories 
-Population coverage: Excluding both institutional population and armed forces and/or conscripts 
-Job coverage: Main job currently held 
-Working time arrangement coverage: Full-time and part time workers
Share of employees working 30-48 hours per week (%) 
-Data reference period: Annual or annual average 
-Geographical coverage: Total national, excluding overseas territories 
-Population coverage: Excluding both institutional population and armed forces and/or conscripts 
-Job coverage: Main job currently held 
-Working time arrangement coverage: Full-time and part time workers
Share of employees working more than 48 hours per week (%) 
-Data reference period: Annual or annual average 
-Geographical coverage: Total national, excluding overseas territories 
-Population coverage: Excluding both institutional population and armed forces and/or conscripts 
-Job coverage: Main job currently held 
-Working time arrangement coverage: Full-time and part time workers</t>
  </si>
  <si>
    <t>Occupied Palestinian Territory</t>
  </si>
  <si>
    <t>Notes
Mean weekly hours actually worked per employed person 
-Repository: ILO-STATISTICS - Micro data processing 
-Job coverage: Main job currently held 
-Remarks: These results will be revised once the updated weights issued from the latest Census will be released
Share of employees working less than 30 hours per week (%) 
-Repository: ILO-STATISTICS - Micro data processing 
-Remarks: These results will be revised once the updated weights issued from the latest Census will be released
Share of employees working 30-48 hours per week (%) 
-Repository: ILO-STATISTICS - Micro data processing 
-Remarks: These results will be revised once the updated weights issued from the latest Census will be released
Share of employees working more than 48 hours per week (%) 
-Repository: ILO-STATISTICS - Micro data processing 
-Remarks: These results will be revised once the updated weights issued from the latest Census will be released</t>
  </si>
  <si>
    <t>Notes
Mean weekly hours actually worked per employed person 
-Data reference period: August 
-Population coverage: Excluding institutional population 
-Job coverage: Main job currently held 
-Working time concept: Normal hours of work
Share of employees working less than 30 hours per week (%) 
-Data reference period: August 
-Population coverage: Excluding institutional population 
-Job coverage: Main job currently held 
-Working time arrangement coverage: Full-time and part time workers
Share of employees working 30-48 hours per week (%) 
-Data reference period: August 
-Population coverage: Excluding institutional population 
-Job coverage: Main job currently held 
-Working time arrangement coverage: Full-time and part time workers
Share of employees working more than 48 hours per week (%) 
-Data reference period: August 
-Population coverage: Excluding institutional population 
-Job coverage: Main job currently held 
-Working time arrangement coverage: Full-time and part time workers</t>
  </si>
  <si>
    <t>Notes
Mean weekly hours actually worked per employed person 
-Repository: ILO-STATISTICS - Micro data processing 
-Job coverage: Main job currently held
Share of employees working less than 30 hours per week (%) 
-Data reference period: Fourth quarter 
-Geographical coverage: Total national, excluding some areas 
-Age coverage - minimum age: 10 years old 
-Job coverage: Main job currently held 
-Working time arrangement coverage: Full-time and part time workers
Share of employees working 30-48 hours per week (%) 
-Data reference period: Fourth quarter 
-Geographical coverage: Total national, excluding some areas 
-Age coverage - minimum age: 10 years old 
-Job coverage: Main job currently held 
-Working time arrangement coverage: Full-time and part time workers
Share of employees working more than 48 hours per week (%) 
-Data reference period: Fourth quarter 
-Geographical coverage: Total national, excluding some areas 
-Age coverage - minimum age: 10 years old 
-Job coverage: Main job currently held 
-Working time arrangement coverage: Full-time and part time workers</t>
  </si>
  <si>
    <t>Notes
Mean weekly hours actually worked per employed person 
-Data reference period: September
Share of employees working less than 30 hours per week (%) 
-Data reference period: September 
-Age coverage - maximum age: 76 years or older, but bounded 
-Working time arrangement coverage: Full-time and part time workers
Share of employees working 30-48 hours per week (%) 
-Data reference period: September 
-Age coverage - maximum age: 76 years or older, but bounded 
-Working time arrangement coverage: Full-time and part time workers
Share of employees working more than 48 hours per week (%) 
-Data reference period: September 
-Age coverage - maximum age: 76 years or older, but bounded 
-Working time arrangement coverage: Full-time and part time workers</t>
  </si>
  <si>
    <t>Notes
Mean weekly hours actually worked per employed person 
-Data reference period: Second quarter 
-Population coverage: Excluding both institutional population and armed forces and/or conscripts
Share of employees working less than 30 hours per week (%) 
-Data reference period: Second quarter 
-Population coverage: Excluding both institutional population and armed forces and/or conscripts 
-Working time arrangement coverage: Full-time and part time workers
Share of employees working 30-48 hours per week (%) 
-Data reference period: Second quarter 
-Population coverage: Excluding both institutional population and armed forces and/or conscripts 
-Working time arrangement coverage: Full-time and part time workers
Share of employees working more than 48 hours per week (%) 
-Data reference period: Second quarter 
-Population coverage: Excluding both institutional population and armed forces and/or conscripts 
-Working time arrangement coverage: Full-time and part time workers</t>
  </si>
  <si>
    <t>Notes
Mean weekly hours actually worked per employed person 
-Data reference period: Second semester 
-Central tendency measure: Weighted mean 
-Working time concept: Hours usually worked
Share of employees working less than 30 hours per week (%) 
-Data reference period: Second semester 
-Job coverage: Main job currently held 
-Working time arrangement coverage: Full-time and part time workers
Share of employees working 30-48 hours per week (%) 
-Data reference period: Second semester 
-Job coverage: Main job currently held 
-Working time arrangement coverage: Full-time and part time workers
Share of employees working more than 48 hours per week (%) 
-Data reference period: Second semester 
-Job coverage: Main job currently held 
-Working time arrangement coverage: Full-time and part time workers</t>
  </si>
  <si>
    <t>Notes
Mean weekly hours actually worked per employed person 
-Data reference period: Annual or annual average 
-Geographical coverage: Total national, excluding some areas 
-Population coverage: Excluding both institutional population and armed forces and/or conscripts 
-Job coverage: Main job currently held 
-Working time arrangement coverage: Full-time workers
Share of employees working less than 30 hours per week (%) 
-Data reference period: Annual or annual average 
-Geographical coverage: Total national, excluding some areas 
-Population coverage: Excluding both institutional population and armed forces and/or conscripts 
-Working time arrangement coverage: Full-time workers
Share of employees working 30-48 hours per week (%) 
-Data reference period: Annual or annual average 
-Geographical coverage: Total national, excluding some areas 
-Population coverage: Excluding both institutional population and armed forces and/or conscripts 
-Working time arrangement coverage: Full-time workers
Share of employees working more than 48 hours per week (%) 
-Data reference period: Annual or annual average 
-Geographical coverage: Total national, excluding some areas 
-Population coverage: Excluding both institutional population and armed forces and/or conscripts 
-Working time arrangement coverage: Full-time workers</t>
  </si>
  <si>
    <t>Notes
Mean weekly hours actually worked per employed person 
-Data reference period: Annual or annual average 
-Population coverage: Excluding both institutional population and armed forces and/or conscripts 
-Central tendency measure: Weighted mean
Share of employees working less than 30 hours per week (%) 
-Data reference period: Annual or annual average 
-Population coverage: Excluding both institutional population and armed forces and/or conscripts 
-Age coverage - minimum age: 14 years old 
-Age coverage - maximum age: 64 years old 
-Job coverage: Main job currently held 
-Working time arrangement coverage: Full-time and part time workers
Share of employees working 30-48 hours per week (%) 
-Data reference period: Annual or annual average 
-Population coverage: Excluding both institutional population and armed forces and/or conscripts 
-Age coverage - minimum age: 14 years old 
-Age coverage - maximum age: 64 years old 
-Job coverage: Main job currently held 
-Working time arrangement coverage: Full-time and part time workers
Share of employees working more than 48 hours per week (%) 
-Data reference period: Annual or annual average 
-Population coverage: Excluding both institutional population and armed forces and/or conscripts 
-Age coverage - minimum age: 14 years old 
-Age coverage - maximum age: 64 years old 
-Job coverage: Main job currently held 
-Working time arrangement coverage: Full-time and part time workers</t>
  </si>
  <si>
    <t>Notes
Mean weekly hours actually worked per employed person 
-Data reference period: Annual or annual average 
-Geographical coverage: Total national, excluding some areas 
-Population coverage: Excluding both institutional population and armed forces and/or conscripts 
-Central tendency measure: Weighted mean 
-Job coverage: Main job currently held
Share of employees working less than 30 hours per week (%) 
-Data reference period: Annual or annual average 
-Geographical coverage: Total national, excluding some areas 
-Population coverage: Excluding both institutional population and armed forces and/or conscripts 
-Age coverage - maximum age: 70 years old 
-Job coverage: Main job currently held 
-Working time arrangement coverage: Full-time and part time workers
Share of employees working 30-48 hours per week (%) 
-Data reference period: Annual or annual average 
-Geographical coverage: Total national, excluding some areas 
-Population coverage: Excluding both institutional population and armed forces and/or conscripts 
-Age coverage - maximum age: 70 years old 
-Job coverage: Main job currently held 
-Working time arrangement coverage: Full-time and part time workers
Share of employees working more than 48 hours per week (%) 
-Data reference period: Annual or annual average 
-Geographical coverage: Total national, excluding some areas 
-Population coverage: Excluding both institutional population and armed forces and/or conscripts 
-Age coverage - maximum age: 70 years old 
-Job coverage: Main job currently held 
-Working time arrangement coverage: Full-time and part time workers</t>
  </si>
  <si>
    <t>Notes
Mean weekly hours actually worked per employed person 
-Data reference period: Annual or annual average 
-Working time concept: Hours usually worked
Share of employees working less than 30 hours per week (%) 
-Data reference period: Annual or annual average 
-Age coverage - minimum age: 14 years old 
-Job coverage: Main job currently held 
-Working time arrangement coverage: Full-time and part time workers 
-Working time concept: Hours usually worked
Share of employees working 30-48 hours per week (%) 
-Data reference period: Annual or annual average 
-Age coverage - minimum age: 14 years old 
-Job coverage: Main job currently held 
-Working time arrangement coverage: Full-time and part time workers 
-Working time concept: Hours usually worked
Share of employees working more than 48 hours per week (%) 
-Data reference period: Annual or annual average 
-Age coverage - minimum age: 14 years old 
-Job coverage: Main job currently held 
-Working time arrangement coverage: Full-time and part time workers 
-Working time concept: Hours usually worked</t>
  </si>
  <si>
    <t>Notes
Mean weekly hours actually worked per employed person 
-Data reference period: Annual or annual average 
-Population coverage: Excluding armed forces and/or conscripts 
-Job coverage: Main job currently held
Share of employees working less than 30 hours per week (%) 
-Data reference period: Annual or annual average 
-Population coverage: Excluding armed forces and/or conscripts 
-Job coverage: Main job currently held 
-Working time arrangement coverage: Full-time and part time workers
Share of employees working 30-48 hours per week (%) 
-Data reference period: Annual or annual average 
-Population coverage: Excluding armed forces and/or conscripts 
-Job coverage: Main job currently held 
-Working time arrangement coverage: Full-time and part time workers
Share of employees working more than 48 hours per week (%) 
-Data reference period: Annual or annual average 
-Population coverage: Excluding armed forces and/or conscripts 
-Job coverage: Main job currently held 
-Working time arrangement coverage: Full-time and part time workers</t>
  </si>
  <si>
    <t xml:space="preserve"> - sehr aktuelle Daten
 - Long working hours are defined as weekly working hours above the threshold of 48 hours. ("Working time around the world" by Lee et al. 2007)</t>
  </si>
  <si>
    <t>Downloaded on THU, 31 MAY 2018 16:03 +0200 from ILOSTAT</t>
  </si>
  <si>
    <t>Dataset:</t>
  </si>
  <si>
    <t>Annual data</t>
  </si>
  <si>
    <t>Indicator:</t>
  </si>
  <si>
    <t>Statutory nominal gross monthly minimum wage</t>
  </si>
  <si>
    <t>Description:</t>
  </si>
  <si>
    <t xml:space="preserve">Data refer to the statutory minimum monthly gross earnings of employees as of December 31st of each year, presented in nominal terms. Minimum wages are not reported for countries for which collective bargaining is in place for minimum wages. In cases where a national minimum wage is not mandated, the minimum wage in place in the capital or major city is used. In some cases, an average of multiple regional minimum wages is used. In countries where the minimum wage is set at the sectoral level or occupational level, the minimum wage for manufacturing or unskilled workers is generally applied.  </t>
  </si>
  <si>
    <t>Survey</t>
  </si>
  <si>
    <t>Type of Source</t>
  </si>
  <si>
    <t>2004</t>
  </si>
  <si>
    <t>2005</t>
  </si>
  <si>
    <t>2006</t>
  </si>
  <si>
    <t>2007</t>
  </si>
  <si>
    <t>2008</t>
  </si>
  <si>
    <t>2009</t>
  </si>
  <si>
    <t>2010</t>
  </si>
  <si>
    <t>2011</t>
  </si>
  <si>
    <t>2012</t>
  </si>
  <si>
    <t>2013</t>
  </si>
  <si>
    <t>2014</t>
  </si>
  <si>
    <t>2015</t>
  </si>
  <si>
    <t>2016</t>
  </si>
  <si>
    <t>Labour legislation</t>
  </si>
  <si>
    <t>Other administrative records and related sources</t>
  </si>
  <si>
    <t>Department of Statistics Estimations</t>
  </si>
  <si>
    <t>Administrative records and related sources</t>
  </si>
  <si>
    <t>ILO SIALC Estimates</t>
  </si>
  <si>
    <t>ILO estimate</t>
  </si>
  <si>
    <t>Official Estimates</t>
  </si>
  <si>
    <t>Labour relations records</t>
  </si>
  <si>
    <t>Minimum wage decrees</t>
  </si>
  <si>
    <t>Ministry of Labour and Social Insurance - Deparment of Labour Relations</t>
  </si>
  <si>
    <t>Administrative records of the Ministry of Labour</t>
  </si>
  <si>
    <t>Labour inspectorate records</t>
  </si>
  <si>
    <t>Minimum Wage Act</t>
  </si>
  <si>
    <t>Annual Review</t>
  </si>
  <si>
    <t>Other official source</t>
  </si>
  <si>
    <t>Records of the Social Security Department</t>
  </si>
  <si>
    <t>Social Insurance Funds</t>
  </si>
  <si>
    <t>Insurance records</t>
  </si>
  <si>
    <t>Other official sources</t>
  </si>
  <si>
    <t>Records from the Ministry of Labour and Social Security</t>
  </si>
  <si>
    <t>Annual Survey of Hours and Earnings</t>
  </si>
  <si>
    <t>letzter Wert</t>
  </si>
  <si>
    <t>Minimum Wage</t>
  </si>
  <si>
    <t>Forced Labour</t>
  </si>
  <si>
    <t>ILOSTAT Minimum wage</t>
  </si>
  <si>
    <t>Working Poverty Rate</t>
  </si>
  <si>
    <t>Downloaded on THU, 31 MAY 2018 19:03 +0200 from ILOSTAT</t>
  </si>
  <si>
    <t>[1.1.1] Working poverty rate (percentage of employed living below US$1.90 PPP)</t>
  </si>
  <si>
    <t>The working poverty rate conveys the percentage of employed persons living in poverty in spite of being employed. Poverty is defined using the international poverty line of US$1.90 per day in purchasing power parity (PPP). For further information, see the SDG Indicators Metadata Repository.</t>
  </si>
  <si>
    <t>Sex</t>
  </si>
  <si>
    <t>Age</t>
  </si>
  <si>
    <t>2017</t>
  </si>
  <si>
    <t>Total (Sex)</t>
  </si>
  <si>
    <t>15+ (Age)</t>
  </si>
  <si>
    <t>ILO Estimates and Projections</t>
  </si>
  <si>
    <t>Eastern Europe</t>
  </si>
  <si>
    <t>Southern Asia</t>
  </si>
  <si>
    <t>World: High income</t>
  </si>
  <si>
    <t>World: Low income</t>
  </si>
  <si>
    <t>World: Lower-middle income</t>
  </si>
  <si>
    <t>World: Upper-middle income</t>
  </si>
  <si>
    <t>Legend:</t>
  </si>
  <si>
    <t>[R] Real value</t>
  </si>
  <si>
    <t>ILOSTAT Working poverty rate</t>
  </si>
  <si>
    <r>
      <t xml:space="preserve">Datenbank Social Life Cycle Assessment 
</t>
    </r>
    <r>
      <rPr>
        <sz val="12"/>
        <color theme="1"/>
        <rFont val="Calibri (Textkörper)_x0000_"/>
      </rPr>
      <t>letztes Änderungsdatum: 18.06.18</t>
    </r>
  </si>
  <si>
    <t>1,100,000</t>
  </si>
  <si>
    <t>25,155,000</t>
  </si>
  <si>
    <t>1,236,600</t>
  </si>
  <si>
    <t>31,125,000</t>
  </si>
  <si>
    <t>15,578,000</t>
  </si>
  <si>
    <t>18,354,700</t>
  </si>
  <si>
    <t>1,311,051,000</t>
  </si>
  <si>
    <t>2,235,000</t>
  </si>
  <si>
    <t>2,134,900</t>
  </si>
  <si>
    <t>188,925,000</t>
  </si>
  <si>
    <t>77,267,000</t>
  </si>
  <si>
    <t>40,235,000</t>
  </si>
  <si>
    <t>35,730,000</t>
  </si>
  <si>
    <t>32,527,000</t>
  </si>
  <si>
    <t>26,832,000</t>
  </si>
  <si>
    <t>22,769,000</t>
  </si>
  <si>
    <t>12,340,000</t>
  </si>
  <si>
    <t>10,787,000</t>
  </si>
  <si>
    <t>6,278,000</t>
  </si>
  <si>
    <t>4,900,000</t>
  </si>
  <si>
    <t>4,068,000</t>
  </si>
  <si>
    <t>10,711,000</t>
  </si>
  <si>
    <t>10,528,000</t>
  </si>
  <si>
    <t>53,897,000</t>
  </si>
  <si>
    <t>1,531,300</t>
  </si>
  <si>
    <t>160,996,000</t>
  </si>
  <si>
    <t>1,991,000</t>
  </si>
  <si>
    <t>16,343,000</t>
  </si>
  <si>
    <t>28,514,000</t>
  </si>
  <si>
    <t>11,102,000</t>
  </si>
  <si>
    <t>1,048,500</t>
  </si>
  <si>
    <t>143,335,000</t>
  </si>
  <si>
    <t>24,235,000</t>
  </si>
  <si>
    <t>17,215,000</t>
  </si>
  <si>
    <t>16,212,000</t>
  </si>
  <si>
    <t>6,453,000</t>
  </si>
  <si>
    <t>5,228,000</t>
  </si>
  <si>
    <t>2,459,000</t>
  </si>
  <si>
    <t>2,135,000</t>
  </si>
  <si>
    <t>1,287,000</t>
  </si>
  <si>
    <t>48,229,000</t>
  </si>
  <si>
    <t>34,378,000</t>
  </si>
  <si>
    <t>31,377,000</t>
  </si>
  <si>
    <t>31,108,000</t>
  </si>
  <si>
    <t>6,718,000</t>
  </si>
  <si>
    <t>2,078,000</t>
  </si>
  <si>
    <t>53,470,000</t>
  </si>
  <si>
    <t>25,022,000</t>
  </si>
  <si>
    <t>22,702,000</t>
  </si>
  <si>
    <t>19,899,000</t>
  </si>
  <si>
    <t>18,106,000</t>
  </si>
  <si>
    <t>15,603,000</t>
  </si>
  <si>
    <t>14,037,000</t>
  </si>
  <si>
    <t>12,609,000</t>
  </si>
  <si>
    <t>11,610,000</t>
  </si>
  <si>
    <t>11,179,000</t>
  </si>
  <si>
    <t>8,482,000</t>
  </si>
  <si>
    <t>7,305,000</t>
  </si>
  <si>
    <t>4,620,000</t>
  </si>
  <si>
    <t>4,503,000</t>
  </si>
  <si>
    <t>91,508,000</t>
  </si>
  <si>
    <t>79,109,000</t>
  </si>
  <si>
    <t>76,721,000</t>
  </si>
  <si>
    <t>67,959,000</t>
  </si>
  <si>
    <t>39,667,000</t>
  </si>
  <si>
    <t>39,032,000</t>
  </si>
  <si>
    <t>23,344,000</t>
  </si>
  <si>
    <t>17,600,000</t>
  </si>
  <si>
    <t>4,591,000</t>
  </si>
  <si>
    <t>7,619,000</t>
  </si>
  <si>
    <t>1,844,000</t>
  </si>
  <si>
    <t>27,978,000</t>
  </si>
  <si>
    <t>15,129,000</t>
  </si>
  <si>
    <t>2,262,000</t>
  </si>
  <si>
    <t>182,202,000</t>
  </si>
  <si>
    <t>38,025,000</t>
  </si>
  <si>
    <t>45,064,000</t>
  </si>
  <si>
    <t>17,488,000</t>
  </si>
  <si>
    <t>9,635,000</t>
  </si>
  <si>
    <t>9,550,000</t>
  </si>
  <si>
    <t>5,934,000</t>
  </si>
  <si>
    <t>4,487,000</t>
  </si>
  <si>
    <t>3,892,000</t>
  </si>
  <si>
    <t>3,810,000</t>
  </si>
  <si>
    <t>3,018,000</t>
  </si>
  <si>
    <t>1,377,000</t>
  </si>
  <si>
    <t>54,954,000</t>
  </si>
  <si>
    <t>1,360,000</t>
  </si>
  <si>
    <t>10,725,000</t>
  </si>
  <si>
    <t>30,331,000</t>
  </si>
  <si>
    <t>99,391,000</t>
  </si>
  <si>
    <t>46,050,000</t>
  </si>
  <si>
    <t>50,672,000</t>
  </si>
  <si>
    <t>43,417,000</t>
  </si>
  <si>
    <t>19,849,000</t>
  </si>
  <si>
    <t>16,144,000</t>
  </si>
  <si>
    <t>10,942,000</t>
  </si>
  <si>
    <t>10,549,000</t>
  </si>
  <si>
    <t>9,157,000</t>
  </si>
  <si>
    <t>Hong Kong, SAR China</t>
  </si>
  <si>
    <t>7,287,000</t>
  </si>
  <si>
    <t>7,176,000</t>
  </si>
  <si>
    <t>7,087,000</t>
  </si>
  <si>
    <t>6,639,000</t>
  </si>
  <si>
    <t>6,082,000</t>
  </si>
  <si>
    <t>4,808,000</t>
  </si>
  <si>
    <t>4,225,000</t>
  </si>
  <si>
    <t>3,929,000</t>
  </si>
  <si>
    <t>2,920,000</t>
  </si>
  <si>
    <t>1,979,000</t>
  </si>
  <si>
    <t>1,310,000</t>
  </si>
  <si>
    <t>1,165,000</t>
  </si>
  <si>
    <t>100,699,000</t>
  </si>
  <si>
    <t>27,410,000</t>
  </si>
  <si>
    <t>11,390,000</t>
  </si>
  <si>
    <t>127,017,000</t>
  </si>
  <si>
    <t>10,880,000</t>
  </si>
  <si>
    <t>8,075,000</t>
  </si>
  <si>
    <t>6,802,000</t>
  </si>
  <si>
    <t>6,127,000</t>
  </si>
  <si>
    <t>5,374,000</t>
  </si>
  <si>
    <t>4,491,000</t>
  </si>
  <si>
    <t>3,538,000</t>
  </si>
  <si>
    <t>2,959,000</t>
  </si>
  <si>
    <t>2,906,000</t>
  </si>
  <si>
    <t>1,845,000</t>
  </si>
  <si>
    <t>1,725,000</t>
  </si>
  <si>
    <t>31,540,000</t>
  </si>
  <si>
    <t>257,564,000</t>
  </si>
  <si>
    <t>1,235,000</t>
  </si>
  <si>
    <t>3,388,400</t>
  </si>
  <si>
    <t>1,371,738,000</t>
  </si>
  <si>
    <t>127,046,000</t>
  </si>
  <si>
    <t>23,476,640</t>
  </si>
  <si>
    <t>9,836,000</t>
  </si>
  <si>
    <t>5,426,000</t>
  </si>
  <si>
    <t>3,432,000</t>
  </si>
  <si>
    <t>2,066,000</t>
  </si>
  <si>
    <t>20,781,000</t>
  </si>
  <si>
    <t>2,734,000</t>
  </si>
  <si>
    <t>61,373,000</t>
  </si>
  <si>
    <t>5,563,000</t>
  </si>
  <si>
    <t>1,265,000</t>
  </si>
  <si>
    <t>17,948,000</t>
  </si>
  <si>
    <t>91,519,000</t>
  </si>
  <si>
    <t>8,343,000</t>
  </si>
  <si>
    <t>10,384,000</t>
  </si>
  <si>
    <t>5,485,000</t>
  </si>
  <si>
    <t>16,896,000</t>
  </si>
  <si>
    <t>207,848,000</t>
  </si>
  <si>
    <t>320,821,000</t>
  </si>
  <si>
    <t>80,738,000</t>
  </si>
  <si>
    <t>66,389,000</t>
  </si>
  <si>
    <t>64,856,000</t>
  </si>
  <si>
    <t>46,513,000</t>
  </si>
  <si>
    <t>35,871,000</t>
  </si>
  <si>
    <t>23,772,000</t>
  </si>
  <si>
    <t>11,268,000</t>
  </si>
  <si>
    <t>9,754,000</t>
  </si>
  <si>
    <t>8,566,000</t>
  </si>
  <si>
    <t>8,267,000</t>
  </si>
  <si>
    <t>5,660,000</t>
  </si>
  <si>
    <t>5,188,000</t>
  </si>
  <si>
    <t>4,659,000</t>
  </si>
  <si>
    <t>4,552,000</t>
  </si>
  <si>
    <t>Estimated number in modern slavery</t>
  </si>
  <si>
    <t>Population</t>
  </si>
  <si>
    <t>Rank</t>
  </si>
  <si>
    <t>Estimated percentage of population in modern slavery</t>
  </si>
  <si>
    <t xml:space="preserve">
 https://www.globalslaveryindex.org/findings/
(estimated percentage of population in forced labour)</t>
  </si>
  <si>
    <t>ILO Global Estimate of Forced Labour war zu undifferenziert</t>
  </si>
  <si>
    <t xml:space="preserve">The Global
Gender Gap Report
2017 by World Economic Forum
</t>
  </si>
  <si>
    <t>Quelle: http://reports.weforum.org/global-gender-gap-report-2017/dataexplorer/http://reports</t>
  </si>
  <si>
    <t>Mongolia0</t>
  </si>
  <si>
    <t>Kyrgyz Republic</t>
  </si>
  <si>
    <t>The Global Gender Gap Report 2017 by World Economic Forum</t>
  </si>
  <si>
    <t>Downloaded on MON, 18 JUN 2018 14:43 +0200 from ILOSTAT</t>
  </si>
  <si>
    <t>Public social protection expenditure as a percent of GDP in function of health care (%)</t>
  </si>
  <si>
    <t>Description not available</t>
  </si>
  <si>
    <t>Expenditure</t>
  </si>
  <si>
    <t>2001</t>
  </si>
  <si>
    <t>2002</t>
  </si>
  <si>
    <t>2003</t>
  </si>
  <si>
    <t>Excluding health care (Coverage)</t>
  </si>
  <si>
    <t>ILO Social Security Inquiry Database</t>
  </si>
  <si>
    <t>Including health care (Coverage)</t>
  </si>
  <si>
    <t>Congo, Democratic Republic of the</t>
  </si>
  <si>
    <t>Eswatini</t>
  </si>
  <si>
    <t>Iran, Islamic Republic of</t>
  </si>
  <si>
    <t>Korea, Republic of</t>
  </si>
  <si>
    <t>Macedonia, the former Yugoslav Republic of</t>
  </si>
  <si>
    <t>Moldova, Republic of</t>
  </si>
  <si>
    <t>Taiwan, China</t>
  </si>
  <si>
    <t>Tanzania, United Republic of</t>
  </si>
  <si>
    <t>Venezuela, Bolivarian Republic of</t>
  </si>
  <si>
    <t>Viet Nam</t>
  </si>
  <si>
    <t xml:space="preserve"> - Daten ggf. schon älter</t>
  </si>
  <si>
    <t>http://www.ilo.org/dyn/ilossi/ssimain.home</t>
  </si>
  <si>
    <t xml:space="preserve"> kein neuerer Report liegt vor</t>
  </si>
  <si>
    <r>
      <t xml:space="preserve">wageindicator.org
</t>
    </r>
    <r>
      <rPr>
        <sz val="10"/>
        <color theme="9" tint="-0.499984740745262"/>
        <rFont val="Calibri (Textkörper)_x0000_"/>
      </rPr>
      <t>Wage Indicator Foundation. Living wages on 5 continents (2017) --&gt; nur als map</t>
    </r>
  </si>
  <si>
    <t>Länderkürzel</t>
  </si>
  <si>
    <t>AF</t>
  </si>
  <si>
    <t>EG</t>
  </si>
  <si>
    <t>AL</t>
  </si>
  <si>
    <t>DZ</t>
  </si>
  <si>
    <t>AD</t>
  </si>
  <si>
    <t>AO</t>
  </si>
  <si>
    <t>AG</t>
  </si>
  <si>
    <t>GQ</t>
  </si>
  <si>
    <t>AR</t>
  </si>
  <si>
    <t>AM</t>
  </si>
  <si>
    <t>AZ</t>
  </si>
  <si>
    <t>ET</t>
  </si>
  <si>
    <t>AU</t>
  </si>
  <si>
    <t>BS</t>
  </si>
  <si>
    <t>BH</t>
  </si>
  <si>
    <t>BD</t>
  </si>
  <si>
    <t>BB</t>
  </si>
  <si>
    <t>BE</t>
  </si>
  <si>
    <t>BZ</t>
  </si>
  <si>
    <t>BJ</t>
  </si>
  <si>
    <t>BT</t>
  </si>
  <si>
    <t>BO</t>
  </si>
  <si>
    <t>BA</t>
  </si>
  <si>
    <t>BW</t>
  </si>
  <si>
    <t>BR</t>
  </si>
  <si>
    <t>BN</t>
  </si>
  <si>
    <t>BG</t>
  </si>
  <si>
    <t>BF</t>
  </si>
  <si>
    <t>BI</t>
  </si>
  <si>
    <t>CL</t>
  </si>
  <si>
    <t>CN</t>
  </si>
  <si>
    <t>CR</t>
  </si>
  <si>
    <t>DK</t>
  </si>
  <si>
    <t>DE</t>
  </si>
  <si>
    <t>DM</t>
  </si>
  <si>
    <t>DO</t>
  </si>
  <si>
    <t>DJ</t>
  </si>
  <si>
    <t>ER</t>
  </si>
  <si>
    <t>EE</t>
  </si>
  <si>
    <t>FJ</t>
  </si>
  <si>
    <t>FI</t>
  </si>
  <si>
    <t>FR</t>
  </si>
  <si>
    <t>GA</t>
  </si>
  <si>
    <t>GM</t>
  </si>
  <si>
    <t>GE</t>
  </si>
  <si>
    <t>GH</t>
  </si>
  <si>
    <t>GD</t>
  </si>
  <si>
    <t>GR</t>
  </si>
  <si>
    <t>GT</t>
  </si>
  <si>
    <t>GN</t>
  </si>
  <si>
    <t>GW</t>
  </si>
  <si>
    <t>GY</t>
  </si>
  <si>
    <t>HT</t>
  </si>
  <si>
    <t>HN</t>
  </si>
  <si>
    <t>IN</t>
  </si>
  <si>
    <t>ID</t>
  </si>
  <si>
    <t>IQ</t>
  </si>
  <si>
    <t>IR</t>
  </si>
  <si>
    <t>IE</t>
  </si>
  <si>
    <t>IS</t>
  </si>
  <si>
    <t>IL</t>
  </si>
  <si>
    <t>IT</t>
  </si>
  <si>
    <t>JM</t>
  </si>
  <si>
    <t>JP</t>
  </si>
  <si>
    <t>YE</t>
  </si>
  <si>
    <t>JO</t>
  </si>
  <si>
    <t>KH</t>
  </si>
  <si>
    <t>CM</t>
  </si>
  <si>
    <t>CA</t>
  </si>
  <si>
    <t>CV</t>
  </si>
  <si>
    <t>KZ</t>
  </si>
  <si>
    <t>QA</t>
  </si>
  <si>
    <t>KE</t>
  </si>
  <si>
    <t>KG</t>
  </si>
  <si>
    <t>KI</t>
  </si>
  <si>
    <t>CO</t>
  </si>
  <si>
    <t>KM</t>
  </si>
  <si>
    <t>CG</t>
  </si>
  <si>
    <t>XK</t>
  </si>
  <si>
    <t>HR</t>
  </si>
  <si>
    <t>CU</t>
  </si>
  <si>
    <t>KW</t>
  </si>
  <si>
    <t>LA</t>
  </si>
  <si>
    <t>LS</t>
  </si>
  <si>
    <t>LV</t>
  </si>
  <si>
    <t>LB</t>
  </si>
  <si>
    <t>LR</t>
  </si>
  <si>
    <t>LY</t>
  </si>
  <si>
    <t>LI</t>
  </si>
  <si>
    <t>LT</t>
  </si>
  <si>
    <t>LU</t>
  </si>
  <si>
    <t>MG</t>
  </si>
  <si>
    <t>MW</t>
  </si>
  <si>
    <t>MY</t>
  </si>
  <si>
    <t>MV</t>
  </si>
  <si>
    <t>ML</t>
  </si>
  <si>
    <t>MT</t>
  </si>
  <si>
    <t>MA</t>
  </si>
  <si>
    <t>MH</t>
  </si>
  <si>
    <t>MR</t>
  </si>
  <si>
    <t>MU</t>
  </si>
  <si>
    <t>MK</t>
  </si>
  <si>
    <t>MX</t>
  </si>
  <si>
    <t>FM</t>
  </si>
  <si>
    <t>MD</t>
  </si>
  <si>
    <t>MC</t>
  </si>
  <si>
    <t>MN</t>
  </si>
  <si>
    <t>ME</t>
  </si>
  <si>
    <t>MZ</t>
  </si>
  <si>
    <t>MM</t>
  </si>
  <si>
    <t>NA</t>
  </si>
  <si>
    <t>NR</t>
  </si>
  <si>
    <t>NP</t>
  </si>
  <si>
    <t>NZ</t>
  </si>
  <si>
    <t>NI</t>
  </si>
  <si>
    <t>NL</t>
  </si>
  <si>
    <t>NE</t>
  </si>
  <si>
    <t>NG</t>
  </si>
  <si>
    <t>NO</t>
  </si>
  <si>
    <t>OM</t>
  </si>
  <si>
    <t>AT</t>
  </si>
  <si>
    <t>PK</t>
  </si>
  <si>
    <t>PW</t>
  </si>
  <si>
    <t>PA</t>
  </si>
  <si>
    <t>PG</t>
  </si>
  <si>
    <t>PY</t>
  </si>
  <si>
    <t>PE</t>
  </si>
  <si>
    <t>PH</t>
  </si>
  <si>
    <t>PL</t>
  </si>
  <si>
    <t>PT</t>
  </si>
  <si>
    <t>RW</t>
  </si>
  <si>
    <t>RO</t>
  </si>
  <si>
    <t>RU</t>
  </si>
  <si>
    <t>SB</t>
  </si>
  <si>
    <t>ZM</t>
  </si>
  <si>
    <t>WS</t>
  </si>
  <si>
    <t>SM</t>
  </si>
  <si>
    <t>ST</t>
  </si>
  <si>
    <t>SA</t>
  </si>
  <si>
    <t>SE</t>
  </si>
  <si>
    <t>CH</t>
  </si>
  <si>
    <t>SN</t>
  </si>
  <si>
    <t>RS</t>
  </si>
  <si>
    <t>SC</t>
  </si>
  <si>
    <t>SL</t>
  </si>
  <si>
    <t>ZW</t>
  </si>
  <si>
    <t>SG</t>
  </si>
  <si>
    <t>SK</t>
  </si>
  <si>
    <t>SI</t>
  </si>
  <si>
    <t>SO</t>
  </si>
  <si>
    <t>ES</t>
  </si>
  <si>
    <t>LK</t>
  </si>
  <si>
    <t>KN</t>
  </si>
  <si>
    <t>LC</t>
  </si>
  <si>
    <t>VC</t>
  </si>
  <si>
    <t>ZA</t>
  </si>
  <si>
    <t>SD</t>
  </si>
  <si>
    <t>SS</t>
  </si>
  <si>
    <t>SR</t>
  </si>
  <si>
    <t>SZ</t>
  </si>
  <si>
    <t>SY</t>
  </si>
  <si>
    <t>TJ</t>
  </si>
  <si>
    <t>TZ</t>
  </si>
  <si>
    <t>TH</t>
  </si>
  <si>
    <t>TG</t>
  </si>
  <si>
    <t>TO</t>
  </si>
  <si>
    <t>TT</t>
  </si>
  <si>
    <t>TD</t>
  </si>
  <si>
    <t>TN</t>
  </si>
  <si>
    <t>TR</t>
  </si>
  <si>
    <t>TM</t>
  </si>
  <si>
    <t>UG</t>
  </si>
  <si>
    <t>TV</t>
  </si>
  <si>
    <t>UA</t>
  </si>
  <si>
    <t>HU</t>
  </si>
  <si>
    <t>UY</t>
  </si>
  <si>
    <t>UZ</t>
  </si>
  <si>
    <t>VU</t>
  </si>
  <si>
    <t>VE</t>
  </si>
  <si>
    <t>AE</t>
  </si>
  <si>
    <t>US</t>
  </si>
  <si>
    <t>GB</t>
  </si>
  <si>
    <t>VN</t>
  </si>
  <si>
    <t>CF</t>
  </si>
  <si>
    <t>CY</t>
  </si>
  <si>
    <t>TW</t>
  </si>
  <si>
    <t>EC</t>
  </si>
  <si>
    <t>SV</t>
  </si>
  <si>
    <t>KP</t>
  </si>
  <si>
    <t>KR</t>
  </si>
  <si>
    <t>TP</t>
  </si>
  <si>
    <t>CZ</t>
  </si>
  <si>
    <t>BY</t>
  </si>
  <si>
    <t>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</si>
</sst>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2">
    <font>
      <sz val="12"/>
      <color theme="1"/>
      <name val="Calibri"/>
      <family val="2"/>
      <scheme val="minor"/>
    </font>
    <font>
      <u/>
      <sz val="12"/>
      <color theme="10"/>
      <name val="Calibri"/>
      <family val="2"/>
      <scheme val="minor"/>
    </font>
    <font>
      <sz val="12"/>
      <color theme="1"/>
      <name val="Calibri"/>
      <family val="2"/>
      <scheme val="minor"/>
    </font>
    <font>
      <sz val="11"/>
      <color theme="1"/>
      <name val="Calibri"/>
      <family val="2"/>
      <scheme val="minor"/>
    </font>
    <font>
      <sz val="11"/>
      <color theme="1"/>
      <name val="Calibri"/>
      <family val="2"/>
    </font>
    <font>
      <b/>
      <sz val="14"/>
      <name val="Calibri"/>
      <family val="2"/>
      <scheme val="minor"/>
    </font>
    <font>
      <b/>
      <sz val="14"/>
      <color rgb="FF00B0F0"/>
      <name val="Calibri"/>
      <family val="2"/>
      <scheme val="minor"/>
    </font>
    <font>
      <sz val="10"/>
      <name val="Arial"/>
      <family val="2"/>
    </font>
    <font>
      <b/>
      <sz val="16"/>
      <name val="Calibri"/>
      <family val="2"/>
    </font>
    <font>
      <b/>
      <sz val="11"/>
      <name val="Calibri"/>
      <family val="2"/>
    </font>
    <font>
      <b/>
      <sz val="11"/>
      <color rgb="FF000000"/>
      <name val="Calibri"/>
      <family val="2"/>
    </font>
    <font>
      <b/>
      <sz val="12"/>
      <color theme="1"/>
      <name val="Calibri"/>
      <family val="2"/>
    </font>
    <font>
      <b/>
      <vertAlign val="superscript"/>
      <sz val="12"/>
      <color indexed="63"/>
      <name val="Calibri"/>
      <family val="2"/>
    </font>
    <font>
      <b/>
      <sz val="12"/>
      <color indexed="63"/>
      <name val="Calibri"/>
      <family val="2"/>
    </font>
    <font>
      <b/>
      <sz val="11"/>
      <color indexed="63"/>
      <name val="Calibri"/>
      <family val="2"/>
    </font>
    <font>
      <b/>
      <sz val="11"/>
      <color theme="1"/>
      <name val="Calibri"/>
      <family val="2"/>
    </font>
    <font>
      <sz val="11"/>
      <color rgb="FF000000"/>
      <name val="Calibri"/>
      <family val="2"/>
    </font>
    <font>
      <sz val="11"/>
      <name val="Calibri"/>
      <family val="2"/>
    </font>
    <font>
      <b/>
      <sz val="11"/>
      <name val="Calibri"/>
      <family val="2"/>
      <scheme val="minor"/>
    </font>
    <font>
      <sz val="11"/>
      <name val="Calibri"/>
      <family val="2"/>
      <scheme val="minor"/>
    </font>
    <font>
      <vertAlign val="superscript"/>
      <sz val="11"/>
      <color indexed="63"/>
      <name val="Calibri"/>
      <family val="2"/>
    </font>
    <font>
      <sz val="11"/>
      <color indexed="63"/>
      <name val="Calibri"/>
      <family val="2"/>
    </font>
    <font>
      <sz val="10"/>
      <color theme="1"/>
      <name val="Calibri"/>
      <family val="2"/>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Calibri"/>
      <family val="2"/>
      <scheme val="minor"/>
    </font>
    <font>
      <sz val="12"/>
      <color theme="1"/>
      <name val="Arial"/>
      <family val="2"/>
    </font>
    <font>
      <sz val="12"/>
      <color rgb="FF2F2A2B"/>
      <name val="Arial"/>
      <family val="2"/>
    </font>
    <font>
      <b/>
      <sz val="20"/>
      <color theme="1"/>
      <name val="Calibri"/>
      <family val="2"/>
      <scheme val="minor"/>
    </font>
    <font>
      <sz val="12"/>
      <color theme="1"/>
      <name val="Calibri (Textkörper)_x0000_"/>
    </font>
    <font>
      <b/>
      <sz val="16"/>
      <color theme="1"/>
      <name val="Calibri"/>
      <family val="2"/>
      <scheme val="minor"/>
    </font>
    <font>
      <sz val="20"/>
      <color rgb="FF000000"/>
      <name val="Verdana"/>
      <family val="2"/>
    </font>
    <font>
      <sz val="9"/>
      <color rgb="FF000000"/>
      <name val="Verdana"/>
      <family val="2"/>
    </font>
    <font>
      <sz val="12"/>
      <color rgb="FF0000FF"/>
      <name val="Calibri"/>
      <family val="2"/>
      <scheme val="minor"/>
    </font>
    <font>
      <b/>
      <sz val="9"/>
      <color rgb="FF000000"/>
      <name val="Verdana"/>
      <family val="2"/>
    </font>
    <font>
      <sz val="8"/>
      <color indexed="81"/>
      <name val="Tahoma"/>
      <family val="2"/>
    </font>
    <font>
      <sz val="10"/>
      <name val="Arial"/>
      <family val="2"/>
    </font>
    <font>
      <u/>
      <sz val="9"/>
      <name val="Arial"/>
      <family val="2"/>
    </font>
    <font>
      <sz val="9"/>
      <name val="Arial"/>
      <family val="2"/>
    </font>
    <font>
      <b/>
      <sz val="9"/>
      <name val="Arial"/>
      <family val="2"/>
    </font>
    <font>
      <sz val="10"/>
      <color rgb="FF000000"/>
      <name val="Arial"/>
      <family val="2"/>
    </font>
    <font>
      <u/>
      <sz val="9"/>
      <name val="Arial"/>
      <family val="2"/>
    </font>
    <font>
      <sz val="9"/>
      <name val="Arial"/>
      <family val="2"/>
    </font>
    <font>
      <b/>
      <sz val="9"/>
      <name val="Arial"/>
      <family val="2"/>
    </font>
    <font>
      <b/>
      <u/>
      <sz val="9"/>
      <name val="Arial"/>
      <family val="2"/>
    </font>
    <font>
      <sz val="16"/>
      <color rgb="FF363A44"/>
      <name val="Times New Roman"/>
      <family val="1"/>
    </font>
    <font>
      <b/>
      <sz val="14"/>
      <color theme="1"/>
      <name val="Calibri"/>
      <family val="2"/>
      <scheme val="minor"/>
    </font>
    <font>
      <sz val="12"/>
      <color rgb="FF004A91"/>
      <name val="Calibri"/>
      <family val="2"/>
      <scheme val="minor"/>
    </font>
    <font>
      <sz val="10"/>
      <color theme="1"/>
      <name val="Calibri"/>
      <family val="2"/>
      <scheme val="minor"/>
    </font>
    <font>
      <sz val="10"/>
      <color theme="9" tint="-0.499984740745262"/>
      <name val="Calibri"/>
      <family val="2"/>
      <scheme val="minor"/>
    </font>
    <font>
      <sz val="10"/>
      <color theme="9" tint="-0.499984740745262"/>
      <name val="Calibri (Textkörper)_x0000_"/>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ADD8E6"/>
        <bgColor indexed="64"/>
      </patternFill>
    </fill>
    <fill>
      <patternFill patternType="solid">
        <fgColor indexed="48"/>
        <bgColor indexed="64"/>
      </patternFill>
    </fill>
    <fill>
      <patternFill patternType="solid">
        <fgColor rgb="FFFFFF00"/>
        <bgColor indexed="64"/>
      </patternFill>
    </fill>
    <fill>
      <patternFill patternType="solid">
        <fgColor theme="7"/>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0000"/>
        <bgColor indexed="64"/>
      </patternFill>
    </fill>
    <fill>
      <patternFill patternType="solid">
        <fgColor rgb="FF2ED04C"/>
        <bgColor indexed="64"/>
      </patternFill>
    </fill>
    <fill>
      <patternFill patternType="solid">
        <fgColor theme="0" tint="-0.14999847407452621"/>
        <bgColor indexed="64"/>
      </patternFill>
    </fill>
  </fills>
  <borders count="39">
    <border>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right style="thin">
        <color theme="0" tint="-0.249977111117893"/>
      </right>
      <top/>
      <bottom style="thin">
        <color indexed="64"/>
      </bottom>
      <diagonal/>
    </border>
    <border>
      <left style="thin">
        <color theme="0" tint="-0.249977111117893"/>
      </left>
      <right/>
      <top/>
      <bottom style="thin">
        <color indexed="64"/>
      </bottom>
      <diagonal/>
    </border>
    <border>
      <left/>
      <right/>
      <top/>
      <bottom style="thin">
        <color indexed="64"/>
      </bottom>
      <diagonal/>
    </border>
    <border>
      <left/>
      <right/>
      <top style="thin">
        <color theme="0" tint="-0.149998474074526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10">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0" borderId="0"/>
    <xf numFmtId="0" fontId="7" fillId="0" borderId="0"/>
    <xf numFmtId="0" fontId="7" fillId="0" borderId="0"/>
    <xf numFmtId="0" fontId="24" fillId="0" borderId="0" applyNumberFormat="0" applyFill="0" applyBorder="0" applyAlignment="0" applyProtection="0"/>
    <xf numFmtId="0" fontId="34" fillId="0" borderId="0" applyNumberFormat="0" applyFill="0" applyBorder="0" applyAlignment="0" applyProtection="0"/>
    <xf numFmtId="0" fontId="37" fillId="0" borderId="0"/>
    <xf numFmtId="0" fontId="7" fillId="0" borderId="0"/>
  </cellStyleXfs>
  <cellXfs count="183">
    <xf numFmtId="0" fontId="0" fillId="0" borderId="0" xfId="0"/>
    <xf numFmtId="0" fontId="4" fillId="2" borderId="0" xfId="3" applyFont="1" applyFill="1" applyBorder="1"/>
    <xf numFmtId="0" fontId="5" fillId="2" borderId="0" xfId="3" applyFont="1" applyFill="1" applyBorder="1" applyAlignment="1">
      <alignment horizontal="right" vertical="center"/>
    </xf>
    <xf numFmtId="0" fontId="6" fillId="0" borderId="0" xfId="3" applyFont="1" applyFill="1" applyAlignment="1">
      <alignment horizontal="right" vertical="center"/>
    </xf>
    <xf numFmtId="0" fontId="8" fillId="2" borderId="0" xfId="4" applyFont="1" applyFill="1" applyBorder="1" applyAlignment="1"/>
    <xf numFmtId="0" fontId="9" fillId="2" borderId="0" xfId="3" applyFont="1" applyFill="1" applyBorder="1"/>
    <xf numFmtId="49" fontId="4" fillId="2" borderId="0" xfId="3" applyNumberFormat="1" applyFont="1" applyFill="1" applyBorder="1"/>
    <xf numFmtId="1" fontId="4" fillId="2" borderId="0" xfId="3" applyNumberFormat="1" applyFont="1" applyFill="1" applyBorder="1" applyAlignment="1">
      <alignment horizontal="right"/>
    </xf>
    <xf numFmtId="1" fontId="4" fillId="2" borderId="0" xfId="3" applyNumberFormat="1" applyFont="1" applyFill="1" applyBorder="1"/>
    <xf numFmtId="1" fontId="17" fillId="2" borderId="0" xfId="5" applyNumberFormat="1" applyFont="1" applyFill="1" applyBorder="1" applyAlignment="1">
      <alignment horizontal="right"/>
    </xf>
    <xf numFmtId="1" fontId="4" fillId="2" borderId="9" xfId="3" applyNumberFormat="1" applyFont="1" applyFill="1" applyBorder="1" applyAlignment="1">
      <alignment horizontal="right"/>
    </xf>
    <xf numFmtId="1" fontId="17" fillId="2" borderId="0" xfId="3" applyNumberFormat="1" applyFont="1" applyFill="1" applyBorder="1" applyAlignment="1">
      <alignment horizontal="right"/>
    </xf>
    <xf numFmtId="1" fontId="4" fillId="2" borderId="0" xfId="3" applyNumberFormat="1" applyFont="1" applyFill="1" applyBorder="1" applyAlignment="1">
      <alignment horizontal="left"/>
    </xf>
    <xf numFmtId="49" fontId="4" fillId="2" borderId="10" xfId="3" applyNumberFormat="1" applyFont="1" applyFill="1" applyBorder="1"/>
    <xf numFmtId="1" fontId="4" fillId="2" borderId="11" xfId="3" applyNumberFormat="1" applyFont="1" applyFill="1" applyBorder="1"/>
    <xf numFmtId="0" fontId="4" fillId="2" borderId="11" xfId="3" applyFont="1" applyFill="1" applyBorder="1"/>
    <xf numFmtId="0" fontId="4" fillId="2" borderId="12" xfId="3" applyFont="1" applyFill="1" applyBorder="1"/>
    <xf numFmtId="0" fontId="4" fillId="0" borderId="0" xfId="3" applyFont="1" applyFill="1" applyBorder="1"/>
    <xf numFmtId="49" fontId="4" fillId="2" borderId="13" xfId="3" applyNumberFormat="1" applyFont="1" applyFill="1" applyBorder="1"/>
    <xf numFmtId="0" fontId="4" fillId="2" borderId="14" xfId="3" applyFont="1" applyFill="1" applyBorder="1"/>
    <xf numFmtId="49" fontId="4" fillId="2" borderId="13" xfId="3" applyNumberFormat="1" applyFont="1" applyFill="1" applyBorder="1" applyAlignment="1">
      <alignment horizontal="left" indent="1"/>
    </xf>
    <xf numFmtId="49" fontId="4" fillId="2" borderId="15" xfId="3" applyNumberFormat="1" applyFont="1" applyFill="1" applyBorder="1"/>
    <xf numFmtId="0" fontId="4" fillId="2" borderId="8" xfId="3" applyFont="1" applyFill="1" applyBorder="1" applyAlignment="1">
      <alignment horizontal="right"/>
    </xf>
    <xf numFmtId="0" fontId="4" fillId="2" borderId="8" xfId="3" applyFont="1" applyFill="1" applyBorder="1"/>
    <xf numFmtId="1" fontId="4" fillId="2" borderId="8" xfId="3" applyNumberFormat="1" applyFont="1" applyFill="1" applyBorder="1" applyAlignment="1">
      <alignment horizontal="right"/>
    </xf>
    <xf numFmtId="0" fontId="4" fillId="2" borderId="16" xfId="3" applyFont="1" applyFill="1" applyBorder="1"/>
    <xf numFmtId="1" fontId="18" fillId="2" borderId="0" xfId="3" applyNumberFormat="1" applyFont="1" applyFill="1" applyBorder="1"/>
    <xf numFmtId="0" fontId="17" fillId="2" borderId="0" xfId="3" quotePrefix="1" applyFont="1" applyFill="1" applyBorder="1" applyAlignment="1"/>
    <xf numFmtId="0" fontId="19" fillId="2" borderId="0" xfId="5" applyFont="1" applyFill="1"/>
    <xf numFmtId="1" fontId="19" fillId="2" borderId="0" xfId="5" applyNumberFormat="1" applyFont="1" applyFill="1" applyAlignment="1">
      <alignment horizontal="right"/>
    </xf>
    <xf numFmtId="0" fontId="3" fillId="2" borderId="0" xfId="3" applyFill="1"/>
    <xf numFmtId="0" fontId="3" fillId="0" borderId="0" xfId="3"/>
    <xf numFmtId="0" fontId="17" fillId="2" borderId="0" xfId="3" applyFont="1" applyFill="1" applyAlignment="1"/>
    <xf numFmtId="0" fontId="17" fillId="2" borderId="0" xfId="3" applyFont="1" applyFill="1" applyBorder="1"/>
    <xf numFmtId="0" fontId="4" fillId="2" borderId="0" xfId="3" quotePrefix="1" applyFont="1" applyFill="1" applyBorder="1"/>
    <xf numFmtId="0" fontId="15" fillId="2" borderId="0" xfId="3" applyFont="1" applyFill="1" applyBorder="1" applyAlignment="1"/>
    <xf numFmtId="0" fontId="22" fillId="2" borderId="0" xfId="3" applyFont="1" applyFill="1" applyBorder="1" applyAlignment="1"/>
    <xf numFmtId="0" fontId="4" fillId="2" borderId="0" xfId="3" applyFont="1" applyFill="1" applyBorder="1" applyAlignment="1"/>
    <xf numFmtId="0" fontId="15" fillId="2" borderId="0" xfId="3" applyFont="1" applyFill="1" applyBorder="1"/>
    <xf numFmtId="0" fontId="22" fillId="2" borderId="0" xfId="3" applyFont="1" applyFill="1" applyBorder="1"/>
    <xf numFmtId="0" fontId="23" fillId="2" borderId="0" xfId="3" applyFont="1" applyFill="1" applyAlignment="1">
      <alignment horizontal="left"/>
    </xf>
    <xf numFmtId="0" fontId="2" fillId="2" borderId="0" xfId="3" applyFont="1" applyFill="1" applyProtection="1">
      <protection locked="0"/>
    </xf>
    <xf numFmtId="0" fontId="18" fillId="2" borderId="0" xfId="3" applyFont="1" applyFill="1"/>
    <xf numFmtId="0" fontId="25" fillId="2" borderId="0" xfId="6" applyFont="1" applyFill="1"/>
    <xf numFmtId="2" fontId="0" fillId="0" borderId="0" xfId="0" applyNumberFormat="1"/>
    <xf numFmtId="2" fontId="0" fillId="0" borderId="0" xfId="0" applyNumberFormat="1" applyFont="1"/>
    <xf numFmtId="0" fontId="0" fillId="0" borderId="0" xfId="0" applyFont="1"/>
    <xf numFmtId="0" fontId="28" fillId="0" borderId="13" xfId="0" applyFont="1" applyBorder="1"/>
    <xf numFmtId="0" fontId="0" fillId="0" borderId="13" xfId="0" applyFont="1" applyBorder="1" applyAlignment="1">
      <alignment horizontal="left" vertical="center" wrapText="1"/>
    </xf>
    <xf numFmtId="0" fontId="27" fillId="0" borderId="13" xfId="0" applyFont="1" applyBorder="1"/>
    <xf numFmtId="0" fontId="0" fillId="0" borderId="13" xfId="0" applyFont="1" applyBorder="1"/>
    <xf numFmtId="0" fontId="0" fillId="0" borderId="15" xfId="0" applyFont="1" applyBorder="1"/>
    <xf numFmtId="0" fontId="26" fillId="0" borderId="18" xfId="0" applyFont="1" applyBorder="1"/>
    <xf numFmtId="2" fontId="26" fillId="0" borderId="22" xfId="0" applyNumberFormat="1" applyFont="1" applyBorder="1"/>
    <xf numFmtId="2" fontId="0" fillId="0" borderId="23" xfId="0" applyNumberFormat="1" applyFont="1" applyBorder="1"/>
    <xf numFmtId="2" fontId="0" fillId="0" borderId="24" xfId="0" applyNumberFormat="1" applyFont="1" applyBorder="1"/>
    <xf numFmtId="0" fontId="0" fillId="0" borderId="23" xfId="0" applyBorder="1"/>
    <xf numFmtId="0" fontId="0" fillId="0" borderId="23" xfId="0" applyBorder="1" applyAlignment="1">
      <alignment horizontal="left" vertical="center" wrapText="1"/>
    </xf>
    <xf numFmtId="0" fontId="0" fillId="0" borderId="23" xfId="0" applyBorder="1" applyAlignment="1">
      <alignment vertical="center" wrapText="1"/>
    </xf>
    <xf numFmtId="0" fontId="0" fillId="0" borderId="13" xfId="0" applyBorder="1" applyAlignment="1">
      <alignment horizontal="left" vertical="center" wrapText="1"/>
    </xf>
    <xf numFmtId="0" fontId="0" fillId="0" borderId="13" xfId="0" applyBorder="1" applyAlignment="1">
      <alignment vertical="center" wrapText="1"/>
    </xf>
    <xf numFmtId="0" fontId="0" fillId="0" borderId="29" xfId="0" applyBorder="1"/>
    <xf numFmtId="0" fontId="0" fillId="0" borderId="29" xfId="0" applyBorder="1" applyAlignment="1">
      <alignment horizontal="right"/>
    </xf>
    <xf numFmtId="2" fontId="0" fillId="0" borderId="29" xfId="0" applyNumberFormat="1" applyBorder="1"/>
    <xf numFmtId="0" fontId="0" fillId="0" borderId="23" xfId="0" applyFill="1" applyBorder="1" applyAlignment="1">
      <alignment vertical="center" wrapText="1"/>
    </xf>
    <xf numFmtId="0" fontId="26" fillId="3" borderId="17" xfId="0" applyFont="1" applyFill="1" applyBorder="1" applyAlignment="1">
      <alignment horizontal="left" vertical="center"/>
    </xf>
    <xf numFmtId="0" fontId="26" fillId="3" borderId="19" xfId="0" applyFont="1" applyFill="1" applyBorder="1" applyAlignment="1">
      <alignment horizontal="left" vertical="center"/>
    </xf>
    <xf numFmtId="9" fontId="0" fillId="3" borderId="28" xfId="2" applyFont="1" applyFill="1" applyBorder="1" applyAlignment="1">
      <alignment horizontal="center" vertical="center" wrapText="1"/>
    </xf>
    <xf numFmtId="9" fontId="0" fillId="3" borderId="28" xfId="2" applyFont="1" applyFill="1" applyBorder="1" applyAlignment="1">
      <alignment horizontal="center" vertical="center"/>
    </xf>
    <xf numFmtId="0" fontId="0" fillId="3" borderId="28" xfId="0" applyFill="1" applyBorder="1" applyAlignment="1">
      <alignment horizontal="center" vertical="center" wrapText="1"/>
    </xf>
    <xf numFmtId="0" fontId="0" fillId="3" borderId="28" xfId="0" applyFill="1" applyBorder="1" applyAlignment="1">
      <alignment horizontal="center" vertical="center"/>
    </xf>
    <xf numFmtId="0" fontId="0" fillId="0" borderId="29" xfId="0" applyNumberFormat="1" applyBorder="1"/>
    <xf numFmtId="0" fontId="0" fillId="2" borderId="0" xfId="0" applyFill="1"/>
    <xf numFmtId="0" fontId="0" fillId="0" borderId="32" xfId="0" applyBorder="1" applyAlignment="1"/>
    <xf numFmtId="0" fontId="0" fillId="0" borderId="34" xfId="0" applyBorder="1" applyAlignment="1"/>
    <xf numFmtId="0" fontId="26" fillId="0" borderId="34" xfId="0" applyFont="1" applyBorder="1"/>
    <xf numFmtId="0" fontId="26" fillId="0" borderId="33" xfId="0" applyFont="1" applyBorder="1"/>
    <xf numFmtId="0" fontId="32" fillId="0" borderId="0" xfId="3" applyFont="1" applyAlignment="1">
      <alignment vertical="top"/>
    </xf>
    <xf numFmtId="0" fontId="33" fillId="0" borderId="0" xfId="3" applyFont="1" applyAlignment="1">
      <alignment vertical="top"/>
    </xf>
    <xf numFmtId="1" fontId="33" fillId="0" borderId="0" xfId="3" applyNumberFormat="1" applyFont="1" applyAlignment="1">
      <alignment vertical="top"/>
    </xf>
    <xf numFmtId="164" fontId="33" fillId="0" borderId="0" xfId="3" applyNumberFormat="1" applyFont="1" applyAlignment="1">
      <alignment vertical="top"/>
    </xf>
    <xf numFmtId="0" fontId="33" fillId="0" borderId="0" xfId="3" applyFont="1" applyAlignment="1">
      <alignment vertical="top" wrapText="1"/>
    </xf>
    <xf numFmtId="1" fontId="33" fillId="0" borderId="0" xfId="3" applyNumberFormat="1" applyFont="1" applyAlignment="1">
      <alignment vertical="top" wrapText="1"/>
    </xf>
    <xf numFmtId="164" fontId="33" fillId="0" borderId="0" xfId="3" applyNumberFormat="1" applyFont="1" applyAlignment="1">
      <alignment vertical="top" wrapText="1"/>
    </xf>
    <xf numFmtId="0" fontId="35" fillId="4" borderId="0" xfId="3" applyFont="1" applyFill="1" applyAlignment="1">
      <alignment horizontal="center" vertical="center" wrapText="1"/>
    </xf>
    <xf numFmtId="1" fontId="35" fillId="4" borderId="0" xfId="3" applyNumberFormat="1" applyFont="1" applyFill="1" applyAlignment="1">
      <alignment horizontal="center" vertical="center" wrapText="1"/>
    </xf>
    <xf numFmtId="164" fontId="35" fillId="4" borderId="0" xfId="3" applyNumberFormat="1" applyFont="1" applyFill="1" applyAlignment="1">
      <alignment horizontal="center" vertical="center" wrapText="1"/>
    </xf>
    <xf numFmtId="0" fontId="33" fillId="0" borderId="0" xfId="3" applyFont="1" applyAlignment="1">
      <alignment vertical="center"/>
    </xf>
    <xf numFmtId="0" fontId="1" fillId="0" borderId="0" xfId="1" applyFill="1"/>
    <xf numFmtId="0" fontId="38" fillId="0" borderId="0" xfId="8" applyFont="1"/>
    <xf numFmtId="0" fontId="37" fillId="0" borderId="0" xfId="8"/>
    <xf numFmtId="0" fontId="39" fillId="0" borderId="0" xfId="8" applyFont="1"/>
    <xf numFmtId="0" fontId="40" fillId="5" borderId="0" xfId="8" applyFont="1" applyFill="1" applyAlignment="1">
      <alignment horizontal="center" vertical="top" wrapText="1"/>
    </xf>
    <xf numFmtId="0" fontId="39" fillId="0" borderId="0" xfId="8" applyFont="1" applyAlignment="1">
      <alignment horizontal="left"/>
    </xf>
    <xf numFmtId="0" fontId="37" fillId="0" borderId="0" xfId="8" applyAlignment="1">
      <alignment horizontal="right"/>
    </xf>
    <xf numFmtId="0" fontId="39" fillId="6" borderId="0" xfId="8" applyFont="1" applyFill="1" applyAlignment="1">
      <alignment horizontal="left"/>
    </xf>
    <xf numFmtId="0" fontId="0" fillId="0" borderId="29" xfId="0" applyBorder="1" applyAlignment="1">
      <alignment horizontal="right" indent="1"/>
    </xf>
    <xf numFmtId="0" fontId="42" fillId="0" borderId="0" xfId="9" applyFont="1"/>
    <xf numFmtId="0" fontId="7" fillId="0" borderId="0" xfId="9"/>
    <xf numFmtId="0" fontId="43" fillId="0" borderId="0" xfId="9" applyFont="1"/>
    <xf numFmtId="0" fontId="44" fillId="5" borderId="0" xfId="9" applyFont="1" applyFill="1" applyAlignment="1">
      <alignment horizontal="center" vertical="top" wrapText="1"/>
    </xf>
    <xf numFmtId="0" fontId="43" fillId="0" borderId="0" xfId="9" applyFont="1" applyAlignment="1">
      <alignment horizontal="left"/>
    </xf>
    <xf numFmtId="0" fontId="7" fillId="0" borderId="0" xfId="9" applyAlignment="1">
      <alignment horizontal="right"/>
    </xf>
    <xf numFmtId="0" fontId="45" fillId="0" borderId="0" xfId="9" applyFont="1"/>
    <xf numFmtId="0" fontId="46" fillId="0" borderId="0" xfId="0" applyFont="1" applyAlignment="1">
      <alignment horizontal="right"/>
    </xf>
    <xf numFmtId="0" fontId="47" fillId="0" borderId="0" xfId="0" applyFont="1" applyAlignment="1">
      <alignment horizontal="center" vertical="center"/>
    </xf>
    <xf numFmtId="0" fontId="47" fillId="0" borderId="0" xfId="0" applyFont="1" applyAlignment="1">
      <alignment horizontal="center" vertical="center" wrapText="1"/>
    </xf>
    <xf numFmtId="165" fontId="46" fillId="0" borderId="0" xfId="0" applyNumberFormat="1" applyFont="1" applyAlignment="1">
      <alignment horizontal="right"/>
    </xf>
    <xf numFmtId="0" fontId="7" fillId="0" borderId="0" xfId="9"/>
    <xf numFmtId="0" fontId="0" fillId="0" borderId="17" xfId="0" applyFont="1" applyBorder="1"/>
    <xf numFmtId="0" fontId="48" fillId="0" borderId="17" xfId="0" applyFont="1" applyBorder="1"/>
    <xf numFmtId="0" fontId="0" fillId="7" borderId="17" xfId="0" applyFill="1" applyBorder="1"/>
    <xf numFmtId="0" fontId="38" fillId="0" borderId="0" xfId="9" applyFont="1"/>
    <xf numFmtId="0" fontId="39" fillId="0" borderId="0" xfId="9" applyFont="1"/>
    <xf numFmtId="0" fontId="40" fillId="5" borderId="0" xfId="9" applyFont="1" applyFill="1" applyAlignment="1">
      <alignment horizontal="center" vertical="top" wrapText="1"/>
    </xf>
    <xf numFmtId="0" fontId="39" fillId="0" borderId="0" xfId="9" applyFont="1" applyAlignment="1">
      <alignment horizontal="left"/>
    </xf>
    <xf numFmtId="9" fontId="0" fillId="9" borderId="30" xfId="2" applyFont="1" applyFill="1" applyBorder="1" applyAlignment="1">
      <alignment horizontal="center" vertical="center" wrapText="1"/>
    </xf>
    <xf numFmtId="9" fontId="0" fillId="10" borderId="30" xfId="2" applyFont="1" applyFill="1" applyBorder="1" applyAlignment="1">
      <alignment horizontal="center" vertical="center" wrapText="1"/>
    </xf>
    <xf numFmtId="9" fontId="0" fillId="11" borderId="30" xfId="2" applyFont="1" applyFill="1" applyBorder="1" applyAlignment="1">
      <alignment horizontal="center" vertical="center"/>
    </xf>
    <xf numFmtId="9" fontId="0" fillId="8" borderId="30" xfId="2" applyFont="1" applyFill="1" applyBorder="1" applyAlignment="1">
      <alignment horizontal="center" vertical="center" wrapText="1"/>
    </xf>
    <xf numFmtId="9" fontId="0" fillId="11" borderId="30" xfId="2" applyFont="1" applyFill="1" applyBorder="1" applyAlignment="1">
      <alignment horizontal="center" vertical="center" wrapText="1"/>
    </xf>
    <xf numFmtId="9" fontId="0" fillId="12" borderId="30" xfId="2" applyFont="1" applyFill="1" applyBorder="1" applyAlignment="1">
      <alignment horizontal="center" vertical="center" wrapText="1"/>
    </xf>
    <xf numFmtId="0" fontId="0" fillId="13" borderId="25" xfId="0" applyFill="1" applyBorder="1" applyAlignment="1">
      <alignment horizontal="center" vertical="center" wrapText="1"/>
    </xf>
    <xf numFmtId="0" fontId="0" fillId="13" borderId="25" xfId="0" applyFill="1" applyBorder="1" applyAlignment="1">
      <alignment horizontal="center" vertical="center"/>
    </xf>
    <xf numFmtId="0" fontId="46" fillId="0" borderId="0" xfId="0" applyFont="1" applyAlignment="1">
      <alignment horizontal="right" wrapText="1"/>
    </xf>
    <xf numFmtId="0" fontId="49" fillId="0" borderId="17" xfId="0" applyFont="1" applyBorder="1" applyAlignment="1">
      <alignment horizontal="center" vertical="center" textRotation="90"/>
    </xf>
    <xf numFmtId="0" fontId="49" fillId="0" borderId="17" xfId="0" applyFont="1" applyBorder="1" applyAlignment="1">
      <alignment horizontal="center" vertical="center" wrapText="1"/>
    </xf>
    <xf numFmtId="0" fontId="49" fillId="0" borderId="17" xfId="0" applyFont="1" applyFill="1" applyBorder="1" applyAlignment="1">
      <alignment horizontal="center" vertical="center" wrapText="1"/>
    </xf>
    <xf numFmtId="0" fontId="49" fillId="0" borderId="17" xfId="0" applyFont="1" applyBorder="1" applyAlignment="1">
      <alignment horizontal="center" vertical="center"/>
    </xf>
    <xf numFmtId="0" fontId="0" fillId="2" borderId="0" xfId="0" applyFill="1" applyBorder="1"/>
    <xf numFmtId="0" fontId="0" fillId="2" borderId="0" xfId="1" applyFont="1" applyFill="1" applyBorder="1"/>
    <xf numFmtId="0" fontId="50" fillId="0" borderId="17" xfId="0" applyFont="1" applyBorder="1" applyAlignment="1">
      <alignment horizontal="center" vertical="center" wrapText="1"/>
    </xf>
    <xf numFmtId="0" fontId="0" fillId="13" borderId="34" xfId="0" applyFill="1" applyBorder="1" applyAlignment="1">
      <alignment horizontal="left" vertical="center"/>
    </xf>
    <xf numFmtId="0" fontId="0" fillId="0" borderId="8" xfId="0" applyBorder="1" applyAlignment="1">
      <alignment horizontal="left" vertical="center"/>
    </xf>
    <xf numFmtId="0" fontId="49" fillId="0" borderId="19" xfId="0" applyFont="1" applyBorder="1" applyAlignment="1">
      <alignment horizontal="center" vertical="center" wrapText="1"/>
    </xf>
    <xf numFmtId="0" fontId="49" fillId="0" borderId="19" xfId="0" applyFont="1" applyBorder="1" applyAlignment="1">
      <alignment horizontal="center" vertical="center"/>
    </xf>
    <xf numFmtId="0" fontId="26" fillId="3" borderId="36" xfId="0" applyFont="1" applyFill="1" applyBorder="1" applyAlignment="1">
      <alignment horizontal="left" vertical="center"/>
    </xf>
    <xf numFmtId="0" fontId="0" fillId="0" borderId="37" xfId="0" applyBorder="1" applyAlignment="1">
      <alignment horizontal="left" vertical="center" wrapText="1"/>
    </xf>
    <xf numFmtId="0" fontId="0" fillId="0" borderId="37" xfId="0" applyBorder="1" applyAlignment="1">
      <alignment vertical="center" wrapText="1"/>
    </xf>
    <xf numFmtId="0" fontId="0" fillId="0" borderId="38" xfId="0" applyBorder="1" applyAlignment="1">
      <alignment vertical="center" wrapText="1"/>
    </xf>
    <xf numFmtId="0" fontId="29" fillId="3" borderId="0" xfId="0" applyFont="1" applyFill="1" applyAlignment="1">
      <alignment horizontal="center" vertical="center" wrapText="1"/>
    </xf>
    <xf numFmtId="0" fontId="0" fillId="0" borderId="35" xfId="0" applyFont="1" applyBorder="1" applyAlignment="1">
      <alignment horizontal="left" vertical="top" wrapText="1"/>
    </xf>
    <xf numFmtId="0" fontId="49" fillId="0" borderId="17" xfId="0" applyFont="1" applyBorder="1" applyAlignment="1">
      <alignment horizontal="center" vertical="center"/>
    </xf>
    <xf numFmtId="0" fontId="49" fillId="0" borderId="19" xfId="0" applyFont="1" applyBorder="1" applyAlignment="1">
      <alignment horizontal="center" vertical="center"/>
    </xf>
    <xf numFmtId="0" fontId="49" fillId="0" borderId="17" xfId="0" applyFont="1" applyBorder="1" applyAlignment="1">
      <alignment horizontal="center" vertical="center" wrapText="1"/>
    </xf>
    <xf numFmtId="0" fontId="49" fillId="0" borderId="19" xfId="0" applyFont="1" applyBorder="1" applyAlignment="1">
      <alignment horizontal="center" vertical="center" wrapText="1"/>
    </xf>
    <xf numFmtId="0" fontId="0" fillId="13" borderId="26" xfId="0" applyFill="1" applyBorder="1" applyAlignment="1">
      <alignment horizontal="left" vertical="center"/>
    </xf>
    <xf numFmtId="0" fontId="0" fillId="13" borderId="27" xfId="0" applyFill="1" applyBorder="1" applyAlignment="1">
      <alignment horizontal="left" vertical="center"/>
    </xf>
    <xf numFmtId="0" fontId="0" fillId="13" borderId="31" xfId="0" applyFill="1" applyBorder="1" applyAlignment="1">
      <alignment horizontal="left" vertical="center"/>
    </xf>
    <xf numFmtId="0" fontId="0" fillId="0" borderId="24" xfId="0" applyBorder="1" applyAlignment="1">
      <alignment horizontal="left" vertical="center"/>
    </xf>
    <xf numFmtId="0" fontId="0" fillId="0" borderId="15" xfId="0" applyBorder="1" applyAlignment="1">
      <alignment horizontal="left" vertical="center"/>
    </xf>
    <xf numFmtId="0" fontId="0" fillId="13" borderId="32" xfId="0" applyFill="1" applyBorder="1" applyAlignment="1">
      <alignment horizontal="center" vertical="center"/>
    </xf>
    <xf numFmtId="0" fontId="0" fillId="13" borderId="33" xfId="0" applyFill="1" applyBorder="1" applyAlignment="1">
      <alignment horizontal="center" vertical="center"/>
    </xf>
    <xf numFmtId="0" fontId="0" fillId="13" borderId="32" xfId="0" applyFill="1" applyBorder="1" applyAlignment="1">
      <alignment horizontal="center" vertical="center" wrapText="1"/>
    </xf>
    <xf numFmtId="0" fontId="0" fillId="13" borderId="33" xfId="0" applyFill="1" applyBorder="1" applyAlignment="1">
      <alignment horizontal="center" vertical="center" wrapText="1"/>
    </xf>
    <xf numFmtId="0" fontId="10" fillId="2" borderId="0" xfId="3" applyFont="1" applyFill="1" applyBorder="1" applyAlignment="1">
      <alignment horizontal="center"/>
    </xf>
    <xf numFmtId="0" fontId="10" fillId="2" borderId="8" xfId="3" applyFont="1" applyFill="1" applyBorder="1" applyAlignment="1">
      <alignment horizontal="center"/>
    </xf>
    <xf numFmtId="0" fontId="16" fillId="2" borderId="7" xfId="3" applyFont="1" applyFill="1" applyBorder="1" applyAlignment="1">
      <alignment horizontal="left"/>
    </xf>
    <xf numFmtId="0" fontId="16" fillId="2" borderId="8" xfId="3" applyFont="1" applyFill="1" applyBorder="1" applyAlignment="1">
      <alignment horizontal="left"/>
    </xf>
    <xf numFmtId="0" fontId="16" fillId="2" borderId="6" xfId="3" applyFont="1" applyFill="1" applyBorder="1" applyAlignment="1">
      <alignment horizontal="left"/>
    </xf>
    <xf numFmtId="0" fontId="5" fillId="2" borderId="0" xfId="3" applyFont="1" applyFill="1" applyBorder="1" applyAlignment="1">
      <alignment horizontal="right" vertical="center"/>
    </xf>
    <xf numFmtId="0" fontId="6" fillId="0" borderId="0" xfId="3" applyFont="1" applyFill="1" applyAlignment="1">
      <alignment horizontal="right" vertical="center"/>
    </xf>
    <xf numFmtId="49" fontId="10" fillId="2" borderId="1" xfId="3" applyNumberFormat="1" applyFont="1" applyFill="1" applyBorder="1" applyAlignment="1">
      <alignment horizontal="left" vertical="top"/>
    </xf>
    <xf numFmtId="49" fontId="10" fillId="2" borderId="6" xfId="3" applyNumberFormat="1" applyFont="1" applyFill="1" applyBorder="1" applyAlignment="1">
      <alignment horizontal="left" vertical="top"/>
    </xf>
    <xf numFmtId="0" fontId="11" fillId="2" borderId="2" xfId="3" applyFont="1" applyFill="1" applyBorder="1" applyAlignment="1">
      <alignment horizontal="center" wrapText="1"/>
    </xf>
    <xf numFmtId="0" fontId="11" fillId="2" borderId="3" xfId="3" applyFont="1" applyFill="1" applyBorder="1" applyAlignment="1">
      <alignment horizontal="center"/>
    </xf>
    <xf numFmtId="0" fontId="11" fillId="2" borderId="4" xfId="3" applyFont="1" applyFill="1" applyBorder="1" applyAlignment="1">
      <alignment horizontal="center"/>
    </xf>
    <xf numFmtId="0" fontId="10" fillId="2" borderId="5" xfId="3" applyFont="1" applyFill="1" applyBorder="1" applyAlignment="1">
      <alignment horizontal="center"/>
    </xf>
    <xf numFmtId="0" fontId="10" fillId="2" borderId="1" xfId="3" applyFont="1" applyFill="1" applyBorder="1" applyAlignment="1">
      <alignment horizontal="center"/>
    </xf>
    <xf numFmtId="0" fontId="10" fillId="2" borderId="7" xfId="3" applyFont="1" applyFill="1" applyBorder="1" applyAlignment="1">
      <alignment horizontal="center"/>
    </xf>
    <xf numFmtId="0" fontId="10" fillId="2" borderId="6" xfId="3" applyFont="1" applyFill="1" applyBorder="1" applyAlignment="1">
      <alignment horizontal="center"/>
    </xf>
    <xf numFmtId="0" fontId="15" fillId="2" borderId="5" xfId="3" applyFont="1" applyFill="1" applyBorder="1" applyAlignment="1">
      <alignment horizontal="center"/>
    </xf>
    <xf numFmtId="0" fontId="15" fillId="2" borderId="0" xfId="3" applyFont="1" applyFill="1" applyBorder="1" applyAlignment="1">
      <alignment horizontal="center"/>
    </xf>
    <xf numFmtId="0" fontId="15" fillId="2" borderId="1" xfId="3" applyFont="1" applyFill="1" applyBorder="1" applyAlignment="1">
      <alignment horizontal="center"/>
    </xf>
    <xf numFmtId="0" fontId="31" fillId="2" borderId="0" xfId="0" applyFont="1" applyFill="1" applyAlignment="1">
      <alignment horizontal="center"/>
    </xf>
    <xf numFmtId="0" fontId="26" fillId="0" borderId="0" xfId="0" applyFont="1" applyAlignment="1">
      <alignment horizontal="center" vertical="center"/>
    </xf>
    <xf numFmtId="0" fontId="0" fillId="0" borderId="0" xfId="0" applyAlignment="1">
      <alignment horizontal="left"/>
    </xf>
    <xf numFmtId="0" fontId="0" fillId="0" borderId="19" xfId="0" applyBorder="1" applyAlignment="1">
      <alignment horizontal="left" vertical="top" wrapText="1"/>
    </xf>
    <xf numFmtId="0" fontId="0" fillId="0" borderId="20" xfId="0" applyBorder="1" applyAlignment="1">
      <alignment horizontal="left" vertical="top"/>
    </xf>
    <xf numFmtId="0" fontId="0" fillId="0" borderId="21" xfId="0" applyBorder="1" applyAlignment="1">
      <alignment horizontal="left" vertical="top"/>
    </xf>
    <xf numFmtId="0" fontId="37" fillId="0" borderId="0" xfId="8"/>
    <xf numFmtId="0" fontId="43" fillId="0" borderId="0" xfId="9" applyFont="1"/>
    <xf numFmtId="0" fontId="7" fillId="0" borderId="0" xfId="9"/>
  </cellXfs>
  <cellStyles count="10">
    <cellStyle name="Hyperlink 2" xfId="6" xr:uid="{43CADEF4-B16E-5545-B296-A502BFD02560}"/>
    <cellStyle name="Hyperlink 3" xfId="7" xr:uid="{3F72B53C-B0C0-DB43-8184-FC5B9CF8075E}"/>
    <cellStyle name="Link" xfId="1" builtinId="8"/>
    <cellStyle name="Normal 2" xfId="5" xr:uid="{F47443FF-E0A5-BD42-8ABC-06C795C5F969}"/>
    <cellStyle name="Normal_Table 9 DRAFT Child protection SOWC 2006" xfId="4" xr:uid="{D08F8B6A-0173-0B4D-906D-09161B176971}"/>
    <cellStyle name="Prozent" xfId="2" builtinId="5"/>
    <cellStyle name="Standard" xfId="0" builtinId="0"/>
    <cellStyle name="Standard 2" xfId="3" xr:uid="{FB2D1C7D-D66C-4E44-A288-FD89C2D21D9C}"/>
    <cellStyle name="Standard 3" xfId="8" xr:uid="{7252A556-B722-E64D-8E2E-B28802647CFE}"/>
    <cellStyle name="Standard 4" xfId="9" xr:uid="{7D8FABDD-2EE4-3148-9AB0-A1EE6D96D1F3}"/>
  </cellStyles>
  <dxfs count="0"/>
  <tableStyles count="0" defaultTableStyle="TableStyleMedium2" defaultPivotStyle="PivotStyleLight16"/>
  <colors>
    <mruColors>
      <color rgb="FF2ED0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0</xdr:row>
      <xdr:rowOff>88900</xdr:rowOff>
    </xdr:from>
    <xdr:to>
      <xdr:col>0</xdr:col>
      <xdr:colOff>1879600</xdr:colOff>
      <xdr:row>1</xdr:row>
      <xdr:rowOff>203200</xdr:rowOff>
    </xdr:to>
    <xdr:pic>
      <xdr:nvPicPr>
        <xdr:cNvPr id="2" name="Picture 1">
          <a:extLst>
            <a:ext uri="{FF2B5EF4-FFF2-40B4-BE49-F238E27FC236}">
              <a16:creationId xmlns:a16="http://schemas.microsoft.com/office/drawing/2014/main" id="{44C1D0DE-D74A-5F45-A44D-E5F86489AA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7500" y="88900"/>
          <a:ext cx="1562100" cy="355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3</xdr:col>
      <xdr:colOff>1676400</xdr:colOff>
      <xdr:row>30</xdr:row>
      <xdr:rowOff>25400</xdr:rowOff>
    </xdr:to>
    <xdr:pic>
      <xdr:nvPicPr>
        <xdr:cNvPr id="3" name="Grafik 2">
          <a:extLst>
            <a:ext uri="{FF2B5EF4-FFF2-40B4-BE49-F238E27FC236}">
              <a16:creationId xmlns:a16="http://schemas.microsoft.com/office/drawing/2014/main" id="{D2F97854-5F20-9449-AF29-9E0E7D4825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585200" cy="5308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533400</xdr:colOff>
      <xdr:row>2</xdr:row>
      <xdr:rowOff>190500</xdr:rowOff>
    </xdr:from>
    <xdr:to>
      <xdr:col>9</xdr:col>
      <xdr:colOff>368300</xdr:colOff>
      <xdr:row>36</xdr:row>
      <xdr:rowOff>114300</xdr:rowOff>
    </xdr:to>
    <xdr:pic>
      <xdr:nvPicPr>
        <xdr:cNvPr id="2" name="Grafik 1">
          <a:extLst>
            <a:ext uri="{FF2B5EF4-FFF2-40B4-BE49-F238E27FC236}">
              <a16:creationId xmlns:a16="http://schemas.microsoft.com/office/drawing/2014/main" id="{717B0088-783F-3C4B-B305-B17CC1EDE751}"/>
            </a:ext>
          </a:extLst>
        </xdr:cNvPr>
        <xdr:cNvPicPr>
          <a:picLocks noChangeAspect="1"/>
        </xdr:cNvPicPr>
      </xdr:nvPicPr>
      <xdr:blipFill>
        <a:blip xmlns:r="http://schemas.openxmlformats.org/officeDocument/2006/relationships" r:embed="rId1"/>
        <a:stretch>
          <a:fillRect/>
        </a:stretch>
      </xdr:blipFill>
      <xdr:spPr>
        <a:xfrm>
          <a:off x="533400" y="596900"/>
          <a:ext cx="8432800" cy="683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152400</xdr:colOff>
      <xdr:row>31</xdr:row>
      <xdr:rowOff>63541</xdr:rowOff>
    </xdr:to>
    <xdr:pic>
      <xdr:nvPicPr>
        <xdr:cNvPr id="3" name="Grafik 2">
          <a:extLst>
            <a:ext uri="{FF2B5EF4-FFF2-40B4-BE49-F238E27FC236}">
              <a16:creationId xmlns:a16="http://schemas.microsoft.com/office/drawing/2014/main" id="{A0E69BEC-DB0E-B041-A513-6F0031D12C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203200"/>
          <a:ext cx="10058400" cy="6159541"/>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ww.ilo.org/ilosta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ilo.org/ilosta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ata@unicef.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ilo.org/ilostat/faces/oracle/webcenter/portalapp/pagehierarchy/Page3.jspx?MBI_ID=8"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www.ilo.org/ilost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BFB4-289D-4D49-BF43-62B709647A2E}">
  <dimension ref="A1:P214"/>
  <sheetViews>
    <sheetView tabSelected="1" zoomScale="75" zoomScaleNormal="70" workbookViewId="0">
      <selection activeCell="E55" sqref="E55"/>
    </sheetView>
  </sheetViews>
  <sheetFormatPr baseColWidth="10" defaultRowHeight="16"/>
  <cols>
    <col min="1" max="1" width="5.33203125" customWidth="1"/>
    <col min="2" max="2" width="23.1640625" customWidth="1"/>
    <col min="3" max="4" width="22.83203125" customWidth="1"/>
    <col min="5" max="15" width="22.33203125" customWidth="1"/>
    <col min="16" max="16" width="28.83203125" customWidth="1"/>
  </cols>
  <sheetData>
    <row r="1" spans="1:16" ht="79" customHeight="1">
      <c r="A1" s="140" t="s">
        <v>687</v>
      </c>
      <c r="B1" s="140"/>
      <c r="C1" s="140"/>
      <c r="D1" s="140"/>
      <c r="E1" s="140"/>
      <c r="F1" s="140"/>
      <c r="G1" s="140"/>
      <c r="H1" s="140"/>
      <c r="I1" s="140"/>
      <c r="J1" s="140"/>
      <c r="K1" s="140"/>
      <c r="L1" s="140"/>
      <c r="M1" s="140"/>
      <c r="N1" s="140"/>
      <c r="O1" s="140"/>
      <c r="P1" s="140"/>
    </row>
    <row r="2" spans="1:16" ht="78" customHeight="1" thickBot="1">
      <c r="A2" s="141" t="s">
        <v>515</v>
      </c>
      <c r="B2" s="141"/>
      <c r="C2" s="141"/>
      <c r="D2" s="141"/>
      <c r="E2" s="141"/>
      <c r="F2" s="141"/>
      <c r="G2" s="141"/>
      <c r="H2" s="141"/>
      <c r="I2" s="141"/>
      <c r="J2" s="141"/>
      <c r="K2" s="141"/>
      <c r="L2" s="141"/>
      <c r="M2" s="141"/>
      <c r="N2" s="141"/>
      <c r="O2" s="141"/>
      <c r="P2" s="141"/>
    </row>
    <row r="3" spans="1:16" ht="38" customHeight="1" thickBot="1">
      <c r="A3" s="146" t="s">
        <v>313</v>
      </c>
      <c r="B3" s="147"/>
      <c r="C3" s="148"/>
      <c r="D3" s="132"/>
      <c r="E3" s="122" t="s">
        <v>319</v>
      </c>
      <c r="F3" s="151" t="s">
        <v>314</v>
      </c>
      <c r="G3" s="152"/>
      <c r="H3" s="123" t="s">
        <v>666</v>
      </c>
      <c r="I3" s="151" t="s">
        <v>316</v>
      </c>
      <c r="J3" s="152"/>
      <c r="K3" s="151" t="s">
        <v>315</v>
      </c>
      <c r="L3" s="152"/>
      <c r="M3" s="153" t="s">
        <v>320</v>
      </c>
      <c r="N3" s="154"/>
      <c r="O3" s="123" t="s">
        <v>317</v>
      </c>
      <c r="P3" s="122" t="s">
        <v>318</v>
      </c>
    </row>
    <row r="4" spans="1:16">
      <c r="A4" s="149" t="s">
        <v>325</v>
      </c>
      <c r="B4" s="149"/>
      <c r="C4" s="150"/>
      <c r="D4" s="133"/>
      <c r="E4" s="116">
        <f>COUNTA(E6:E200)/195</f>
        <v>0.84102564102564104</v>
      </c>
      <c r="F4" s="119">
        <f>COUNTA(F6:F200)/195</f>
        <v>0.57435897435897432</v>
      </c>
      <c r="G4" s="121">
        <f>COUNTA(G6:G200)/195</f>
        <v>1</v>
      </c>
      <c r="H4" s="116">
        <f>COUNTA(H6:H200)/195</f>
        <v>0.85128205128205126</v>
      </c>
      <c r="I4" s="118">
        <f>COUNT(I6:I200, "&gt;=0")/195</f>
        <v>0.27179487179487177</v>
      </c>
      <c r="J4" s="119">
        <f t="shared" ref="J4:P4" si="0">COUNTA(J6:J200)/195</f>
        <v>0.59487179487179487</v>
      </c>
      <c r="K4" s="117">
        <f t="shared" si="0"/>
        <v>0.73333333333333328</v>
      </c>
      <c r="L4" s="119">
        <f t="shared" si="0"/>
        <v>0.68205128205128207</v>
      </c>
      <c r="M4" s="120">
        <f t="shared" si="0"/>
        <v>0.32307692307692309</v>
      </c>
      <c r="N4" s="117">
        <f t="shared" si="0"/>
        <v>0.72820512820512817</v>
      </c>
      <c r="O4" s="121">
        <f t="shared" si="0"/>
        <v>0.97948717948717945</v>
      </c>
      <c r="P4" s="117">
        <f t="shared" si="0"/>
        <v>0.74871794871794872</v>
      </c>
    </row>
    <row r="5" spans="1:16">
      <c r="A5" s="65" t="s">
        <v>516</v>
      </c>
      <c r="B5" s="65" t="s">
        <v>517</v>
      </c>
      <c r="C5" s="66" t="s">
        <v>518</v>
      </c>
      <c r="D5" s="136" t="s">
        <v>888</v>
      </c>
      <c r="E5" s="67"/>
      <c r="F5" s="68"/>
      <c r="G5" s="68"/>
      <c r="H5" s="69"/>
      <c r="I5" s="68"/>
      <c r="J5" s="68"/>
      <c r="K5" s="70" t="s">
        <v>665</v>
      </c>
      <c r="L5" s="70" t="s">
        <v>668</v>
      </c>
      <c r="M5" s="67"/>
      <c r="N5" s="67"/>
      <c r="O5" s="67"/>
      <c r="P5" s="69"/>
    </row>
    <row r="6" spans="1:16" ht="20" customHeight="1">
      <c r="A6" s="56">
        <v>1</v>
      </c>
      <c r="B6" s="57" t="s">
        <v>0</v>
      </c>
      <c r="C6" s="59" t="s">
        <v>0</v>
      </c>
      <c r="D6" s="137" t="s">
        <v>889</v>
      </c>
      <c r="E6" s="61">
        <v>1</v>
      </c>
      <c r="F6" s="62">
        <f>VLOOKUP($C6, 'Child labour I  '!$A$11:$B$207,2,FALSE)</f>
        <v>29.4</v>
      </c>
      <c r="G6" s="62">
        <f>VLOOKUP(C6,'Child labour II'!$C$33:$D$268,2,FALSE)</f>
        <v>7.4</v>
      </c>
      <c r="H6" s="61">
        <f>VLOOKUP(C6,'Forced Labour'!$C$3:$D$169,2,FALSE)</f>
        <v>1.1299999999999999</v>
      </c>
      <c r="I6" s="61"/>
      <c r="J6" s="62"/>
      <c r="K6" s="61">
        <f>VLOOKUP(C6,'Minimum Wage'!$A$8:$Q$162,17,FALSE)</f>
        <v>5000</v>
      </c>
      <c r="L6" s="61">
        <f>VLOOKUP(C6,'Poverty Working rate'!$A$8:$R$157,18,FALSE)</f>
        <v>83.4</v>
      </c>
      <c r="M6" s="61" t="s">
        <v>476</v>
      </c>
      <c r="N6" s="61"/>
      <c r="O6" s="61">
        <f>VLOOKUP(Datenbank!C6, 'Health and Safty'!$A$3:$B$227,2,FALSE)</f>
        <v>21.7</v>
      </c>
      <c r="P6" s="61">
        <v>5.6</v>
      </c>
    </row>
    <row r="7" spans="1:16" ht="20" customHeight="1">
      <c r="A7" s="56">
        <v>2</v>
      </c>
      <c r="B7" s="57" t="s">
        <v>1</v>
      </c>
      <c r="C7" s="59" t="s">
        <v>192</v>
      </c>
      <c r="D7" s="137" t="s">
        <v>890</v>
      </c>
      <c r="E7" s="61">
        <v>1</v>
      </c>
      <c r="F7" s="62">
        <f>VLOOKUP($C7, 'Child labour I  '!$A$11:$B$207,2,FALSE)</f>
        <v>7</v>
      </c>
      <c r="G7" s="62">
        <f>VLOOKUP(C7,'Child labour II'!$C$33:$D$268,2,FALSE)</f>
        <v>19.600000000000001</v>
      </c>
      <c r="H7" s="61">
        <f>VLOOKUP(C7,'Forced Labour'!$C$3:$D$169,2,FALSE)</f>
        <v>0.626</v>
      </c>
      <c r="I7" s="61"/>
      <c r="J7" s="62">
        <f>VLOOKUP(C7,'Hours of work'!$A$6:$G$127, 7,FALSE)</f>
        <v>25.09</v>
      </c>
      <c r="K7" s="61">
        <f>VLOOKUP(C7,'Minimum Wage'!$A$8:$Q$162,17,FALSE)</f>
        <v>700</v>
      </c>
      <c r="L7" s="61">
        <f>VLOOKUP(C7,'Poverty Working rate'!$A$8:$R$157,18,FALSE)</f>
        <v>8.1999999999999993</v>
      </c>
      <c r="M7" s="61" t="s">
        <v>477</v>
      </c>
      <c r="N7" s="61">
        <f>VLOOKUP(C7,'Equal Opportunities and Discrim'!$B$40:$C$183,2,FALSE)</f>
        <v>0.60799999999999998</v>
      </c>
      <c r="O7" s="61">
        <f>VLOOKUP(Datenbank!C7, 'Health and Safty'!$A$3:$B$227,2,FALSE)</f>
        <v>12.8</v>
      </c>
      <c r="P7" s="61">
        <v>13.21</v>
      </c>
    </row>
    <row r="8" spans="1:16" ht="20" customHeight="1">
      <c r="A8" s="56">
        <v>3</v>
      </c>
      <c r="B8" s="57" t="s">
        <v>2</v>
      </c>
      <c r="C8" s="59" t="s">
        <v>193</v>
      </c>
      <c r="D8" s="137" t="s">
        <v>891</v>
      </c>
      <c r="E8" s="61">
        <v>2</v>
      </c>
      <c r="F8" s="62">
        <f>VLOOKUP($C8, 'Child labour I  '!$A$11:$B$207,2,FALSE)</f>
        <v>5.0999999999999996</v>
      </c>
      <c r="G8" s="62">
        <f>VLOOKUP(C8,'Child labour II'!$C$33:$D$268,2,FALSE)</f>
        <v>1.8</v>
      </c>
      <c r="H8" s="61">
        <f>VLOOKUP(C8,'Forced Labour'!$C$3:$D$169,2,FALSE)</f>
        <v>0.29499999999999998</v>
      </c>
      <c r="I8" s="61">
        <v>7.7</v>
      </c>
      <c r="J8" s="62">
        <f>VLOOKUP(C8,'Hours of work'!$A$6:$G$127, 7,FALSE)</f>
        <v>10.79</v>
      </c>
      <c r="K8" s="61">
        <f>VLOOKUP(C8,'Minimum Wage'!$A$8:$Q$162,17,FALSE)</f>
        <v>22000</v>
      </c>
      <c r="L8" s="61">
        <f>VLOOKUP(C8,'Poverty Working rate'!$A$8:$R$157,18,FALSE)</f>
        <v>0.2</v>
      </c>
      <c r="M8" s="61" t="s">
        <v>476</v>
      </c>
      <c r="N8" s="61">
        <f>VLOOKUP(C8,'Equal Opportunities and Discrim'!$B$40:$C$183,2,FALSE)</f>
        <v>0.72799999999999998</v>
      </c>
      <c r="O8" s="61">
        <f>VLOOKUP(Datenbank!C8, 'Health and Safty'!$A$3:$B$227,2,FALSE)</f>
        <v>9.8000000000000007</v>
      </c>
      <c r="P8" s="61">
        <v>0</v>
      </c>
    </row>
    <row r="9" spans="1:16" ht="20" customHeight="1">
      <c r="A9" s="56">
        <v>4</v>
      </c>
      <c r="B9" s="57" t="s">
        <v>3</v>
      </c>
      <c r="C9" s="59" t="s">
        <v>194</v>
      </c>
      <c r="D9" s="137" t="s">
        <v>892</v>
      </c>
      <c r="E9" s="61">
        <v>2</v>
      </c>
      <c r="F9" s="62">
        <f>VLOOKUP($C9, 'Child labour I  '!$A$11:$B$207,2,FALSE)</f>
        <v>5</v>
      </c>
      <c r="G9" s="62">
        <f>VLOOKUP(C9,'Child labour II'!$C$33:$D$268,2,FALSE)</f>
        <v>19.600000000000001</v>
      </c>
      <c r="H9" s="61">
        <f>VLOOKUP(C9,'Forced Labour'!$C$3:$D$169,2,FALSE)</f>
        <v>0.626</v>
      </c>
      <c r="I9" s="61"/>
      <c r="J9" s="62">
        <f>VLOOKUP(C9,'Hours of work'!$A$6:$G$127, 7,FALSE)</f>
        <v>13.8</v>
      </c>
      <c r="K9" s="61">
        <f>VLOOKUP(C9,'Minimum Wage'!$A$8:$Q$162,17,FALSE)</f>
        <v>18000</v>
      </c>
      <c r="L9" s="61">
        <f>VLOOKUP(C9,'Poverty Working rate'!$A$8:$R$157,18,FALSE)</f>
        <v>1.5</v>
      </c>
      <c r="M9" s="61"/>
      <c r="N9" s="61">
        <f>VLOOKUP(C9,'Equal Opportunities and Discrim'!$B$40:$C$183,2,FALSE)</f>
        <v>0.629</v>
      </c>
      <c r="O9" s="61">
        <f>VLOOKUP(Datenbank!C9, 'Health and Safty'!$A$3:$B$227,2,FALSE)</f>
        <v>21.5</v>
      </c>
      <c r="P9" s="61">
        <v>8.5299999999999994</v>
      </c>
    </row>
    <row r="10" spans="1:16" ht="20" customHeight="1">
      <c r="A10" s="56">
        <v>5</v>
      </c>
      <c r="B10" s="57" t="s">
        <v>4</v>
      </c>
      <c r="C10" s="59" t="s">
        <v>4</v>
      </c>
      <c r="D10" s="137" t="s">
        <v>893</v>
      </c>
      <c r="E10" s="61"/>
      <c r="F10" s="62"/>
      <c r="G10" s="62">
        <f>VLOOKUP(C10,'Child labour II'!$C$33:$D$268,2,FALSE)</f>
        <v>1.8</v>
      </c>
      <c r="H10" s="61"/>
      <c r="I10" s="61"/>
      <c r="J10" s="62"/>
      <c r="K10" s="61">
        <f>VLOOKUP(C10,'Minimum Wage'!$A$8:$Q$162,17,FALSE)</f>
        <v>976</v>
      </c>
      <c r="L10" s="61"/>
      <c r="M10" s="61"/>
      <c r="N10" s="61"/>
      <c r="O10" s="61">
        <f>VLOOKUP(Datenbank!C10, 'Health and Safty'!$A$3:$B$227,2,FALSE)</f>
        <v>0</v>
      </c>
      <c r="P10" s="61"/>
    </row>
    <row r="11" spans="1:16" ht="20" customHeight="1">
      <c r="A11" s="56">
        <v>6</v>
      </c>
      <c r="B11" s="57" t="s">
        <v>5</v>
      </c>
      <c r="C11" s="59" t="s">
        <v>5</v>
      </c>
      <c r="D11" s="137" t="s">
        <v>894</v>
      </c>
      <c r="E11" s="61">
        <v>1</v>
      </c>
      <c r="F11" s="62">
        <f>VLOOKUP($C11, 'Child labour I  '!$A$11:$B$207,2,FALSE)</f>
        <v>23.4</v>
      </c>
      <c r="G11" s="62">
        <f>VLOOKUP(C11,'Child labour II'!$C$33:$D$268,2,FALSE)</f>
        <v>22.4</v>
      </c>
      <c r="H11" s="61">
        <f>VLOOKUP(C11,'Forced Labour'!$C$3:$D$169,2,FALSE)</f>
        <v>0.63800000000000001</v>
      </c>
      <c r="I11" s="61"/>
      <c r="J11" s="62"/>
      <c r="K11" s="61">
        <f>VLOOKUP(C11,'Minimum Wage'!$A$8:$Q$162,17,FALSE)</f>
        <v>9371</v>
      </c>
      <c r="L11" s="61">
        <f>VLOOKUP(C11,'Poverty Working rate'!$A$8:$R$157,18,FALSE)</f>
        <v>35.200000000000003</v>
      </c>
      <c r="M11" s="61"/>
      <c r="N11" s="61">
        <f>VLOOKUP(C11,'Equal Opportunities and Discrim'!$B$40:$C$183,2,FALSE)</f>
        <v>0.64</v>
      </c>
      <c r="O11" s="61">
        <f>VLOOKUP(Datenbank!C11, 'Health and Safty'!$A$3:$B$227,2,FALSE)</f>
        <v>24.9</v>
      </c>
      <c r="P11" s="61"/>
    </row>
    <row r="12" spans="1:16" ht="20" customHeight="1">
      <c r="A12" s="56">
        <v>7</v>
      </c>
      <c r="B12" s="57" t="s">
        <v>6</v>
      </c>
      <c r="C12" s="59" t="s">
        <v>195</v>
      </c>
      <c r="D12" s="137" t="s">
        <v>895</v>
      </c>
      <c r="E12" s="61"/>
      <c r="F12" s="62"/>
      <c r="G12" s="62">
        <f>VLOOKUP(C12,'Child labour II'!$C$33:$D$268,2,FALSE)</f>
        <v>7.3</v>
      </c>
      <c r="H12" s="61"/>
      <c r="I12" s="61"/>
      <c r="J12" s="62"/>
      <c r="K12" s="62"/>
      <c r="L12" s="61"/>
      <c r="M12" s="61"/>
      <c r="N12" s="61"/>
      <c r="O12" s="61">
        <f>VLOOKUP(Datenbank!C12, 'Health and Safty'!$A$3:$B$227,2,FALSE)</f>
        <v>13.5</v>
      </c>
      <c r="P12" s="61"/>
    </row>
    <row r="13" spans="1:16" ht="20" customHeight="1">
      <c r="A13" s="56">
        <v>8</v>
      </c>
      <c r="B13" s="57" t="s">
        <v>7</v>
      </c>
      <c r="C13" s="59" t="s">
        <v>196</v>
      </c>
      <c r="D13" s="137" t="s">
        <v>896</v>
      </c>
      <c r="E13" s="61">
        <v>0</v>
      </c>
      <c r="F13" s="62">
        <f>VLOOKUP($C13, 'Child labour I  '!$A$11:$B$207,2,FALSE)</f>
        <v>27.8</v>
      </c>
      <c r="G13" s="62">
        <f>VLOOKUP(C13,'Child labour II'!$C$33:$D$268,2,FALSE)</f>
        <v>22.4</v>
      </c>
      <c r="H13" s="61">
        <f>VLOOKUP(C13,'Forced Labour'!$C$3:$D$169,2,FALSE)</f>
        <v>0.29499999999999998</v>
      </c>
      <c r="I13" s="61"/>
      <c r="J13" s="62"/>
      <c r="K13" s="61">
        <f>VLOOKUP(C13,'Minimum Wage'!$A$8:$Q$162,17,FALSE)</f>
        <v>129035</v>
      </c>
      <c r="L13" s="61">
        <f>VLOOKUP(C13,'Poverty Working rate'!$A$8:$R$157,18,FALSE)</f>
        <v>3.7</v>
      </c>
      <c r="M13" s="61"/>
      <c r="N13" s="61"/>
      <c r="O13" s="61">
        <f>VLOOKUP(Datenbank!C13, 'Health and Safty'!$A$3:$B$227,2,FALSE)</f>
        <v>23.9</v>
      </c>
      <c r="P13" s="61">
        <v>2.78</v>
      </c>
    </row>
    <row r="14" spans="1:16" ht="20" customHeight="1">
      <c r="A14" s="56">
        <v>9</v>
      </c>
      <c r="B14" s="57" t="s">
        <v>8</v>
      </c>
      <c r="C14" s="59" t="s">
        <v>197</v>
      </c>
      <c r="D14" s="137" t="s">
        <v>897</v>
      </c>
      <c r="E14" s="61">
        <v>3</v>
      </c>
      <c r="F14" s="62">
        <f>VLOOKUP($C14, 'Child labour I  '!$A$11:$B$207,2,FALSE)</f>
        <v>4.4000000000000004</v>
      </c>
      <c r="G14" s="62">
        <f>VLOOKUP(C14,'Child labour II'!$C$33:$D$268,2,FALSE)</f>
        <v>7.3</v>
      </c>
      <c r="H14" s="61">
        <f>VLOOKUP(C14,'Forced Labour'!$C$3:$D$169,2,FALSE)</f>
        <v>0.40400000000000003</v>
      </c>
      <c r="I14" s="61">
        <v>28.4</v>
      </c>
      <c r="J14" s="62">
        <f>VLOOKUP(C14,'Hours of work'!$A$6:$G$127, 7,FALSE)</f>
        <v>15.42</v>
      </c>
      <c r="K14" s="61">
        <f>VLOOKUP(C14,'Minimum Wage'!$A$8:$Q$162,17,FALSE)</f>
        <v>3284</v>
      </c>
      <c r="L14" s="61">
        <f>VLOOKUP(C14,'Poverty Working rate'!$A$8:$R$157,18,FALSE)</f>
        <v>1</v>
      </c>
      <c r="M14" s="61" t="s">
        <v>474</v>
      </c>
      <c r="N14" s="61">
        <f>VLOOKUP(C14,'Equal Opportunities and Discrim'!$B$40:$C$183,2,FALSE)</f>
        <v>0.73199999999999998</v>
      </c>
      <c r="O14" s="61">
        <f>VLOOKUP(Datenbank!C14, 'Health and Safty'!$A$3:$B$227,2,FALSE)</f>
        <v>14.9</v>
      </c>
      <c r="P14" s="61">
        <v>0.9</v>
      </c>
    </row>
    <row r="15" spans="1:16" ht="20" customHeight="1">
      <c r="A15" s="56">
        <v>10</v>
      </c>
      <c r="B15" s="57" t="s">
        <v>9</v>
      </c>
      <c r="C15" s="59" t="s">
        <v>198</v>
      </c>
      <c r="D15" s="137" t="s">
        <v>898</v>
      </c>
      <c r="E15" s="61">
        <v>2</v>
      </c>
      <c r="F15" s="62">
        <f>VLOOKUP($C15, 'Child labour I  '!$A$11:$B$207,2,FALSE)</f>
        <v>8.6999999999999993</v>
      </c>
      <c r="G15" s="62">
        <f>VLOOKUP(C15,'Child labour II'!$C$33:$D$268,2,FALSE)</f>
        <v>4.0999999999999996</v>
      </c>
      <c r="H15" s="61">
        <f>VLOOKUP(C15,'Forced Labour'!$C$3:$D$169,2,FALSE)</f>
        <v>0.46700000000000003</v>
      </c>
      <c r="I15" s="61">
        <v>29.9</v>
      </c>
      <c r="J15" s="62">
        <f>VLOOKUP(C15,'Hours of work'!$A$6:$G$127, 7,FALSE)</f>
        <v>12.56</v>
      </c>
      <c r="K15" s="61">
        <f>VLOOKUP(C15,'Minimum Wage'!$A$8:$Q$162,17,FALSE)</f>
        <v>66138</v>
      </c>
      <c r="L15" s="61">
        <f>VLOOKUP(C15,'Poverty Working rate'!$A$8:$R$157,18,FALSE)</f>
        <v>1.3</v>
      </c>
      <c r="M15" s="61" t="s">
        <v>476</v>
      </c>
      <c r="N15" s="61">
        <f>VLOOKUP(C15,'Equal Opportunities and Discrim'!$B$40:$C$183,2,FALSE)</f>
        <v>0.67700000000000005</v>
      </c>
      <c r="O15" s="61">
        <f>VLOOKUP(Datenbank!C15, 'Health and Safty'!$A$3:$B$227,2,FALSE)</f>
        <v>9.6</v>
      </c>
      <c r="P15" s="61">
        <v>8.8000000000000007</v>
      </c>
    </row>
    <row r="16" spans="1:16" ht="20" customHeight="1">
      <c r="A16" s="56">
        <v>11</v>
      </c>
      <c r="B16" s="57" t="s">
        <v>10</v>
      </c>
      <c r="C16" s="59" t="s">
        <v>199</v>
      </c>
      <c r="D16" s="137" t="s">
        <v>899</v>
      </c>
      <c r="E16" s="61">
        <v>1</v>
      </c>
      <c r="F16" s="62">
        <f>VLOOKUP($C16, 'Child labour I  '!$A$11:$B$207,2,FALSE)</f>
        <v>6.5</v>
      </c>
      <c r="G16" s="62">
        <f>VLOOKUP(C16,'Child labour II'!$C$33:$D$268,2,FALSE)</f>
        <v>4.0999999999999996</v>
      </c>
      <c r="H16" s="61">
        <f>VLOOKUP(C16,'Forced Labour'!$C$3:$D$169,2,FALSE)</f>
        <v>0.46700000000000003</v>
      </c>
      <c r="I16" s="61">
        <v>10.6</v>
      </c>
      <c r="J16" s="62"/>
      <c r="K16" s="61">
        <f>VLOOKUP(C16,'Minimum Wage'!$A$8:$Q$162,17,FALSE)</f>
        <v>105</v>
      </c>
      <c r="L16" s="61">
        <f>VLOOKUP(C16,'Poverty Working rate'!$A$8:$R$157,18,FALSE)</f>
        <v>0.2</v>
      </c>
      <c r="M16" s="61" t="s">
        <v>476</v>
      </c>
      <c r="N16" s="61">
        <f>VLOOKUP(C16,'Equal Opportunities and Discrim'!$B$40:$C$183,2,FALSE)</f>
        <v>0.67600000000000005</v>
      </c>
      <c r="O16" s="61">
        <f>VLOOKUP(Datenbank!C16, 'Health and Safty'!$A$3:$B$227,2,FALSE)</f>
        <v>8.6</v>
      </c>
      <c r="P16" s="61">
        <v>8.27</v>
      </c>
    </row>
    <row r="17" spans="1:16" ht="20" customHeight="1">
      <c r="A17" s="56">
        <v>12</v>
      </c>
      <c r="B17" s="57" t="s">
        <v>11</v>
      </c>
      <c r="C17" s="59" t="s">
        <v>200</v>
      </c>
      <c r="D17" s="137" t="s">
        <v>900</v>
      </c>
      <c r="E17" s="61">
        <v>1</v>
      </c>
      <c r="F17" s="62">
        <f>VLOOKUP($C17, 'Child labour I  '!$A$11:$B$207,2,FALSE)</f>
        <v>27.4</v>
      </c>
      <c r="G17" s="62">
        <f>VLOOKUP(C17,'Child labour II'!$C$33:$D$268,2,FALSE)</f>
        <v>22.4</v>
      </c>
      <c r="H17" s="61">
        <f>VLOOKUP(C17,'Forced Labour'!$C$3:$D$169,2,FALSE)</f>
        <v>0.41399999999999998</v>
      </c>
      <c r="I17" s="61">
        <v>41.2</v>
      </c>
      <c r="J17" s="62">
        <f>VLOOKUP(C17,'Hours of work'!$A$6:$G$127, 7,FALSE)</f>
        <v>33.200000000000003</v>
      </c>
      <c r="K17" s="61">
        <f>VLOOKUP(C17,'Minimum Wage'!$A$8:$Q$162,17,FALSE)</f>
        <v>420</v>
      </c>
      <c r="L17" s="61">
        <f>VLOOKUP(C17,'Poverty Working rate'!$A$8:$R$157,18,FALSE)</f>
        <v>12.6</v>
      </c>
      <c r="M17" s="61" t="s">
        <v>476</v>
      </c>
      <c r="N17" s="61">
        <f>VLOOKUP(C17,'Equal Opportunities and Discrim'!$B$40:$C$183,2,FALSE)</f>
        <v>0.65600000000000003</v>
      </c>
      <c r="O17" s="61">
        <f>VLOOKUP(Datenbank!C17, 'Health and Safty'!$A$3:$B$227,2,FALSE)</f>
        <v>16.399999999999999</v>
      </c>
      <c r="P17" s="61">
        <v>3.17</v>
      </c>
    </row>
    <row r="18" spans="1:16" ht="20" customHeight="1">
      <c r="A18" s="56">
        <v>13</v>
      </c>
      <c r="B18" s="57" t="s">
        <v>12</v>
      </c>
      <c r="C18" s="59" t="s">
        <v>201</v>
      </c>
      <c r="D18" s="137" t="s">
        <v>901</v>
      </c>
      <c r="E18" s="61">
        <v>4</v>
      </c>
      <c r="F18" s="62"/>
      <c r="G18" s="62">
        <f>VLOOKUP(C18,'Child labour II'!$C$33:$D$268,2,FALSE)</f>
        <v>7.4</v>
      </c>
      <c r="H18" s="61">
        <f>VLOOKUP(C18,'Forced Labour'!$C$3:$D$169,2,FALSE)</f>
        <v>1.7999999999999999E-2</v>
      </c>
      <c r="I18" s="61">
        <v>20.399999999999999</v>
      </c>
      <c r="J18" s="62">
        <f>VLOOKUP(C18,'Hours of work'!$A$6:$G$127, 7,FALSE)</f>
        <v>13.12</v>
      </c>
      <c r="K18" s="61">
        <f>VLOOKUP(C18,'Minimum Wage'!$A$8:$Q$162,17,FALSE)</f>
        <v>2696</v>
      </c>
      <c r="L18" s="61"/>
      <c r="M18" s="61"/>
      <c r="N18" s="61">
        <f>VLOOKUP(C18,'Equal Opportunities and Discrim'!$B$40:$C$183,2,FALSE)</f>
        <v>0.73099999999999998</v>
      </c>
      <c r="O18" s="61">
        <f>VLOOKUP(Datenbank!C18, 'Health and Safty'!$A$3:$B$227,2,FALSE)</f>
        <v>2</v>
      </c>
      <c r="P18" s="61">
        <v>19.600000000000001</v>
      </c>
    </row>
    <row r="19" spans="1:16" ht="20" customHeight="1">
      <c r="A19" s="56">
        <v>14</v>
      </c>
      <c r="B19" s="57" t="s">
        <v>13</v>
      </c>
      <c r="C19" s="59" t="s">
        <v>13</v>
      </c>
      <c r="D19" s="137" t="s">
        <v>902</v>
      </c>
      <c r="E19" s="61">
        <v>4</v>
      </c>
      <c r="F19" s="62"/>
      <c r="G19" s="62">
        <f>VLOOKUP(C19,'Child labour II'!$C$33:$D$268,2,FALSE)</f>
        <v>7.3</v>
      </c>
      <c r="H19" s="61"/>
      <c r="I19" s="61"/>
      <c r="J19" s="62"/>
      <c r="K19" s="61">
        <f>VLOOKUP(C19,'Minimum Wage'!$A$8:$Q$162,17,FALSE)</f>
        <v>693</v>
      </c>
      <c r="L19" s="61">
        <f>VLOOKUP(C19,'Poverty Working rate'!$A$8:$R$157,18,FALSE)</f>
        <v>0</v>
      </c>
      <c r="M19" s="61"/>
      <c r="N19" s="61">
        <f>VLOOKUP(C19,'Equal Opportunities and Discrim'!$B$40:$C$183,2,FALSE)</f>
        <v>0.74299999999999999</v>
      </c>
      <c r="O19" s="61">
        <f>VLOOKUP(Datenbank!C19, 'Health and Safty'!$A$3:$B$227,2,FALSE)</f>
        <v>13.3</v>
      </c>
      <c r="P19" s="61">
        <v>6.29</v>
      </c>
    </row>
    <row r="20" spans="1:16" ht="20" customHeight="1">
      <c r="A20" s="56">
        <v>15</v>
      </c>
      <c r="B20" s="57" t="s">
        <v>14</v>
      </c>
      <c r="C20" s="59" t="s">
        <v>14</v>
      </c>
      <c r="D20" s="137" t="s">
        <v>903</v>
      </c>
      <c r="E20" s="61">
        <v>1</v>
      </c>
      <c r="F20" s="62">
        <f>VLOOKUP($C20, 'Child labour I  '!$A$11:$B$207,2,FALSE)</f>
        <v>4.5999999999999996</v>
      </c>
      <c r="G20" s="62">
        <f>VLOOKUP(C20,'Child labour II'!$C$33:$D$268,2,FALSE)</f>
        <v>2.9</v>
      </c>
      <c r="H20" s="61">
        <f>VLOOKUP(C20,'Forced Labour'!$C$3:$D$169,2,FALSE)</f>
        <v>0.46700000000000003</v>
      </c>
      <c r="I20" s="61"/>
      <c r="J20" s="62"/>
      <c r="K20" s="61">
        <f>VLOOKUP(C20,'Minimum Wage'!$A$8:$Q$162,17,FALSE)</f>
        <v>300</v>
      </c>
      <c r="L20" s="61"/>
      <c r="M20" s="61"/>
      <c r="N20" s="61">
        <f>VLOOKUP(C20,'Equal Opportunities and Discrim'!$B$40:$C$183,2,FALSE)</f>
        <v>0.63200000000000001</v>
      </c>
      <c r="O20" s="61">
        <f>VLOOKUP(Datenbank!C20, 'Health and Safty'!$A$3:$B$227,2,FALSE)</f>
        <v>8.3000000000000007</v>
      </c>
      <c r="P20" s="61"/>
    </row>
    <row r="21" spans="1:16" ht="20" customHeight="1">
      <c r="A21" s="56">
        <v>16</v>
      </c>
      <c r="B21" s="57" t="s">
        <v>15</v>
      </c>
      <c r="C21" s="59" t="s">
        <v>202</v>
      </c>
      <c r="D21" s="137" t="s">
        <v>904</v>
      </c>
      <c r="E21" s="61">
        <v>3</v>
      </c>
      <c r="F21" s="62">
        <f>VLOOKUP($C21, 'Child labour I  '!$A$11:$B$207,2,FALSE)</f>
        <v>4.3</v>
      </c>
      <c r="G21" s="62">
        <f>VLOOKUP(C21,'Child labour II'!$C$33:$D$268,2,FALSE)</f>
        <v>7.4</v>
      </c>
      <c r="H21" s="61">
        <f>VLOOKUP(C21,'Forced Labour'!$C$3:$D$169,2,FALSE)</f>
        <v>0.95099999999999996</v>
      </c>
      <c r="I21" s="61"/>
      <c r="J21" s="62">
        <f>VLOOKUP(C21,'Hours of work'!$A$6:$G$127, 7,FALSE)</f>
        <v>58.75</v>
      </c>
      <c r="K21" s="61">
        <f>VLOOKUP(C21,'Minimum Wage'!$A$8:$Q$162,17,FALSE)</f>
        <v>5300</v>
      </c>
      <c r="L21" s="61">
        <f>VLOOKUP(C21,'Poverty Working rate'!$A$8:$R$157,18,FALSE)</f>
        <v>41.5</v>
      </c>
      <c r="M21" s="61" t="s">
        <v>477</v>
      </c>
      <c r="N21" s="61">
        <f>VLOOKUP(C21,'Equal Opportunities and Discrim'!$B$40:$C$183,2,FALSE)</f>
        <v>0.71899999999999997</v>
      </c>
      <c r="O21" s="61">
        <f>VLOOKUP(Datenbank!C21, 'Health and Safty'!$A$3:$B$227,2,FALSE)</f>
        <v>21.8</v>
      </c>
      <c r="P21" s="61">
        <v>1.6</v>
      </c>
    </row>
    <row r="22" spans="1:16" ht="20" customHeight="1">
      <c r="A22" s="56">
        <v>17</v>
      </c>
      <c r="B22" s="57" t="s">
        <v>16</v>
      </c>
      <c r="C22" s="59" t="s">
        <v>16</v>
      </c>
      <c r="D22" s="137" t="s">
        <v>905</v>
      </c>
      <c r="E22" s="61">
        <v>4</v>
      </c>
      <c r="F22" s="62">
        <f>VLOOKUP($C22, 'Child labour I  '!$A$11:$B$207,2,FALSE)</f>
        <v>1.9</v>
      </c>
      <c r="G22" s="62">
        <f>VLOOKUP(C22,'Child labour II'!$C$33:$D$268,2,FALSE)</f>
        <v>7.3</v>
      </c>
      <c r="H22" s="61">
        <f>VLOOKUP(C22,'Forced Labour'!$C$3:$D$169,2,FALSE)</f>
        <v>0.21199999999999999</v>
      </c>
      <c r="I22" s="61"/>
      <c r="J22" s="62"/>
      <c r="K22" s="62"/>
      <c r="L22" s="61">
        <f>VLOOKUP(C22,'Poverty Working rate'!$A$8:$R$157,18,FALSE)</f>
        <v>0</v>
      </c>
      <c r="M22" s="61"/>
      <c r="N22" s="61">
        <f>VLOOKUP(C22,'Equal Opportunities and Discrim'!$B$40:$C$183,2,FALSE)</f>
        <v>0.75</v>
      </c>
      <c r="O22" s="61">
        <f>VLOOKUP(Datenbank!C22, 'Health and Safty'!$A$3:$B$227,2,FALSE)</f>
        <v>13.7</v>
      </c>
      <c r="P22" s="61"/>
    </row>
    <row r="23" spans="1:16" ht="20" customHeight="1">
      <c r="A23" s="56">
        <v>18</v>
      </c>
      <c r="B23" s="57" t="s">
        <v>17</v>
      </c>
      <c r="C23" s="59" t="s">
        <v>203</v>
      </c>
      <c r="D23" s="137" t="s">
        <v>906</v>
      </c>
      <c r="E23" s="61">
        <v>4</v>
      </c>
      <c r="F23" s="62"/>
      <c r="G23" s="62">
        <f>VLOOKUP(C23,'Child labour II'!$C$33:$D$268,2,FALSE)</f>
        <v>1.8</v>
      </c>
      <c r="H23" s="61">
        <f>VLOOKUP(C23,'Forced Labour'!$C$3:$D$169,2,FALSE)</f>
        <v>1.7999999999999999E-2</v>
      </c>
      <c r="I23" s="61"/>
      <c r="J23" s="62">
        <f>VLOOKUP(C23,'Hours of work'!$A$6:$G$127, 7,FALSE)</f>
        <v>4.04</v>
      </c>
      <c r="K23" s="61">
        <f>VLOOKUP(C23,'Minimum Wage'!$A$8:$Q$162,17,FALSE)</f>
        <v>1532</v>
      </c>
      <c r="L23" s="61"/>
      <c r="M23" s="61" t="s">
        <v>474</v>
      </c>
      <c r="N23" s="61">
        <f>VLOOKUP(C23,'Equal Opportunities and Discrim'!$B$40:$C$183,2,FALSE)</f>
        <v>0.73899999999999999</v>
      </c>
      <c r="O23" s="61">
        <f>VLOOKUP(Datenbank!C23, 'Health and Safty'!$A$3:$B$227,2,FALSE)</f>
        <v>2.1</v>
      </c>
      <c r="P23" s="61">
        <v>30.7</v>
      </c>
    </row>
    <row r="24" spans="1:16" ht="20" customHeight="1">
      <c r="A24" s="56">
        <v>19</v>
      </c>
      <c r="B24" s="57" t="s">
        <v>18</v>
      </c>
      <c r="C24" s="59" t="s">
        <v>18</v>
      </c>
      <c r="D24" s="137" t="s">
        <v>907</v>
      </c>
      <c r="E24" s="61">
        <v>4</v>
      </c>
      <c r="F24" s="62">
        <f>VLOOKUP($C24, 'Child labour I  '!$A$11:$B$207,2,FALSE)</f>
        <v>3.2</v>
      </c>
      <c r="G24" s="62">
        <f>VLOOKUP(C24,'Child labour II'!$C$33:$D$268,2,FALSE)</f>
        <v>7.3</v>
      </c>
      <c r="H24" s="61"/>
      <c r="I24" s="61"/>
      <c r="J24" s="62">
        <f>VLOOKUP(C24,'Hours of work'!$A$6:$G$127, 7,FALSE)</f>
        <v>23.65</v>
      </c>
      <c r="K24" s="61">
        <f>VLOOKUP(C24,'Minimum Wage'!$A$8:$Q$162,17,FALSE)</f>
        <v>644</v>
      </c>
      <c r="L24" s="61">
        <f>VLOOKUP(C24,'Poverty Working rate'!$A$8:$R$157,18,FALSE)</f>
        <v>4.5</v>
      </c>
      <c r="M24" s="61"/>
      <c r="N24" s="61">
        <f>VLOOKUP(C24,'Equal Opportunities and Discrim'!$B$40:$C$183,2,FALSE)</f>
        <v>0.69199999999999995</v>
      </c>
      <c r="O24" s="61">
        <f>VLOOKUP(Datenbank!C24, 'Health and Safty'!$A$3:$B$227,2,FALSE)</f>
        <v>16.8</v>
      </c>
      <c r="P24" s="61"/>
    </row>
    <row r="25" spans="1:16" ht="20" customHeight="1">
      <c r="A25" s="56">
        <v>20</v>
      </c>
      <c r="B25" s="57" t="s">
        <v>19</v>
      </c>
      <c r="C25" s="59" t="s">
        <v>19</v>
      </c>
      <c r="D25" s="137" t="s">
        <v>908</v>
      </c>
      <c r="E25" s="61">
        <v>4</v>
      </c>
      <c r="F25" s="62">
        <f>VLOOKUP($C25, 'Child labour I  '!$A$11:$B$207,2,FALSE)</f>
        <v>52.5</v>
      </c>
      <c r="G25" s="62">
        <f>VLOOKUP(C25,'Child labour II'!$C$33:$D$268,2,FALSE)</f>
        <v>22.4</v>
      </c>
      <c r="H25" s="61">
        <f>VLOOKUP(C25,'Forced Labour'!$C$3:$D$169,2,FALSE)</f>
        <v>0.29499999999999998</v>
      </c>
      <c r="I25" s="61"/>
      <c r="J25" s="62">
        <f>VLOOKUP(C25,'Hours of work'!$A$6:$G$127, 7,FALSE)</f>
        <v>27.23</v>
      </c>
      <c r="K25" s="61">
        <f>VLOOKUP(C25,'Minimum Wage'!$A$8:$Q$162,17,FALSE)</f>
        <v>31625</v>
      </c>
      <c r="L25" s="61">
        <f>VLOOKUP(C25,'Poverty Working rate'!$A$8:$R$157,18,FALSE)</f>
        <v>49.8</v>
      </c>
      <c r="M25" s="61" t="s">
        <v>476</v>
      </c>
      <c r="N25" s="61">
        <f>VLOOKUP(C25,'Equal Opportunities and Discrim'!$B$40:$C$183,2,FALSE)</f>
        <v>0.65200000000000002</v>
      </c>
      <c r="O25" s="61">
        <f>VLOOKUP(Datenbank!C25, 'Health and Safty'!$A$3:$B$227,2,FALSE)</f>
        <v>24.2</v>
      </c>
      <c r="P25" s="61">
        <v>2.9</v>
      </c>
    </row>
    <row r="26" spans="1:16" ht="20" customHeight="1">
      <c r="A26" s="56">
        <v>21</v>
      </c>
      <c r="B26" s="57" t="s">
        <v>20</v>
      </c>
      <c r="C26" s="59" t="s">
        <v>20</v>
      </c>
      <c r="D26" s="137" t="s">
        <v>909</v>
      </c>
      <c r="E26" s="61"/>
      <c r="F26" s="62">
        <f>VLOOKUP($C26, 'Child labour I  '!$A$11:$B$207,2,FALSE)</f>
        <v>2.9</v>
      </c>
      <c r="G26" s="62">
        <f>VLOOKUP(C26,'Child labour II'!$C$33:$D$268,2,FALSE)</f>
        <v>7.4</v>
      </c>
      <c r="H26" s="61"/>
      <c r="I26" s="61"/>
      <c r="J26" s="62"/>
      <c r="K26" s="61">
        <f>VLOOKUP(C26,'Minimum Wage'!$A$8:$Q$162,17,FALSE)</f>
        <v>3000</v>
      </c>
      <c r="L26" s="61">
        <f>VLOOKUP(C26,'Poverty Working rate'!$A$8:$R$157,18,FALSE)</f>
        <v>1.2</v>
      </c>
      <c r="M26" s="61"/>
      <c r="N26" s="61">
        <f>VLOOKUP(C26,'Equal Opportunities and Discrim'!$B$40:$C$183,2,FALSE)</f>
        <v>0.63800000000000001</v>
      </c>
      <c r="O26" s="61">
        <f>VLOOKUP(Datenbank!C26, 'Health and Safty'!$A$3:$B$227,2,FALSE)</f>
        <v>31.9</v>
      </c>
      <c r="P26" s="61">
        <v>0.1</v>
      </c>
    </row>
    <row r="27" spans="1:16" ht="20" customHeight="1">
      <c r="A27" s="56">
        <v>22</v>
      </c>
      <c r="B27" s="57" t="s">
        <v>21</v>
      </c>
      <c r="C27" s="59" t="s">
        <v>204</v>
      </c>
      <c r="D27" s="137" t="s">
        <v>910</v>
      </c>
      <c r="E27" s="61">
        <v>3</v>
      </c>
      <c r="F27" s="62">
        <f>VLOOKUP($C27, 'Child labour I  '!$A$11:$B$207,2,FALSE)</f>
        <v>26.4</v>
      </c>
      <c r="G27" s="62">
        <f>VLOOKUP(C27,'Child labour II'!$C$33:$D$268,2,FALSE)</f>
        <v>7.3</v>
      </c>
      <c r="H27" s="61">
        <f>VLOOKUP(C27,'Forced Labour'!$C$3:$D$169,2,FALSE)</f>
        <v>0.437</v>
      </c>
      <c r="I27" s="61">
        <v>37.700000000000003</v>
      </c>
      <c r="J27" s="62">
        <f>VLOOKUP(C27,'Hours of work'!$A$6:$G$127, 7,FALSE)</f>
        <v>32.840000000000003</v>
      </c>
      <c r="K27" s="61">
        <f>VLOOKUP(C27,'Minimum Wage'!$A$8:$Q$162,17,FALSE)</f>
        <v>1440</v>
      </c>
      <c r="L27" s="61">
        <f>VLOOKUP(C27,'Poverty Working rate'!$A$8:$R$157,18,FALSE)</f>
        <v>5.5</v>
      </c>
      <c r="M27" s="61" t="s">
        <v>475</v>
      </c>
      <c r="N27" s="61">
        <f>VLOOKUP(C27,'Equal Opportunities and Discrim'!$B$40:$C$183,2,FALSE)</f>
        <v>0.75800000000000001</v>
      </c>
      <c r="O27" s="61">
        <f>VLOOKUP(Datenbank!C27, 'Health and Safty'!$A$3:$B$227,2,FALSE)</f>
        <v>19.600000000000001</v>
      </c>
      <c r="P27" s="61">
        <v>1.9</v>
      </c>
    </row>
    <row r="28" spans="1:16" ht="20" customHeight="1">
      <c r="A28" s="56">
        <v>23</v>
      </c>
      <c r="B28" s="57" t="s">
        <v>22</v>
      </c>
      <c r="C28" s="59" t="s">
        <v>205</v>
      </c>
      <c r="D28" s="137" t="s">
        <v>911</v>
      </c>
      <c r="E28" s="61">
        <v>2</v>
      </c>
      <c r="F28" s="62">
        <f>VLOOKUP($C28, 'Child labour I  '!$A$11:$B$207,2,FALSE)</f>
        <v>5.3</v>
      </c>
      <c r="G28" s="62">
        <f>VLOOKUP(C28,'Child labour II'!$C$33:$D$268,2,FALSE)</f>
        <v>1.8</v>
      </c>
      <c r="H28" s="61">
        <f>VLOOKUP(C28,'Forced Labour'!$C$3:$D$169,2,FALSE)</f>
        <v>0.46700000000000003</v>
      </c>
      <c r="I28" s="61"/>
      <c r="J28" s="62">
        <f>VLOOKUP(C28,'Hours of work'!$A$6:$G$127, 7,FALSE)</f>
        <v>9.4499999999999993</v>
      </c>
      <c r="K28" s="62"/>
      <c r="L28" s="61">
        <f>VLOOKUP(C28,'Poverty Working rate'!$A$8:$R$157,18,FALSE)</f>
        <v>0</v>
      </c>
      <c r="M28" s="61" t="s">
        <v>474</v>
      </c>
      <c r="N28" s="61">
        <f>VLOOKUP(C28,'Equal Opportunities and Discrim'!$B$40:$C$183,2,FALSE)</f>
        <v>0.70199999999999996</v>
      </c>
      <c r="O28" s="61">
        <f>VLOOKUP(Datenbank!C28, 'Health and Safty'!$A$3:$B$227,2,FALSE)</f>
        <v>12.4</v>
      </c>
      <c r="P28" s="61">
        <v>17.45</v>
      </c>
    </row>
    <row r="29" spans="1:16" ht="20" customHeight="1">
      <c r="A29" s="56">
        <v>24</v>
      </c>
      <c r="B29" s="57" t="s">
        <v>23</v>
      </c>
      <c r="C29" s="59" t="s">
        <v>23</v>
      </c>
      <c r="D29" s="137" t="s">
        <v>912</v>
      </c>
      <c r="E29" s="61">
        <v>2</v>
      </c>
      <c r="F29" s="62">
        <f>VLOOKUP($C29, 'Child labour I  '!$A$11:$B$207,2,FALSE)</f>
        <v>9</v>
      </c>
      <c r="G29" s="62">
        <f>VLOOKUP(C29,'Child labour II'!$C$33:$D$268,2,FALSE)</f>
        <v>22.4</v>
      </c>
      <c r="H29" s="61">
        <f>VLOOKUP(C29,'Forced Labour'!$C$3:$D$169,2,FALSE)</f>
        <v>0.52</v>
      </c>
      <c r="I29" s="61"/>
      <c r="J29" s="62">
        <f>VLOOKUP(C29,'Hours of work'!$A$6:$G$127, 7,FALSE)</f>
        <v>33.72</v>
      </c>
      <c r="K29" s="61">
        <f>VLOOKUP(C29,'Minimum Wage'!$A$8:$Q$162,17,FALSE)</f>
        <v>780</v>
      </c>
      <c r="L29" s="61">
        <f>VLOOKUP(C29,'Poverty Working rate'!$A$8:$R$157,18,FALSE)</f>
        <v>7.4</v>
      </c>
      <c r="M29" s="61"/>
      <c r="N29" s="61">
        <f>VLOOKUP(C29,'Equal Opportunities and Discrim'!$B$40:$C$183,2,FALSE)</f>
        <v>0.72</v>
      </c>
      <c r="O29" s="61">
        <f>VLOOKUP(Datenbank!C29, 'Health and Safty'!$A$3:$B$227,2,FALSE)</f>
        <v>16.3</v>
      </c>
      <c r="P29" s="61">
        <v>7.15</v>
      </c>
    </row>
    <row r="30" spans="1:16" ht="20" customHeight="1">
      <c r="A30" s="56">
        <v>25</v>
      </c>
      <c r="B30" s="57" t="s">
        <v>24</v>
      </c>
      <c r="C30" s="59" t="s">
        <v>206</v>
      </c>
      <c r="D30" s="137" t="s">
        <v>913</v>
      </c>
      <c r="E30" s="61">
        <v>3</v>
      </c>
      <c r="F30" s="62">
        <f>VLOOKUP($C30, 'Child labour I  '!$A$11:$B$207,2,FALSE)</f>
        <v>6.6</v>
      </c>
      <c r="G30" s="62">
        <f>VLOOKUP(C30,'Child labour II'!$C$33:$D$268,2,FALSE)</f>
        <v>7.3</v>
      </c>
      <c r="H30" s="61">
        <f>VLOOKUP(C30,'Forced Labour'!$C$3:$D$169,2,FALSE)</f>
        <v>7.8E-2</v>
      </c>
      <c r="I30" s="61"/>
      <c r="J30" s="62">
        <f>VLOOKUP(C30,'Hours of work'!$A$6:$G$127, 7,FALSE)</f>
        <v>6.59</v>
      </c>
      <c r="K30" s="61">
        <f>VLOOKUP(C30,'Minimum Wage'!$A$8:$Q$162,17,FALSE)</f>
        <v>788</v>
      </c>
      <c r="L30" s="61">
        <f>VLOOKUP(C30,'Poverty Working rate'!$A$8:$R$157,18,FALSE)</f>
        <v>2.9</v>
      </c>
      <c r="M30" s="61" t="s">
        <v>475</v>
      </c>
      <c r="N30" s="61">
        <f>VLOOKUP(C30,'Equal Opportunities and Discrim'!$B$40:$C$183,2,FALSE)</f>
        <v>0.68400000000000005</v>
      </c>
      <c r="O30" s="61">
        <f>VLOOKUP(Datenbank!C30, 'Health and Safty'!$A$3:$B$227,2,FALSE)</f>
        <v>16.100000000000001</v>
      </c>
      <c r="P30" s="61">
        <v>14.4</v>
      </c>
    </row>
    <row r="31" spans="1:16" ht="20" customHeight="1">
      <c r="A31" s="56">
        <v>26</v>
      </c>
      <c r="B31" s="57" t="s">
        <v>25</v>
      </c>
      <c r="C31" s="59" t="s">
        <v>207</v>
      </c>
      <c r="D31" s="137" t="s">
        <v>914</v>
      </c>
      <c r="E31" s="61"/>
      <c r="F31" s="62"/>
      <c r="G31" s="62">
        <f>VLOOKUP(C31,'Child labour II'!$C$33:$D$268,2,FALSE)</f>
        <v>7.4</v>
      </c>
      <c r="H31" s="61">
        <f>VLOOKUP(C31,'Forced Labour'!$C$3:$D$169,2,FALSE)</f>
        <v>0.80500000000000005</v>
      </c>
      <c r="I31" s="61"/>
      <c r="J31" s="62">
        <f>VLOOKUP(C31,'Hours of work'!$A$6:$G$127, 7,FALSE)</f>
        <v>28.64</v>
      </c>
      <c r="K31" s="62"/>
      <c r="L31" s="61">
        <f>VLOOKUP(C31,'Poverty Working rate'!$A$8:$R$157,18,FALSE)</f>
        <v>0</v>
      </c>
      <c r="M31" s="61"/>
      <c r="N31" s="61">
        <f>VLOOKUP(C31,'Equal Opportunities and Discrim'!$B$40:$C$183,2,FALSE)</f>
        <v>0.67100000000000004</v>
      </c>
      <c r="O31" s="61">
        <f>VLOOKUP(Datenbank!C31, 'Health and Safty'!$A$3:$B$227,2,FALSE)</f>
        <v>9.1</v>
      </c>
      <c r="P31" s="61"/>
    </row>
    <row r="32" spans="1:16" ht="20" customHeight="1">
      <c r="A32" s="56">
        <v>27</v>
      </c>
      <c r="B32" s="57" t="s">
        <v>26</v>
      </c>
      <c r="C32" s="59" t="s">
        <v>208</v>
      </c>
      <c r="D32" s="137" t="s">
        <v>915</v>
      </c>
      <c r="E32" s="61">
        <v>3</v>
      </c>
      <c r="F32" s="62"/>
      <c r="G32" s="62">
        <f>VLOOKUP(C32,'Child labour II'!$C$33:$D$268,2,FALSE)</f>
        <v>6</v>
      </c>
      <c r="H32" s="61">
        <f>VLOOKUP(C32,'Forced Labour'!$C$3:$D$169,2,FALSE)</f>
        <v>0.40400000000000003</v>
      </c>
      <c r="I32" s="61">
        <v>6.5</v>
      </c>
      <c r="J32" s="62">
        <f>VLOOKUP(C32,'Hours of work'!$A$6:$G$127, 7,FALSE)</f>
        <v>0.79</v>
      </c>
      <c r="K32" s="61">
        <f>VLOOKUP(C32,'Minimum Wage'!$A$8:$Q$162,17,FALSE)</f>
        <v>420</v>
      </c>
      <c r="L32" s="61"/>
      <c r="M32" s="61" t="s">
        <v>475</v>
      </c>
      <c r="N32" s="61">
        <f>VLOOKUP(C32,'Equal Opportunities and Discrim'!$B$40:$C$183,2,FALSE)</f>
        <v>0.75600000000000001</v>
      </c>
      <c r="O32" s="61">
        <f>VLOOKUP(Datenbank!C32, 'Health and Safty'!$A$3:$B$227,2,FALSE)</f>
        <v>10.199999999999999</v>
      </c>
      <c r="P32" s="61">
        <v>17</v>
      </c>
    </row>
    <row r="33" spans="1:16" ht="20" customHeight="1">
      <c r="A33" s="56">
        <v>28</v>
      </c>
      <c r="B33" s="57" t="s">
        <v>27</v>
      </c>
      <c r="C33" s="59" t="s">
        <v>27</v>
      </c>
      <c r="D33" s="137" t="s">
        <v>916</v>
      </c>
      <c r="E33" s="61">
        <v>3</v>
      </c>
      <c r="F33" s="62">
        <f>VLOOKUP($C33, 'Child labour I  '!$A$11:$B$207,2,FALSE)</f>
        <v>39.200000000000003</v>
      </c>
      <c r="G33" s="62">
        <f>VLOOKUP(C33,'Child labour II'!$C$33:$D$268,2,FALSE)</f>
        <v>22.4</v>
      </c>
      <c r="H33" s="61">
        <f>VLOOKUP(C33,'Forced Labour'!$C$3:$D$169,2,FALSE)</f>
        <v>0.63800000000000001</v>
      </c>
      <c r="I33" s="61"/>
      <c r="J33" s="62">
        <f>VLOOKUP(C33,'Hours of work'!$A$6:$G$127, 7,FALSE)</f>
        <v>41.7</v>
      </c>
      <c r="K33" s="61">
        <f>VLOOKUP(C33,'Minimum Wage'!$A$8:$Q$162,17,FALSE)</f>
        <v>30684</v>
      </c>
      <c r="L33" s="61">
        <f>VLOOKUP(C33,'Poverty Working rate'!$A$8:$R$157,18,FALSE)</f>
        <v>36.200000000000003</v>
      </c>
      <c r="M33" s="61" t="s">
        <v>476</v>
      </c>
      <c r="N33" s="61">
        <f>VLOOKUP(C33,'Equal Opportunities and Discrim'!$B$40:$C$183,2,FALSE)</f>
        <v>0.64600000000000002</v>
      </c>
      <c r="O33" s="61">
        <f>VLOOKUP(Datenbank!C33, 'Health and Safty'!$A$3:$B$227,2,FALSE)</f>
        <v>25.1</v>
      </c>
      <c r="P33" s="61">
        <v>3.6</v>
      </c>
    </row>
    <row r="34" spans="1:16" ht="20" customHeight="1">
      <c r="A34" s="56">
        <v>29</v>
      </c>
      <c r="B34" s="57" t="s">
        <v>28</v>
      </c>
      <c r="C34" s="59" t="s">
        <v>28</v>
      </c>
      <c r="D34" s="137" t="s">
        <v>917</v>
      </c>
      <c r="E34" s="61">
        <v>1</v>
      </c>
      <c r="F34" s="62">
        <f>VLOOKUP($C34, 'Child labour I  '!$A$11:$B$207,2,FALSE)</f>
        <v>26.3</v>
      </c>
      <c r="G34" s="62">
        <f>VLOOKUP(C34,'Child labour II'!$C$33:$D$268,2,FALSE)</f>
        <v>22.4</v>
      </c>
      <c r="H34" s="61">
        <f>VLOOKUP(C34,'Forced Labour'!$C$3:$D$169,2,FALSE)</f>
        <v>0.63800000000000001</v>
      </c>
      <c r="I34" s="61"/>
      <c r="J34" s="62"/>
      <c r="K34" s="61">
        <f>VLOOKUP(C34,'Minimum Wage'!$A$8:$Q$162,17,FALSE)</f>
        <v>3467</v>
      </c>
      <c r="L34" s="61">
        <f>VLOOKUP(C34,'Poverty Working rate'!$A$8:$R$157,18,FALSE)</f>
        <v>74.900000000000006</v>
      </c>
      <c r="M34" s="61"/>
      <c r="N34" s="61">
        <f>VLOOKUP(C34,'Equal Opportunities and Discrim'!$B$40:$C$183,2,FALSE)</f>
        <v>0.755</v>
      </c>
      <c r="O34" s="61">
        <f>VLOOKUP(Datenbank!C34, 'Health and Safty'!$A$3:$B$227,2,FALSE)</f>
        <v>19.8</v>
      </c>
      <c r="P34" s="61">
        <v>0.5</v>
      </c>
    </row>
    <row r="35" spans="1:16" ht="20" customHeight="1">
      <c r="A35" s="56">
        <v>30</v>
      </c>
      <c r="B35" s="57" t="s">
        <v>29</v>
      </c>
      <c r="C35" s="59" t="s">
        <v>29</v>
      </c>
      <c r="D35" s="137" t="s">
        <v>918</v>
      </c>
      <c r="E35" s="61">
        <v>4</v>
      </c>
      <c r="F35" s="62">
        <f>VLOOKUP($C35, 'Child labour I  '!$A$11:$B$207,2,FALSE)</f>
        <v>6.6</v>
      </c>
      <c r="G35" s="62">
        <f>VLOOKUP(C35,'Child labour II'!$C$33:$D$268,2,FALSE)</f>
        <v>7.3</v>
      </c>
      <c r="H35" s="61">
        <f>VLOOKUP(C35,'Forced Labour'!$C$3:$D$169,2,FALSE)</f>
        <v>0.154</v>
      </c>
      <c r="I35" s="61"/>
      <c r="J35" s="62">
        <f>VLOOKUP(C35,'Hours of work'!$A$6:$G$127, 7,FALSE)</f>
        <v>9.8800000000000008</v>
      </c>
      <c r="K35" s="61">
        <f>VLOOKUP(C35,'Minimum Wage'!$A$8:$Q$162,17,FALSE)</f>
        <v>210000</v>
      </c>
      <c r="L35" s="61">
        <f>VLOOKUP(C35,'Poverty Working rate'!$A$8:$R$157,18,FALSE)</f>
        <v>0.8</v>
      </c>
      <c r="M35" s="61"/>
      <c r="N35" s="61">
        <f>VLOOKUP(C35,'Equal Opportunities and Discrim'!$B$40:$C$183,2,FALSE)</f>
        <v>0.70399999999999996</v>
      </c>
      <c r="O35" s="61">
        <f>VLOOKUP(Datenbank!C35, 'Health and Safty'!$A$3:$B$227,2,FALSE)</f>
        <v>15.4</v>
      </c>
      <c r="P35" s="61">
        <v>2.6</v>
      </c>
    </row>
    <row r="36" spans="1:16" ht="20" customHeight="1">
      <c r="A36" s="56">
        <v>31</v>
      </c>
      <c r="B36" s="58" t="s">
        <v>30</v>
      </c>
      <c r="C36" s="60" t="s">
        <v>209</v>
      </c>
      <c r="D36" s="138" t="s">
        <v>919</v>
      </c>
      <c r="E36" s="61">
        <v>1</v>
      </c>
      <c r="F36" s="62"/>
      <c r="G36" s="62">
        <f>VLOOKUP(C36,'Child labour II'!$C$33:$D$268,2,FALSE)</f>
        <v>7.4</v>
      </c>
      <c r="H36" s="61">
        <f>VLOOKUP(C36,'Forced Labour'!$C$3:$D$169,2,FALSE)</f>
        <v>0.247</v>
      </c>
      <c r="I36" s="61"/>
      <c r="J36" s="62"/>
      <c r="K36" s="61">
        <f>VLOOKUP(C36,'Minimum Wage'!$A$8:$Q$162,17,FALSE)</f>
        <v>1400</v>
      </c>
      <c r="L36" s="61">
        <f>VLOOKUP(C36,'Poverty Working rate'!$A$8:$R$157,18,FALSE)</f>
        <v>3</v>
      </c>
      <c r="M36" s="61"/>
      <c r="N36" s="61">
        <f>VLOOKUP(C36,'Equal Opportunities and Discrim'!$B$40:$C$183,2,FALSE)</f>
        <v>0.67400000000000004</v>
      </c>
      <c r="O36" s="61">
        <f>VLOOKUP(Datenbank!C36, 'Health and Safty'!$A$3:$B$227,2,FALSE)</f>
        <v>13.2</v>
      </c>
      <c r="P36" s="61">
        <v>3.7</v>
      </c>
    </row>
    <row r="37" spans="1:16" ht="20" customHeight="1">
      <c r="A37" s="56">
        <v>32</v>
      </c>
      <c r="B37" s="58" t="s">
        <v>321</v>
      </c>
      <c r="C37" s="60" t="s">
        <v>322</v>
      </c>
      <c r="D37" s="138" t="s">
        <v>1074</v>
      </c>
      <c r="E37" s="61">
        <v>3</v>
      </c>
      <c r="F37" s="62"/>
      <c r="G37" s="62">
        <f>VLOOKUP(C37,'Child labour II'!$C$33:$D$268,2,FALSE)</f>
        <v>7.4</v>
      </c>
      <c r="H37" s="61">
        <f>VLOOKUP(C37,'Forced Labour'!$C$3:$D$169,2,FALSE)</f>
        <v>0.22800000000000001</v>
      </c>
      <c r="I37" s="61"/>
      <c r="J37" s="62"/>
      <c r="K37" s="61">
        <f>VLOOKUP(C37,'Minimum Wage'!$A$8:$Q$162,17,FALSE)</f>
        <v>19047</v>
      </c>
      <c r="L37" s="61"/>
      <c r="M37" s="61"/>
      <c r="N37" s="61"/>
      <c r="O37" s="61">
        <f>VLOOKUP(Datenbank!C37, 'Health and Safty'!$A$3:$B$227,2,FALSE)</f>
        <v>11.1</v>
      </c>
      <c r="P37" s="61"/>
    </row>
    <row r="38" spans="1:16" ht="20" customHeight="1">
      <c r="A38" s="56">
        <v>33</v>
      </c>
      <c r="B38" s="57" t="s">
        <v>31</v>
      </c>
      <c r="C38" s="59" t="s">
        <v>31</v>
      </c>
      <c r="D38" s="137" t="s">
        <v>920</v>
      </c>
      <c r="E38" s="61">
        <v>3</v>
      </c>
      <c r="F38" s="62">
        <f>VLOOKUP($C38, 'Child labour I  '!$A$11:$B$207,2,FALSE)</f>
        <v>4.0999999999999996</v>
      </c>
      <c r="G38" s="62">
        <f>VLOOKUP(C38,'Child labour II'!$C$33:$D$268,2,FALSE)</f>
        <v>7.3</v>
      </c>
      <c r="H38" s="61">
        <f>VLOOKUP(C38,'Forced Labour'!$C$3:$D$169,2,FALSE)</f>
        <v>0.40400000000000003</v>
      </c>
      <c r="I38" s="61"/>
      <c r="J38" s="62">
        <f>VLOOKUP(C38,'Hours of work'!$A$6:$G$127, 7,FALSE)</f>
        <v>27.61</v>
      </c>
      <c r="K38" s="61">
        <f>VLOOKUP(C38,'Minimum Wage'!$A$8:$Q$162,17,FALSE)</f>
        <v>203931</v>
      </c>
      <c r="L38" s="61">
        <f>VLOOKUP(C38,'Poverty Working rate'!$A$8:$R$157,18,FALSE)</f>
        <v>0.5</v>
      </c>
      <c r="M38" s="61" t="s">
        <v>475</v>
      </c>
      <c r="N38" s="61">
        <f>VLOOKUP(C38,'Equal Opportunities and Discrim'!$B$40:$C$183,2,FALSE)</f>
        <v>0.72699999999999998</v>
      </c>
      <c r="O38" s="61">
        <f>VLOOKUP(Datenbank!C38, 'Health and Safty'!$A$3:$B$227,2,FALSE)</f>
        <v>15.4</v>
      </c>
      <c r="P38" s="61">
        <v>0</v>
      </c>
    </row>
    <row r="39" spans="1:16" ht="20" customHeight="1">
      <c r="A39" s="56">
        <v>34</v>
      </c>
      <c r="B39" s="58" t="s">
        <v>32</v>
      </c>
      <c r="C39" s="60" t="s">
        <v>210</v>
      </c>
      <c r="D39" s="138" t="s">
        <v>921</v>
      </c>
      <c r="E39" s="61">
        <v>4</v>
      </c>
      <c r="F39" s="62"/>
      <c r="G39" s="62">
        <f>VLOOKUP(C39,'Child labour II'!$C$33:$D$268,2,FALSE)</f>
        <v>1.8</v>
      </c>
      <c r="H39" s="61">
        <f>VLOOKUP(C39,'Forced Labour'!$C$3:$D$169,2,FALSE)</f>
        <v>1.7999999999999999E-2</v>
      </c>
      <c r="I39" s="61"/>
      <c r="J39" s="62">
        <f>VLOOKUP(C39,'Hours of work'!$A$6:$G$127, 7,FALSE)</f>
        <v>5.3</v>
      </c>
      <c r="K39" s="62"/>
      <c r="L39" s="61"/>
      <c r="M39" s="61"/>
      <c r="N39" s="61">
        <f>VLOOKUP(C39,'Equal Opportunities and Discrim'!$B$40:$C$183,2,FALSE)</f>
        <v>0.77600000000000002</v>
      </c>
      <c r="O39" s="61">
        <f>VLOOKUP(Datenbank!C39, 'Health and Safty'!$A$3:$B$227,2,FALSE)</f>
        <v>1.9</v>
      </c>
      <c r="P39" s="61">
        <v>28.7</v>
      </c>
    </row>
    <row r="40" spans="1:16" ht="20" customHeight="1">
      <c r="A40" s="56">
        <v>35</v>
      </c>
      <c r="B40" s="57" t="s">
        <v>33</v>
      </c>
      <c r="C40" s="59" t="s">
        <v>211</v>
      </c>
      <c r="D40" s="137" t="s">
        <v>922</v>
      </c>
      <c r="E40" s="61">
        <v>4</v>
      </c>
      <c r="F40" s="62"/>
      <c r="G40" s="62">
        <f>VLOOKUP(C40,'Child labour II'!$C$33:$D$268,2,FALSE)</f>
        <v>1.8</v>
      </c>
      <c r="H40" s="61">
        <f>VLOOKUP(C40,'Forced Labour'!$C$3:$D$169,2,FALSE)</f>
        <v>1.7999999999999999E-2</v>
      </c>
      <c r="I40" s="61"/>
      <c r="J40" s="62">
        <f>VLOOKUP(C40,'Hours of work'!$A$6:$G$127, 7,FALSE)</f>
        <v>5.6</v>
      </c>
      <c r="K40" s="61">
        <f>VLOOKUP(C40,'Minimum Wage'!$A$8:$Q$162,17,FALSE)</f>
        <v>1440</v>
      </c>
      <c r="L40" s="61"/>
      <c r="M40" s="61"/>
      <c r="N40" s="61">
        <f>VLOOKUP(C40,'Equal Opportunities and Discrim'!$B$40:$C$183,2,FALSE)</f>
        <v>0.77800000000000002</v>
      </c>
      <c r="O40" s="61">
        <f>VLOOKUP(Datenbank!C40, 'Health and Safty'!$A$3:$B$227,2,FALSE)</f>
        <v>2.5</v>
      </c>
      <c r="P40" s="61">
        <v>26.2</v>
      </c>
    </row>
    <row r="41" spans="1:16" ht="20" customHeight="1">
      <c r="A41" s="56">
        <v>36</v>
      </c>
      <c r="B41" s="57" t="s">
        <v>34</v>
      </c>
      <c r="C41" s="59" t="s">
        <v>34</v>
      </c>
      <c r="D41" s="137" t="s">
        <v>923</v>
      </c>
      <c r="E41" s="61"/>
      <c r="F41" s="62"/>
      <c r="G41" s="62">
        <f>VLOOKUP(C41,'Child labour II'!$C$33:$D$268,2,FALSE)</f>
        <v>7.3</v>
      </c>
      <c r="H41" s="61"/>
      <c r="I41" s="61"/>
      <c r="J41" s="62"/>
      <c r="K41" s="62"/>
      <c r="L41" s="61"/>
      <c r="M41" s="61"/>
      <c r="N41" s="61"/>
      <c r="O41" s="61">
        <f>VLOOKUP(Datenbank!C41, 'Health and Safty'!$A$3:$B$227,2,FALSE)</f>
        <v>19.7</v>
      </c>
      <c r="P41" s="61"/>
    </row>
    <row r="42" spans="1:16" ht="20" customHeight="1">
      <c r="A42" s="56">
        <v>37</v>
      </c>
      <c r="B42" s="57" t="s">
        <v>35</v>
      </c>
      <c r="C42" s="59" t="s">
        <v>212</v>
      </c>
      <c r="D42" s="137" t="s">
        <v>924</v>
      </c>
      <c r="E42" s="61">
        <v>3</v>
      </c>
      <c r="F42" s="62">
        <f>VLOOKUP($C42, 'Child labour I  '!$A$11:$B$207,2,FALSE)</f>
        <v>12.8</v>
      </c>
      <c r="G42" s="62">
        <f>VLOOKUP(C42,'Child labour II'!$C$33:$D$268,2,FALSE)</f>
        <v>7.3</v>
      </c>
      <c r="H42" s="61">
        <f>VLOOKUP(C42,'Forced Labour'!$C$3:$D$169,2,FALSE)</f>
        <v>0.995</v>
      </c>
      <c r="I42" s="61"/>
      <c r="J42" s="62">
        <f>VLOOKUP(C42,'Hours of work'!$A$6:$G$127, 7,FALSE)</f>
        <v>20.149999999999999</v>
      </c>
      <c r="K42" s="61">
        <f>VLOOKUP(C42,'Minimum Wage'!$A$8:$Q$162,17,FALSE)</f>
        <v>9876</v>
      </c>
      <c r="L42" s="61">
        <f>VLOOKUP(C42,'Poverty Working rate'!$A$8:$R$157,18,FALSE)</f>
        <v>1.1000000000000001</v>
      </c>
      <c r="M42" s="61" t="s">
        <v>474</v>
      </c>
      <c r="N42" s="61">
        <f>VLOOKUP(C42,'Equal Opportunities and Discrim'!$B$40:$C$183,2,FALSE)</f>
        <v>0.69699999999999995</v>
      </c>
      <c r="O42" s="61">
        <f>VLOOKUP(Datenbank!C42, 'Health and Safty'!$A$3:$B$227,2,FALSE)</f>
        <v>15.9</v>
      </c>
      <c r="P42" s="61">
        <v>4.82</v>
      </c>
    </row>
    <row r="43" spans="1:16" ht="20" customHeight="1">
      <c r="A43" s="56">
        <v>38</v>
      </c>
      <c r="B43" s="57" t="s">
        <v>36</v>
      </c>
      <c r="C43" s="59" t="s">
        <v>213</v>
      </c>
      <c r="D43" s="137" t="s">
        <v>925</v>
      </c>
      <c r="E43" s="61"/>
      <c r="F43" s="62">
        <f>VLOOKUP($C43, 'Child labour I  '!$A$11:$B$207,2,FALSE)</f>
        <v>7.7</v>
      </c>
      <c r="G43" s="62">
        <f>VLOOKUP(C43,'Child labour II'!$C$33:$D$268,2,FALSE)</f>
        <v>22.4</v>
      </c>
      <c r="H43" s="61">
        <f>VLOOKUP(C43,'Forced Labour'!$C$3:$D$169,2,FALSE)</f>
        <v>0.52</v>
      </c>
      <c r="I43" s="61"/>
      <c r="J43" s="62"/>
      <c r="K43" s="62"/>
      <c r="L43" s="61"/>
      <c r="M43" s="61"/>
      <c r="N43" s="61"/>
      <c r="O43" s="61">
        <f>VLOOKUP(Datenbank!C43, 'Health and Safty'!$A$3:$B$227,2,FALSE)</f>
        <v>21</v>
      </c>
      <c r="P43" s="61">
        <v>7.29</v>
      </c>
    </row>
    <row r="44" spans="1:16" ht="20" customHeight="1">
      <c r="A44" s="56">
        <v>39</v>
      </c>
      <c r="B44" s="57" t="s">
        <v>37</v>
      </c>
      <c r="C44" s="59" t="s">
        <v>37</v>
      </c>
      <c r="D44" s="137" t="s">
        <v>1075</v>
      </c>
      <c r="E44" s="61">
        <v>3</v>
      </c>
      <c r="F44" s="62">
        <f>VLOOKUP($C44, 'Child labour I  '!$A$11:$B$207,2,FALSE)</f>
        <v>4.9000000000000004</v>
      </c>
      <c r="G44" s="62">
        <f>VLOOKUP(C44,'Child labour II'!$C$33:$D$268,2,FALSE)</f>
        <v>7.3</v>
      </c>
      <c r="H44" s="61">
        <f>VLOOKUP(C44,'Forced Labour'!$C$3:$D$169,2,FALSE)</f>
        <v>0.40400000000000003</v>
      </c>
      <c r="I44" s="61"/>
      <c r="J44" s="62">
        <f>VLOOKUP(C44,'Hours of work'!$A$6:$G$127, 7,FALSE)</f>
        <v>17.510000000000002</v>
      </c>
      <c r="K44" s="61">
        <f>VLOOKUP(C44,'Minimum Wage'!$A$8:$Q$162,17,FALSE)</f>
        <v>318</v>
      </c>
      <c r="L44" s="61">
        <f>VLOOKUP(C44,'Poverty Working rate'!$A$8:$R$157,18,FALSE)</f>
        <v>4.8</v>
      </c>
      <c r="M44" s="61" t="s">
        <v>475</v>
      </c>
      <c r="N44" s="61">
        <f>VLOOKUP(C44,'Equal Opportunities and Discrim'!$B$40:$C$183,2,FALSE)</f>
        <v>0.72399999999999998</v>
      </c>
      <c r="O44" s="61">
        <f>VLOOKUP(Datenbank!C44, 'Health and Safty'!$A$3:$B$227,2,FALSE)</f>
        <v>14.6</v>
      </c>
      <c r="P44" s="61">
        <v>2</v>
      </c>
    </row>
    <row r="45" spans="1:16" ht="20" customHeight="1">
      <c r="A45" s="56">
        <v>40</v>
      </c>
      <c r="B45" s="57" t="s">
        <v>38</v>
      </c>
      <c r="C45" s="59" t="s">
        <v>38</v>
      </c>
      <c r="D45" s="137" t="s">
        <v>1076</v>
      </c>
      <c r="E45" s="61">
        <v>2</v>
      </c>
      <c r="F45" s="62">
        <f>VLOOKUP($C45, 'Child labour I  '!$A$11:$B$207,2,FALSE)</f>
        <v>8.9</v>
      </c>
      <c r="G45" s="62">
        <f>VLOOKUP(C45,'Child labour II'!$C$33:$D$268,2,FALSE)</f>
        <v>7.3</v>
      </c>
      <c r="H45" s="61">
        <f>VLOOKUP(C45,'Forced Labour'!$C$3:$D$169,2,FALSE)</f>
        <v>0.29499999999999998</v>
      </c>
      <c r="I45" s="61"/>
      <c r="J45" s="62">
        <f>VLOOKUP(C45,'Hours of work'!$A$6:$G$127, 7,FALSE)</f>
        <v>29.48</v>
      </c>
      <c r="K45" s="61">
        <f>VLOOKUP(C45,'Minimum Wage'!$A$8:$Q$162,17,FALSE)</f>
        <v>198</v>
      </c>
      <c r="L45" s="61">
        <f>VLOOKUP(C45,'Poverty Working rate'!$A$8:$R$157,18,FALSE)</f>
        <v>1.2</v>
      </c>
      <c r="M45" s="61" t="s">
        <v>475</v>
      </c>
      <c r="N45" s="61">
        <f>VLOOKUP(C45,'Equal Opportunities and Discrim'!$B$40:$C$183,2,FALSE)</f>
        <v>0.70499999999999996</v>
      </c>
      <c r="O45" s="61">
        <f>VLOOKUP(Datenbank!C45, 'Health and Safty'!$A$3:$B$227,2,FALSE)</f>
        <v>16.100000000000001</v>
      </c>
      <c r="P45" s="61">
        <v>4.3</v>
      </c>
    </row>
    <row r="46" spans="1:16" ht="20" customHeight="1">
      <c r="A46" s="56">
        <v>41</v>
      </c>
      <c r="B46" s="57" t="s">
        <v>39</v>
      </c>
      <c r="C46" s="59" t="s">
        <v>214</v>
      </c>
      <c r="D46" s="137" t="s">
        <v>1082</v>
      </c>
      <c r="E46" s="61">
        <v>2</v>
      </c>
      <c r="F46" s="62"/>
      <c r="G46" s="62">
        <f>VLOOKUP(C46,'Child labour II'!$C$33:$D$268,2,FALSE)</f>
        <v>22.4</v>
      </c>
      <c r="H46" s="61">
        <f>VLOOKUP(C46,'Forced Labour'!$C$3:$D$169,2,FALSE)</f>
        <v>0.63800000000000001</v>
      </c>
      <c r="I46" s="61"/>
      <c r="J46" s="62">
        <f>VLOOKUP(C46,'Hours of work'!$A$6:$G$127, 7,FALSE)</f>
        <v>45.1</v>
      </c>
      <c r="K46" s="61">
        <f>VLOOKUP(C46,'Minimum Wage'!$A$8:$Q$162,17,FALSE)</f>
        <v>60000</v>
      </c>
      <c r="L46" s="61">
        <f>VLOOKUP(C46,'Poverty Working rate'!$A$8:$R$157,18,FALSE)</f>
        <v>22.7</v>
      </c>
      <c r="M46" s="61" t="s">
        <v>476</v>
      </c>
      <c r="N46" s="61">
        <f>VLOOKUP(C46,'Equal Opportunities and Discrim'!$B$40:$C$183,2,FALSE)</f>
        <v>0.61099999999999999</v>
      </c>
      <c r="O46" s="61"/>
      <c r="P46" s="61">
        <v>1.95</v>
      </c>
    </row>
    <row r="47" spans="1:16" ht="20" customHeight="1">
      <c r="A47" s="56">
        <v>42</v>
      </c>
      <c r="B47" s="57" t="s">
        <v>40</v>
      </c>
      <c r="C47" s="59" t="s">
        <v>40</v>
      </c>
      <c r="D47" s="137" t="s">
        <v>926</v>
      </c>
      <c r="E47" s="61">
        <v>0</v>
      </c>
      <c r="F47" s="62"/>
      <c r="G47" s="62">
        <f>VLOOKUP(C47,'Child labour II'!$C$33:$D$268,2,FALSE)</f>
        <v>22.4</v>
      </c>
      <c r="H47" s="61">
        <f>VLOOKUP(C47,'Forced Labour'!$C$3:$D$169,2,FALSE)</f>
        <v>0.67400000000000004</v>
      </c>
      <c r="I47" s="61"/>
      <c r="J47" s="62"/>
      <c r="K47" s="62"/>
      <c r="L47" s="61">
        <f>VLOOKUP(C47,'Poverty Working rate'!$A$8:$R$157,18,FALSE)</f>
        <v>36.700000000000003</v>
      </c>
      <c r="M47" s="61"/>
      <c r="N47" s="61"/>
      <c r="O47" s="61">
        <f>VLOOKUP(Datenbank!C47, 'Health and Safty'!$A$3:$B$227,2,FALSE)</f>
        <v>19.2</v>
      </c>
      <c r="P47" s="61">
        <v>1.64</v>
      </c>
    </row>
    <row r="48" spans="1:16" ht="20" customHeight="1">
      <c r="A48" s="56">
        <v>43</v>
      </c>
      <c r="B48" s="57" t="s">
        <v>41</v>
      </c>
      <c r="C48" s="59" t="s">
        <v>215</v>
      </c>
      <c r="D48" s="137" t="s">
        <v>927</v>
      </c>
      <c r="E48" s="61">
        <v>4</v>
      </c>
      <c r="F48" s="62"/>
      <c r="G48" s="62">
        <f>VLOOKUP(C48,'Child labour II'!$C$33:$D$268,2,FALSE)</f>
        <v>1.8</v>
      </c>
      <c r="H48" s="61">
        <f>VLOOKUP(C48,'Forced Labour'!$C$3:$D$169,2,FALSE)</f>
        <v>0.40400000000000003</v>
      </c>
      <c r="I48" s="61">
        <v>9.8000000000000007</v>
      </c>
      <c r="J48" s="62">
        <f>VLOOKUP(C48,'Hours of work'!$A$6:$G$127, 7,FALSE)</f>
        <v>5.6</v>
      </c>
      <c r="K48" s="61">
        <f>VLOOKUP(C48,'Minimum Wage'!$A$8:$Q$162,17,FALSE)</f>
        <v>430</v>
      </c>
      <c r="L48" s="61"/>
      <c r="M48" s="61"/>
      <c r="N48" s="61">
        <f>VLOOKUP(C48,'Equal Opportunities and Discrim'!$B$40:$C$183,2,FALSE)</f>
        <v>0.73099999999999998</v>
      </c>
      <c r="O48" s="61">
        <f>VLOOKUP(Datenbank!C48, 'Health and Safty'!$A$3:$B$227,2,FALSE)</f>
        <v>6.4</v>
      </c>
      <c r="P48" s="61">
        <v>1.3</v>
      </c>
    </row>
    <row r="49" spans="1:16" ht="20" customHeight="1">
      <c r="A49" s="56">
        <v>44</v>
      </c>
      <c r="B49" s="57" t="s">
        <v>42</v>
      </c>
      <c r="C49" s="59" t="s">
        <v>216</v>
      </c>
      <c r="D49" s="137" t="s">
        <v>928</v>
      </c>
      <c r="E49" s="61">
        <v>3</v>
      </c>
      <c r="F49" s="62"/>
      <c r="G49" s="62">
        <f>VLOOKUP(C49,'Child labour II'!$C$33:$D$268,2,FALSE)</f>
        <v>7.4</v>
      </c>
      <c r="H49" s="61"/>
      <c r="I49" s="61"/>
      <c r="J49" s="62"/>
      <c r="K49" s="61">
        <f>VLOOKUP(C49,'Minimum Wage'!$A$8:$Q$162,17,FALSE)</f>
        <v>589</v>
      </c>
      <c r="L49" s="61">
        <f>VLOOKUP(C49,'Poverty Working rate'!$A$8:$R$157,18,FALSE)</f>
        <v>1.2</v>
      </c>
      <c r="M49" s="61"/>
      <c r="N49" s="61">
        <f>VLOOKUP(C49,'Equal Opportunities and Discrim'!$B$40:$C$183,2,FALSE)</f>
        <v>0.63800000000000001</v>
      </c>
      <c r="O49" s="61">
        <f>VLOOKUP(Datenbank!C49, 'Health and Safty'!$A$3:$B$227,2,FALSE)</f>
        <v>19.5</v>
      </c>
      <c r="P49" s="61">
        <v>2.2000000000000002</v>
      </c>
    </row>
    <row r="50" spans="1:16" ht="20" customHeight="1">
      <c r="A50" s="56">
        <v>45</v>
      </c>
      <c r="B50" s="57" t="s">
        <v>43</v>
      </c>
      <c r="C50" s="59" t="s">
        <v>217</v>
      </c>
      <c r="D50" s="137" t="s">
        <v>929</v>
      </c>
      <c r="E50" s="61">
        <v>4</v>
      </c>
      <c r="F50" s="62"/>
      <c r="G50" s="62">
        <f>VLOOKUP(C50,'Child labour II'!$C$33:$D$268,2,FALSE)</f>
        <v>1.8</v>
      </c>
      <c r="H50" s="61">
        <f>VLOOKUP(C50,'Forced Labour'!$C$3:$D$169,2,FALSE)</f>
        <v>0.123</v>
      </c>
      <c r="I50" s="61">
        <v>9.6999999999999993</v>
      </c>
      <c r="J50" s="62">
        <f>VLOOKUP(C50,'Hours of work'!$A$6:$G$127, 7,FALSE)</f>
        <v>5.16</v>
      </c>
      <c r="K50" s="62"/>
      <c r="L50" s="61"/>
      <c r="M50" s="61"/>
      <c r="N50" s="61">
        <f>VLOOKUP(C50,'Equal Opportunities and Discrim'!$B$40:$C$183,2,FALSE)</f>
        <v>0.82299999999999995</v>
      </c>
      <c r="O50" s="61">
        <f>VLOOKUP(Datenbank!C50, 'Health and Safty'!$A$3:$B$227,2,FALSE)</f>
        <v>2.1</v>
      </c>
      <c r="P50" s="61">
        <v>29.1</v>
      </c>
    </row>
    <row r="51" spans="1:16" ht="20" customHeight="1">
      <c r="A51" s="56">
        <v>46</v>
      </c>
      <c r="B51" s="58" t="s">
        <v>44</v>
      </c>
      <c r="C51" s="60" t="s">
        <v>218</v>
      </c>
      <c r="D51" s="138" t="s">
        <v>930</v>
      </c>
      <c r="E51" s="61">
        <v>4</v>
      </c>
      <c r="F51" s="62"/>
      <c r="G51" s="62">
        <f>VLOOKUP(C51,'Child labour II'!$C$33:$D$268,2,FALSE)</f>
        <v>1.8</v>
      </c>
      <c r="H51" s="61">
        <f>VLOOKUP(C51,'Forced Labour'!$C$3:$D$169,2,FALSE)</f>
        <v>1.7999999999999999E-2</v>
      </c>
      <c r="I51" s="61">
        <v>14.7</v>
      </c>
      <c r="J51" s="62">
        <f>VLOOKUP(C51,'Hours of work'!$A$6:$G$127, 7,FALSE)</f>
        <v>6.34</v>
      </c>
      <c r="K51" s="61">
        <f>VLOOKUP(C51,'Minimum Wage'!$A$8:$Q$162,17,FALSE)</f>
        <v>1467</v>
      </c>
      <c r="L51" s="61"/>
      <c r="M51" s="61" t="s">
        <v>474</v>
      </c>
      <c r="N51" s="61">
        <f>VLOOKUP(C51,'Equal Opportunities and Discrim'!$B$40:$C$183,2,FALSE)</f>
        <v>0.77800000000000002</v>
      </c>
      <c r="O51" s="61">
        <f>VLOOKUP(Datenbank!C51, 'Health and Safty'!$A$3:$B$227,2,FALSE)</f>
        <v>3.2</v>
      </c>
      <c r="P51" s="61">
        <v>33</v>
      </c>
    </row>
    <row r="52" spans="1:16" ht="20" customHeight="1">
      <c r="A52" s="56">
        <v>47</v>
      </c>
      <c r="B52" s="57" t="s">
        <v>45</v>
      </c>
      <c r="C52" s="59" t="s">
        <v>219</v>
      </c>
      <c r="D52" s="137" t="s">
        <v>931</v>
      </c>
      <c r="E52" s="61">
        <v>2</v>
      </c>
      <c r="F52" s="62">
        <f>VLOOKUP($C52, 'Child labour I  '!$A$11:$B$207,2,FALSE)</f>
        <v>13.4</v>
      </c>
      <c r="G52" s="62">
        <f>VLOOKUP(C52,'Child labour II'!$C$33:$D$268,2,FALSE)</f>
        <v>22.4</v>
      </c>
      <c r="H52" s="61">
        <f>VLOOKUP(C52,'Forced Labour'!$C$3:$D$169,2,FALSE)</f>
        <v>0.29499999999999998</v>
      </c>
      <c r="I52" s="61"/>
      <c r="J52" s="62"/>
      <c r="K52" s="61">
        <f>VLOOKUP(C52,'Minimum Wage'!$A$8:$Q$162,17,FALSE)</f>
        <v>150000</v>
      </c>
      <c r="L52" s="61">
        <f>VLOOKUP(C52,'Poverty Working rate'!$A$8:$R$157,18,FALSE)</f>
        <v>4.4000000000000004</v>
      </c>
      <c r="M52" s="61" t="s">
        <v>477</v>
      </c>
      <c r="N52" s="61"/>
      <c r="O52" s="61">
        <f>VLOOKUP(Datenbank!C52, 'Health and Safty'!$A$3:$B$227,2,FALSE)</f>
        <v>23.5</v>
      </c>
      <c r="P52" s="61"/>
    </row>
    <row r="53" spans="1:16" ht="20" customHeight="1">
      <c r="A53" s="56">
        <v>48</v>
      </c>
      <c r="B53" s="57" t="s">
        <v>46</v>
      </c>
      <c r="C53" s="59" t="s">
        <v>46</v>
      </c>
      <c r="D53" s="137" t="s">
        <v>932</v>
      </c>
      <c r="E53" s="61">
        <v>2</v>
      </c>
      <c r="F53" s="62"/>
      <c r="G53" s="62">
        <f>VLOOKUP(C53,'Child labour II'!$C$33:$D$268,2,FALSE)</f>
        <v>22.4</v>
      </c>
      <c r="H53" s="61">
        <f>VLOOKUP(C53,'Forced Labour'!$C$3:$D$169,2,FALSE)</f>
        <v>0.878</v>
      </c>
      <c r="I53" s="61"/>
      <c r="J53" s="62">
        <f>VLOOKUP(C53,'Hours of work'!$A$6:$G$127, 7,FALSE)</f>
        <v>46.63</v>
      </c>
      <c r="K53" s="61">
        <f>VLOOKUP(C53,'Minimum Wage'!$A$8:$Q$162,17,FALSE)</f>
        <v>1300</v>
      </c>
      <c r="L53" s="61">
        <f>VLOOKUP(C53,'Poverty Working rate'!$A$8:$R$157,18,FALSE)</f>
        <v>40.299999999999997</v>
      </c>
      <c r="M53" s="61" t="s">
        <v>477</v>
      </c>
      <c r="N53" s="61">
        <f>VLOOKUP(C53,'Equal Opportunities and Discrim'!$B$40:$C$183,2,FALSE)</f>
        <v>0.64900000000000002</v>
      </c>
      <c r="O53" s="61">
        <f>VLOOKUP(Datenbank!C53, 'Health and Safty'!$A$3:$B$227,2,FALSE)</f>
        <v>24.9</v>
      </c>
      <c r="P53" s="61"/>
    </row>
    <row r="54" spans="1:16" ht="20" customHeight="1">
      <c r="A54" s="56">
        <v>49</v>
      </c>
      <c r="B54" s="58" t="s">
        <v>47</v>
      </c>
      <c r="C54" s="60" t="s">
        <v>221</v>
      </c>
      <c r="D54" s="138" t="s">
        <v>933</v>
      </c>
      <c r="E54" s="61">
        <v>2</v>
      </c>
      <c r="F54" s="62">
        <f>VLOOKUP($C54, 'Child labour I  '!$A$11:$B$207,2,FALSE)</f>
        <v>4.2</v>
      </c>
      <c r="G54" s="62">
        <f>VLOOKUP(C54,'Child labour II'!$C$33:$D$268,2,FALSE)</f>
        <v>4.0999999999999996</v>
      </c>
      <c r="H54" s="61">
        <f>VLOOKUP(C54,'Forced Labour'!$C$3:$D$169,2,FALSE)</f>
        <v>0.46700000000000003</v>
      </c>
      <c r="I54" s="61">
        <v>12</v>
      </c>
      <c r="J54" s="62"/>
      <c r="K54" s="61">
        <f>VLOOKUP(C54,'Minimum Wage'!$A$8:$Q$162,17,FALSE)</f>
        <v>20</v>
      </c>
      <c r="L54" s="61">
        <f>VLOOKUP(C54,'Poverty Working rate'!$A$8:$R$157,18,FALSE)</f>
        <v>5.5</v>
      </c>
      <c r="M54" s="61"/>
      <c r="N54" s="61">
        <f>VLOOKUP(C54,'Equal Opportunities and Discrim'!$B$40:$C$183,2,FALSE)</f>
        <v>0.67900000000000005</v>
      </c>
      <c r="O54" s="61">
        <f>VLOOKUP(Datenbank!C54, 'Health and Safty'!$A$3:$B$227,2,FALSE)</f>
        <v>8.9</v>
      </c>
      <c r="P54" s="61">
        <v>8.2200000000000006</v>
      </c>
    </row>
    <row r="55" spans="1:16" ht="20" customHeight="1">
      <c r="A55" s="56">
        <v>50</v>
      </c>
      <c r="B55" s="57" t="s">
        <v>48</v>
      </c>
      <c r="C55" s="59" t="s">
        <v>48</v>
      </c>
      <c r="D55" s="137" t="s">
        <v>934</v>
      </c>
      <c r="E55" s="61">
        <v>3</v>
      </c>
      <c r="F55" s="62">
        <f>VLOOKUP($C55, 'Child labour I  '!$A$11:$B$207,2,FALSE)</f>
        <v>21.8</v>
      </c>
      <c r="G55" s="62">
        <f>VLOOKUP(C55,'Child labour II'!$C$33:$D$268,2,FALSE)</f>
        <v>22.4</v>
      </c>
      <c r="H55" s="61">
        <f>VLOOKUP(C55,'Forced Labour'!$C$3:$D$169,2,FALSE)</f>
        <v>0.377</v>
      </c>
      <c r="I55" s="61"/>
      <c r="J55" s="62">
        <f>VLOOKUP(C55,'Hours of work'!$A$6:$G$127, 7,FALSE)</f>
        <v>23.49</v>
      </c>
      <c r="K55" s="61">
        <f>VLOOKUP(C55,'Minimum Wage'!$A$8:$Q$162,17,FALSE)</f>
        <v>141</v>
      </c>
      <c r="L55" s="61">
        <f>VLOOKUP(C55,'Poverty Working rate'!$A$8:$R$157,18,FALSE)</f>
        <v>8.6</v>
      </c>
      <c r="M55" s="61" t="s">
        <v>476</v>
      </c>
      <c r="N55" s="61">
        <f>VLOOKUP(C55,'Equal Opportunities and Discrim'!$B$40:$C$183,2,FALSE)</f>
        <v>0.69499999999999995</v>
      </c>
      <c r="O55" s="61">
        <f>VLOOKUP(Datenbank!C55, 'Health and Safty'!$A$3:$B$227,2,FALSE)</f>
        <v>23.6</v>
      </c>
      <c r="P55" s="61">
        <v>5.39</v>
      </c>
    </row>
    <row r="56" spans="1:16" ht="20" customHeight="1">
      <c r="A56" s="56">
        <v>51</v>
      </c>
      <c r="B56" s="57" t="s">
        <v>49</v>
      </c>
      <c r="C56" s="59" t="s">
        <v>49</v>
      </c>
      <c r="D56" s="137" t="s">
        <v>935</v>
      </c>
      <c r="E56" s="61"/>
      <c r="F56" s="62"/>
      <c r="G56" s="62">
        <f>VLOOKUP(C56,'Child labour II'!$C$33:$D$268,2,FALSE)</f>
        <v>7.3</v>
      </c>
      <c r="H56" s="61"/>
      <c r="I56" s="61"/>
      <c r="J56" s="62"/>
      <c r="K56" s="62"/>
      <c r="L56" s="61"/>
      <c r="M56" s="61"/>
      <c r="N56" s="61"/>
      <c r="O56" s="61">
        <f>VLOOKUP(Datenbank!C56, 'Health and Safty'!$A$3:$B$227,2,FALSE)</f>
        <v>16.100000000000001</v>
      </c>
      <c r="P56" s="61"/>
    </row>
    <row r="57" spans="1:16" ht="20" customHeight="1">
      <c r="A57" s="56">
        <v>52</v>
      </c>
      <c r="B57" s="57" t="s">
        <v>50</v>
      </c>
      <c r="C57" s="59" t="s">
        <v>222</v>
      </c>
      <c r="D57" s="137" t="s">
        <v>936</v>
      </c>
      <c r="E57" s="61">
        <v>4</v>
      </c>
      <c r="F57" s="62"/>
      <c r="G57" s="62">
        <f>VLOOKUP(C57,'Child labour II'!$C$33:$D$268,2,FALSE)</f>
        <v>1.8</v>
      </c>
      <c r="H57" s="61">
        <f>VLOOKUP(C57,'Forced Labour'!$C$3:$D$169,2,FALSE)</f>
        <v>0.40400000000000003</v>
      </c>
      <c r="I57" s="61">
        <v>18.3</v>
      </c>
      <c r="J57" s="62">
        <f>VLOOKUP(C57,'Hours of work'!$A$6:$G$127, 7,FALSE)</f>
        <v>6.82</v>
      </c>
      <c r="K57" s="61">
        <f>VLOOKUP(C57,'Minimum Wage'!$A$8:$Q$162,17,FALSE)</f>
        <v>684</v>
      </c>
      <c r="L57" s="61"/>
      <c r="M57" s="61"/>
      <c r="N57" s="61">
        <f>VLOOKUP(C57,'Equal Opportunities and Discrim'!$B$40:$C$183,2,FALSE)</f>
        <v>0.69199999999999995</v>
      </c>
      <c r="O57" s="61">
        <f>VLOOKUP(Datenbank!C57, 'Health and Safty'!$A$3:$B$227,2,FALSE)</f>
        <v>1.7</v>
      </c>
      <c r="P57" s="61">
        <v>22</v>
      </c>
    </row>
    <row r="58" spans="1:16" ht="20" customHeight="1">
      <c r="A58" s="56">
        <v>53</v>
      </c>
      <c r="B58" s="57" t="s">
        <v>51</v>
      </c>
      <c r="C58" s="59" t="s">
        <v>51</v>
      </c>
      <c r="D58" s="137" t="s">
        <v>937</v>
      </c>
      <c r="E58" s="61">
        <v>2</v>
      </c>
      <c r="F58" s="62">
        <f>VLOOKUP($C58, 'Child labour I  '!$A$11:$B$207,2,FALSE)</f>
        <v>25.8</v>
      </c>
      <c r="G58" s="62">
        <f>VLOOKUP(C58,'Child labour II'!$C$33:$D$268,2,FALSE)</f>
        <v>7.3</v>
      </c>
      <c r="H58" s="61">
        <f>VLOOKUP(C58,'Forced Labour'!$C$3:$D$169,2,FALSE)</f>
        <v>0.84499999999999997</v>
      </c>
      <c r="I58" s="61">
        <v>28.5</v>
      </c>
      <c r="J58" s="62">
        <f>VLOOKUP(C58,'Hours of work'!$A$6:$G$127, 7,FALSE)</f>
        <v>32.729999999999997</v>
      </c>
      <c r="K58" s="61">
        <f>VLOOKUP(C58,'Minimum Wage'!$A$8:$Q$162,17,FALSE)</f>
        <v>2392</v>
      </c>
      <c r="L58" s="61">
        <f>VLOOKUP(C58,'Poverty Working rate'!$A$8:$R$157,18,FALSE)</f>
        <v>4.7</v>
      </c>
      <c r="M58" s="61"/>
      <c r="N58" s="61">
        <f>VLOOKUP(C58,'Equal Opportunities and Discrim'!$B$40:$C$183,2,FALSE)</f>
        <v>0.66700000000000004</v>
      </c>
      <c r="O58" s="61">
        <f>VLOOKUP(Datenbank!C58, 'Health and Safty'!$A$3:$B$227,2,FALSE)</f>
        <v>19.8</v>
      </c>
      <c r="P58" s="61">
        <v>4.3899999999999997</v>
      </c>
    </row>
    <row r="59" spans="1:16" ht="20" customHeight="1">
      <c r="A59" s="56">
        <v>54</v>
      </c>
      <c r="B59" s="57" t="s">
        <v>52</v>
      </c>
      <c r="C59" s="59" t="s">
        <v>52</v>
      </c>
      <c r="D59" s="137" t="s">
        <v>938</v>
      </c>
      <c r="E59" s="61">
        <v>1</v>
      </c>
      <c r="F59" s="62">
        <f>VLOOKUP($C59, 'Child labour I  '!$A$11:$B$207,2,FALSE)</f>
        <v>28.3</v>
      </c>
      <c r="G59" s="62">
        <f>VLOOKUP(C59,'Child labour II'!$C$33:$D$268,2,FALSE)</f>
        <v>22.4</v>
      </c>
      <c r="H59" s="61">
        <f>VLOOKUP(C59,'Forced Labour'!$C$3:$D$169,2,FALSE)</f>
        <v>0.63800000000000001</v>
      </c>
      <c r="I59" s="61"/>
      <c r="J59" s="62"/>
      <c r="K59" s="62"/>
      <c r="L59" s="61">
        <f>VLOOKUP(C59,'Poverty Working rate'!$A$8:$R$157,18,FALSE)</f>
        <v>36.700000000000003</v>
      </c>
      <c r="M59" s="61" t="s">
        <v>476</v>
      </c>
      <c r="N59" s="61">
        <f>VLOOKUP(C59,'Equal Opportunities and Discrim'!$B$40:$C$183,2,FALSE)</f>
        <v>0.65900000000000003</v>
      </c>
      <c r="O59" s="61">
        <f>VLOOKUP(Datenbank!C59, 'Health and Safty'!$A$3:$B$227,2,FALSE)</f>
        <v>24.6</v>
      </c>
      <c r="P59" s="61">
        <v>2.4700000000000002</v>
      </c>
    </row>
    <row r="60" spans="1:16" ht="20" customHeight="1">
      <c r="A60" s="56">
        <v>55</v>
      </c>
      <c r="B60" s="57" t="s">
        <v>53</v>
      </c>
      <c r="C60" s="59" t="s">
        <v>53</v>
      </c>
      <c r="D60" s="137" t="s">
        <v>939</v>
      </c>
      <c r="E60" s="61">
        <v>2</v>
      </c>
      <c r="F60" s="62">
        <f>VLOOKUP($C60, 'Child labour I  '!$A$11:$B$207,2,FALSE)</f>
        <v>51.1</v>
      </c>
      <c r="G60" s="62">
        <f>VLOOKUP(C60,'Child labour II'!$C$33:$D$268,2,FALSE)</f>
        <v>22.4</v>
      </c>
      <c r="H60" s="61">
        <f>VLOOKUP(C60,'Forced Labour'!$C$3:$D$169,2,FALSE)</f>
        <v>0.62</v>
      </c>
      <c r="I60" s="61"/>
      <c r="J60" s="62"/>
      <c r="K60" s="61">
        <f>VLOOKUP(C60,'Minimum Wage'!$A$8:$Q$162,17,FALSE)</f>
        <v>19030</v>
      </c>
      <c r="L60" s="61">
        <f>VLOOKUP(C60,'Poverty Working rate'!$A$8:$R$157,18,FALSE)</f>
        <v>60.7</v>
      </c>
      <c r="M60" s="61"/>
      <c r="N60" s="61"/>
      <c r="O60" s="61">
        <f>VLOOKUP(Datenbank!C60, 'Health and Safty'!$A$3:$B$227,2,FALSE)</f>
        <v>24.9</v>
      </c>
      <c r="P60" s="61">
        <v>5.44</v>
      </c>
    </row>
    <row r="61" spans="1:16" ht="20" customHeight="1">
      <c r="A61" s="56">
        <v>56</v>
      </c>
      <c r="B61" s="57" t="s">
        <v>54</v>
      </c>
      <c r="C61" s="59" t="s">
        <v>54</v>
      </c>
      <c r="D61" s="137" t="s">
        <v>940</v>
      </c>
      <c r="E61" s="61">
        <v>3</v>
      </c>
      <c r="F61" s="62">
        <f>VLOOKUP($C61, 'Child labour I  '!$A$11:$B$207,2,FALSE)</f>
        <v>18.3</v>
      </c>
      <c r="G61" s="62">
        <f>VLOOKUP(C61,'Child labour II'!$C$33:$D$268,2,FALSE)</f>
        <v>7.3</v>
      </c>
      <c r="H61" s="61">
        <f>VLOOKUP(C61,'Forced Labour'!$C$3:$D$169,2,FALSE)</f>
        <v>0.62</v>
      </c>
      <c r="I61" s="61"/>
      <c r="J61" s="62"/>
      <c r="K61" s="61">
        <f>VLOOKUP(C61,'Minimum Wage'!$A$8:$Q$162,17,FALSE)</f>
        <v>35000</v>
      </c>
      <c r="L61" s="61">
        <f>VLOOKUP(C61,'Poverty Working rate'!$A$8:$R$157,18,FALSE)</f>
        <v>1.8</v>
      </c>
      <c r="M61" s="61"/>
      <c r="N61" s="61"/>
      <c r="O61" s="61">
        <f>VLOOKUP(Datenbank!C61, 'Health and Safty'!$A$3:$B$227,2,FALSE)</f>
        <v>17.399999999999999</v>
      </c>
      <c r="P61" s="61">
        <v>8.18</v>
      </c>
    </row>
    <row r="62" spans="1:16" ht="20" customHeight="1">
      <c r="A62" s="56">
        <v>57</v>
      </c>
      <c r="B62" s="57" t="s">
        <v>55</v>
      </c>
      <c r="C62" s="59" t="s">
        <v>55</v>
      </c>
      <c r="D62" s="137" t="s">
        <v>941</v>
      </c>
      <c r="E62" s="61">
        <v>2</v>
      </c>
      <c r="F62" s="62">
        <f>VLOOKUP($C62, 'Child labour I  '!$A$11:$B$207,2,FALSE)</f>
        <v>24.4</v>
      </c>
      <c r="G62" s="62">
        <f>VLOOKUP(C62,'Child labour II'!$C$33:$D$268,2,FALSE)</f>
        <v>7.3</v>
      </c>
      <c r="H62" s="61">
        <f>VLOOKUP(C62,'Forced Labour'!$C$3:$D$169,2,FALSE)</f>
        <v>0.995</v>
      </c>
      <c r="I62" s="61"/>
      <c r="J62" s="62"/>
      <c r="K62" s="61">
        <f>VLOOKUP(C62,'Minimum Wage'!$A$8:$Q$162,17,FALSE)</f>
        <v>6500</v>
      </c>
      <c r="L62" s="61">
        <f>VLOOKUP(C62,'Poverty Working rate'!$A$8:$R$157,18,FALSE)</f>
        <v>34.5</v>
      </c>
      <c r="M62" s="61"/>
      <c r="N62" s="61"/>
      <c r="O62" s="61">
        <f>VLOOKUP(Datenbank!C62, 'Health and Safty'!$A$3:$B$227,2,FALSE)</f>
        <v>17.399999999999999</v>
      </c>
      <c r="P62" s="61"/>
    </row>
    <row r="63" spans="1:16" ht="20" customHeight="1">
      <c r="A63" s="56">
        <v>58</v>
      </c>
      <c r="B63" s="57" t="s">
        <v>56</v>
      </c>
      <c r="C63" s="59" t="s">
        <v>56</v>
      </c>
      <c r="D63" s="137" t="s">
        <v>942</v>
      </c>
      <c r="E63" s="61">
        <v>2</v>
      </c>
      <c r="F63" s="62">
        <f>VLOOKUP($C63, 'Child labour I  '!$A$11:$B$207,2,FALSE)</f>
        <v>14.1</v>
      </c>
      <c r="G63" s="62">
        <f>VLOOKUP(C63,'Child labour II'!$C$33:$D$268,2,FALSE)</f>
        <v>7.3</v>
      </c>
      <c r="H63" s="61">
        <f>VLOOKUP(C63,'Forced Labour'!$C$3:$D$169,2,FALSE)</f>
        <v>0.29499999999999998</v>
      </c>
      <c r="I63" s="61">
        <v>32.299999999999997</v>
      </c>
      <c r="J63" s="62"/>
      <c r="K63" s="61">
        <f>VLOOKUP(C63,'Minimum Wage'!$A$8:$Q$162,17,FALSE)</f>
        <v>6532</v>
      </c>
      <c r="L63" s="61">
        <f>VLOOKUP(C63,'Poverty Working rate'!$A$8:$R$157,18,FALSE)</f>
        <v>10.6</v>
      </c>
      <c r="M63" s="61"/>
      <c r="N63" s="61">
        <f>VLOOKUP(C63,'Equal Opportunities and Discrim'!$B$40:$C$183,2,FALSE)</f>
        <v>0.71099999999999997</v>
      </c>
      <c r="O63" s="61">
        <f>VLOOKUP(Datenbank!C63, 'Health and Safty'!$A$3:$B$227,2,FALSE)</f>
        <v>18.2</v>
      </c>
      <c r="P63" s="61">
        <v>0.2</v>
      </c>
    </row>
    <row r="64" spans="1:16" ht="20" customHeight="1">
      <c r="A64" s="56">
        <v>59</v>
      </c>
      <c r="B64" s="58" t="s">
        <v>57</v>
      </c>
      <c r="C64" s="60" t="s">
        <v>223</v>
      </c>
      <c r="D64" s="138" t="s">
        <v>943</v>
      </c>
      <c r="E64" s="61">
        <v>3</v>
      </c>
      <c r="F64" s="62">
        <f>VLOOKUP($C64, 'Child labour I  '!$A$11:$B$207,2,FALSE)</f>
        <v>11.8</v>
      </c>
      <c r="G64" s="62">
        <f>VLOOKUP(C64,'Child labour II'!$C$33:$D$268,2,FALSE)</f>
        <v>7.4</v>
      </c>
      <c r="H64" s="61">
        <f>VLOOKUP(C64,'Forced Labour'!$C$3:$D$169,2,FALSE)</f>
        <v>1.4</v>
      </c>
      <c r="I64" s="61"/>
      <c r="J64" s="62"/>
      <c r="K64" s="61">
        <f>VLOOKUP(C64,'Minimum Wage'!$A$8:$Q$162,17,FALSE)</f>
        <v>2990</v>
      </c>
      <c r="L64" s="61">
        <f>VLOOKUP(C64,'Poverty Working rate'!$A$8:$R$157,18,FALSE)</f>
        <v>11.1</v>
      </c>
      <c r="M64" s="61" t="s">
        <v>476</v>
      </c>
      <c r="N64" s="61">
        <f>VLOOKUP(C64,'Equal Opportunities and Discrim'!$B$40:$C$183,2,FALSE)</f>
        <v>0.66900000000000004</v>
      </c>
      <c r="O64" s="61">
        <f>VLOOKUP(Datenbank!C64, 'Health and Safty'!$A$3:$B$227,2,FALSE)</f>
        <v>9.9</v>
      </c>
      <c r="P64" s="61">
        <v>3</v>
      </c>
    </row>
    <row r="65" spans="1:16" ht="20" customHeight="1">
      <c r="A65" s="56">
        <v>60</v>
      </c>
      <c r="B65" s="57" t="s">
        <v>58</v>
      </c>
      <c r="C65" s="59" t="s">
        <v>224</v>
      </c>
      <c r="D65" s="137" t="s">
        <v>944</v>
      </c>
      <c r="E65" s="61">
        <v>2</v>
      </c>
      <c r="F65" s="62">
        <f>VLOOKUP($C65, 'Child labour I  '!$A$11:$B$207,2,FALSE)</f>
        <v>6.9</v>
      </c>
      <c r="G65" s="62">
        <f>VLOOKUP(C65,'Child labour II'!$C$33:$D$268,2,FALSE)</f>
        <v>7.4</v>
      </c>
      <c r="H65" s="61">
        <f>VLOOKUP(C65,'Forced Labour'!$C$3:$D$169,2,FALSE)</f>
        <v>0.28599999999999998</v>
      </c>
      <c r="I65" s="61">
        <v>51.2</v>
      </c>
      <c r="J65" s="62">
        <f>VLOOKUP(C65,'Hours of work'!$A$6:$G$127, 7,FALSE)</f>
        <v>24.99</v>
      </c>
      <c r="K65" s="61">
        <f>VLOOKUP(C65,'Minimum Wage'!$A$8:$Q$162,17,FALSE)</f>
        <v>1332400</v>
      </c>
      <c r="L65" s="61">
        <f>VLOOKUP(C65,'Poverty Working rate'!$A$8:$R$157,18,FALSE)</f>
        <v>6.3</v>
      </c>
      <c r="M65" s="61"/>
      <c r="N65" s="61">
        <f>VLOOKUP(C65,'Equal Opportunities and Discrim'!$B$40:$C$183,2,FALSE)</f>
        <v>0.69099999999999995</v>
      </c>
      <c r="O65" s="61">
        <f>VLOOKUP(Datenbank!C65, 'Health and Safty'!$A$3:$B$227,2,FALSE)</f>
        <v>17.3</v>
      </c>
      <c r="P65" s="61">
        <v>0</v>
      </c>
    </row>
    <row r="66" spans="1:16" ht="20" customHeight="1">
      <c r="A66" s="56">
        <v>61</v>
      </c>
      <c r="B66" s="57" t="s">
        <v>59</v>
      </c>
      <c r="C66" s="59" t="s">
        <v>225</v>
      </c>
      <c r="D66" s="137" t="s">
        <v>945</v>
      </c>
      <c r="E66" s="61">
        <v>1</v>
      </c>
      <c r="F66" s="62">
        <f>VLOOKUP($C66, 'Child labour I  '!$A$11:$B$207,2,FALSE)</f>
        <v>4.7</v>
      </c>
      <c r="G66" s="62">
        <f>VLOOKUP(C66,'Child labour II'!$C$33:$D$268,2,FALSE)</f>
        <v>2.9</v>
      </c>
      <c r="H66" s="61">
        <f>VLOOKUP(C66,'Forced Labour'!$C$3:$D$169,2,FALSE)</f>
        <v>1.1299999999999999</v>
      </c>
      <c r="I66" s="61"/>
      <c r="J66" s="62"/>
      <c r="K66" s="62"/>
      <c r="L66" s="61">
        <f>VLOOKUP(C66,'Poverty Working rate'!$A$8:$R$157,18,FALSE)</f>
        <v>8.3000000000000007</v>
      </c>
      <c r="M66" s="61" t="s">
        <v>476</v>
      </c>
      <c r="N66" s="61"/>
      <c r="O66" s="61">
        <f>VLOOKUP(Datenbank!C66, 'Health and Safty'!$A$3:$B$227,2,FALSE)</f>
        <v>7.9</v>
      </c>
      <c r="P66" s="61">
        <v>11.65</v>
      </c>
    </row>
    <row r="67" spans="1:16" ht="20" customHeight="1">
      <c r="A67" s="56">
        <v>62</v>
      </c>
      <c r="B67" s="57" t="s">
        <v>60</v>
      </c>
      <c r="C67" s="59" t="s">
        <v>60</v>
      </c>
      <c r="D67" s="137" t="s">
        <v>946</v>
      </c>
      <c r="E67" s="61">
        <v>1</v>
      </c>
      <c r="F67" s="62">
        <f>VLOOKUP($C67, 'Child labour I  '!$A$11:$B$207,2,FALSE)</f>
        <v>11.4</v>
      </c>
      <c r="G67" s="62">
        <f>VLOOKUP(C67,'Child labour II'!$C$33:$D$268,2,FALSE)</f>
        <v>7.4</v>
      </c>
      <c r="H67" s="61">
        <f>VLOOKUP(C67,'Forced Labour'!$C$3:$D$169,2,FALSE)</f>
        <v>0.626</v>
      </c>
      <c r="I67" s="61"/>
      <c r="J67" s="62"/>
      <c r="K67" s="61">
        <f>VLOOKUP(C67,'Minimum Wage'!$A$8:$Q$162,17,FALSE)</f>
        <v>3303000</v>
      </c>
      <c r="L67" s="61">
        <f>VLOOKUP(C67,'Poverty Working rate'!$A$8:$R$157,18,FALSE)</f>
        <v>0.1</v>
      </c>
      <c r="M67" s="61"/>
      <c r="N67" s="61">
        <f>VLOOKUP(C67,'Equal Opportunities and Discrim'!$B$40:$C$183,2,FALSE)</f>
        <v>0.58299999999999996</v>
      </c>
      <c r="O67" s="61">
        <f>VLOOKUP(Datenbank!C67, 'Health and Safty'!$A$3:$B$227,2,FALSE)</f>
        <v>13.3</v>
      </c>
      <c r="P67" s="61">
        <v>12.53</v>
      </c>
    </row>
    <row r="68" spans="1:16" ht="20" customHeight="1">
      <c r="A68" s="56">
        <v>63</v>
      </c>
      <c r="B68" s="57" t="s">
        <v>61</v>
      </c>
      <c r="C68" s="59" t="s">
        <v>226</v>
      </c>
      <c r="D68" s="137" t="s">
        <v>947</v>
      </c>
      <c r="E68" s="61">
        <v>4</v>
      </c>
      <c r="F68" s="62"/>
      <c r="G68" s="62">
        <f>VLOOKUP(C68,'Child labour II'!$C$33:$D$268,2,FALSE)</f>
        <v>1.8</v>
      </c>
      <c r="H68" s="61">
        <f>VLOOKUP(C68,'Forced Labour'!$C$3:$D$169,2,FALSE)</f>
        <v>1.7999999999999999E-2</v>
      </c>
      <c r="I68" s="61">
        <v>11.6</v>
      </c>
      <c r="J68" s="62">
        <f>VLOOKUP(C68,'Hours of work'!$A$6:$G$127, 7,FALSE)</f>
        <v>5.92</v>
      </c>
      <c r="K68" s="61">
        <f>VLOOKUP(C68,'Minimum Wage'!$A$8:$Q$162,17,FALSE)</f>
        <v>1546</v>
      </c>
      <c r="L68" s="61"/>
      <c r="M68" s="61"/>
      <c r="N68" s="61">
        <f>VLOOKUP(C68,'Equal Opportunities and Discrim'!$B$40:$C$183,2,FALSE)</f>
        <v>0.79400000000000004</v>
      </c>
      <c r="O68" s="61">
        <f>VLOOKUP(Datenbank!C68, 'Health and Safty'!$A$3:$B$227,2,FALSE)</f>
        <v>4.4000000000000004</v>
      </c>
      <c r="P68" s="61">
        <v>21.6</v>
      </c>
    </row>
    <row r="69" spans="1:16" ht="20" customHeight="1">
      <c r="A69" s="56">
        <v>64</v>
      </c>
      <c r="B69" s="57" t="s">
        <v>62</v>
      </c>
      <c r="C69" s="59" t="s">
        <v>227</v>
      </c>
      <c r="D69" s="137" t="s">
        <v>948</v>
      </c>
      <c r="E69" s="61">
        <v>4</v>
      </c>
      <c r="F69" s="62"/>
      <c r="G69" s="62">
        <f>VLOOKUP(C69,'Child labour II'!$C$33:$D$268,2,FALSE)</f>
        <v>1.8</v>
      </c>
      <c r="H69" s="61">
        <f>VLOOKUP(C69,'Forced Labour'!$C$3:$D$169,2,FALSE)</f>
        <v>0.123</v>
      </c>
      <c r="I69" s="61"/>
      <c r="J69" s="62">
        <f>VLOOKUP(C69,'Hours of work'!$A$6:$G$127, 7,FALSE)</f>
        <v>15.86</v>
      </c>
      <c r="K69" s="62"/>
      <c r="L69" s="61"/>
      <c r="M69" s="61"/>
      <c r="N69" s="61">
        <f>VLOOKUP(C69,'Equal Opportunities and Discrim'!$B$40:$C$183,2,FALSE)</f>
        <v>0.878</v>
      </c>
      <c r="O69" s="61">
        <f>VLOOKUP(Datenbank!C69, 'Health and Safty'!$A$3:$B$227,2,FALSE)</f>
        <v>3.1</v>
      </c>
      <c r="P69" s="61">
        <v>17.8</v>
      </c>
    </row>
    <row r="70" spans="1:16" ht="20" customHeight="1">
      <c r="A70" s="56">
        <v>65</v>
      </c>
      <c r="B70" s="58" t="s">
        <v>63</v>
      </c>
      <c r="C70" s="60" t="s">
        <v>63</v>
      </c>
      <c r="D70" s="138" t="s">
        <v>949</v>
      </c>
      <c r="E70" s="61">
        <v>4</v>
      </c>
      <c r="F70" s="62"/>
      <c r="G70" s="62">
        <f>VLOOKUP(C70,'Child labour II'!$C$33:$D$268,2,FALSE)</f>
        <v>4.0999999999999996</v>
      </c>
      <c r="H70" s="61">
        <f>VLOOKUP(C70,'Forced Labour'!$C$3:$D$169,2,FALSE)</f>
        <v>0.14000000000000001</v>
      </c>
      <c r="I70" s="61">
        <v>25.5</v>
      </c>
      <c r="J70" s="62">
        <f>VLOOKUP(C70,'Hours of work'!$A$6:$G$127, 7,FALSE)</f>
        <v>13.27</v>
      </c>
      <c r="K70" s="61">
        <f>VLOOKUP(C70,'Minimum Wage'!$A$8:$Q$162,17,FALSE)</f>
        <v>4650</v>
      </c>
      <c r="L70" s="61"/>
      <c r="M70" s="61"/>
      <c r="N70" s="61">
        <f>VLOOKUP(C70,'Equal Opportunities and Discrim'!$B$40:$C$183,2,FALSE)</f>
        <v>0.72099999999999997</v>
      </c>
      <c r="O70" s="61">
        <f>VLOOKUP(Datenbank!C70, 'Health and Safty'!$A$3:$B$227,2,FALSE)</f>
        <v>4.5999999999999996</v>
      </c>
      <c r="P70" s="61">
        <v>15.7</v>
      </c>
    </row>
    <row r="71" spans="1:16" ht="20" customHeight="1">
      <c r="A71" s="56">
        <v>66</v>
      </c>
      <c r="B71" s="57" t="s">
        <v>64</v>
      </c>
      <c r="C71" s="59" t="s">
        <v>228</v>
      </c>
      <c r="D71" s="137" t="s">
        <v>950</v>
      </c>
      <c r="E71" s="61">
        <v>4</v>
      </c>
      <c r="F71" s="62"/>
      <c r="G71" s="62">
        <f>VLOOKUP(C71,'Child labour II'!$C$33:$D$268,2,FALSE)</f>
        <v>1.8</v>
      </c>
      <c r="H71" s="61">
        <f>VLOOKUP(C71,'Forced Labour'!$C$3:$D$169,2,FALSE)</f>
        <v>0.21099999999999999</v>
      </c>
      <c r="I71" s="61"/>
      <c r="J71" s="62">
        <f>VLOOKUP(C71,'Hours of work'!$A$6:$G$127, 7,FALSE)</f>
        <v>4.18</v>
      </c>
      <c r="K71" s="62"/>
      <c r="L71" s="61"/>
      <c r="M71" s="61" t="s">
        <v>474</v>
      </c>
      <c r="N71" s="61">
        <f>VLOOKUP(C71,'Equal Opportunities and Discrim'!$B$40:$C$183,2,FALSE)</f>
        <v>0.69199999999999995</v>
      </c>
      <c r="O71" s="61">
        <f>VLOOKUP(Datenbank!C71, 'Health and Safty'!$A$3:$B$227,2,FALSE)</f>
        <v>4.5</v>
      </c>
      <c r="P71" s="61">
        <v>33.799999999999997</v>
      </c>
    </row>
    <row r="72" spans="1:16" ht="20" customHeight="1">
      <c r="A72" s="56">
        <v>67</v>
      </c>
      <c r="B72" s="57" t="s">
        <v>65</v>
      </c>
      <c r="C72" s="59" t="s">
        <v>229</v>
      </c>
      <c r="D72" s="137" t="s">
        <v>951</v>
      </c>
      <c r="E72" s="61">
        <v>3</v>
      </c>
      <c r="F72" s="62">
        <f>VLOOKUP($C72, 'Child labour I  '!$A$11:$B$207,2,FALSE)</f>
        <v>3.3</v>
      </c>
      <c r="G72" s="62">
        <f>VLOOKUP(C72,'Child labour II'!$C$33:$D$268,2,FALSE)</f>
        <v>7.3</v>
      </c>
      <c r="H72" s="61">
        <f>VLOOKUP(C72,'Forced Labour'!$C$3:$D$169,2,FALSE)</f>
        <v>0.21199999999999999</v>
      </c>
      <c r="I72" s="61"/>
      <c r="J72" s="62"/>
      <c r="K72" s="61">
        <f>VLOOKUP(C72,'Minimum Wage'!$A$8:$Q$162,17,FALSE)</f>
        <v>21667</v>
      </c>
      <c r="L72" s="61">
        <f>VLOOKUP(C72,'Poverty Working rate'!$A$8:$R$157,18,FALSE)</f>
        <v>1.2</v>
      </c>
      <c r="M72" s="61"/>
      <c r="N72" s="61">
        <f>VLOOKUP(C72,'Equal Opportunities and Discrim'!$B$40:$C$183,2,FALSE)</f>
        <v>0.71699999999999997</v>
      </c>
      <c r="O72" s="61">
        <f>VLOOKUP(Datenbank!C72, 'Health and Safty'!$A$3:$B$227,2,FALSE)</f>
        <v>15.8</v>
      </c>
      <c r="P72" s="61">
        <v>4.42</v>
      </c>
    </row>
    <row r="73" spans="1:16" ht="20" customHeight="1">
      <c r="A73" s="56">
        <v>68</v>
      </c>
      <c r="B73" s="57" t="s">
        <v>66</v>
      </c>
      <c r="C73" s="59" t="s">
        <v>66</v>
      </c>
      <c r="D73" s="137" t="s">
        <v>952</v>
      </c>
      <c r="E73" s="61">
        <v>3</v>
      </c>
      <c r="F73" s="62"/>
      <c r="G73" s="62">
        <f>VLOOKUP(C73,'Child labour II'!$C$33:$D$268,2,FALSE)</f>
        <v>7.4</v>
      </c>
      <c r="H73" s="61">
        <f>VLOOKUP(C73,'Forced Labour'!$C$3:$D$169,2,FALSE)</f>
        <v>0.22800000000000001</v>
      </c>
      <c r="I73" s="61">
        <v>17.7</v>
      </c>
      <c r="J73" s="62">
        <f>VLOOKUP(C73,'Hours of work'!$A$6:$G$127, 7,FALSE)</f>
        <v>20.41</v>
      </c>
      <c r="K73" s="61">
        <f>VLOOKUP(C73,'Minimum Wage'!$A$8:$Q$162,17,FALSE)</f>
        <v>823</v>
      </c>
      <c r="L73" s="61"/>
      <c r="M73" s="61"/>
      <c r="N73" s="61">
        <f>VLOOKUP(C73,'Equal Opportunities and Discrim'!$B$40:$C$183,2,FALSE)</f>
        <v>0.65700000000000003</v>
      </c>
      <c r="O73" s="61">
        <f>VLOOKUP(Datenbank!C73, 'Health and Safty'!$A$3:$B$227,2,FALSE)</f>
        <v>3.2</v>
      </c>
      <c r="P73" s="61">
        <v>18.2</v>
      </c>
    </row>
    <row r="74" spans="1:16" ht="20" customHeight="1">
      <c r="A74" s="56">
        <v>69</v>
      </c>
      <c r="B74" s="57" t="s">
        <v>67</v>
      </c>
      <c r="C74" s="59" t="s">
        <v>230</v>
      </c>
      <c r="D74" s="137" t="s">
        <v>953</v>
      </c>
      <c r="E74" s="61">
        <v>1</v>
      </c>
      <c r="F74" s="62">
        <f>VLOOKUP($C74, 'Child labour I  '!$A$11:$B$207,2,FALSE)</f>
        <v>22.7</v>
      </c>
      <c r="G74" s="62">
        <f>VLOOKUP(C74,'Child labour II'!$C$33:$D$268,2,FALSE)</f>
        <v>2.9</v>
      </c>
      <c r="H74" s="61">
        <f>VLOOKUP(C74,'Forced Labour'!$C$3:$D$169,2,FALSE)</f>
        <v>1.1299999999999999</v>
      </c>
      <c r="I74" s="61"/>
      <c r="J74" s="62">
        <f>VLOOKUP(C74,'Hours of work'!$A$6:$G$127, 7,FALSE)</f>
        <v>23.99</v>
      </c>
      <c r="K74" s="62"/>
      <c r="L74" s="61">
        <f>VLOOKUP(C74,'Poverty Working rate'!$A$8:$R$157,18,FALSE)</f>
        <v>44.6</v>
      </c>
      <c r="M74" s="61" t="s">
        <v>477</v>
      </c>
      <c r="N74" s="61">
        <f>VLOOKUP(C74,'Equal Opportunities and Discrim'!$B$40:$C$183,2,FALSE)</f>
        <v>0.51600000000000001</v>
      </c>
      <c r="O74" s="61">
        <f>VLOOKUP(Datenbank!C74, 'Health and Safty'!$A$3:$B$227,2,FALSE)</f>
        <v>13.9</v>
      </c>
      <c r="P74" s="61">
        <v>5.9</v>
      </c>
    </row>
    <row r="75" spans="1:16" ht="20" customHeight="1">
      <c r="A75" s="56">
        <v>70</v>
      </c>
      <c r="B75" s="57" t="s">
        <v>68</v>
      </c>
      <c r="C75" s="59" t="s">
        <v>231</v>
      </c>
      <c r="D75" s="137" t="s">
        <v>954</v>
      </c>
      <c r="E75" s="61">
        <v>1</v>
      </c>
      <c r="F75" s="62">
        <f>VLOOKUP($C75, 'Child labour I  '!$A$11:$B$207,2,FALSE)</f>
        <v>1.7</v>
      </c>
      <c r="G75" s="62">
        <f>VLOOKUP(C75,'Child labour II'!$C$33:$D$268,2,FALSE)</f>
        <v>2.9</v>
      </c>
      <c r="H75" s="61">
        <f>VLOOKUP(C75,'Forced Labour'!$C$3:$D$169,2,FALSE)</f>
        <v>0.63900000000000001</v>
      </c>
      <c r="I75" s="61"/>
      <c r="J75" s="62"/>
      <c r="K75" s="61">
        <f>VLOOKUP(C75,'Minimum Wage'!$A$8:$Q$162,17,FALSE)</f>
        <v>150</v>
      </c>
      <c r="L75" s="61">
        <f>VLOOKUP(C75,'Poverty Working rate'!$A$8:$R$157,18,FALSE)</f>
        <v>0.8</v>
      </c>
      <c r="M75" s="61" t="s">
        <v>476</v>
      </c>
      <c r="N75" s="61">
        <f>VLOOKUP(C75,'Equal Opportunities and Discrim'!$B$40:$C$183,2,FALSE)</f>
        <v>0.60399999999999998</v>
      </c>
      <c r="O75" s="61">
        <f>VLOOKUP(Datenbank!C75, 'Health and Safty'!$A$3:$B$227,2,FALSE)</f>
        <v>7</v>
      </c>
      <c r="P75" s="61">
        <v>12.3</v>
      </c>
    </row>
    <row r="76" spans="1:16" ht="20" customHeight="1">
      <c r="A76" s="56">
        <v>71</v>
      </c>
      <c r="B76" s="57" t="s">
        <v>69</v>
      </c>
      <c r="C76" s="59" t="s">
        <v>232</v>
      </c>
      <c r="D76" s="137" t="s">
        <v>955</v>
      </c>
      <c r="E76" s="61">
        <v>1</v>
      </c>
      <c r="F76" s="62">
        <f>VLOOKUP($C76, 'Child labour I  '!$A$11:$B$207,2,FALSE)</f>
        <v>19.3</v>
      </c>
      <c r="G76" s="62">
        <f>VLOOKUP(C76,'Child labour II'!$C$33:$D$268,2,FALSE)</f>
        <v>7.4</v>
      </c>
      <c r="H76" s="61">
        <f>VLOOKUP(C76,'Forced Labour'!$C$3:$D$169,2,FALSE)</f>
        <v>1.6479999999999999</v>
      </c>
      <c r="I76" s="61"/>
      <c r="J76" s="62">
        <f>VLOOKUP(C76,'Hours of work'!$A$6:$G$127, 7,FALSE)</f>
        <v>52.96</v>
      </c>
      <c r="K76" s="61">
        <f>VLOOKUP(C76,'Minimum Wage'!$A$8:$Q$162,17,FALSE)</f>
        <v>80</v>
      </c>
      <c r="L76" s="61">
        <f>VLOOKUP(C76,'Poverty Working rate'!$A$8:$R$157,18,FALSE)</f>
        <v>16.100000000000001</v>
      </c>
      <c r="M76" s="61" t="s">
        <v>475</v>
      </c>
      <c r="N76" s="61">
        <f>VLOOKUP(C76,'Equal Opportunities and Discrim'!$B$40:$C$183,2,FALSE)</f>
        <v>0.67600000000000005</v>
      </c>
      <c r="O76" s="61">
        <f>VLOOKUP(Datenbank!C76, 'Health and Safty'!$A$3:$B$227,2,FALSE)</f>
        <v>27.2</v>
      </c>
      <c r="P76" s="61">
        <v>1.94</v>
      </c>
    </row>
    <row r="77" spans="1:16" ht="20" customHeight="1">
      <c r="A77" s="56">
        <v>72</v>
      </c>
      <c r="B77" s="57" t="s">
        <v>70</v>
      </c>
      <c r="C77" s="59" t="s">
        <v>233</v>
      </c>
      <c r="D77" s="137" t="s">
        <v>956</v>
      </c>
      <c r="E77" s="61">
        <v>1</v>
      </c>
      <c r="F77" s="62">
        <f>VLOOKUP($C77, 'Child labour I  '!$A$11:$B$207,2,FALSE)</f>
        <v>47</v>
      </c>
      <c r="G77" s="62">
        <f>VLOOKUP(C77,'Child labour II'!$C$33:$D$268,2,FALSE)</f>
        <v>22.4</v>
      </c>
      <c r="H77" s="61">
        <f>VLOOKUP(C77,'Forced Labour'!$C$3:$D$169,2,FALSE)</f>
        <v>0.626</v>
      </c>
      <c r="I77" s="61"/>
      <c r="J77" s="62"/>
      <c r="K77" s="61">
        <f>VLOOKUP(C77,'Minimum Wage'!$A$8:$Q$162,17,FALSE)</f>
        <v>32270</v>
      </c>
      <c r="L77" s="61">
        <f>VLOOKUP(C77,'Poverty Working rate'!$A$8:$R$157,18,FALSE)</f>
        <v>19.5</v>
      </c>
      <c r="M77" s="61" t="s">
        <v>476</v>
      </c>
      <c r="N77" s="61">
        <f>VLOOKUP(C77,'Equal Opportunities and Discrim'!$B$40:$C$183,2,FALSE)</f>
        <v>0.68899999999999995</v>
      </c>
      <c r="O77" s="61">
        <f>VLOOKUP(Datenbank!C77, 'Health and Safty'!$A$3:$B$227,2,FALSE)</f>
        <v>24.5</v>
      </c>
      <c r="P77" s="61">
        <v>0.4</v>
      </c>
    </row>
    <row r="78" spans="1:16" ht="20" customHeight="1">
      <c r="A78" s="56">
        <v>73</v>
      </c>
      <c r="B78" s="57" t="s">
        <v>71</v>
      </c>
      <c r="C78" s="59" t="s">
        <v>234</v>
      </c>
      <c r="D78" s="137" t="s">
        <v>957</v>
      </c>
      <c r="E78" s="61"/>
      <c r="F78" s="62"/>
      <c r="G78" s="62">
        <f>VLOOKUP(C78,'Child labour II'!$C$33:$D$268,2,FALSE)</f>
        <v>5.3</v>
      </c>
      <c r="H78" s="61">
        <f>VLOOKUP(C78,'Forced Labour'!$C$3:$D$169,2,FALSE)</f>
        <v>1.7999999999999999E-2</v>
      </c>
      <c r="I78" s="61">
        <v>10.6</v>
      </c>
      <c r="J78" s="62">
        <f>VLOOKUP(C78,'Hours of work'!$A$6:$G$127, 7,FALSE)</f>
        <v>7.68</v>
      </c>
      <c r="K78" s="61">
        <f>VLOOKUP(C78,'Minimum Wage'!$A$8:$Q$162,17,FALSE)</f>
        <v>1768</v>
      </c>
      <c r="L78" s="61"/>
      <c r="M78" s="61"/>
      <c r="N78" s="61">
        <f>VLOOKUP(C78,'Equal Opportunities and Discrim'!$B$40:$C$183,2,FALSE)</f>
        <v>0.76900000000000002</v>
      </c>
      <c r="O78" s="61">
        <f>VLOOKUP(Datenbank!C78, 'Health and Safty'!$A$3:$B$227,2,FALSE)</f>
        <v>7.6</v>
      </c>
      <c r="P78" s="71">
        <v>18.8</v>
      </c>
    </row>
    <row r="79" spans="1:16" ht="20" customHeight="1">
      <c r="A79" s="56">
        <v>74</v>
      </c>
      <c r="B79" s="57" t="s">
        <v>72</v>
      </c>
      <c r="C79" s="59" t="s">
        <v>235</v>
      </c>
      <c r="D79" s="137" t="s">
        <v>958</v>
      </c>
      <c r="E79" s="61">
        <v>3</v>
      </c>
      <c r="F79" s="62">
        <f>VLOOKUP($C79, 'Child labour I  '!$A$11:$B$207,2,FALSE)</f>
        <v>6.4</v>
      </c>
      <c r="G79" s="62">
        <f>VLOOKUP(C79,'Child labour II'!$C$33:$D$268,2,FALSE)</f>
        <v>22.4</v>
      </c>
      <c r="H79" s="61">
        <f>VLOOKUP(C79,'Forced Labour'!$C$3:$D$169,2,FALSE)</f>
        <v>0.45300000000000001</v>
      </c>
      <c r="I79" s="61"/>
      <c r="J79" s="62"/>
      <c r="K79" s="62"/>
      <c r="L79" s="61">
        <f>VLOOKUP(C79,'Poverty Working rate'!$A$8:$R$157,18,FALSE)</f>
        <v>13.9</v>
      </c>
      <c r="M79" s="61"/>
      <c r="N79" s="61">
        <f>VLOOKUP(C79,'Equal Opportunities and Discrim'!$B$40:$C$183,2,FALSE)</f>
        <v>0.68600000000000005</v>
      </c>
      <c r="O79" s="61">
        <f>VLOOKUP(Datenbank!C79, 'Health and Safty'!$A$3:$B$227,2,FALSE)</f>
        <v>22.9</v>
      </c>
      <c r="P79" s="61"/>
    </row>
    <row r="80" spans="1:16" ht="20" customHeight="1">
      <c r="A80" s="56">
        <v>75</v>
      </c>
      <c r="B80" s="57" t="s">
        <v>73</v>
      </c>
      <c r="C80" s="59" t="s">
        <v>236</v>
      </c>
      <c r="D80" s="137" t="s">
        <v>959</v>
      </c>
      <c r="E80" s="61">
        <v>1</v>
      </c>
      <c r="F80" s="62">
        <f>VLOOKUP($C80, 'Child labour I  '!$A$11:$B$207,2,FALSE)</f>
        <v>2.2000000000000002</v>
      </c>
      <c r="G80" s="62">
        <f>VLOOKUP(C80,'Child labour II'!$C$33:$D$268,2,FALSE)</f>
        <v>4.0999999999999996</v>
      </c>
      <c r="H80" s="61">
        <f>VLOOKUP(C80,'Forced Labour'!$C$3:$D$169,2,FALSE)</f>
        <v>0.46700000000000003</v>
      </c>
      <c r="I80" s="61"/>
      <c r="J80" s="62">
        <f>VLOOKUP(C80,'Hours of work'!$A$6:$G$127, 7,FALSE)</f>
        <v>3.14</v>
      </c>
      <c r="K80" s="61">
        <f>VLOOKUP(C80,'Minimum Wage'!$A$8:$Q$162,17,FALSE)</f>
        <v>18660</v>
      </c>
      <c r="L80" s="61">
        <f>VLOOKUP(C80,'Poverty Working rate'!$A$8:$R$157,18,FALSE)</f>
        <v>0</v>
      </c>
      <c r="M80" s="61"/>
      <c r="N80" s="61">
        <f>VLOOKUP(C80,'Equal Opportunities and Discrim'!$B$40:$C$183,2,FALSE)</f>
        <v>0.71299999999999997</v>
      </c>
      <c r="O80" s="61">
        <f>VLOOKUP(Datenbank!C80, 'Health and Safty'!$A$3:$B$227,2,FALSE)</f>
        <v>8.1</v>
      </c>
      <c r="P80" s="61">
        <v>6.38</v>
      </c>
    </row>
    <row r="81" spans="1:16" ht="20" customHeight="1">
      <c r="A81" s="56">
        <v>76</v>
      </c>
      <c r="B81" s="57" t="s">
        <v>74</v>
      </c>
      <c r="C81" s="59" t="s">
        <v>237</v>
      </c>
      <c r="D81" s="137" t="s">
        <v>960</v>
      </c>
      <c r="E81" s="61">
        <v>1</v>
      </c>
      <c r="F81" s="62"/>
      <c r="G81" s="62">
        <f>VLOOKUP(C81,'Child labour II'!$C$33:$D$268,2,FALSE)</f>
        <v>2.9</v>
      </c>
      <c r="H81" s="61">
        <f>VLOOKUP(C81,'Forced Labour'!$C$3:$D$169,2,FALSE)</f>
        <v>1.3560000000000001</v>
      </c>
      <c r="I81" s="61"/>
      <c r="J81" s="62">
        <f>VLOOKUP(C81,'Hours of work'!$A$6:$G$127, 7,FALSE)</f>
        <v>32.72</v>
      </c>
      <c r="K81" s="62"/>
      <c r="L81" s="61">
        <f>VLOOKUP(C81,'Poverty Working rate'!$A$8:$R$157,18,FALSE)</f>
        <v>0</v>
      </c>
      <c r="M81" s="61"/>
      <c r="N81" s="61">
        <f>VLOOKUP(C81,'Equal Opportunities and Discrim'!$B$40:$C$183,2,FALSE)</f>
        <v>0.626</v>
      </c>
      <c r="O81" s="61">
        <f>VLOOKUP(Datenbank!C81, 'Health and Safty'!$A$3:$B$227,2,FALSE)</f>
        <v>9.1999999999999993</v>
      </c>
      <c r="P81" s="61">
        <v>1.74</v>
      </c>
    </row>
    <row r="82" spans="1:16" ht="20" customHeight="1">
      <c r="A82" s="56">
        <v>77</v>
      </c>
      <c r="B82" s="57" t="s">
        <v>75</v>
      </c>
      <c r="C82" s="59" t="s">
        <v>238</v>
      </c>
      <c r="D82" s="137" t="s">
        <v>961</v>
      </c>
      <c r="E82" s="61">
        <v>2</v>
      </c>
      <c r="F82" s="62">
        <f>VLOOKUP($C82, 'Child labour I  '!$A$11:$B$207,2,FALSE)</f>
        <v>25.9</v>
      </c>
      <c r="G82" s="62">
        <f>VLOOKUP(C82,'Child labour II'!$C$33:$D$268,2,FALSE)</f>
        <v>22.4</v>
      </c>
      <c r="H82" s="61">
        <f>VLOOKUP(C82,'Forced Labour'!$C$3:$D$169,2,FALSE)</f>
        <v>0.41</v>
      </c>
      <c r="I82" s="61"/>
      <c r="J82" s="62"/>
      <c r="K82" s="61">
        <f>VLOOKUP(C82,'Minimum Wage'!$A$8:$Q$162,17,FALSE)</f>
        <v>13471</v>
      </c>
      <c r="L82" s="61">
        <f>VLOOKUP(C82,'Poverty Working rate'!$A$8:$R$157,18,FALSE)</f>
        <v>7.3</v>
      </c>
      <c r="M82" s="61"/>
      <c r="N82" s="61">
        <f>VLOOKUP(C82,'Equal Opportunities and Discrim'!$B$40:$C$183,2,FALSE)</f>
        <v>0.69399999999999995</v>
      </c>
      <c r="O82" s="61">
        <f>VLOOKUP(Datenbank!C82, 'Health and Safty'!$A$3:$B$227,2,FALSE)</f>
        <v>19.3</v>
      </c>
      <c r="P82" s="61">
        <v>1.6</v>
      </c>
    </row>
    <row r="83" spans="1:16" ht="20" customHeight="1">
      <c r="A83" s="56">
        <v>78</v>
      </c>
      <c r="B83" s="57" t="s">
        <v>76</v>
      </c>
      <c r="C83" s="59" t="s">
        <v>239</v>
      </c>
      <c r="D83" s="137" t="s">
        <v>962</v>
      </c>
      <c r="E83" s="61">
        <v>2</v>
      </c>
      <c r="F83" s="62">
        <f>VLOOKUP($C83, 'Child labour I  '!$A$11:$B$207,2,FALSE)</f>
        <v>25.8</v>
      </c>
      <c r="G83" s="62">
        <f>VLOOKUP(C83,'Child labour II'!$C$33:$D$268,2,FALSE)</f>
        <v>4.0999999999999996</v>
      </c>
      <c r="H83" s="61">
        <f>VLOOKUP(C83,'Forced Labour'!$C$3:$D$169,2,FALSE)</f>
        <v>0.46700000000000003</v>
      </c>
      <c r="I83" s="61"/>
      <c r="J83" s="62">
        <f>VLOOKUP(C83,'Hours of work'!$A$6:$G$127, 7,FALSE)</f>
        <v>8</v>
      </c>
      <c r="K83" s="61">
        <f>VLOOKUP(C83,'Minimum Wage'!$A$8:$Q$162,17,FALSE)</f>
        <v>690</v>
      </c>
      <c r="L83" s="61">
        <f>VLOOKUP(C83,'Poverty Working rate'!$A$8:$R$157,18,FALSE)</f>
        <v>1.8</v>
      </c>
      <c r="M83" s="61"/>
      <c r="N83" s="61"/>
      <c r="O83" s="61">
        <f>VLOOKUP(Datenbank!C83, 'Health and Safty'!$A$3:$B$227,2,FALSE)</f>
        <v>9.1</v>
      </c>
      <c r="P83" s="61">
        <v>9.58</v>
      </c>
    </row>
    <row r="84" spans="1:16" ht="20" customHeight="1">
      <c r="A84" s="56">
        <v>79</v>
      </c>
      <c r="B84" s="57" t="s">
        <v>77</v>
      </c>
      <c r="C84" s="59" t="s">
        <v>77</v>
      </c>
      <c r="D84" s="137" t="s">
        <v>963</v>
      </c>
      <c r="E84" s="61"/>
      <c r="F84" s="62"/>
      <c r="G84" s="62">
        <f>VLOOKUP(C84,'Child labour II'!$C$33:$D$268,2,FALSE)</f>
        <v>7.4</v>
      </c>
      <c r="H84" s="61"/>
      <c r="I84" s="61"/>
      <c r="J84" s="62"/>
      <c r="K84" s="62"/>
      <c r="L84" s="61"/>
      <c r="M84" s="61"/>
      <c r="N84" s="61"/>
      <c r="O84" s="61">
        <f>VLOOKUP(Datenbank!C84, 'Health and Safty'!$A$3:$B$227,2,FALSE)</f>
        <v>26.1</v>
      </c>
      <c r="P84" s="61"/>
    </row>
    <row r="85" spans="1:16" ht="20" customHeight="1">
      <c r="A85" s="56">
        <v>80</v>
      </c>
      <c r="B85" s="57" t="s">
        <v>78</v>
      </c>
      <c r="C85" s="59" t="s">
        <v>240</v>
      </c>
      <c r="D85" s="137" t="s">
        <v>964</v>
      </c>
      <c r="E85" s="61">
        <v>1</v>
      </c>
      <c r="F85" s="62">
        <f>VLOOKUP($C85, 'Child labour I  '!$A$11:$B$207,2,FALSE)</f>
        <v>7.8</v>
      </c>
      <c r="G85" s="62">
        <f>VLOOKUP(C85,'Child labour II'!$C$33:$D$268,2,FALSE)</f>
        <v>7.3</v>
      </c>
      <c r="H85" s="61">
        <f>VLOOKUP(C85,'Forced Labour'!$C$3:$D$169,2,FALSE)</f>
        <v>0.63900000000000001</v>
      </c>
      <c r="I85" s="61"/>
      <c r="J85" s="62">
        <f>VLOOKUP(C85,'Hours of work'!$A$6:$G$127, 7,FALSE)</f>
        <v>27.84</v>
      </c>
      <c r="K85" s="61">
        <f>VLOOKUP(C85,'Minimum Wage'!$A$8:$Q$162,17,FALSE)</f>
        <v>644350</v>
      </c>
      <c r="L85" s="61">
        <f>VLOOKUP(C85,'Poverty Working rate'!$A$8:$R$157,18,FALSE)</f>
        <v>3.3</v>
      </c>
      <c r="M85" s="61"/>
      <c r="N85" s="61">
        <f>VLOOKUP(C85,'Equal Opportunities and Discrim'!$B$40:$C$183,2,FALSE)</f>
        <v>0.73099999999999998</v>
      </c>
      <c r="O85" s="61">
        <f>VLOOKUP(Datenbank!C85, 'Health and Safty'!$A$3:$B$227,2,FALSE)</f>
        <v>9.1999999999999993</v>
      </c>
      <c r="P85" s="61">
        <v>0.5</v>
      </c>
    </row>
    <row r="86" spans="1:16" ht="20" customHeight="1">
      <c r="A86" s="56">
        <v>81</v>
      </c>
      <c r="B86" s="57" t="s">
        <v>79</v>
      </c>
      <c r="C86" s="59" t="s">
        <v>241</v>
      </c>
      <c r="D86" s="137" t="s">
        <v>965</v>
      </c>
      <c r="E86" s="61"/>
      <c r="F86" s="62">
        <f>VLOOKUP($C86, 'Child labour I  '!$A$11:$B$207,2,FALSE)</f>
        <v>22</v>
      </c>
      <c r="G86" s="62">
        <f>VLOOKUP(C86,'Child labour II'!$C$33:$D$268,2,FALSE)</f>
        <v>22.4</v>
      </c>
      <c r="H86" s="61"/>
      <c r="I86" s="61"/>
      <c r="J86" s="62"/>
      <c r="K86" s="61">
        <f>VLOOKUP(C86,'Minimum Wage'!$A$8:$Q$162,17,FALSE)</f>
        <v>55000</v>
      </c>
      <c r="L86" s="61">
        <f>VLOOKUP(C86,'Poverty Working rate'!$A$8:$R$157,18,FALSE)</f>
        <v>12.8</v>
      </c>
      <c r="M86" s="61"/>
      <c r="N86" s="61"/>
      <c r="O86" s="61">
        <f>VLOOKUP(Datenbank!C86, 'Health and Safty'!$A$3:$B$227,2,FALSE)</f>
        <v>24.8</v>
      </c>
      <c r="P86" s="61"/>
    </row>
    <row r="87" spans="1:16" ht="40" customHeight="1">
      <c r="A87" s="56">
        <v>82</v>
      </c>
      <c r="B87" s="57" t="s">
        <v>80</v>
      </c>
      <c r="C87" s="59" t="s">
        <v>242</v>
      </c>
      <c r="D87" s="137" t="s">
        <v>966</v>
      </c>
      <c r="E87" s="61">
        <v>1</v>
      </c>
      <c r="F87" s="62">
        <f>VLOOKUP($C87, 'Child labour I  '!$A$11:$B$207,2,FALSE)</f>
        <v>38.4</v>
      </c>
      <c r="G87" s="62">
        <f>VLOOKUP(C87,'Child labour II'!$C$33:$D$268,2,FALSE)</f>
        <v>22.4</v>
      </c>
      <c r="H87" s="61">
        <f>VLOOKUP(C87,'Forced Labour'!$C$3:$D$169,2,FALSE)</f>
        <v>1.1299999999999999</v>
      </c>
      <c r="I87" s="61"/>
      <c r="J87" s="62">
        <f>VLOOKUP(C87,'Hours of work'!$A$6:$G$127, 7,FALSE)</f>
        <v>23.23</v>
      </c>
      <c r="K87" s="61">
        <f>VLOOKUP(C87,'Minimum Wage'!$A$8:$Q$162,17,FALSE)</f>
        <v>36400</v>
      </c>
      <c r="L87" s="61">
        <f>VLOOKUP(C87,'Poverty Working rate'!$A$8:$R$157,18,FALSE)</f>
        <v>73.900000000000006</v>
      </c>
      <c r="M87" s="61" t="s">
        <v>477</v>
      </c>
      <c r="N87" s="61"/>
      <c r="O87" s="61">
        <f>VLOOKUP(Datenbank!C87, 'Health and Safty'!$A$3:$B$227,2,FALSE)</f>
        <v>18.8</v>
      </c>
      <c r="P87" s="61">
        <v>2.93</v>
      </c>
    </row>
    <row r="88" spans="1:16" ht="40" customHeight="1">
      <c r="A88" s="56">
        <v>83</v>
      </c>
      <c r="B88" s="57" t="s">
        <v>81</v>
      </c>
      <c r="C88" s="59" t="s">
        <v>243</v>
      </c>
      <c r="D88" s="137" t="s">
        <v>966</v>
      </c>
      <c r="E88" s="61">
        <v>3</v>
      </c>
      <c r="F88" s="62">
        <f>VLOOKUP($C88, 'Child labour I  '!$A$11:$B$207,2,TRUE)</f>
        <v>23.3</v>
      </c>
      <c r="G88" s="62">
        <f>VLOOKUP(C88,'Child labour II'!$C$33:$D$268,2,FALSE)</f>
        <v>22.4</v>
      </c>
      <c r="H88" s="61">
        <f>VLOOKUP(C88,'Forced Labour'!$C$3:$D$169,2,FALSE)</f>
        <v>0.63800000000000001</v>
      </c>
      <c r="I88" s="61"/>
      <c r="J88" s="62"/>
      <c r="K88" s="62"/>
      <c r="L88" s="61">
        <f>VLOOKUP(C88,'Poverty Working rate'!$A$8:$R$157,18,FALSE)</f>
        <v>27.5</v>
      </c>
      <c r="M88" s="61"/>
      <c r="N88" s="61"/>
      <c r="O88" s="61">
        <f>VLOOKUP(Datenbank!C88, 'Health and Safty'!$A$3:$B$227,2,FALSE)</f>
        <v>0</v>
      </c>
      <c r="P88" s="61">
        <v>2.8</v>
      </c>
    </row>
    <row r="89" spans="1:16" ht="20" customHeight="1">
      <c r="A89" s="56">
        <v>84</v>
      </c>
      <c r="B89" s="57" t="s">
        <v>82</v>
      </c>
      <c r="C89" s="59" t="s">
        <v>311</v>
      </c>
      <c r="D89" s="137" t="s">
        <v>1078</v>
      </c>
      <c r="E89" s="61">
        <v>0</v>
      </c>
      <c r="F89" s="62"/>
      <c r="G89" s="62">
        <f>VLOOKUP(C89,'Child labour II'!$C$33:$D$268,2,FALSE)</f>
        <v>7.4</v>
      </c>
      <c r="H89" s="61">
        <f>VLOOKUP(C89,'Forced Labour'!$C$3:$D$169,2,FALSE)</f>
        <v>4.3730000000000002</v>
      </c>
      <c r="I89" s="61">
        <v>49.5</v>
      </c>
      <c r="J89" s="62"/>
      <c r="K89" s="62"/>
      <c r="L89" s="61">
        <f>VLOOKUP(C89,'Poverty Working rate'!$A$8:$R$157,18,FALSE)</f>
        <v>0</v>
      </c>
      <c r="M89" s="61"/>
      <c r="N89" s="61"/>
      <c r="O89" s="63">
        <v>11.4</v>
      </c>
      <c r="P89" s="61"/>
    </row>
    <row r="90" spans="1:16" ht="40" customHeight="1">
      <c r="A90" s="56">
        <v>85</v>
      </c>
      <c r="B90" s="57" t="s">
        <v>83</v>
      </c>
      <c r="C90" s="59" t="s">
        <v>244</v>
      </c>
      <c r="D90" s="137" t="s">
        <v>1077</v>
      </c>
      <c r="E90" s="61">
        <v>4</v>
      </c>
      <c r="F90" s="62"/>
      <c r="G90" s="62">
        <f>VLOOKUP(C90,'Child labour II'!$C$33:$D$268,2,FALSE)</f>
        <v>7.4</v>
      </c>
      <c r="H90" s="61">
        <f>VLOOKUP(C90,'Forced Labour'!$C$3:$D$169,2,FALSE)</f>
        <v>0.40400000000000003</v>
      </c>
      <c r="I90" s="61"/>
      <c r="J90" s="62">
        <f>VLOOKUP(C90,'Hours of work'!$A$6:$G$127, 7,FALSE)</f>
        <v>27.23</v>
      </c>
      <c r="K90" s="61">
        <f>VLOOKUP(C90,'Minimum Wage'!$A$8:$Q$162,17,FALSE)</f>
        <v>5580</v>
      </c>
      <c r="L90" s="61">
        <f>VLOOKUP(C90,'Poverty Working rate'!$A$8:$R$157,18,FALSE)</f>
        <v>53.3</v>
      </c>
      <c r="M90" s="61"/>
      <c r="N90" s="61">
        <f>VLOOKUP(C90,'Equal Opportunities and Discrim'!$B$40:$C$183,2,FALSE)</f>
        <v>0.65</v>
      </c>
      <c r="O90" s="63">
        <v>20.399999999999999</v>
      </c>
      <c r="P90" s="61">
        <v>1.5</v>
      </c>
    </row>
    <row r="91" spans="1:16" ht="40" customHeight="1">
      <c r="A91" s="56">
        <v>86</v>
      </c>
      <c r="B91" s="57" t="s">
        <v>323</v>
      </c>
      <c r="C91" s="59" t="s">
        <v>323</v>
      </c>
      <c r="D91" s="137" t="s">
        <v>967</v>
      </c>
      <c r="E91" s="61">
        <v>2</v>
      </c>
      <c r="F91" s="62"/>
      <c r="G91" s="62">
        <f>VLOOKUP(C91,'Child labour II'!$C$33:$D$268,2,FALSE)</f>
        <v>1.8</v>
      </c>
      <c r="H91" s="61">
        <f>VLOOKUP(C91,'Forced Labour'!$C$3:$D$169,2,FALSE)</f>
        <v>0.29499999999999998</v>
      </c>
      <c r="I91" s="61"/>
      <c r="J91" s="62">
        <f>VLOOKUP(C91,'Hours of work'!$A$6:$G$127, 7,FALSE)</f>
        <v>16.82</v>
      </c>
      <c r="K91" s="62"/>
      <c r="L91" s="61"/>
      <c r="M91" s="61"/>
      <c r="N91" s="61"/>
      <c r="O91" s="61"/>
      <c r="P91" s="61"/>
    </row>
    <row r="92" spans="1:16" ht="20" customHeight="1">
      <c r="A92" s="56">
        <v>87</v>
      </c>
      <c r="B92" s="58" t="s">
        <v>84</v>
      </c>
      <c r="C92" s="60" t="s">
        <v>245</v>
      </c>
      <c r="D92" s="138" t="s">
        <v>968</v>
      </c>
      <c r="E92" s="61">
        <v>4</v>
      </c>
      <c r="F92" s="62"/>
      <c r="G92" s="62">
        <f>VLOOKUP(C92,'Child labour II'!$C$33:$D$268,2,FALSE)</f>
        <v>1.8</v>
      </c>
      <c r="H92" s="61">
        <f>VLOOKUP(C92,'Forced Labour'!$C$3:$D$169,2,FALSE)</f>
        <v>0.40400000000000003</v>
      </c>
      <c r="I92" s="61">
        <v>11.9</v>
      </c>
      <c r="J92" s="62">
        <f>VLOOKUP(C92,'Hours of work'!$A$6:$G$127, 7,FALSE)</f>
        <v>4.42</v>
      </c>
      <c r="K92" s="61">
        <f>VLOOKUP(C92,'Minimum Wage'!$A$8:$Q$162,17,FALSE)</f>
        <v>3120</v>
      </c>
      <c r="L92" s="61"/>
      <c r="M92" s="61"/>
      <c r="N92" s="61">
        <f>VLOOKUP(C92,'Equal Opportunities and Discrim'!$B$40:$C$183,2,FALSE)</f>
        <v>0.71099999999999997</v>
      </c>
      <c r="O92" s="61">
        <f>VLOOKUP(Datenbank!C92, 'Health and Safty'!$A$3:$B$227,2,FALSE)</f>
        <v>3.8</v>
      </c>
      <c r="P92" s="61">
        <v>20.8</v>
      </c>
    </row>
    <row r="93" spans="1:16" ht="20" customHeight="1">
      <c r="A93" s="56">
        <v>88</v>
      </c>
      <c r="B93" s="57" t="s">
        <v>85</v>
      </c>
      <c r="C93" s="59" t="s">
        <v>246</v>
      </c>
      <c r="D93" s="137" t="s">
        <v>969</v>
      </c>
      <c r="E93" s="61">
        <v>0</v>
      </c>
      <c r="F93" s="62"/>
      <c r="G93" s="62">
        <f>VLOOKUP(C93,'Child labour II'!$C$33:$D$268,2,FALSE)</f>
        <v>7.3</v>
      </c>
      <c r="H93" s="61">
        <f>VLOOKUP(C93,'Forced Labour'!$C$3:$D$169,2,FALSE)</f>
        <v>0.33200000000000002</v>
      </c>
      <c r="I93" s="61"/>
      <c r="J93" s="62">
        <f>VLOOKUP(C93,'Hours of work'!$A$6:$G$127, 7,FALSE)</f>
        <v>2.59</v>
      </c>
      <c r="K93" s="61">
        <f>VLOOKUP(C93,'Minimum Wage'!$A$8:$Q$162,17,FALSE)</f>
        <v>225</v>
      </c>
      <c r="L93" s="61">
        <f>VLOOKUP(C93,'Poverty Working rate'!$A$8:$R$157,18,FALSE)</f>
        <v>0.5</v>
      </c>
      <c r="M93" s="61" t="s">
        <v>474</v>
      </c>
      <c r="N93" s="61">
        <f>VLOOKUP(C93,'Equal Opportunities and Discrim'!$B$40:$C$183,2,FALSE)</f>
        <v>0.745</v>
      </c>
      <c r="O93" s="61">
        <f>VLOOKUP(Datenbank!C93, 'Health and Safty'!$A$3:$B$227,2,FALSE)</f>
        <v>16.899999999999999</v>
      </c>
      <c r="P93" s="61">
        <v>22.8</v>
      </c>
    </row>
    <row r="94" spans="1:16" ht="20" customHeight="1">
      <c r="A94" s="56">
        <v>89</v>
      </c>
      <c r="B94" s="57" t="s">
        <v>86</v>
      </c>
      <c r="C94" s="59" t="s">
        <v>86</v>
      </c>
      <c r="D94" s="137" t="s">
        <v>970</v>
      </c>
      <c r="E94" s="61">
        <v>1</v>
      </c>
      <c r="F94" s="62"/>
      <c r="G94" s="62">
        <f>VLOOKUP(C94,'Child labour II'!$C$33:$D$268,2,FALSE)</f>
        <v>2.9</v>
      </c>
      <c r="H94" s="61">
        <f>VLOOKUP(C94,'Forced Labour'!$C$3:$D$169,2,FALSE)</f>
        <v>0.46700000000000003</v>
      </c>
      <c r="I94" s="61"/>
      <c r="J94" s="62"/>
      <c r="K94" s="61">
        <f>VLOOKUP(C94,'Minimum Wage'!$A$8:$Q$162,17,FALSE)</f>
        <v>60</v>
      </c>
      <c r="L94" s="61">
        <f>VLOOKUP(C94,'Poverty Working rate'!$A$8:$R$157,18,FALSE)</f>
        <v>0</v>
      </c>
      <c r="M94" s="61"/>
      <c r="N94" s="61">
        <f>VLOOKUP(C94,'Equal Opportunities and Discrim'!$B$40:$C$183,2,FALSE)</f>
        <v>0.628</v>
      </c>
      <c r="O94" s="61">
        <f>VLOOKUP(Datenbank!C94, 'Health and Safty'!$A$3:$B$227,2,FALSE)</f>
        <v>5.9</v>
      </c>
      <c r="P94" s="61">
        <v>11.44</v>
      </c>
    </row>
    <row r="95" spans="1:16" ht="20" customHeight="1">
      <c r="A95" s="56">
        <v>90</v>
      </c>
      <c r="B95" s="57" t="s">
        <v>87</v>
      </c>
      <c r="C95" s="59" t="s">
        <v>307</v>
      </c>
      <c r="D95" s="137" t="s">
        <v>971</v>
      </c>
      <c r="E95" s="61">
        <v>0</v>
      </c>
      <c r="F95" s="62">
        <v>10</v>
      </c>
      <c r="G95" s="62">
        <f>VLOOKUP(C95,'Child labour II'!$C$33:$D$268,2,FALSE)</f>
        <v>7.4</v>
      </c>
      <c r="H95" s="61">
        <f>VLOOKUP(C95,'Forced Labour'!$C$3:$D$169,2,FALSE)</f>
        <v>0.29499999999999998</v>
      </c>
      <c r="I95" s="61"/>
      <c r="J95" s="62">
        <f>VLOOKUP(C95,'Hours of work'!$A$6:$G$127, 7,FALSE)</f>
        <v>32.1</v>
      </c>
      <c r="K95" s="61">
        <f>VLOOKUP(C95,'Minimum Wage'!$A$8:$Q$162,17,FALSE)</f>
        <v>626000</v>
      </c>
      <c r="L95" s="61">
        <f>VLOOKUP(C95,'Poverty Working rate'!$A$8:$R$157,18,FALSE)</f>
        <v>47.7</v>
      </c>
      <c r="M95" s="61"/>
      <c r="N95" s="61">
        <f>VLOOKUP(C95,'Equal Opportunities and Discrim'!$B$40:$C$183,2,FALSE)</f>
        <v>0.70299999999999996</v>
      </c>
      <c r="O95" s="61">
        <f>VLOOKUP(Datenbank!C95, 'Health and Safty'!$A$3:$B$227,2,FALSE)</f>
        <v>27.7</v>
      </c>
      <c r="P95" s="61">
        <v>0</v>
      </c>
    </row>
    <row r="96" spans="1:16" ht="20" customHeight="1">
      <c r="A96" s="56">
        <v>91</v>
      </c>
      <c r="B96" s="57" t="s">
        <v>88</v>
      </c>
      <c r="C96" s="59" t="s">
        <v>88</v>
      </c>
      <c r="D96" s="137" t="s">
        <v>972</v>
      </c>
      <c r="E96" s="61">
        <v>2</v>
      </c>
      <c r="F96" s="62">
        <f>VLOOKUP($C96, 'Child labour I  '!$A$11:$B$207,2,FALSE)</f>
        <v>22.9</v>
      </c>
      <c r="G96" s="62">
        <f>VLOOKUP(C96,'Child labour II'!$C$33:$D$268,2,FALSE)</f>
        <v>22.4</v>
      </c>
      <c r="H96" s="61">
        <f>VLOOKUP(C96,'Forced Labour'!$C$3:$D$169,2,FALSE)</f>
        <v>0.67400000000000004</v>
      </c>
      <c r="I96" s="61"/>
      <c r="J96" s="62"/>
      <c r="K96" s="61">
        <f>VLOOKUP(C96,'Minimum Wage'!$A$8:$Q$162,17,FALSE)</f>
        <v>935</v>
      </c>
      <c r="L96" s="61">
        <f>VLOOKUP(C96,'Poverty Working rate'!$A$8:$R$157,18,FALSE)</f>
        <v>34.6</v>
      </c>
      <c r="M96" s="61"/>
      <c r="N96" s="61">
        <f>VLOOKUP(C96,'Equal Opportunities and Discrim'!$B$40:$C$183,2,FALSE)</f>
        <v>0.69499999999999995</v>
      </c>
      <c r="O96" s="61">
        <f>VLOOKUP(Datenbank!C96, 'Health and Safty'!$A$3:$B$227,2,FALSE)</f>
        <v>16.600000000000001</v>
      </c>
      <c r="P96" s="61"/>
    </row>
    <row r="97" spans="1:16" ht="20" customHeight="1">
      <c r="A97" s="56">
        <v>92</v>
      </c>
      <c r="B97" s="57" t="s">
        <v>89</v>
      </c>
      <c r="C97" s="59" t="s">
        <v>247</v>
      </c>
      <c r="D97" s="137" t="s">
        <v>973</v>
      </c>
      <c r="E97" s="61">
        <v>4</v>
      </c>
      <c r="F97" s="62"/>
      <c r="G97" s="62">
        <f>VLOOKUP(C97,'Child labour II'!$C$33:$D$268,2,FALSE)</f>
        <v>1.8</v>
      </c>
      <c r="H97" s="61">
        <f>VLOOKUP(C97,'Forced Labour'!$C$3:$D$169,2,FALSE)</f>
        <v>0.40400000000000003</v>
      </c>
      <c r="I97" s="61"/>
      <c r="J97" s="62">
        <f>VLOOKUP(C97,'Hours of work'!$A$6:$G$127, 7,FALSE)</f>
        <v>1.75</v>
      </c>
      <c r="K97" s="61">
        <f>VLOOKUP(C97,'Minimum Wage'!$A$8:$Q$162,17,FALSE)</f>
        <v>370</v>
      </c>
      <c r="L97" s="61"/>
      <c r="M97" s="61" t="s">
        <v>475</v>
      </c>
      <c r="N97" s="61">
        <f>VLOOKUP(C97,'Equal Opportunities and Discrim'!$B$40:$C$183,2,FALSE)</f>
        <v>0.75600000000000001</v>
      </c>
      <c r="O97" s="61">
        <f>VLOOKUP(Datenbank!C97, 'Health and Safty'!$A$3:$B$227,2,FALSE)</f>
        <v>5</v>
      </c>
      <c r="P97" s="61">
        <v>12.6</v>
      </c>
    </row>
    <row r="98" spans="1:16" ht="20" customHeight="1">
      <c r="A98" s="56">
        <v>93</v>
      </c>
      <c r="B98" s="57" t="s">
        <v>90</v>
      </c>
      <c r="C98" s="59" t="s">
        <v>248</v>
      </c>
      <c r="D98" s="137" t="s">
        <v>974</v>
      </c>
      <c r="E98" s="61">
        <v>2</v>
      </c>
      <c r="F98" s="62">
        <f>VLOOKUP($C98, 'Child labour I  '!$A$11:$B$207,2,FALSE)</f>
        <v>1.9</v>
      </c>
      <c r="G98" s="62">
        <f>VLOOKUP(C98,'Child labour II'!$C$33:$D$268,2,FALSE)</f>
        <v>2.9</v>
      </c>
      <c r="H98" s="61">
        <f>VLOOKUP(C98,'Forced Labour'!$C$3:$D$169,2,FALSE)</f>
        <v>0.626</v>
      </c>
      <c r="I98" s="61"/>
      <c r="J98" s="62"/>
      <c r="K98" s="61">
        <f>VLOOKUP(C98,'Minimum Wage'!$A$8:$Q$162,17,FALSE)</f>
        <v>500000</v>
      </c>
      <c r="L98" s="61">
        <f>VLOOKUP(C98,'Poverty Working rate'!$A$8:$R$157,18,FALSE)</f>
        <v>0.2</v>
      </c>
      <c r="M98" s="61" t="s">
        <v>476</v>
      </c>
      <c r="N98" s="61">
        <f>VLOOKUP(C98,'Equal Opportunities and Discrim'!$B$40:$C$183,2,FALSE)</f>
        <v>0.59599999999999997</v>
      </c>
      <c r="O98" s="61">
        <f>VLOOKUP(Datenbank!C98, 'Health and Safty'!$A$3:$B$227,2,FALSE)</f>
        <v>10.3</v>
      </c>
      <c r="P98" s="61"/>
    </row>
    <row r="99" spans="1:16" ht="20" customHeight="1">
      <c r="A99" s="56">
        <v>94</v>
      </c>
      <c r="B99" s="57" t="s">
        <v>91</v>
      </c>
      <c r="C99" s="59" t="s">
        <v>91</v>
      </c>
      <c r="D99" s="137" t="s">
        <v>975</v>
      </c>
      <c r="E99" s="61">
        <v>2</v>
      </c>
      <c r="F99" s="62">
        <f>VLOOKUP($C99, 'Child labour I  '!$A$11:$B$207,2,FALSE)</f>
        <v>20.8</v>
      </c>
      <c r="G99" s="62">
        <f>VLOOKUP(C99,'Child labour II'!$C$33:$D$268,2,FALSE)</f>
        <v>22.4</v>
      </c>
      <c r="H99" s="61">
        <f>VLOOKUP(C99,'Forced Labour'!$C$3:$D$169,2,FALSE)</f>
        <v>0.63800000000000001</v>
      </c>
      <c r="I99" s="61"/>
      <c r="J99" s="62">
        <f>VLOOKUP(C99,'Hours of work'!$A$6:$G$127, 7,FALSE)</f>
        <v>39.64</v>
      </c>
      <c r="K99" s="62"/>
      <c r="L99" s="61">
        <f>VLOOKUP(C99,'Poverty Working rate'!$A$8:$R$157,18,FALSE)</f>
        <v>37</v>
      </c>
      <c r="M99" s="61" t="s">
        <v>477</v>
      </c>
      <c r="N99" s="61">
        <f>VLOOKUP(C99,'Equal Opportunities and Discrim'!$B$40:$C$183,2,FALSE)</f>
        <v>0.66900000000000004</v>
      </c>
      <c r="O99" s="61">
        <f>VLOOKUP(Datenbank!C99, 'Health and Safty'!$A$3:$B$227,2,FALSE)</f>
        <v>24.2</v>
      </c>
      <c r="P99" s="61">
        <v>11.42</v>
      </c>
    </row>
    <row r="100" spans="1:16" ht="20" customHeight="1">
      <c r="A100" s="56">
        <v>95</v>
      </c>
      <c r="B100" s="57" t="s">
        <v>92</v>
      </c>
      <c r="C100" s="59" t="s">
        <v>249</v>
      </c>
      <c r="D100" s="137" t="s">
        <v>976</v>
      </c>
      <c r="E100" s="61">
        <v>0</v>
      </c>
      <c r="F100" s="62"/>
      <c r="G100" s="62">
        <f>VLOOKUP(C100,'Child labour II'!$C$33:$D$268,2,FALSE)</f>
        <v>19.600000000000001</v>
      </c>
      <c r="H100" s="61">
        <f>VLOOKUP(C100,'Forced Labour'!$C$3:$D$169,2,FALSE)</f>
        <v>1.1299999999999999</v>
      </c>
      <c r="I100" s="61"/>
      <c r="J100" s="62"/>
      <c r="K100" s="61">
        <f>VLOOKUP(C100,'Minimum Wage'!$A$8:$Q$162,17,FALSE)</f>
        <v>450</v>
      </c>
      <c r="L100" s="61">
        <f>VLOOKUP(C100,'Poverty Working rate'!$A$8:$R$157,18,FALSE)</f>
        <v>1.6</v>
      </c>
      <c r="M100" s="61"/>
      <c r="N100" s="61"/>
      <c r="O100" s="61">
        <f>VLOOKUP(Datenbank!C100, 'Health and Safty'!$A$3:$B$227,2,FALSE)</f>
        <v>11.2</v>
      </c>
      <c r="P100" s="61">
        <v>6.55</v>
      </c>
    </row>
    <row r="101" spans="1:16" ht="20" customHeight="1">
      <c r="A101" s="56">
        <v>96</v>
      </c>
      <c r="B101" s="57" t="s">
        <v>93</v>
      </c>
      <c r="C101" s="59" t="s">
        <v>93</v>
      </c>
      <c r="D101" s="137" t="s">
        <v>977</v>
      </c>
      <c r="E101" s="61"/>
      <c r="F101" s="62"/>
      <c r="G101" s="62">
        <f>VLOOKUP(C101,'Child labour II'!$C$33:$D$268,2,FALSE)</f>
        <v>1.8</v>
      </c>
      <c r="H101" s="61"/>
      <c r="I101" s="61"/>
      <c r="J101" s="62"/>
      <c r="K101" s="62"/>
      <c r="L101" s="61"/>
      <c r="M101" s="61"/>
      <c r="N101" s="61"/>
      <c r="O101" s="61">
        <f>VLOOKUP(Datenbank!C101, 'Health and Safty'!$A$3:$B$227,2,FALSE)</f>
        <v>0</v>
      </c>
      <c r="P101" s="61"/>
    </row>
    <row r="102" spans="1:16" ht="20" customHeight="1">
      <c r="A102" s="56">
        <v>97</v>
      </c>
      <c r="B102" s="58" t="s">
        <v>94</v>
      </c>
      <c r="C102" s="60" t="s">
        <v>250</v>
      </c>
      <c r="D102" s="138" t="s">
        <v>978</v>
      </c>
      <c r="E102" s="61">
        <v>3</v>
      </c>
      <c r="F102" s="62"/>
      <c r="G102" s="62">
        <f>VLOOKUP(C102,'Child labour II'!$C$33:$D$268,2,FALSE)</f>
        <v>1.8</v>
      </c>
      <c r="H102" s="61">
        <f>VLOOKUP(C102,'Forced Labour'!$C$3:$D$169,2,FALSE)</f>
        <v>0.40400000000000003</v>
      </c>
      <c r="I102" s="61">
        <v>4.5999999999999996</v>
      </c>
      <c r="J102" s="62">
        <f>VLOOKUP(C102,'Hours of work'!$A$6:$G$127, 7,FALSE)</f>
        <v>1.51</v>
      </c>
      <c r="K102" s="61">
        <f>VLOOKUP(C102,'Minimum Wage'!$A$8:$Q$162,17,FALSE)</f>
        <v>380</v>
      </c>
      <c r="L102" s="61"/>
      <c r="M102" s="61" t="s">
        <v>475</v>
      </c>
      <c r="N102" s="61">
        <f>VLOOKUP(C102,'Equal Opportunities and Discrim'!$B$40:$C$183,2,FALSE)</f>
        <v>0.74199999999999999</v>
      </c>
      <c r="O102" s="61">
        <f>VLOOKUP(Datenbank!C102, 'Health and Safty'!$A$3:$B$227,2,FALSE)</f>
        <v>10</v>
      </c>
      <c r="P102" s="61">
        <v>18.8</v>
      </c>
    </row>
    <row r="103" spans="1:16" ht="20" customHeight="1">
      <c r="A103" s="56">
        <v>98</v>
      </c>
      <c r="B103" s="57" t="s">
        <v>95</v>
      </c>
      <c r="C103" s="59" t="s">
        <v>251</v>
      </c>
      <c r="D103" s="137" t="s">
        <v>979</v>
      </c>
      <c r="E103" s="61">
        <v>4</v>
      </c>
      <c r="F103" s="62"/>
      <c r="G103" s="62">
        <f>VLOOKUP(C103,'Child labour II'!$C$33:$D$268,2,FALSE)</f>
        <v>1.8</v>
      </c>
      <c r="H103" s="61">
        <f>VLOOKUP(C103,'Forced Labour'!$C$3:$D$169,2,FALSE)</f>
        <v>1.7999999999999999E-2</v>
      </c>
      <c r="I103" s="61">
        <v>4.2</v>
      </c>
      <c r="J103" s="62">
        <f>VLOOKUP(C103,'Hours of work'!$A$6:$G$127, 7,FALSE)</f>
        <v>7.08</v>
      </c>
      <c r="K103" s="61">
        <f>VLOOKUP(C103,'Minimum Wage'!$A$8:$Q$162,17,FALSE)</f>
        <v>1923</v>
      </c>
      <c r="L103" s="61"/>
      <c r="M103" s="61"/>
      <c r="N103" s="61">
        <f>VLOOKUP(C103,'Equal Opportunities and Discrim'!$B$40:$C$183,2,FALSE)</f>
        <v>0.70599999999999996</v>
      </c>
      <c r="O103" s="61">
        <f>VLOOKUP(Datenbank!C103, 'Health and Safty'!$A$3:$B$227,2,FALSE)</f>
        <v>2.4</v>
      </c>
      <c r="P103" s="61"/>
    </row>
    <row r="104" spans="1:16" ht="20" customHeight="1">
      <c r="A104" s="56">
        <v>99</v>
      </c>
      <c r="B104" s="57" t="s">
        <v>96</v>
      </c>
      <c r="C104" s="59" t="s">
        <v>252</v>
      </c>
      <c r="D104" s="137" t="s">
        <v>980</v>
      </c>
      <c r="E104" s="61">
        <v>3</v>
      </c>
      <c r="F104" s="62">
        <f>VLOOKUP($C104, 'Child labour I  '!$A$11:$B$207,2,FALSE)</f>
        <v>22.9</v>
      </c>
      <c r="G104" s="62">
        <f>VLOOKUP(C104,'Child labour II'!$C$33:$D$268,2,FALSE)</f>
        <v>22.4</v>
      </c>
      <c r="H104" s="61">
        <f>VLOOKUP(C104,'Forced Labour'!$C$3:$D$169,2,FALSE)</f>
        <v>0.67400000000000004</v>
      </c>
      <c r="I104" s="61">
        <v>16.7</v>
      </c>
      <c r="J104" s="62">
        <f>VLOOKUP(C104,'Hours of work'!$A$6:$G$127, 7,FALSE)</f>
        <v>32.979999999999997</v>
      </c>
      <c r="K104" s="61">
        <f>VLOOKUP(C104,'Minimum Wage'!$A$8:$Q$162,17,FALSE)</f>
        <v>108019</v>
      </c>
      <c r="L104" s="61">
        <f>VLOOKUP(C104,'Poverty Working rate'!$A$8:$R$157,18,FALSE)</f>
        <v>71.099999999999994</v>
      </c>
      <c r="M104" s="61"/>
      <c r="N104" s="61">
        <f>VLOOKUP(C104,'Equal Opportunities and Discrim'!$B$40:$C$183,2,FALSE)</f>
        <v>0.69199999999999995</v>
      </c>
      <c r="O104" s="61">
        <f>VLOOKUP(Datenbank!C104, 'Health and Safty'!$A$3:$B$227,2,FALSE)</f>
        <v>24.6</v>
      </c>
      <c r="P104" s="61">
        <v>2.39</v>
      </c>
    </row>
    <row r="105" spans="1:16" ht="20" customHeight="1">
      <c r="A105" s="56">
        <v>100</v>
      </c>
      <c r="B105" s="57" t="s">
        <v>97</v>
      </c>
      <c r="C105" s="59" t="s">
        <v>97</v>
      </c>
      <c r="D105" s="137" t="s">
        <v>981</v>
      </c>
      <c r="E105" s="61">
        <v>3</v>
      </c>
      <c r="F105" s="62">
        <f>VLOOKUP($C105, 'Child labour I  '!$A$11:$B$207,2,FALSE)</f>
        <v>39.299999999999997</v>
      </c>
      <c r="G105" s="62">
        <f>VLOOKUP(C105,'Child labour II'!$C$33:$D$268,2,FALSE)</f>
        <v>22.4</v>
      </c>
      <c r="H105" s="61">
        <f>VLOOKUP(C105,'Forced Labour'!$C$3:$D$169,2,FALSE)</f>
        <v>0.67400000000000004</v>
      </c>
      <c r="I105" s="61"/>
      <c r="J105" s="62"/>
      <c r="K105" s="61">
        <f>VLOOKUP(C105,'Minimum Wage'!$A$8:$Q$162,17,FALSE)</f>
        <v>8242</v>
      </c>
      <c r="L105" s="61">
        <f>VLOOKUP(C105,'Poverty Working rate'!$A$8:$R$157,18,FALSE)</f>
        <v>63.5</v>
      </c>
      <c r="M105" s="61"/>
      <c r="N105" s="61">
        <f>VLOOKUP(C105,'Equal Opportunities and Discrim'!$B$40:$C$183,2,FALSE)</f>
        <v>0.67200000000000004</v>
      </c>
      <c r="O105" s="61">
        <f>VLOOKUP(Datenbank!C105, 'Health and Safty'!$A$3:$B$227,2,FALSE)</f>
        <v>19.399999999999999</v>
      </c>
      <c r="P105" s="61">
        <v>6.06</v>
      </c>
    </row>
    <row r="106" spans="1:16" ht="20" customHeight="1">
      <c r="A106" s="56">
        <v>101</v>
      </c>
      <c r="B106" s="57" t="s">
        <v>98</v>
      </c>
      <c r="C106" s="59" t="s">
        <v>98</v>
      </c>
      <c r="D106" s="137" t="s">
        <v>982</v>
      </c>
      <c r="E106" s="61">
        <v>2</v>
      </c>
      <c r="F106" s="62"/>
      <c r="G106" s="62">
        <f>VLOOKUP(C106,'Child labour II'!$C$33:$D$268,2,FALSE)</f>
        <v>7.4</v>
      </c>
      <c r="H106" s="61">
        <f>VLOOKUP(C106,'Forced Labour'!$C$3:$D$169,2,FALSE)</f>
        <v>0.42499999999999999</v>
      </c>
      <c r="I106" s="61"/>
      <c r="J106" s="62">
        <f>VLOOKUP(C106,'Hours of work'!$A$6:$G$127, 7,FALSE)</f>
        <v>22.03</v>
      </c>
      <c r="K106" s="61">
        <f>VLOOKUP(C106,'Minimum Wage'!$A$8:$Q$162,17,FALSE)</f>
        <v>900</v>
      </c>
      <c r="L106" s="61">
        <f>VLOOKUP(C106,'Poverty Working rate'!$A$8:$R$157,18,FALSE)</f>
        <v>0.1</v>
      </c>
      <c r="M106" s="61"/>
      <c r="N106" s="61">
        <f>VLOOKUP(C106,'Equal Opportunities and Discrim'!$B$40:$C$183,2,FALSE)</f>
        <v>0.67</v>
      </c>
      <c r="O106" s="61">
        <f>VLOOKUP(Datenbank!C106, 'Health and Safty'!$A$3:$B$227,2,FALSE)</f>
        <v>12.7</v>
      </c>
      <c r="P106" s="61">
        <v>2.99</v>
      </c>
    </row>
    <row r="107" spans="1:16" ht="20" customHeight="1">
      <c r="A107" s="56">
        <v>102</v>
      </c>
      <c r="B107" s="57" t="s">
        <v>99</v>
      </c>
      <c r="C107" s="59" t="s">
        <v>253</v>
      </c>
      <c r="D107" s="137" t="s">
        <v>983</v>
      </c>
      <c r="E107" s="61">
        <v>2</v>
      </c>
      <c r="F107" s="62"/>
      <c r="G107" s="62">
        <f>VLOOKUP(C107,'Child labour II'!$C$33:$D$268,2,FALSE)</f>
        <v>7.4</v>
      </c>
      <c r="H107" s="61"/>
      <c r="I107" s="61"/>
      <c r="J107" s="62">
        <f>VLOOKUP(C107,'Hours of work'!$A$6:$G$127, 7,FALSE)</f>
        <v>43.59</v>
      </c>
      <c r="K107" s="61">
        <f>VLOOKUP(C107,'Minimum Wage'!$A$8:$Q$162,17,FALSE)</f>
        <v>3100</v>
      </c>
      <c r="L107" s="61">
        <f>VLOOKUP(C107,'Poverty Working rate'!$A$8:$R$157,18,FALSE)</f>
        <v>1.6</v>
      </c>
      <c r="M107" s="61"/>
      <c r="N107" s="61">
        <f>VLOOKUP(C107,'Equal Opportunities and Discrim'!$B$40:$C$183,2,FALSE)</f>
        <v>0.66900000000000004</v>
      </c>
      <c r="O107" s="61">
        <f>VLOOKUP(Datenbank!C107, 'Health and Safty'!$A$3:$B$227,2,FALSE)</f>
        <v>14.3</v>
      </c>
      <c r="P107" s="61"/>
    </row>
    <row r="108" spans="1:16" ht="20" customHeight="1">
      <c r="A108" s="56">
        <v>103</v>
      </c>
      <c r="B108" s="57" t="s">
        <v>100</v>
      </c>
      <c r="C108" s="59" t="s">
        <v>100</v>
      </c>
      <c r="D108" s="137" t="s">
        <v>984</v>
      </c>
      <c r="E108" s="61">
        <v>3</v>
      </c>
      <c r="F108" s="62">
        <f>VLOOKUP($C108, 'Child labour I  '!$A$11:$B$207,2,FALSE)</f>
        <v>55.8</v>
      </c>
      <c r="G108" s="62">
        <f>VLOOKUP(C108,'Child labour II'!$C$33:$D$268,2,FALSE)</f>
        <v>22.4</v>
      </c>
      <c r="H108" s="61">
        <f>VLOOKUP(C108,'Forced Labour'!$C$3:$D$169,2,FALSE)</f>
        <v>0.626</v>
      </c>
      <c r="I108" s="61"/>
      <c r="J108" s="62">
        <f>VLOOKUP(C108,'Hours of work'!$A$6:$G$127, 7,FALSE)</f>
        <v>30.4</v>
      </c>
      <c r="K108" s="61">
        <f>VLOOKUP(C108,'Minimum Wage'!$A$8:$Q$162,17,FALSE)</f>
        <v>40000</v>
      </c>
      <c r="L108" s="61">
        <f>VLOOKUP(C108,'Poverty Working rate'!$A$8:$R$157,18,FALSE)</f>
        <v>40.200000000000003</v>
      </c>
      <c r="M108" s="61" t="s">
        <v>477</v>
      </c>
      <c r="N108" s="61">
        <f>VLOOKUP(C108,'Equal Opportunities and Discrim'!$B$40:$C$183,2,FALSE)</f>
        <v>0.58299999999999996</v>
      </c>
      <c r="O108" s="61">
        <f>VLOOKUP(Datenbank!C108, 'Health and Safty'!$A$3:$B$227,2,FALSE)</f>
        <v>25.1</v>
      </c>
      <c r="P108" s="61">
        <v>4.88</v>
      </c>
    </row>
    <row r="109" spans="1:16" ht="20" customHeight="1">
      <c r="A109" s="56">
        <v>104</v>
      </c>
      <c r="B109" s="57" t="s">
        <v>101</v>
      </c>
      <c r="C109" s="59" t="s">
        <v>101</v>
      </c>
      <c r="D109" s="137" t="s">
        <v>985</v>
      </c>
      <c r="E109" s="61">
        <v>4</v>
      </c>
      <c r="F109" s="62"/>
      <c r="G109" s="62">
        <f>VLOOKUP(C109,'Child labour II'!$C$33:$D$268,2,FALSE)</f>
        <v>1.8</v>
      </c>
      <c r="H109" s="61"/>
      <c r="I109" s="61">
        <v>9.4</v>
      </c>
      <c r="J109" s="62">
        <f>VLOOKUP(C109,'Hours of work'!$A$6:$G$127, 7,FALSE)</f>
        <v>5.45</v>
      </c>
      <c r="K109" s="61">
        <f>VLOOKUP(C109,'Minimum Wage'!$A$8:$Q$162,17,FALSE)</f>
        <v>728</v>
      </c>
      <c r="L109" s="61"/>
      <c r="M109" s="61"/>
      <c r="N109" s="61">
        <f>VLOOKUP(C109,'Equal Opportunities and Discrim'!$B$40:$C$183,2,FALSE)</f>
        <v>0.68200000000000005</v>
      </c>
      <c r="O109" s="61">
        <f>VLOOKUP(Datenbank!C109, 'Health and Safty'!$A$3:$B$227,2,FALSE)</f>
        <v>10</v>
      </c>
      <c r="P109" s="61"/>
    </row>
    <row r="110" spans="1:16" ht="20" customHeight="1">
      <c r="A110" s="56">
        <v>105</v>
      </c>
      <c r="B110" s="58" t="s">
        <v>102</v>
      </c>
      <c r="C110" s="60" t="s">
        <v>254</v>
      </c>
      <c r="D110" s="138" t="s">
        <v>986</v>
      </c>
      <c r="E110" s="61">
        <v>2</v>
      </c>
      <c r="F110" s="62">
        <f>VLOOKUP($C110, 'Child labour I  '!$A$11:$B$207,2,FALSE)</f>
        <v>8.3000000000000007</v>
      </c>
      <c r="G110" s="62">
        <f>VLOOKUP(C110,'Child labour II'!$C$33:$D$268,2,FALSE)</f>
        <v>19.600000000000001</v>
      </c>
      <c r="H110" s="61">
        <f>VLOOKUP(C110,'Forced Labour'!$C$3:$D$169,2,FALSE)</f>
        <v>0.63900000000000001</v>
      </c>
      <c r="I110" s="61"/>
      <c r="J110" s="62">
        <f>VLOOKUP(C110,'Hours of work'!$A$6:$G$127, 7,FALSE)</f>
        <v>42.49</v>
      </c>
      <c r="K110" s="61">
        <f>VLOOKUP(C110,'Minimum Wage'!$A$8:$Q$162,17,FALSE)</f>
        <v>2334</v>
      </c>
      <c r="L110" s="61">
        <f>VLOOKUP(C110,'Poverty Working rate'!$A$8:$R$157,18,FALSE)</f>
        <v>1.1000000000000001</v>
      </c>
      <c r="M110" s="61"/>
      <c r="N110" s="61">
        <f>VLOOKUP(C110,'Equal Opportunities and Discrim'!$B$40:$C$183,2,FALSE)</f>
        <v>0.59799999999999998</v>
      </c>
      <c r="O110" s="61">
        <f>VLOOKUP(Datenbank!C110, 'Health and Safty'!$A$3:$B$227,2,FALSE)</f>
        <v>15.6</v>
      </c>
      <c r="P110" s="61">
        <v>2.6</v>
      </c>
    </row>
    <row r="111" spans="1:16" ht="20" customHeight="1">
      <c r="A111" s="56">
        <v>106</v>
      </c>
      <c r="B111" s="57" t="s">
        <v>103</v>
      </c>
      <c r="C111" s="59" t="s">
        <v>255</v>
      </c>
      <c r="D111" s="137" t="s">
        <v>987</v>
      </c>
      <c r="E111" s="61"/>
      <c r="F111" s="62"/>
      <c r="G111" s="62">
        <f>VLOOKUP(C111,'Child labour II'!$C$33:$D$268,2,FALSE)</f>
        <v>7.4</v>
      </c>
      <c r="H111" s="61"/>
      <c r="I111" s="61"/>
      <c r="J111" s="62"/>
      <c r="K111" s="62"/>
      <c r="L111" s="61"/>
      <c r="M111" s="61"/>
      <c r="N111" s="61"/>
      <c r="O111" s="61">
        <f>VLOOKUP(Datenbank!C111, 'Health and Safty'!$A$3:$B$227,2,FALSE)</f>
        <v>0</v>
      </c>
      <c r="P111" s="61"/>
    </row>
    <row r="112" spans="1:16" ht="20" customHeight="1">
      <c r="A112" s="56">
        <v>107</v>
      </c>
      <c r="B112" s="57" t="s">
        <v>104</v>
      </c>
      <c r="C112" s="59" t="s">
        <v>256</v>
      </c>
      <c r="D112" s="137" t="s">
        <v>988</v>
      </c>
      <c r="E112" s="61">
        <v>2</v>
      </c>
      <c r="F112" s="62">
        <f>VLOOKUP($C112, 'Child labour I  '!$A$11:$B$207,2,FALSE)</f>
        <v>37.6</v>
      </c>
      <c r="G112" s="62">
        <f>VLOOKUP(C112,'Child labour II'!$C$33:$D$268,2,FALSE)</f>
        <v>22.4</v>
      </c>
      <c r="H112" s="61">
        <f>VLOOKUP(C112,'Forced Labour'!$C$3:$D$169,2,FALSE)</f>
        <v>1.0580000000000001</v>
      </c>
      <c r="I112" s="61"/>
      <c r="J112" s="62"/>
      <c r="K112" s="61">
        <f>VLOOKUP(C112,'Minimum Wage'!$A$8:$Q$162,17,FALSE)</f>
        <v>30000</v>
      </c>
      <c r="L112" s="61">
        <f>VLOOKUP(C112,'Poverty Working rate'!$A$8:$R$157,18,FALSE)</f>
        <v>3.6</v>
      </c>
      <c r="M112" s="61" t="s">
        <v>477</v>
      </c>
      <c r="N112" s="61">
        <f>VLOOKUP(C112,'Equal Opportunities and Discrim'!$B$40:$C$183,2,FALSE)</f>
        <v>0.61399999999999999</v>
      </c>
      <c r="O112" s="61">
        <f>VLOOKUP(Datenbank!C112, 'Health and Safty'!$A$3:$B$227,2,FALSE)</f>
        <v>23.2</v>
      </c>
      <c r="P112" s="61">
        <v>4.87</v>
      </c>
    </row>
    <row r="113" spans="1:16" ht="20" customHeight="1">
      <c r="A113" s="56">
        <v>108</v>
      </c>
      <c r="B113" s="57" t="s">
        <v>105</v>
      </c>
      <c r="C113" s="59" t="s">
        <v>105</v>
      </c>
      <c r="D113" s="137" t="s">
        <v>989</v>
      </c>
      <c r="E113" s="61"/>
      <c r="F113" s="62"/>
      <c r="G113" s="62">
        <f>VLOOKUP(C113,'Child labour II'!$C$33:$D$268,2,FALSE)</f>
        <v>22.4</v>
      </c>
      <c r="H113" s="61">
        <f>VLOOKUP(C113,'Forced Labour'!$C$3:$D$169,2,FALSE)</f>
        <v>0.16500000000000001</v>
      </c>
      <c r="I113" s="61">
        <v>22.1</v>
      </c>
      <c r="J113" s="62">
        <f>VLOOKUP(C113,'Hours of work'!$A$6:$G$127, 7,FALSE)</f>
        <v>15.96</v>
      </c>
      <c r="K113" s="61">
        <f>VLOOKUP(C113,'Minimum Wage'!$A$8:$Q$162,17,FALSE)</f>
        <v>4493</v>
      </c>
      <c r="L113" s="61">
        <f>VLOOKUP(C113,'Poverty Working rate'!$A$8:$R$157,18,FALSE)</f>
        <v>0.2</v>
      </c>
      <c r="M113" s="61"/>
      <c r="N113" s="61">
        <f>VLOOKUP(C113,'Equal Opportunities and Discrim'!$B$40:$C$183,2,FALSE)</f>
        <v>0.66400000000000003</v>
      </c>
      <c r="O113" s="61">
        <f>VLOOKUP(Datenbank!C113, 'Health and Safty'!$A$3:$B$227,2,FALSE)</f>
        <v>20.6</v>
      </c>
      <c r="P113" s="61"/>
    </row>
    <row r="114" spans="1:16" ht="20" customHeight="1">
      <c r="A114" s="56">
        <v>109</v>
      </c>
      <c r="B114" s="57" t="s">
        <v>106</v>
      </c>
      <c r="C114" s="59" t="s">
        <v>257</v>
      </c>
      <c r="D114" s="137" t="s">
        <v>990</v>
      </c>
      <c r="E114" s="61">
        <v>2</v>
      </c>
      <c r="F114" s="62">
        <v>13</v>
      </c>
      <c r="G114" s="62">
        <f>VLOOKUP(C114,'Child labour II'!$C$33:$D$268,2,FALSE)</f>
        <v>1.8</v>
      </c>
      <c r="H114" s="61">
        <f>VLOOKUP(C114,'Forced Labour'!$C$3:$D$169,2,FALSE)</f>
        <v>0.63900000000000001</v>
      </c>
      <c r="I114" s="61">
        <v>18.7</v>
      </c>
      <c r="J114" s="62">
        <f>VLOOKUP(C114,'Hours of work'!$A$6:$G$127, 7,FALSE)</f>
        <v>3.77</v>
      </c>
      <c r="K114" s="61">
        <f>VLOOKUP(C114,'Minimum Wage'!$A$8:$Q$162,17,FALSE)</f>
        <v>14563</v>
      </c>
      <c r="L114" s="61">
        <f>VLOOKUP(C114,'Poverty Working rate'!$A$8:$R$157,18,FALSE)</f>
        <v>2.1</v>
      </c>
      <c r="M114" s="61"/>
      <c r="N114" s="61">
        <f>VLOOKUP(C114,'Equal Opportunities and Discrim'!$B$40:$C$183,2,FALSE)</f>
        <v>0.70199999999999996</v>
      </c>
      <c r="O114" s="61">
        <f>VLOOKUP(Datenbank!C114, 'Health and Safty'!$A$3:$B$227,2,FALSE)</f>
        <v>10.9</v>
      </c>
      <c r="P114" s="61">
        <v>17.559999999999999</v>
      </c>
    </row>
    <row r="115" spans="1:16" ht="20" customHeight="1">
      <c r="A115" s="56">
        <v>110</v>
      </c>
      <c r="B115" s="57" t="s">
        <v>107</v>
      </c>
      <c r="C115" s="59" t="s">
        <v>258</v>
      </c>
      <c r="D115" s="137" t="s">
        <v>991</v>
      </c>
      <c r="E115" s="61">
        <v>2</v>
      </c>
      <c r="F115" s="62">
        <f>VLOOKUP($C115, 'Child labour I  '!$A$11:$B$207,2,FALSE)</f>
        <v>12.4</v>
      </c>
      <c r="G115" s="62">
        <f>VLOOKUP(C115,'Child labour II'!$C$33:$D$268,2,FALSE)</f>
        <v>7.3</v>
      </c>
      <c r="H115" s="61">
        <f>VLOOKUP(C115,'Forced Labour'!$C$3:$D$169,2,FALSE)</f>
        <v>0.29699999999999999</v>
      </c>
      <c r="I115" s="61">
        <v>26.2</v>
      </c>
      <c r="J115" s="62">
        <f>VLOOKUP(C115,'Hours of work'!$A$6:$G$127, 7,FALSE)</f>
        <v>28.15</v>
      </c>
      <c r="K115" s="61">
        <f>VLOOKUP(C115,'Minimum Wage'!$A$8:$Q$162,17,FALSE)</f>
        <v>1641</v>
      </c>
      <c r="L115" s="61">
        <f>VLOOKUP(C115,'Poverty Working rate'!$A$8:$R$157,18,FALSE)</f>
        <v>3.5</v>
      </c>
      <c r="M115" s="61"/>
      <c r="N115" s="61">
        <f>VLOOKUP(C115,'Equal Opportunities and Discrim'!$B$40:$C$183,2,FALSE)</f>
        <v>0.69199999999999995</v>
      </c>
      <c r="O115" s="61">
        <f>VLOOKUP(Datenbank!C115, 'Health and Safty'!$A$3:$B$227,2,FALSE)</f>
        <v>15.9</v>
      </c>
      <c r="P115" s="61">
        <v>7.6</v>
      </c>
    </row>
    <row r="116" spans="1:16" ht="20" customHeight="1">
      <c r="A116" s="56">
        <v>111</v>
      </c>
      <c r="B116" s="57" t="s">
        <v>108</v>
      </c>
      <c r="C116" s="59" t="s">
        <v>308</v>
      </c>
      <c r="D116" s="137" t="s">
        <v>992</v>
      </c>
      <c r="E116" s="61"/>
      <c r="F116" s="62"/>
      <c r="G116" s="62">
        <f>VLOOKUP(C116,'Child labour II'!$C$33:$D$268,2,FALSE)</f>
        <v>7.4</v>
      </c>
      <c r="H116" s="61"/>
      <c r="I116" s="61"/>
      <c r="J116" s="62"/>
      <c r="K116" s="62"/>
      <c r="L116" s="61"/>
      <c r="M116" s="61"/>
      <c r="N116" s="61"/>
      <c r="O116" s="61">
        <f>VLOOKUP(Datenbank!C116, 'Health and Safty'!$A$3:$B$227,2,FALSE)</f>
        <v>12.8</v>
      </c>
      <c r="P116" s="61"/>
    </row>
    <row r="117" spans="1:16" ht="20" customHeight="1">
      <c r="A117" s="56">
        <v>112</v>
      </c>
      <c r="B117" s="58" t="s">
        <v>109</v>
      </c>
      <c r="C117" s="60" t="s">
        <v>259</v>
      </c>
      <c r="D117" s="138" t="s">
        <v>993</v>
      </c>
      <c r="E117" s="61">
        <v>2</v>
      </c>
      <c r="F117" s="62">
        <v>16</v>
      </c>
      <c r="G117" s="62">
        <f>VLOOKUP(C117,'Child labour II'!$C$33:$D$268,2,FALSE)</f>
        <v>6</v>
      </c>
      <c r="H117" s="61">
        <f>VLOOKUP(C117,'Forced Labour'!$C$3:$D$169,2,FALSE)</f>
        <v>0.29499999999999998</v>
      </c>
      <c r="I117" s="61">
        <v>4.9000000000000004</v>
      </c>
      <c r="J117" s="62">
        <f>VLOOKUP(C117,'Hours of work'!$A$6:$G$127, 7,FALSE)</f>
        <v>6.29</v>
      </c>
      <c r="K117" s="62">
        <f>VLOOKUP(C117,'Minimum Wage'!$A$8:$Q$162,17,FALSE)</f>
        <v>1000</v>
      </c>
      <c r="L117" s="61">
        <f>VLOOKUP(C117,'Poverty Working rate'!$A$8:$R$157,18,FALSE)</f>
        <v>0</v>
      </c>
      <c r="M117" s="61"/>
      <c r="N117" s="61">
        <f>VLOOKUP(C117,'Equal Opportunities and Discrim'!$B$40:$C$183,2,FALSE)</f>
        <v>0.74</v>
      </c>
      <c r="O117" s="61">
        <f>VLOOKUP(Datenbank!C117, 'Health and Safty'!$A$3:$B$227,2,FALSE)</f>
        <v>8.3000000000000007</v>
      </c>
      <c r="P117" s="61">
        <v>8.1</v>
      </c>
    </row>
    <row r="118" spans="1:16" ht="20" customHeight="1">
      <c r="A118" s="56">
        <v>113</v>
      </c>
      <c r="B118" s="57" t="s">
        <v>110</v>
      </c>
      <c r="C118" s="59" t="s">
        <v>110</v>
      </c>
      <c r="D118" s="137" t="s">
        <v>994</v>
      </c>
      <c r="E118" s="61"/>
      <c r="F118" s="62"/>
      <c r="G118" s="62">
        <f>VLOOKUP(C118,'Child labour II'!$C$33:$D$268,2,FALSE)</f>
        <v>1.8</v>
      </c>
      <c r="H118" s="61"/>
      <c r="I118" s="61"/>
      <c r="J118" s="62"/>
      <c r="K118" s="61">
        <f>VLOOKUP(C118,'Minimum Wage'!$A$8:$Q$162,17,FALSE)</f>
        <v>10</v>
      </c>
      <c r="L118" s="61"/>
      <c r="M118" s="61"/>
      <c r="N118" s="61"/>
      <c r="O118" s="61">
        <f>VLOOKUP(Datenbank!C118, 'Health and Safty'!$A$3:$B$227,2,FALSE)</f>
        <v>0</v>
      </c>
      <c r="P118" s="61"/>
    </row>
    <row r="119" spans="1:16" ht="20" customHeight="1">
      <c r="A119" s="56">
        <v>114</v>
      </c>
      <c r="B119" s="57" t="s">
        <v>111</v>
      </c>
      <c r="C119" s="59" t="s">
        <v>260</v>
      </c>
      <c r="D119" s="137" t="s">
        <v>995</v>
      </c>
      <c r="E119" s="61">
        <v>3</v>
      </c>
      <c r="F119" s="62">
        <f>VLOOKUP($C119, 'Child labour I  '!$A$11:$B$207,2,FALSE)</f>
        <v>17.3</v>
      </c>
      <c r="G119" s="62">
        <f>VLOOKUP(C119,'Child labour II'!$C$33:$D$268,2,FALSE)</f>
        <v>7.4</v>
      </c>
      <c r="H119" s="61">
        <f>VLOOKUP(C119,'Forced Labour'!$C$3:$D$169,2,FALSE)</f>
        <v>0.29499999999999998</v>
      </c>
      <c r="I119" s="61"/>
      <c r="J119" s="62">
        <f>VLOOKUP(C119,'Hours of work'!$A$6:$G$127, 7,FALSE)</f>
        <v>25.95</v>
      </c>
      <c r="K119" s="61">
        <f>VLOOKUP(C119,'Minimum Wage'!$A$8:$Q$162,17,FALSE)</f>
        <v>192000</v>
      </c>
      <c r="L119" s="61">
        <f>VLOOKUP(C119,'Poverty Working rate'!$A$8:$R$157,18,FALSE)</f>
        <v>0.2</v>
      </c>
      <c r="M119" s="61" t="s">
        <v>474</v>
      </c>
      <c r="N119" s="61"/>
      <c r="O119" s="61">
        <f>VLOOKUP(Datenbank!C119, 'Health and Safty'!$A$3:$B$227,2,FALSE)</f>
        <v>19.3</v>
      </c>
      <c r="P119" s="61">
        <v>0.7</v>
      </c>
    </row>
    <row r="120" spans="1:16" ht="20" customHeight="1">
      <c r="A120" s="56">
        <v>115</v>
      </c>
      <c r="B120" s="57" t="s">
        <v>112</v>
      </c>
      <c r="C120" s="59" t="s">
        <v>112</v>
      </c>
      <c r="D120" s="137" t="s">
        <v>996</v>
      </c>
      <c r="E120" s="61">
        <v>3</v>
      </c>
      <c r="F120" s="62">
        <f>VLOOKUP($C120, 'Child labour I  '!$A$11:$B$207,2,FALSE)</f>
        <v>12.5</v>
      </c>
      <c r="G120" s="62">
        <f>VLOOKUP(C120,'Child labour II'!$C$33:$D$268,2,FALSE)</f>
        <v>1.8</v>
      </c>
      <c r="H120" s="61">
        <f>VLOOKUP(C120,'Forced Labour'!$C$3:$D$169,2,FALSE)</f>
        <v>0.40400000000000003</v>
      </c>
      <c r="I120" s="61"/>
      <c r="J120" s="62">
        <f>VLOOKUP(C120,'Hours of work'!$A$6:$G$127, 7,FALSE)</f>
        <v>8.44</v>
      </c>
      <c r="K120" s="61">
        <f>VLOOKUP(C120,'Minimum Wage'!$A$8:$Q$162,17,FALSE)</f>
        <v>0</v>
      </c>
      <c r="L120" s="61">
        <f>VLOOKUP(C120,'Poverty Working rate'!$A$8:$R$157,18,FALSE)</f>
        <v>0.1</v>
      </c>
      <c r="M120" s="61"/>
      <c r="N120" s="61">
        <f>VLOOKUP(C120,'Equal Opportunities and Discrim'!$B$40:$C$183,2,FALSE)</f>
        <v>0.69299999999999995</v>
      </c>
      <c r="O120" s="61">
        <f>VLOOKUP(Datenbank!C120, 'Health and Safty'!$A$3:$B$227,2,FALSE)</f>
        <v>0</v>
      </c>
      <c r="P120" s="61">
        <v>23.7</v>
      </c>
    </row>
    <row r="121" spans="1:16" ht="20" customHeight="1">
      <c r="A121" s="56">
        <v>116</v>
      </c>
      <c r="B121" s="57" t="s">
        <v>113</v>
      </c>
      <c r="C121" s="59" t="s">
        <v>261</v>
      </c>
      <c r="D121" s="137" t="s">
        <v>997</v>
      </c>
      <c r="E121" s="61">
        <v>2</v>
      </c>
      <c r="F121" s="62">
        <f>VLOOKUP($C121, 'Child labour I  '!$A$11:$B$207,2,FALSE)</f>
        <v>22.2</v>
      </c>
      <c r="G121" s="62">
        <f>VLOOKUP(C121,'Child labour II'!$C$33:$D$268,2,FALSE)</f>
        <v>22.4</v>
      </c>
      <c r="H121" s="61">
        <f>VLOOKUP(C121,'Forced Labour'!$C$3:$D$169,2,FALSE)</f>
        <v>0.52</v>
      </c>
      <c r="I121" s="61"/>
      <c r="J121" s="62">
        <f>VLOOKUP(C121,'Hours of work'!$A$6:$G$127, 7,FALSE)</f>
        <v>39.83</v>
      </c>
      <c r="K121" s="61">
        <f>VLOOKUP(C121,'Minimum Wage'!$A$8:$Q$162,17,FALSE)</f>
        <v>3943</v>
      </c>
      <c r="L121" s="61">
        <f>VLOOKUP(C121,'Poverty Working rate'!$A$8:$R$157,18,FALSE)</f>
        <v>54.7</v>
      </c>
      <c r="M121" s="61"/>
      <c r="N121" s="61">
        <f>VLOOKUP(C121,'Equal Opportunities and Discrim'!$B$40:$C$183,2,FALSE)</f>
        <v>0.74099999999999999</v>
      </c>
      <c r="O121" s="61">
        <f>VLOOKUP(Datenbank!C121, 'Health and Safty'!$A$3:$B$227,2,FALSE)</f>
        <v>19.3</v>
      </c>
      <c r="P121" s="61">
        <v>0.2</v>
      </c>
    </row>
    <row r="122" spans="1:16" ht="20" customHeight="1">
      <c r="A122" s="56">
        <v>117</v>
      </c>
      <c r="B122" s="57" t="s">
        <v>114</v>
      </c>
      <c r="C122" s="59" t="s">
        <v>262</v>
      </c>
      <c r="D122" s="137" t="s">
        <v>998</v>
      </c>
      <c r="E122" s="61">
        <v>0</v>
      </c>
      <c r="F122" s="62">
        <v>9</v>
      </c>
      <c r="G122" s="62">
        <f>VLOOKUP(C122,'Child labour II'!$C$33:$D$268,2,FALSE)</f>
        <v>7.4</v>
      </c>
      <c r="H122" s="61">
        <f>VLOOKUP(C122,'Forced Labour'!$C$3:$D$169,2,FALSE)</f>
        <v>0.95599999999999996</v>
      </c>
      <c r="I122" s="61"/>
      <c r="J122" s="62">
        <f>VLOOKUP(C122,'Hours of work'!$A$6:$G$127, 7,FALSE)</f>
        <v>55.25</v>
      </c>
      <c r="K122" s="62"/>
      <c r="L122" s="61">
        <f>VLOOKUP(C122,'Poverty Working rate'!$A$8:$R$157,18,FALSE)</f>
        <v>18.5</v>
      </c>
      <c r="M122" s="61" t="s">
        <v>476</v>
      </c>
      <c r="N122" s="61">
        <f>VLOOKUP(C122,'Equal Opportunities and Discrim'!$B$40:$C$183,2,FALSE)</f>
        <v>0.69099999999999995</v>
      </c>
      <c r="O122" s="61">
        <f>VLOOKUP(Datenbank!C122, 'Health and Safty'!$A$3:$B$227,2,FALSE)</f>
        <v>26.2</v>
      </c>
      <c r="P122" s="61"/>
    </row>
    <row r="123" spans="1:16" ht="20" customHeight="1">
      <c r="A123" s="56">
        <v>118</v>
      </c>
      <c r="B123" s="57" t="s">
        <v>115</v>
      </c>
      <c r="C123" s="59" t="s">
        <v>115</v>
      </c>
      <c r="D123" s="137" t="s">
        <v>999</v>
      </c>
      <c r="E123" s="61">
        <v>4</v>
      </c>
      <c r="F123" s="62"/>
      <c r="G123" s="62">
        <f>VLOOKUP(C123,'Child labour II'!$C$33:$D$268,2,FALSE)</f>
        <v>22.4</v>
      </c>
      <c r="H123" s="61">
        <f>VLOOKUP(C123,'Forced Labour'!$C$3:$D$169,2,FALSE)</f>
        <v>0.67400000000000004</v>
      </c>
      <c r="I123" s="61"/>
      <c r="J123" s="62">
        <f>VLOOKUP(C123,'Hours of work'!$A$6:$G$127, 7,FALSE)</f>
        <v>41.15</v>
      </c>
      <c r="K123" s="62"/>
      <c r="L123" s="61">
        <f>VLOOKUP(C123,'Poverty Working rate'!$A$8:$R$157,18,FALSE)</f>
        <v>10</v>
      </c>
      <c r="M123" s="61"/>
      <c r="N123" s="61">
        <f>VLOOKUP(C123,'Equal Opportunities and Discrim'!$B$40:$C$183,2,FALSE)</f>
        <v>0.77700000000000002</v>
      </c>
      <c r="O123" s="61">
        <f>VLOOKUP(Datenbank!C123, 'Health and Safty'!$A$3:$B$227,2,FALSE)</f>
        <v>17.8</v>
      </c>
      <c r="P123" s="61">
        <v>3.4</v>
      </c>
    </row>
    <row r="124" spans="1:16" ht="20" customHeight="1">
      <c r="A124" s="56">
        <v>119</v>
      </c>
      <c r="B124" s="57" t="s">
        <v>116</v>
      </c>
      <c r="C124" s="59" t="s">
        <v>116</v>
      </c>
      <c r="D124" s="137" t="s">
        <v>1000</v>
      </c>
      <c r="E124" s="61"/>
      <c r="F124" s="62"/>
      <c r="G124" s="62">
        <f>VLOOKUP(C124,'Child labour II'!$C$33:$D$268,2,FALSE)</f>
        <v>7.4</v>
      </c>
      <c r="H124" s="61"/>
      <c r="I124" s="61"/>
      <c r="J124" s="62"/>
      <c r="K124" s="62"/>
      <c r="L124" s="61"/>
      <c r="M124" s="61"/>
      <c r="N124" s="61"/>
      <c r="O124" s="61">
        <f>VLOOKUP(Datenbank!C124, 'Health and Safty'!$A$3:$B$227,2,FALSE)</f>
        <v>0</v>
      </c>
      <c r="P124" s="61"/>
    </row>
    <row r="125" spans="1:16" ht="20" customHeight="1">
      <c r="A125" s="56">
        <v>120</v>
      </c>
      <c r="B125" s="57" t="s">
        <v>117</v>
      </c>
      <c r="C125" s="59" t="s">
        <v>117</v>
      </c>
      <c r="D125" s="137" t="s">
        <v>1001</v>
      </c>
      <c r="E125" s="61">
        <v>2</v>
      </c>
      <c r="F125" s="62">
        <f>VLOOKUP($C125, 'Child labour I  '!$A$11:$B$207,2,FALSE)</f>
        <v>37.4</v>
      </c>
      <c r="G125" s="62">
        <f>VLOOKUP(C125,'Child labour II'!$C$33:$D$268,2,FALSE)</f>
        <v>7.4</v>
      </c>
      <c r="H125" s="61">
        <f>VLOOKUP(C125,'Forced Labour'!$C$3:$D$169,2,FALSE)</f>
        <v>0.82299999999999995</v>
      </c>
      <c r="I125" s="61"/>
      <c r="J125" s="62">
        <f>VLOOKUP(C125,'Hours of work'!$A$6:$G$127, 7,FALSE)</f>
        <v>42.25</v>
      </c>
      <c r="K125" s="61">
        <f>VLOOKUP(C125,'Minimum Wage'!$A$8:$Q$162,17,FALSE)</f>
        <v>8000</v>
      </c>
      <c r="L125" s="61">
        <f>VLOOKUP(C125,'Poverty Working rate'!$A$8:$R$157,18,FALSE)</f>
        <v>5.7</v>
      </c>
      <c r="M125" s="61" t="s">
        <v>474</v>
      </c>
      <c r="N125" s="61">
        <f>VLOOKUP(C125,'Equal Opportunities and Discrim'!$B$40:$C$183,2,FALSE)</f>
        <v>0.66400000000000003</v>
      </c>
      <c r="O125" s="61">
        <f>VLOOKUP(Datenbank!C125, 'Health and Safty'!$A$3:$B$227,2,FALSE)</f>
        <v>28.8</v>
      </c>
      <c r="P125" s="61">
        <v>0</v>
      </c>
    </row>
    <row r="126" spans="1:16" ht="20" customHeight="1">
      <c r="A126" s="56">
        <v>121</v>
      </c>
      <c r="B126" s="57" t="s">
        <v>118</v>
      </c>
      <c r="C126" s="59" t="s">
        <v>263</v>
      </c>
      <c r="D126" s="137" t="s">
        <v>1002</v>
      </c>
      <c r="E126" s="61">
        <v>4</v>
      </c>
      <c r="F126" s="62"/>
      <c r="G126" s="62">
        <f>VLOOKUP(C126,'Child labour II'!$C$33:$D$268,2,FALSE)</f>
        <v>7.4</v>
      </c>
      <c r="H126" s="61">
        <f>VLOOKUP(C126,'Forced Labour'!$C$3:$D$169,2,FALSE)</f>
        <v>1.7999999999999999E-2</v>
      </c>
      <c r="I126" s="61">
        <v>23.6</v>
      </c>
      <c r="J126" s="62">
        <f>VLOOKUP(C126,'Hours of work'!$A$6:$G$127, 7,FALSE)</f>
        <v>12.48</v>
      </c>
      <c r="K126" s="61">
        <f>VLOOKUP(C126,'Minimum Wage'!$A$8:$Q$162,17,FALSE)</f>
        <v>2383</v>
      </c>
      <c r="L126" s="61"/>
      <c r="M126" s="61"/>
      <c r="N126" s="61">
        <f>VLOOKUP(C126,'Equal Opportunities and Discrim'!$B$40:$C$183,2,FALSE)</f>
        <v>0.79100000000000004</v>
      </c>
      <c r="O126" s="61">
        <f>VLOOKUP(Datenbank!C126, 'Health and Safty'!$A$3:$B$227,2,FALSE)</f>
        <v>5.3</v>
      </c>
      <c r="P126" s="61">
        <v>4.3</v>
      </c>
    </row>
    <row r="127" spans="1:16" ht="20" customHeight="1">
      <c r="A127" s="56">
        <v>122</v>
      </c>
      <c r="B127" s="57" t="s">
        <v>119</v>
      </c>
      <c r="C127" s="59" t="s">
        <v>119</v>
      </c>
      <c r="D127" s="137" t="s">
        <v>1003</v>
      </c>
      <c r="E127" s="61">
        <v>2</v>
      </c>
      <c r="F127" s="62">
        <f>VLOOKUP($C127, 'Child labour I  '!$A$11:$B$207,2,FALSE)</f>
        <v>14.5</v>
      </c>
      <c r="G127" s="62">
        <f>VLOOKUP(C127,'Child labour II'!$C$33:$D$268,2,FALSE)</f>
        <v>7.3</v>
      </c>
      <c r="H127" s="61">
        <f>VLOOKUP(C127,'Forced Labour'!$C$3:$D$169,2,FALSE)</f>
        <v>0.40400000000000003</v>
      </c>
      <c r="I127" s="61"/>
      <c r="J127" s="62">
        <f>VLOOKUP(C127,'Hours of work'!$A$6:$G$127, 7,FALSE)</f>
        <v>25.13</v>
      </c>
      <c r="K127" s="61">
        <f>VLOOKUP(C127,'Minimum Wage'!$A$8:$Q$162,17,FALSE)</f>
        <v>3484</v>
      </c>
      <c r="L127" s="61">
        <f>VLOOKUP(C127,'Poverty Working rate'!$A$8:$R$157,18,FALSE)</f>
        <v>2.1</v>
      </c>
      <c r="M127" s="61"/>
      <c r="N127" s="61">
        <f>VLOOKUP(C127,'Equal Opportunities and Discrim'!$B$40:$C$183,2,FALSE)</f>
        <v>0.81399999999999995</v>
      </c>
      <c r="O127" s="61">
        <f>VLOOKUP(Datenbank!C127, 'Health and Safty'!$A$3:$B$227,2,FALSE)</f>
        <v>18.399999999999999</v>
      </c>
      <c r="P127" s="61">
        <v>2.2999999999999998</v>
      </c>
    </row>
    <row r="128" spans="1:16" ht="20" customHeight="1">
      <c r="A128" s="56">
        <v>123</v>
      </c>
      <c r="B128" s="58" t="s">
        <v>312</v>
      </c>
      <c r="C128" s="60" t="s">
        <v>264</v>
      </c>
      <c r="D128" s="138" t="s">
        <v>1004</v>
      </c>
      <c r="E128" s="61">
        <v>4</v>
      </c>
      <c r="F128" s="62"/>
      <c r="G128" s="62">
        <f>VLOOKUP(C128,'Child labour II'!$C$33:$D$268,2,FALSE)</f>
        <v>1.8</v>
      </c>
      <c r="H128" s="61">
        <f>VLOOKUP(C128,'Forced Labour'!$C$3:$D$169,2,FALSE)</f>
        <v>0.104</v>
      </c>
      <c r="I128" s="61">
        <v>7</v>
      </c>
      <c r="J128" s="62">
        <f>VLOOKUP(C128,'Hours of work'!$A$6:$G$127, 7,FALSE)</f>
        <v>5.15</v>
      </c>
      <c r="K128" s="61">
        <f>VLOOKUP(C128,'Minimum Wage'!$A$8:$Q$162,17,FALSE)</f>
        <v>1537</v>
      </c>
      <c r="L128" s="61"/>
      <c r="M128" s="61"/>
      <c r="N128" s="61">
        <f>VLOOKUP(C128,'Equal Opportunities and Discrim'!$B$40:$C$183,2,FALSE)</f>
        <v>0.73699999999999999</v>
      </c>
      <c r="O128" s="61">
        <f>VLOOKUP(Datenbank!C128, 'Health and Safty'!$A$3:$B$227,2,FALSE)</f>
        <v>1.3</v>
      </c>
      <c r="P128" s="61">
        <v>24.3</v>
      </c>
    </row>
    <row r="129" spans="1:16" ht="20" customHeight="1">
      <c r="A129" s="56">
        <v>124</v>
      </c>
      <c r="B129" s="57" t="s">
        <v>120</v>
      </c>
      <c r="C129" s="59" t="s">
        <v>120</v>
      </c>
      <c r="D129" s="137" t="s">
        <v>1005</v>
      </c>
      <c r="E129" s="61">
        <v>3</v>
      </c>
      <c r="F129" s="62">
        <f>VLOOKUP($C129, 'Child labour I  '!$A$11:$B$207,2,FALSE)</f>
        <v>30.5</v>
      </c>
      <c r="G129" s="62">
        <f>VLOOKUP(C129,'Child labour II'!$C$33:$D$268,2,FALSE)</f>
        <v>22.4</v>
      </c>
      <c r="H129" s="61">
        <f>VLOOKUP(C129,'Forced Labour'!$C$3:$D$169,2,FALSE)</f>
        <v>0.63800000000000001</v>
      </c>
      <c r="I129" s="61"/>
      <c r="J129" s="62"/>
      <c r="K129" s="61">
        <f>VLOOKUP(C129,'Minimum Wage'!$A$8:$Q$162,17,FALSE)</f>
        <v>30047</v>
      </c>
      <c r="L129" s="61">
        <f>VLOOKUP(C129,'Poverty Working rate'!$A$8:$R$157,18,FALSE)</f>
        <v>43.5</v>
      </c>
      <c r="M129" s="61" t="s">
        <v>477</v>
      </c>
      <c r="N129" s="61"/>
      <c r="O129" s="61">
        <f>VLOOKUP(Datenbank!C129, 'Health and Safty'!$A$3:$B$227,2,FALSE)</f>
        <v>25.2</v>
      </c>
      <c r="P129" s="61">
        <v>3.29</v>
      </c>
    </row>
    <row r="130" spans="1:16" ht="20" customHeight="1">
      <c r="A130" s="56">
        <v>125</v>
      </c>
      <c r="B130" s="57" t="s">
        <v>121</v>
      </c>
      <c r="C130" s="59" t="s">
        <v>121</v>
      </c>
      <c r="D130" s="137" t="s">
        <v>1006</v>
      </c>
      <c r="E130" s="61">
        <v>3</v>
      </c>
      <c r="F130" s="62">
        <f>VLOOKUP($C130, 'Child labour I  '!$A$11:$B$207,2,FALSE)</f>
        <v>24.7</v>
      </c>
      <c r="G130" s="62">
        <f>VLOOKUP(C130,'Child labour II'!$C$33:$D$268,2,FALSE)</f>
        <v>22.4</v>
      </c>
      <c r="H130" s="61">
        <f>VLOOKUP(C130,'Forced Labour'!$C$3:$D$169,2,FALSE)</f>
        <v>0.48099999999999998</v>
      </c>
      <c r="I130" s="61"/>
      <c r="J130" s="62">
        <f>VLOOKUP(C130,'Hours of work'!$A$6:$G$127, 7,FALSE)</f>
        <v>29.93</v>
      </c>
      <c r="K130" s="61">
        <f>VLOOKUP(C130,'Minimum Wage'!$A$8:$Q$162,17,FALSE)</f>
        <v>18000</v>
      </c>
      <c r="L130" s="61">
        <f>VLOOKUP(C130,'Poverty Working rate'!$A$8:$R$157,18,FALSE)</f>
        <v>48.8</v>
      </c>
      <c r="M130" s="61" t="s">
        <v>477</v>
      </c>
      <c r="N130" s="61">
        <f>VLOOKUP(C130,'Equal Opportunities and Discrim'!$B$40:$C$183,2,FALSE)</f>
        <v>0.64100000000000001</v>
      </c>
      <c r="O130" s="61">
        <f>VLOOKUP(Datenbank!C130, 'Health and Safty'!$A$3:$B$227,2,FALSE)</f>
        <v>24.1</v>
      </c>
      <c r="P130" s="61">
        <v>3.7</v>
      </c>
    </row>
    <row r="131" spans="1:16" ht="20" customHeight="1">
      <c r="A131" s="56">
        <v>126</v>
      </c>
      <c r="B131" s="58" t="s">
        <v>122</v>
      </c>
      <c r="C131" s="60" t="s">
        <v>265</v>
      </c>
      <c r="D131" s="138" t="s">
        <v>1007</v>
      </c>
      <c r="E131" s="61">
        <v>4</v>
      </c>
      <c r="F131" s="62"/>
      <c r="G131" s="62">
        <f>VLOOKUP(C131,'Child labour II'!$C$33:$D$268,2,FALSE)</f>
        <v>1.8</v>
      </c>
      <c r="H131" s="61">
        <f>VLOOKUP(C131,'Forced Labour'!$C$3:$D$169,2,FALSE)</f>
        <v>1.7999999999999999E-2</v>
      </c>
      <c r="I131" s="61">
        <v>5.3</v>
      </c>
      <c r="J131" s="62">
        <f>VLOOKUP(C131,'Hours of work'!$A$6:$G$127, 7,FALSE)</f>
        <v>4.29</v>
      </c>
      <c r="K131" s="62"/>
      <c r="L131" s="61"/>
      <c r="M131" s="61"/>
      <c r="N131" s="61">
        <f>VLOOKUP(C131,'Equal Opportunities and Discrim'!$B$40:$C$183,2,FALSE)</f>
        <v>0.83</v>
      </c>
      <c r="O131" s="61">
        <f>VLOOKUP(Datenbank!C131, 'Health and Safty'!$A$3:$B$227,2,FALSE)</f>
        <v>2.7</v>
      </c>
      <c r="P131" s="61">
        <v>25.6</v>
      </c>
    </row>
    <row r="132" spans="1:16" ht="20" customHeight="1">
      <c r="A132" s="56">
        <v>127</v>
      </c>
      <c r="B132" s="57" t="s">
        <v>123</v>
      </c>
      <c r="C132" s="59" t="s">
        <v>123</v>
      </c>
      <c r="D132" s="137" t="s">
        <v>1008</v>
      </c>
      <c r="E132" s="61">
        <v>2</v>
      </c>
      <c r="F132" s="62"/>
      <c r="G132" s="62">
        <f>VLOOKUP(C132,'Child labour II'!$C$33:$D$268,2,FALSE)</f>
        <v>2.9</v>
      </c>
      <c r="H132" s="61">
        <f>VLOOKUP(C132,'Forced Labour'!$C$3:$D$169,2,FALSE)</f>
        <v>0.29499999999999998</v>
      </c>
      <c r="I132" s="61"/>
      <c r="J132" s="62"/>
      <c r="K132" s="61">
        <f>VLOOKUP(C132,'Minimum Wage'!$A$8:$Q$162,17,FALSE)</f>
        <v>325</v>
      </c>
      <c r="L132" s="61">
        <f>VLOOKUP(C132,'Poverty Working rate'!$A$8:$R$157,18,FALSE)</f>
        <v>0</v>
      </c>
      <c r="M132" s="61"/>
      <c r="N132" s="61"/>
      <c r="O132" s="61">
        <f>VLOOKUP(Datenbank!C132, 'Health and Safty'!$A$3:$B$227,2,FALSE)</f>
        <v>7.1</v>
      </c>
      <c r="P132" s="61">
        <v>0.2</v>
      </c>
    </row>
    <row r="133" spans="1:16" ht="20" customHeight="1">
      <c r="A133" s="56">
        <v>128</v>
      </c>
      <c r="B133" s="57" t="s">
        <v>124</v>
      </c>
      <c r="C133" s="59" t="s">
        <v>266</v>
      </c>
      <c r="D133" s="137" t="s">
        <v>1009</v>
      </c>
      <c r="E133" s="61">
        <v>4</v>
      </c>
      <c r="F133" s="62"/>
      <c r="G133" s="62">
        <f>VLOOKUP(C133,'Child labour II'!$C$33:$D$268,2,FALSE)</f>
        <v>1.8</v>
      </c>
      <c r="H133" s="61">
        <f>VLOOKUP(C133,'Forced Labour'!$C$3:$D$169,2,FALSE)</f>
        <v>1.7999999999999999E-2</v>
      </c>
      <c r="I133" s="61"/>
      <c r="J133" s="62">
        <f>VLOOKUP(C133,'Hours of work'!$A$6:$G$127, 7,FALSE)</f>
        <v>5.91</v>
      </c>
      <c r="K133" s="62"/>
      <c r="L133" s="61"/>
      <c r="M133" s="61"/>
      <c r="N133" s="61">
        <f>VLOOKUP(C133,'Equal Opportunities and Discrim'!$B$40:$C$183,2,FALSE)</f>
        <v>0.70899999999999996</v>
      </c>
      <c r="O133" s="61">
        <f>VLOOKUP(Datenbank!C133, 'Health and Safty'!$A$3:$B$227,2,FALSE)</f>
        <v>6</v>
      </c>
      <c r="P133" s="61">
        <v>29</v>
      </c>
    </row>
    <row r="134" spans="1:16" ht="20" customHeight="1">
      <c r="A134" s="56">
        <v>129</v>
      </c>
      <c r="B134" s="57" t="s">
        <v>125</v>
      </c>
      <c r="C134" s="59" t="s">
        <v>309</v>
      </c>
      <c r="D134" s="137" t="s">
        <v>1079</v>
      </c>
      <c r="E134" s="61">
        <v>2</v>
      </c>
      <c r="F134" s="62">
        <v>4</v>
      </c>
      <c r="G134" s="62">
        <f>VLOOKUP(C134,'Child labour II'!$C$33:$D$268,2,FALSE)</f>
        <v>7.4</v>
      </c>
      <c r="H134" s="61">
        <f>VLOOKUP(C134,'Forced Labour'!$C$3:$D$169,2,FALSE)</f>
        <v>0.28599999999999998</v>
      </c>
      <c r="I134" s="61"/>
      <c r="J134" s="62">
        <f>VLOOKUP(C134,'Hours of work'!$A$6:$G$127, 7,FALSE)</f>
        <v>23.72</v>
      </c>
      <c r="K134" s="61">
        <f>VLOOKUP(C134,'Minimum Wage'!$A$8:$Q$162,17,FALSE)</f>
        <v>115</v>
      </c>
      <c r="L134" s="61">
        <f>VLOOKUP(C134,'Poverty Working rate'!$A$8:$R$157,18,FALSE)</f>
        <v>2.7</v>
      </c>
      <c r="M134" s="61" t="s">
        <v>476</v>
      </c>
      <c r="N134" s="61">
        <f>VLOOKUP(C134,'Equal Opportunities and Discrim'!$B$40:$C$183,2,FALSE)</f>
        <v>0.628</v>
      </c>
      <c r="O134" s="61">
        <f>VLOOKUP(Datenbank!C134, 'Health and Safty'!$A$3:$B$227,2,FALSE)</f>
        <v>29.2</v>
      </c>
      <c r="P134" s="61"/>
    </row>
    <row r="135" spans="1:16" ht="20" customHeight="1">
      <c r="A135" s="56">
        <v>130</v>
      </c>
      <c r="B135" s="58" t="s">
        <v>126</v>
      </c>
      <c r="C135" s="60" t="s">
        <v>126</v>
      </c>
      <c r="D135" s="138" t="s">
        <v>1010</v>
      </c>
      <c r="E135" s="61">
        <v>2</v>
      </c>
      <c r="F135" s="62"/>
      <c r="G135" s="62">
        <f>VLOOKUP(C135,'Child labour II'!$C$33:$D$268,2,FALSE)</f>
        <v>7.4</v>
      </c>
      <c r="H135" s="61">
        <f>VLOOKUP(C135,'Forced Labour'!$C$3:$D$169,2,FALSE)</f>
        <v>1.1299999999999999</v>
      </c>
      <c r="I135" s="61">
        <v>44.4</v>
      </c>
      <c r="J135" s="62">
        <f>VLOOKUP(C135,'Hours of work'!$A$6:$G$127, 7,FALSE)</f>
        <v>36.549999999999997</v>
      </c>
      <c r="K135" s="61">
        <f>VLOOKUP(C135,'Minimum Wage'!$A$8:$Q$162,17,FALSE)</f>
        <v>10000</v>
      </c>
      <c r="L135" s="61">
        <f>VLOOKUP(C135,'Poverty Working rate'!$A$8:$R$157,18,FALSE)</f>
        <v>4.0999999999999996</v>
      </c>
      <c r="M135" s="61" t="s">
        <v>476</v>
      </c>
      <c r="N135" s="61">
        <f>VLOOKUP(C135,'Equal Opportunities and Discrim'!$B$40:$C$183,2,FALSE)</f>
        <v>0.54600000000000004</v>
      </c>
      <c r="O135" s="61">
        <f>VLOOKUP(Datenbank!C135, 'Health and Safty'!$A$3:$B$227,2,FALSE)</f>
        <v>15.3</v>
      </c>
      <c r="P135" s="61">
        <v>0.2</v>
      </c>
    </row>
    <row r="136" spans="1:16" ht="20" customHeight="1">
      <c r="A136" s="56">
        <v>131</v>
      </c>
      <c r="B136" s="57" t="s">
        <v>127</v>
      </c>
      <c r="C136" s="59" t="s">
        <v>127</v>
      </c>
      <c r="D136" s="137" t="s">
        <v>1011</v>
      </c>
      <c r="E136" s="61"/>
      <c r="F136" s="62"/>
      <c r="G136" s="62">
        <f>VLOOKUP(C136,'Child labour II'!$C$33:$D$268,2,FALSE)</f>
        <v>7.4</v>
      </c>
      <c r="H136" s="61"/>
      <c r="I136" s="61"/>
      <c r="J136" s="62"/>
      <c r="K136" s="96"/>
      <c r="L136" s="61"/>
      <c r="M136" s="61"/>
      <c r="N136" s="61"/>
      <c r="O136" s="61">
        <f>VLOOKUP(Datenbank!C136, 'Health and Safty'!$A$3:$B$227,2,FALSE)</f>
        <v>6.7</v>
      </c>
      <c r="P136" s="61"/>
    </row>
    <row r="137" spans="1:16" ht="20" customHeight="1">
      <c r="A137" s="56">
        <v>132</v>
      </c>
      <c r="B137" s="57" t="s">
        <v>128</v>
      </c>
      <c r="C137" s="59" t="s">
        <v>128</v>
      </c>
      <c r="D137" s="137" t="s">
        <v>1012</v>
      </c>
      <c r="E137" s="61">
        <v>3</v>
      </c>
      <c r="F137" s="62">
        <f>VLOOKUP($C137, 'Child labour I  '!$A$11:$B$207,2,FALSE)</f>
        <v>2.5</v>
      </c>
      <c r="G137" s="62">
        <f>VLOOKUP(C137,'Child labour II'!$C$33:$D$268,2,FALSE)</f>
        <v>7.3</v>
      </c>
      <c r="H137" s="61">
        <f>VLOOKUP(C137,'Forced Labour'!$C$3:$D$169,2,FALSE)</f>
        <v>0.40400000000000003</v>
      </c>
      <c r="I137" s="61">
        <v>17.3</v>
      </c>
      <c r="J137" s="62">
        <f>VLOOKUP(C137,'Hours of work'!$A$6:$G$127, 7,FALSE)</f>
        <v>8.2100000000000009</v>
      </c>
      <c r="K137" s="61">
        <f>VLOOKUP(C137,'Minimum Wage'!$A$8:$Q$162,17,FALSE)</f>
        <v>366</v>
      </c>
      <c r="L137" s="61">
        <f>VLOOKUP(C137,'Poverty Working rate'!$A$8:$R$157,18,FALSE)</f>
        <v>1.4</v>
      </c>
      <c r="M137" s="61" t="s">
        <v>474</v>
      </c>
      <c r="N137" s="61">
        <f>VLOOKUP(C137,'Equal Opportunities and Discrim'!$B$40:$C$183,2,FALSE)</f>
        <v>0.72199999999999998</v>
      </c>
      <c r="O137" s="61">
        <f>VLOOKUP(Datenbank!C137, 'Health and Safty'!$A$3:$B$227,2,FALSE)</f>
        <v>15.4</v>
      </c>
      <c r="P137" s="61">
        <v>6.59</v>
      </c>
    </row>
    <row r="138" spans="1:16" ht="20" customHeight="1">
      <c r="A138" s="56">
        <v>133</v>
      </c>
      <c r="B138" s="57" t="s">
        <v>129</v>
      </c>
      <c r="C138" s="59" t="s">
        <v>267</v>
      </c>
      <c r="D138" s="137" t="s">
        <v>1013</v>
      </c>
      <c r="E138" s="61"/>
      <c r="F138" s="62"/>
      <c r="G138" s="62">
        <f>VLOOKUP(C138,'Child labour II'!$C$33:$D$268,2,FALSE)</f>
        <v>7.4</v>
      </c>
      <c r="H138" s="61">
        <f>VLOOKUP(C138,'Forced Labour'!$C$3:$D$169,2,FALSE)</f>
        <v>0.62</v>
      </c>
      <c r="I138" s="61"/>
      <c r="J138" s="62"/>
      <c r="K138" s="61">
        <f>VLOOKUP(C138,'Minimum Wage'!$A$8:$Q$162,17,FALSE)</f>
        <v>437</v>
      </c>
      <c r="L138" s="61">
        <f>VLOOKUP(C138,'Poverty Working rate'!$A$8:$R$157,18,FALSE)</f>
        <v>19.399999999999999</v>
      </c>
      <c r="M138" s="61"/>
      <c r="N138" s="61"/>
      <c r="O138" s="61">
        <f>VLOOKUP(Datenbank!C138, 'Health and Safty'!$A$3:$B$227,2,FALSE)</f>
        <v>26.5</v>
      </c>
      <c r="P138" s="61">
        <v>3.17</v>
      </c>
    </row>
    <row r="139" spans="1:16" ht="20" customHeight="1">
      <c r="A139" s="56">
        <v>134</v>
      </c>
      <c r="B139" s="57" t="s">
        <v>130</v>
      </c>
      <c r="C139" s="59" t="s">
        <v>130</v>
      </c>
      <c r="D139" s="137" t="s">
        <v>1014</v>
      </c>
      <c r="E139" s="61">
        <v>2</v>
      </c>
      <c r="F139" s="62">
        <f>VLOOKUP($C139, 'Child labour I  '!$A$11:$B$207,2,FALSE)</f>
        <v>27.6</v>
      </c>
      <c r="G139" s="62">
        <f>VLOOKUP(C139,'Child labour II'!$C$33:$D$268,2,FALSE)</f>
        <v>7.3</v>
      </c>
      <c r="H139" s="61">
        <f>VLOOKUP(C139,'Forced Labour'!$C$3:$D$169,2,FALSE)</f>
        <v>0.40400000000000003</v>
      </c>
      <c r="I139" s="61"/>
      <c r="J139" s="62">
        <f>VLOOKUP(C139,'Hours of work'!$A$6:$G$127, 7,FALSE)</f>
        <v>41.21</v>
      </c>
      <c r="K139" s="61">
        <f>VLOOKUP(C139,'Minimum Wage'!$A$8:$Q$162,17,FALSE)</f>
        <v>1659890</v>
      </c>
      <c r="L139" s="61">
        <f>VLOOKUP(C139,'Poverty Working rate'!$A$8:$R$157,18,FALSE)</f>
        <v>1.4</v>
      </c>
      <c r="M139" s="61"/>
      <c r="N139" s="61">
        <f>VLOOKUP(C139,'Equal Opportunities and Discrim'!$B$40:$C$183,2,FALSE)</f>
        <v>0.67800000000000005</v>
      </c>
      <c r="O139" s="61">
        <f>VLOOKUP(Datenbank!C139, 'Health and Safty'!$A$3:$B$227,2,FALSE)</f>
        <v>19.899999999999999</v>
      </c>
      <c r="P139" s="61">
        <v>2.8</v>
      </c>
    </row>
    <row r="140" spans="1:16" ht="20" customHeight="1">
      <c r="A140" s="56">
        <v>135</v>
      </c>
      <c r="B140" s="57" t="s">
        <v>131</v>
      </c>
      <c r="C140" s="59" t="s">
        <v>131</v>
      </c>
      <c r="D140" s="137" t="s">
        <v>1015</v>
      </c>
      <c r="E140" s="61">
        <v>2</v>
      </c>
      <c r="F140" s="62">
        <f>VLOOKUP($C140, 'Child labour I  '!$A$11:$B$207,2,FALSE)</f>
        <v>21.8</v>
      </c>
      <c r="G140" s="62">
        <f>VLOOKUP(C140,'Child labour II'!$C$33:$D$268,2,FALSE)</f>
        <v>7.3</v>
      </c>
      <c r="H140" s="61">
        <f>VLOOKUP(C140,'Forced Labour'!$C$3:$D$169,2,FALSE)</f>
        <v>0.63900000000000001</v>
      </c>
      <c r="I140" s="61">
        <v>50.9</v>
      </c>
      <c r="J140" s="62">
        <f>VLOOKUP(C140,'Hours of work'!$A$6:$G$127, 7,FALSE)</f>
        <v>26.41</v>
      </c>
      <c r="K140" s="61">
        <f>VLOOKUP(C140,'Minimum Wage'!$A$8:$Q$162,17,FALSE)</f>
        <v>850</v>
      </c>
      <c r="L140" s="61">
        <f>VLOOKUP(C140,'Poverty Working rate'!$A$8:$R$157,18,FALSE)</f>
        <v>3</v>
      </c>
      <c r="M140" s="61"/>
      <c r="N140" s="61">
        <f>VLOOKUP(C140,'Equal Opportunities and Discrim'!$B$40:$C$183,2,FALSE)</f>
        <v>0.71899999999999997</v>
      </c>
      <c r="O140" s="61">
        <f>VLOOKUP(Datenbank!C140, 'Health and Safty'!$A$3:$B$227,2,FALSE)</f>
        <v>13.4</v>
      </c>
      <c r="P140" s="61">
        <v>0</v>
      </c>
    </row>
    <row r="141" spans="1:16" ht="20" customHeight="1">
      <c r="A141" s="56">
        <v>136</v>
      </c>
      <c r="B141" s="57" t="s">
        <v>132</v>
      </c>
      <c r="C141" s="59" t="s">
        <v>268</v>
      </c>
      <c r="D141" s="137" t="s">
        <v>1016</v>
      </c>
      <c r="E141" s="61">
        <v>3</v>
      </c>
      <c r="F141" s="62">
        <f>VLOOKUP($C141, 'Child labour I  '!$A$11:$B$207,2,FALSE)</f>
        <v>11.1</v>
      </c>
      <c r="G141" s="62">
        <f>VLOOKUP(C141,'Child labour II'!$C$33:$D$268,2,FALSE)</f>
        <v>7.4</v>
      </c>
      <c r="H141" s="61">
        <f>VLOOKUP(C141,'Forced Labour'!$C$3:$D$169,2,FALSE)</f>
        <v>0.39800000000000002</v>
      </c>
      <c r="I141" s="61"/>
      <c r="J141" s="62">
        <f>VLOOKUP(C141,'Hours of work'!$A$6:$G$127, 7,FALSE)</f>
        <v>18.350000000000001</v>
      </c>
      <c r="K141" s="61">
        <f>VLOOKUP(C141,'Minimum Wage'!$A$8:$Q$162,17,FALSE)</f>
        <v>12155</v>
      </c>
      <c r="L141" s="61">
        <f>VLOOKUP(C141,'Poverty Working rate'!$A$8:$R$157,18,FALSE)</f>
        <v>3.9</v>
      </c>
      <c r="M141" s="61"/>
      <c r="N141" s="61">
        <f>VLOOKUP(C141,'Equal Opportunities and Discrim'!$B$40:$C$183,2,FALSE)</f>
        <v>0.79</v>
      </c>
      <c r="O141" s="61">
        <f>VLOOKUP(Datenbank!C141, 'Health and Safty'!$A$3:$B$227,2,FALSE)</f>
        <v>18.100000000000001</v>
      </c>
      <c r="P141" s="61">
        <v>1.55</v>
      </c>
    </row>
    <row r="142" spans="1:16" ht="20" customHeight="1">
      <c r="A142" s="56">
        <v>137</v>
      </c>
      <c r="B142" s="57" t="s">
        <v>133</v>
      </c>
      <c r="C142" s="59" t="s">
        <v>269</v>
      </c>
      <c r="D142" s="137" t="s">
        <v>1017</v>
      </c>
      <c r="E142" s="61">
        <v>4</v>
      </c>
      <c r="F142" s="62"/>
      <c r="G142" s="62">
        <f>VLOOKUP(C142,'Child labour II'!$C$33:$D$268,2,FALSE)</f>
        <v>6</v>
      </c>
      <c r="H142" s="61">
        <f>VLOOKUP(C142,'Forced Labour'!$C$3:$D$169,2,FALSE)</f>
        <v>0.47599999999999998</v>
      </c>
      <c r="I142" s="61">
        <v>19.3</v>
      </c>
      <c r="J142" s="62">
        <f>VLOOKUP(C142,'Hours of work'!$A$6:$G$127, 7,FALSE)</f>
        <v>6.03</v>
      </c>
      <c r="K142" s="61">
        <f>VLOOKUP(C142,'Minimum Wage'!$A$8:$Q$162,17,FALSE)</f>
        <v>1850</v>
      </c>
      <c r="L142" s="61"/>
      <c r="M142" s="61"/>
      <c r="N142" s="61">
        <f>VLOOKUP(C142,'Equal Opportunities and Discrim'!$B$40:$C$183,2,FALSE)</f>
        <v>0.72799999999999998</v>
      </c>
      <c r="O142" s="61">
        <f>VLOOKUP(Datenbank!C142, 'Health and Safty'!$A$3:$B$227,2,FALSE)</f>
        <v>4.7</v>
      </c>
      <c r="P142" s="61">
        <v>1</v>
      </c>
    </row>
    <row r="143" spans="1:16" ht="20" customHeight="1">
      <c r="A143" s="56">
        <v>138</v>
      </c>
      <c r="B143" s="57" t="s">
        <v>134</v>
      </c>
      <c r="C143" s="59" t="s">
        <v>134</v>
      </c>
      <c r="D143" s="137" t="s">
        <v>1018</v>
      </c>
      <c r="E143" s="61">
        <v>4</v>
      </c>
      <c r="F143" s="62">
        <f>VLOOKUP($C143, 'Child labour I  '!$A$11:$B$207,2,FALSE)</f>
        <v>3.4</v>
      </c>
      <c r="G143" s="62">
        <f>VLOOKUP(C143,'Child labour II'!$C$33:$D$268,2,FALSE)</f>
        <v>1.8</v>
      </c>
      <c r="H143" s="61">
        <f>VLOOKUP(C143,'Forced Labour'!$C$3:$D$169,2,FALSE)</f>
        <v>0.123</v>
      </c>
      <c r="I143" s="61">
        <v>10.6</v>
      </c>
      <c r="J143" s="62">
        <f>VLOOKUP(C143,'Hours of work'!$A$6:$G$127, 7,FALSE)</f>
        <v>7.42</v>
      </c>
      <c r="K143" s="61">
        <f>VLOOKUP(C143,'Minimum Wage'!$A$8:$Q$162,17,FALSE)</f>
        <v>618</v>
      </c>
      <c r="L143" s="61"/>
      <c r="M143" s="61"/>
      <c r="N143" s="61">
        <f>VLOOKUP(C143,'Equal Opportunities and Discrim'!$B$40:$C$183,2,FALSE)</f>
        <v>0.73399999999999999</v>
      </c>
      <c r="O143" s="61">
        <f>VLOOKUP(Datenbank!C143, 'Health and Safty'!$A$3:$B$227,2,FALSE)</f>
        <v>6.7</v>
      </c>
      <c r="P143" s="61">
        <v>21.4</v>
      </c>
    </row>
    <row r="144" spans="1:16" ht="20" customHeight="1">
      <c r="A144" s="56">
        <v>139</v>
      </c>
      <c r="B144" s="57" t="s">
        <v>135</v>
      </c>
      <c r="C144" s="59" t="s">
        <v>270</v>
      </c>
      <c r="D144" s="137" t="s">
        <v>1019</v>
      </c>
      <c r="E144" s="61">
        <v>2</v>
      </c>
      <c r="F144" s="62">
        <f>VLOOKUP($C144, 'Child labour I  '!$A$11:$B$207,2,FALSE)</f>
        <v>28.5</v>
      </c>
      <c r="G144" s="62">
        <f>VLOOKUP(C144,'Child labour II'!$C$33:$D$268,2,FALSE)</f>
        <v>22.4</v>
      </c>
      <c r="H144" s="61">
        <f>VLOOKUP(C144,'Forced Labour'!$C$3:$D$169,2,FALSE)</f>
        <v>0.63800000000000001</v>
      </c>
      <c r="I144" s="61"/>
      <c r="J144" s="62">
        <f>VLOOKUP(C144,'Hours of work'!$A$6:$G$127, 7,FALSE)</f>
        <v>24.48</v>
      </c>
      <c r="K144" s="61">
        <f>VLOOKUP(C144,'Minimum Wage'!$A$8:$Q$162,17,FALSE)</f>
        <v>2167</v>
      </c>
      <c r="L144" s="61">
        <f>VLOOKUP(C144,'Poverty Working rate'!$A$8:$R$157,18,FALSE)</f>
        <v>48.6</v>
      </c>
      <c r="M144" s="61"/>
      <c r="N144" s="61">
        <f>VLOOKUP(C144,'Equal Opportunities and Discrim'!$B$40:$C$183,2,FALSE)</f>
        <v>0.82199999999999995</v>
      </c>
      <c r="O144" s="61">
        <f>VLOOKUP(Datenbank!C144, 'Health and Safty'!$A$3:$B$227,2,FALSE)</f>
        <v>19.8</v>
      </c>
      <c r="P144" s="61">
        <v>7.31</v>
      </c>
    </row>
    <row r="145" spans="1:16" ht="20" customHeight="1">
      <c r="A145" s="56">
        <v>140</v>
      </c>
      <c r="B145" s="57" t="s">
        <v>136</v>
      </c>
      <c r="C145" s="59" t="s">
        <v>271</v>
      </c>
      <c r="D145" s="137" t="s">
        <v>1020</v>
      </c>
      <c r="E145" s="61">
        <v>3</v>
      </c>
      <c r="F145" s="62">
        <f>VLOOKUP($C145, 'Child labour I  '!$A$11:$B$207,2,FALSE)</f>
        <v>0.9</v>
      </c>
      <c r="G145" s="62">
        <f>VLOOKUP(C145,'Child labour II'!$C$33:$D$268,2,FALSE)</f>
        <v>6</v>
      </c>
      <c r="H145" s="61">
        <f>VLOOKUP(C145,'Forced Labour'!$C$3:$D$169,2,FALSE)</f>
        <v>0.40400000000000003</v>
      </c>
      <c r="I145" s="61">
        <v>18.2</v>
      </c>
      <c r="J145" s="62">
        <f>VLOOKUP(C145,'Hours of work'!$A$6:$G$127, 7,FALSE)</f>
        <v>2.61</v>
      </c>
      <c r="K145" s="61">
        <f>VLOOKUP(C145,'Minimum Wage'!$A$8:$Q$162,17,FALSE)</f>
        <v>1250</v>
      </c>
      <c r="L145" s="61"/>
      <c r="M145" s="61"/>
      <c r="N145" s="61">
        <f>VLOOKUP(C145,'Equal Opportunities and Discrim'!$B$40:$C$183,2,FALSE)</f>
        <v>0.70799999999999996</v>
      </c>
      <c r="O145" s="61">
        <f>VLOOKUP(Datenbank!C145, 'Health and Safty'!$A$3:$B$227,2,FALSE)</f>
        <v>11</v>
      </c>
      <c r="P145" s="61">
        <v>17.100000000000001</v>
      </c>
    </row>
    <row r="146" spans="1:16" ht="20" customHeight="1">
      <c r="A146" s="56">
        <v>141</v>
      </c>
      <c r="B146" s="57" t="s">
        <v>137</v>
      </c>
      <c r="C146" s="59" t="s">
        <v>310</v>
      </c>
      <c r="D146" s="137" t="s">
        <v>1021</v>
      </c>
      <c r="E146" s="61">
        <v>2</v>
      </c>
      <c r="F146" s="62"/>
      <c r="G146" s="62">
        <f>VLOOKUP(C146,'Child labour II'!$C$33:$D$268,2,FALSE)</f>
        <v>6</v>
      </c>
      <c r="H146" s="61">
        <f>VLOOKUP(C146,'Forced Labour'!$C$3:$D$169,2,FALSE)</f>
        <v>0.73199999999999998</v>
      </c>
      <c r="I146" s="61">
        <v>3.2</v>
      </c>
      <c r="J146" s="62">
        <f>VLOOKUP(C146,'Hours of work'!$A$6:$G$127, 7,FALSE)</f>
        <v>2.23</v>
      </c>
      <c r="K146" s="61">
        <f>VLOOKUP(C146,'Minimum Wage'!$A$8:$Q$162,17,FALSE)</f>
        <v>7500</v>
      </c>
      <c r="L146" s="61">
        <f>VLOOKUP(C146,'Poverty Working rate'!$A$8:$R$157,18,FALSE)</f>
        <v>0</v>
      </c>
      <c r="M146" s="61"/>
      <c r="N146" s="61">
        <f>VLOOKUP(C146,'Equal Opportunities and Discrim'!$B$40:$C$183,2,FALSE)</f>
        <v>0.69599999999999995</v>
      </c>
      <c r="O146" s="61">
        <f>VLOOKUP(Datenbank!C146, 'Health and Safty'!$A$3:$B$227,2,FALSE)</f>
        <v>8.6999999999999993</v>
      </c>
      <c r="P146" s="61">
        <v>10.4</v>
      </c>
    </row>
    <row r="147" spans="1:16" ht="20" customHeight="1">
      <c r="A147" s="56">
        <v>142</v>
      </c>
      <c r="B147" s="57" t="s">
        <v>138</v>
      </c>
      <c r="C147" s="59" t="s">
        <v>272</v>
      </c>
      <c r="D147" s="137" t="s">
        <v>1022</v>
      </c>
      <c r="E147" s="61"/>
      <c r="F147" s="62">
        <f>VLOOKUP($C147, 'Child labour I  '!$A$11:$B$207,2,FALSE)</f>
        <v>47.8</v>
      </c>
      <c r="G147" s="62">
        <f>VLOOKUP(C147,'Child labour II'!$C$33:$D$268,2,FALSE)</f>
        <v>7.4</v>
      </c>
      <c r="H147" s="61"/>
      <c r="I147" s="61"/>
      <c r="J147" s="62"/>
      <c r="K147" s="61">
        <f>VLOOKUP(C147,'Minimum Wage'!$A$8:$Q$162,17,FALSE)</f>
        <v>780</v>
      </c>
      <c r="L147" s="61">
        <f>VLOOKUP(C147,'Poverty Working rate'!$A$8:$R$157,18,FALSE)</f>
        <v>17.8</v>
      </c>
      <c r="M147" s="61"/>
      <c r="N147" s="61"/>
      <c r="O147" s="61">
        <f>VLOOKUP(Datenbank!C147, 'Health and Safty'!$A$3:$B$227,2,FALSE)</f>
        <v>27.4</v>
      </c>
      <c r="P147" s="61">
        <v>8.25</v>
      </c>
    </row>
    <row r="148" spans="1:16" ht="20" customHeight="1">
      <c r="A148" s="56">
        <v>143</v>
      </c>
      <c r="B148" s="57" t="s">
        <v>139</v>
      </c>
      <c r="C148" s="59" t="s">
        <v>273</v>
      </c>
      <c r="D148" s="137" t="s">
        <v>1023</v>
      </c>
      <c r="E148" s="61">
        <v>3</v>
      </c>
      <c r="F148" s="62">
        <f>VLOOKUP($C148, 'Child labour I  '!$A$11:$B$207,2,FALSE)</f>
        <v>40.6</v>
      </c>
      <c r="G148" s="62">
        <f>VLOOKUP(C148,'Child labour II'!$C$33:$D$268,2,FALSE)</f>
        <v>22.4</v>
      </c>
      <c r="H148" s="61">
        <f>VLOOKUP(C148,'Forced Labour'!$C$3:$D$169,2,FALSE)</f>
        <v>0.67400000000000004</v>
      </c>
      <c r="I148" s="61"/>
      <c r="J148" s="62"/>
      <c r="K148" s="61">
        <f>VLOOKUP(C148,'Minimum Wage'!$A$8:$Q$162,17,FALSE)</f>
        <v>700000</v>
      </c>
      <c r="L148" s="61">
        <f>VLOOKUP(C148,'Poverty Working rate'!$A$8:$R$157,18,FALSE)</f>
        <v>51</v>
      </c>
      <c r="M148" s="61" t="s">
        <v>477</v>
      </c>
      <c r="N148" s="61"/>
      <c r="O148" s="61">
        <f>VLOOKUP(Datenbank!C148, 'Health and Safty'!$A$3:$B$227,2,FALSE)</f>
        <v>19.399999999999999</v>
      </c>
      <c r="P148" s="61"/>
    </row>
    <row r="149" spans="1:16" ht="20" customHeight="1">
      <c r="A149" s="56">
        <v>144</v>
      </c>
      <c r="B149" s="57" t="s">
        <v>140</v>
      </c>
      <c r="C149" s="59" t="s">
        <v>140</v>
      </c>
      <c r="D149" s="137" t="s">
        <v>1024</v>
      </c>
      <c r="E149" s="61"/>
      <c r="F149" s="62"/>
      <c r="G149" s="62">
        <f>VLOOKUP(C149,'Child labour II'!$C$33:$D$268,2,FALSE)</f>
        <v>7.4</v>
      </c>
      <c r="H149" s="61"/>
      <c r="I149" s="61"/>
      <c r="J149" s="62">
        <f>VLOOKUP(C149,'Hours of work'!$A$6:$G$127, 7,FALSE)</f>
        <v>25.16</v>
      </c>
      <c r="K149" s="62"/>
      <c r="L149" s="61"/>
      <c r="M149" s="61"/>
      <c r="N149" s="61"/>
      <c r="O149" s="61">
        <f>VLOOKUP(Datenbank!C149, 'Health and Safty'!$A$3:$B$227,2,FALSE)</f>
        <v>23.4</v>
      </c>
      <c r="P149" s="61"/>
    </row>
    <row r="150" spans="1:16" ht="20" customHeight="1">
      <c r="A150" s="56">
        <v>145</v>
      </c>
      <c r="B150" s="57" t="s">
        <v>141</v>
      </c>
      <c r="C150" s="59" t="s">
        <v>141</v>
      </c>
      <c r="D150" s="137" t="s">
        <v>1025</v>
      </c>
      <c r="E150" s="61"/>
      <c r="F150" s="62"/>
      <c r="G150" s="62">
        <f>VLOOKUP(C150,'Child labour II'!$C$33:$D$268,2,FALSE)</f>
        <v>1.8</v>
      </c>
      <c r="H150" s="61"/>
      <c r="I150" s="61"/>
      <c r="J150" s="62"/>
      <c r="K150" s="62"/>
      <c r="L150" s="61"/>
      <c r="M150" s="61"/>
      <c r="N150" s="61"/>
      <c r="O150" s="61">
        <f>VLOOKUP(Datenbank!C150, 'Health and Safty'!$A$3:$B$227,2,FALSE)</f>
        <v>0</v>
      </c>
      <c r="P150" s="61"/>
    </row>
    <row r="151" spans="1:16" ht="20" customHeight="1">
      <c r="A151" s="56">
        <v>146</v>
      </c>
      <c r="B151" s="57" t="s">
        <v>142</v>
      </c>
      <c r="C151" s="59" t="s">
        <v>274</v>
      </c>
      <c r="D151" s="137" t="s">
        <v>1026</v>
      </c>
      <c r="E151" s="61"/>
      <c r="F151" s="62">
        <v>26</v>
      </c>
      <c r="G151" s="62">
        <f>VLOOKUP(C151,'Child labour II'!$C$33:$D$268,2,FALSE)</f>
        <v>22.4</v>
      </c>
      <c r="H151" s="61"/>
      <c r="I151" s="61"/>
      <c r="J151" s="62"/>
      <c r="K151" s="62"/>
      <c r="L151" s="61"/>
      <c r="M151" s="61"/>
      <c r="N151" s="61"/>
      <c r="O151" s="61">
        <f>VLOOKUP(Datenbank!C151, 'Health and Safty'!$A$3:$B$227,2,FALSE)</f>
        <v>23.5</v>
      </c>
      <c r="P151" s="61"/>
    </row>
    <row r="152" spans="1:16" ht="20" customHeight="1">
      <c r="A152" s="56">
        <v>147</v>
      </c>
      <c r="B152" s="57" t="s">
        <v>143</v>
      </c>
      <c r="C152" s="59" t="s">
        <v>275</v>
      </c>
      <c r="D152" s="137" t="s">
        <v>1027</v>
      </c>
      <c r="E152" s="61">
        <v>0</v>
      </c>
      <c r="F152" s="62"/>
      <c r="G152" s="62">
        <f>VLOOKUP(C152,'Child labour II'!$C$33:$D$268,2,FALSE)</f>
        <v>2.9</v>
      </c>
      <c r="H152" s="61">
        <f>VLOOKUP(C152,'Forced Labour'!$C$3:$D$169,2,FALSE)</f>
        <v>0.29199999999999998</v>
      </c>
      <c r="I152" s="61"/>
      <c r="J152" s="62">
        <f>VLOOKUP(C152,'Hours of work'!$A$6:$G$127, 7,FALSE)</f>
        <v>30.22</v>
      </c>
      <c r="K152" s="61">
        <f>VLOOKUP(C152,'Minimum Wage'!$A$8:$Q$162,17,FALSE)</f>
        <v>3000</v>
      </c>
      <c r="L152" s="61">
        <f>VLOOKUP(C152,'Poverty Working rate'!$A$8:$R$157,18,FALSE)</f>
        <v>0</v>
      </c>
      <c r="M152" s="61"/>
      <c r="N152" s="61">
        <f>VLOOKUP(C152,'Equal Opportunities and Discrim'!$B$40:$C$183,2,FALSE)</f>
        <v>0.58399999999999996</v>
      </c>
      <c r="O152" s="61">
        <f>VLOOKUP(Datenbank!C152, 'Health and Safty'!$A$3:$B$227,2,FALSE)</f>
        <v>7.9</v>
      </c>
      <c r="P152" s="61">
        <v>0.6</v>
      </c>
    </row>
    <row r="153" spans="1:16" ht="20" customHeight="1">
      <c r="A153" s="56">
        <v>148</v>
      </c>
      <c r="B153" s="57" t="s">
        <v>144</v>
      </c>
      <c r="C153" s="59" t="s">
        <v>276</v>
      </c>
      <c r="D153" s="137" t="s">
        <v>1028</v>
      </c>
      <c r="E153" s="61">
        <v>4</v>
      </c>
      <c r="F153" s="62"/>
      <c r="G153" s="62">
        <f>VLOOKUP(C153,'Child labour II'!$C$33:$D$268,2,FALSE)</f>
        <v>1.8</v>
      </c>
      <c r="H153" s="61">
        <f>VLOOKUP(C153,'Forced Labour'!$C$3:$D$169,2,FALSE)</f>
        <v>1.7999999999999999E-2</v>
      </c>
      <c r="I153" s="61"/>
      <c r="J153" s="62">
        <f>VLOOKUP(C153,'Hours of work'!$A$6:$G$127, 7,FALSE)</f>
        <v>4.68</v>
      </c>
      <c r="K153" s="62"/>
      <c r="L153" s="61"/>
      <c r="M153" s="61"/>
      <c r="N153" s="61">
        <f>VLOOKUP(C153,'Equal Opportunities and Discrim'!$B$40:$C$183,2,FALSE)</f>
        <v>0.81599999999999995</v>
      </c>
      <c r="O153" s="61">
        <f>VLOOKUP(Datenbank!C153, 'Health and Safty'!$A$3:$B$227,2,FALSE)</f>
        <v>1.3</v>
      </c>
      <c r="P153" s="61">
        <v>28.13</v>
      </c>
    </row>
    <row r="154" spans="1:16" ht="20" customHeight="1">
      <c r="A154" s="56">
        <v>149</v>
      </c>
      <c r="B154" s="57" t="s">
        <v>145</v>
      </c>
      <c r="C154" s="59" t="s">
        <v>277</v>
      </c>
      <c r="D154" s="137" t="s">
        <v>1029</v>
      </c>
      <c r="E154" s="61">
        <v>4</v>
      </c>
      <c r="F154" s="62"/>
      <c r="G154" s="62">
        <f>VLOOKUP(C154,'Child labour II'!$C$33:$D$268,2,FALSE)</f>
        <v>1.8</v>
      </c>
      <c r="H154" s="61">
        <f>VLOOKUP(C154,'Forced Labour'!$C$3:$D$169,2,FALSE)</f>
        <v>1.7999999999999999E-2</v>
      </c>
      <c r="I154" s="61">
        <v>19.2</v>
      </c>
      <c r="J154" s="62">
        <f>VLOOKUP(C154,'Hours of work'!$A$6:$G$127, 7,FALSE)</f>
        <v>10.53</v>
      </c>
      <c r="K154" s="62"/>
      <c r="L154" s="61"/>
      <c r="M154" s="61"/>
      <c r="N154" s="61">
        <f>VLOOKUP(C154,'Equal Opportunities and Discrim'!$B$40:$C$183,2,FALSE)</f>
        <v>0.755</v>
      </c>
      <c r="O154" s="61">
        <f>VLOOKUP(Datenbank!C154, 'Health and Safty'!$A$3:$B$227,2,FALSE)</f>
        <v>1.4</v>
      </c>
      <c r="P154" s="61">
        <v>19.8</v>
      </c>
    </row>
    <row r="155" spans="1:16" ht="20" customHeight="1">
      <c r="A155" s="56">
        <v>150</v>
      </c>
      <c r="B155" s="57" t="s">
        <v>146</v>
      </c>
      <c r="C155" s="59" t="s">
        <v>146</v>
      </c>
      <c r="D155" s="137" t="s">
        <v>1030</v>
      </c>
      <c r="E155" s="61">
        <v>3</v>
      </c>
      <c r="F155" s="62">
        <f>VLOOKUP($C155, 'Child labour I  '!$A$11:$B$207,2,FALSE)</f>
        <v>23</v>
      </c>
      <c r="G155" s="62">
        <f>VLOOKUP(C155,'Child labour II'!$C$33:$D$268,2,FALSE)</f>
        <v>22.4</v>
      </c>
      <c r="H155" s="61">
        <f>VLOOKUP(C155,'Forced Labour'!$C$3:$D$169,2,FALSE)</f>
        <v>0.52</v>
      </c>
      <c r="I155" s="61"/>
      <c r="J155" s="62">
        <f>VLOOKUP(C155,'Hours of work'!$A$6:$G$127, 7,FALSE)</f>
        <v>50.27</v>
      </c>
      <c r="K155" s="61">
        <f>VLOOKUP(C155,'Minimum Wage'!$A$8:$Q$162,17,FALSE)</f>
        <v>36244</v>
      </c>
      <c r="L155" s="61">
        <f>VLOOKUP(C155,'Poverty Working rate'!$A$8:$R$157,18,FALSE)</f>
        <v>33.700000000000003</v>
      </c>
      <c r="M155" s="61"/>
      <c r="N155" s="61">
        <f>VLOOKUP(C155,'Equal Opportunities and Discrim'!$B$40:$C$183,2,FALSE)</f>
        <v>0.68400000000000005</v>
      </c>
      <c r="O155" s="61">
        <f>VLOOKUP(Datenbank!C155, 'Health and Safty'!$A$3:$B$227,2,FALSE)</f>
        <v>24.8</v>
      </c>
      <c r="P155" s="61">
        <v>3.2</v>
      </c>
    </row>
    <row r="156" spans="1:16" ht="20" customHeight="1">
      <c r="A156" s="56">
        <v>151</v>
      </c>
      <c r="B156" s="58" t="s">
        <v>147</v>
      </c>
      <c r="C156" s="60" t="s">
        <v>278</v>
      </c>
      <c r="D156" s="138" t="s">
        <v>1031</v>
      </c>
      <c r="E156" s="61">
        <v>3</v>
      </c>
      <c r="F156" s="62">
        <f>VLOOKUP($C156, 'Child labour I  '!$A$11:$B$207,2,FALSE)</f>
        <v>9.5</v>
      </c>
      <c r="G156" s="62">
        <f>VLOOKUP(C156,'Child labour II'!$C$33:$D$268,2,FALSE)</f>
        <v>1.8</v>
      </c>
      <c r="H156" s="61">
        <f>VLOOKUP(C156,'Forced Labour'!$C$3:$D$169,2,FALSE)</f>
        <v>0.40400000000000003</v>
      </c>
      <c r="I156" s="61"/>
      <c r="J156" s="62">
        <f>VLOOKUP(C156,'Hours of work'!$A$6:$G$127, 7,FALSE)</f>
        <v>8.6</v>
      </c>
      <c r="K156" s="61">
        <f>VLOOKUP(C156,'Minimum Wage'!$A$8:$Q$162,17,FALSE)</f>
        <v>28379</v>
      </c>
      <c r="L156" s="61">
        <f>VLOOKUP(C156,'Poverty Working rate'!$A$8:$R$157,18,FALSE)</f>
        <v>0.1</v>
      </c>
      <c r="M156" s="61" t="s">
        <v>474</v>
      </c>
      <c r="N156" s="61">
        <f>VLOOKUP(C156,'Equal Opportunities and Discrim'!$B$40:$C$183,2,FALSE)</f>
        <v>0.72699999999999998</v>
      </c>
      <c r="O156" s="61"/>
      <c r="P156" s="61">
        <v>23.1</v>
      </c>
    </row>
    <row r="157" spans="1:16" ht="20" customHeight="1">
      <c r="A157" s="56">
        <v>152</v>
      </c>
      <c r="B157" s="57" t="s">
        <v>148</v>
      </c>
      <c r="C157" s="59" t="s">
        <v>279</v>
      </c>
      <c r="D157" s="137" t="s">
        <v>1032</v>
      </c>
      <c r="E157" s="61"/>
      <c r="F157" s="62"/>
      <c r="G157" s="62">
        <f>VLOOKUP(C157,'Child labour II'!$C$33:$D$268,2,FALSE)</f>
        <v>22.4</v>
      </c>
      <c r="H157" s="61"/>
      <c r="I157" s="61"/>
      <c r="J157" s="62">
        <f>VLOOKUP(C157,'Hours of work'!$A$6:$G$127, 7,FALSE)</f>
        <v>15.17</v>
      </c>
      <c r="K157" s="62"/>
      <c r="L157" s="61"/>
      <c r="M157" s="61"/>
      <c r="N157" s="61"/>
      <c r="O157" s="61">
        <f>VLOOKUP(Datenbank!C157, 'Health and Safty'!$A$3:$B$227,2,FALSE)</f>
        <v>21.2</v>
      </c>
      <c r="P157" s="61"/>
    </row>
    <row r="158" spans="1:16" ht="20" customHeight="1">
      <c r="A158" s="56">
        <v>153</v>
      </c>
      <c r="B158" s="57" t="s">
        <v>149</v>
      </c>
      <c r="C158" s="59" t="s">
        <v>149</v>
      </c>
      <c r="D158" s="137" t="s">
        <v>1033</v>
      </c>
      <c r="E158" s="61">
        <v>2</v>
      </c>
      <c r="F158" s="62">
        <f>VLOOKUP($C158, 'Child labour I  '!$A$11:$B$207,2,FALSE)</f>
        <v>37.4</v>
      </c>
      <c r="G158" s="62">
        <f>VLOOKUP(C158,'Child labour II'!$C$33:$D$268,2,FALSE)</f>
        <v>22.4</v>
      </c>
      <c r="H158" s="61">
        <f>VLOOKUP(C158,'Forced Labour'!$C$3:$D$169,2,FALSE)</f>
        <v>0.67400000000000004</v>
      </c>
      <c r="I158" s="61"/>
      <c r="J158" s="62">
        <f>VLOOKUP(C158,'Hours of work'!$A$6:$G$127, 7,FALSE)</f>
        <v>31.37</v>
      </c>
      <c r="K158" s="61">
        <f>VLOOKUP(C158,'Minimum Wage'!$A$8:$Q$162,17,FALSE)</f>
        <v>25000</v>
      </c>
      <c r="L158" s="61">
        <f>VLOOKUP(C158,'Poverty Working rate'!$A$8:$R$157,18,FALSE)</f>
        <v>45.6</v>
      </c>
      <c r="M158" s="61" t="s">
        <v>477</v>
      </c>
      <c r="N158" s="61"/>
      <c r="O158" s="61">
        <f>VLOOKUP(Datenbank!C158, 'Health and Safty'!$A$3:$B$227,2,FALSE)</f>
        <v>24</v>
      </c>
      <c r="P158" s="61">
        <v>1</v>
      </c>
    </row>
    <row r="159" spans="1:16" ht="20" customHeight="1">
      <c r="A159" s="56">
        <v>154</v>
      </c>
      <c r="B159" s="57" t="s">
        <v>150</v>
      </c>
      <c r="C159" s="59" t="s">
        <v>280</v>
      </c>
      <c r="D159" s="137" t="s">
        <v>1034</v>
      </c>
      <c r="E159" s="61">
        <v>1</v>
      </c>
      <c r="F159" s="62"/>
      <c r="G159" s="62">
        <f>VLOOKUP(C159,'Child labour II'!$C$33:$D$268,2,FALSE)</f>
        <v>22.4</v>
      </c>
      <c r="H159" s="61">
        <f>VLOOKUP(C159,'Forced Labour'!$C$3:$D$169,2,FALSE)</f>
        <v>0.63800000000000001</v>
      </c>
      <c r="I159" s="61"/>
      <c r="J159" s="62"/>
      <c r="K159" s="62"/>
      <c r="L159" s="61">
        <f>VLOOKUP(C159,'Poverty Working rate'!$A$8:$R$157,18,FALSE)</f>
        <v>60.7</v>
      </c>
      <c r="M159" s="61"/>
      <c r="N159" s="61">
        <f>VLOOKUP(C159,'Equal Opportunities and Discrim'!$B$40:$C$183,2,FALSE)</f>
        <v>0.71699999999999997</v>
      </c>
      <c r="O159" s="61">
        <f>VLOOKUP(Datenbank!C159, 'Health and Safty'!$A$3:$B$227,2,FALSE)</f>
        <v>18.7</v>
      </c>
      <c r="P159" s="61">
        <v>0.1</v>
      </c>
    </row>
    <row r="160" spans="1:16" ht="20" customHeight="1">
      <c r="A160" s="56">
        <v>155</v>
      </c>
      <c r="B160" s="57" t="s">
        <v>151</v>
      </c>
      <c r="C160" s="59" t="s">
        <v>281</v>
      </c>
      <c r="D160" s="137" t="s">
        <v>1035</v>
      </c>
      <c r="E160" s="61">
        <v>1</v>
      </c>
      <c r="F160" s="62"/>
      <c r="G160" s="62">
        <f>VLOOKUP(C160,'Child labour II'!$C$33:$D$268,2,FALSE)</f>
        <v>7.4</v>
      </c>
      <c r="H160" s="61">
        <f>VLOOKUP(C160,'Forced Labour'!$C$3:$D$169,2,FALSE)</f>
        <v>0.16500000000000001</v>
      </c>
      <c r="I160" s="61"/>
      <c r="J160" s="62"/>
      <c r="K160" s="62"/>
      <c r="L160" s="61">
        <f>VLOOKUP(C160,'Poverty Working rate'!$A$8:$R$157,18,FALSE)</f>
        <v>0</v>
      </c>
      <c r="M160" s="61"/>
      <c r="N160" s="61">
        <f>VLOOKUP(C160,'Equal Opportunities and Discrim'!$B$40:$C$183,2,FALSE)</f>
        <v>0.70199999999999996</v>
      </c>
      <c r="O160" s="61">
        <f>VLOOKUP(Datenbank!C160, 'Health and Safty'!$A$3:$B$227,2,FALSE)</f>
        <v>3.3</v>
      </c>
      <c r="P160" s="61"/>
    </row>
    <row r="161" spans="1:16" ht="20" customHeight="1">
      <c r="A161" s="56">
        <v>156</v>
      </c>
      <c r="B161" s="58" t="s">
        <v>152</v>
      </c>
      <c r="C161" s="60" t="s">
        <v>282</v>
      </c>
      <c r="D161" s="138" t="s">
        <v>1036</v>
      </c>
      <c r="E161" s="61">
        <v>4</v>
      </c>
      <c r="F161" s="62"/>
      <c r="G161" s="62">
        <f>VLOOKUP(C161,'Child labour II'!$C$33:$D$268,2,FALSE)</f>
        <v>6</v>
      </c>
      <c r="H161" s="61">
        <f>VLOOKUP(C161,'Forced Labour'!$C$3:$D$169,2,FALSE)</f>
        <v>0.22800000000000001</v>
      </c>
      <c r="I161" s="61">
        <v>9.1999999999999993</v>
      </c>
      <c r="J161" s="62">
        <f>VLOOKUP(C161,'Hours of work'!$A$6:$G$127, 7,FALSE)</f>
        <v>4.5</v>
      </c>
      <c r="K161" s="61">
        <f>VLOOKUP(C161,'Minimum Wage'!$A$8:$Q$162,17,FALSE)</f>
        <v>405</v>
      </c>
      <c r="L161" s="61"/>
      <c r="M161" s="61"/>
      <c r="N161" s="61">
        <f>VLOOKUP(C161,'Equal Opportunities and Discrim'!$B$40:$C$183,2,FALSE)</f>
        <v>0.69399999999999995</v>
      </c>
      <c r="O161" s="61">
        <f>VLOOKUP(Datenbank!C161, 'Health and Safty'!$A$3:$B$227,2,FALSE)</f>
        <v>5.3</v>
      </c>
      <c r="P161" s="61">
        <v>21.4</v>
      </c>
    </row>
    <row r="162" spans="1:16" ht="20" customHeight="1">
      <c r="A162" s="56">
        <v>157</v>
      </c>
      <c r="B162" s="58" t="s">
        <v>153</v>
      </c>
      <c r="C162" s="60" t="s">
        <v>283</v>
      </c>
      <c r="D162" s="138" t="s">
        <v>1037</v>
      </c>
      <c r="E162" s="61">
        <v>4</v>
      </c>
      <c r="F162" s="62"/>
      <c r="G162" s="62">
        <f>VLOOKUP(C162,'Child labour II'!$C$33:$D$268,2,FALSE)</f>
        <v>1.8</v>
      </c>
      <c r="H162" s="61">
        <f>VLOOKUP(C162,'Forced Labour'!$C$3:$D$169,2,FALSE)</f>
        <v>0.22800000000000001</v>
      </c>
      <c r="I162" s="61">
        <v>20.6</v>
      </c>
      <c r="J162" s="62">
        <f>VLOOKUP(C162,'Hours of work'!$A$6:$G$127, 7,FALSE)</f>
        <v>5.53</v>
      </c>
      <c r="K162" s="61">
        <f>VLOOKUP(C162,'Minimum Wage'!$A$8:$Q$162,17,FALSE)</f>
        <v>791</v>
      </c>
      <c r="L162" s="61"/>
      <c r="M162" s="61" t="s">
        <v>474</v>
      </c>
      <c r="N162" s="61">
        <f>VLOOKUP(C162,'Equal Opportunities and Discrim'!$B$40:$C$183,2,FALSE)</f>
        <v>0.80500000000000005</v>
      </c>
      <c r="O162" s="61">
        <f>VLOOKUP(Datenbank!C162, 'Health and Safty'!$A$3:$B$227,2,FALSE)</f>
        <v>5.5</v>
      </c>
      <c r="P162" s="61">
        <v>24.8</v>
      </c>
    </row>
    <row r="163" spans="1:16" ht="20" customHeight="1">
      <c r="A163" s="56">
        <v>158</v>
      </c>
      <c r="B163" s="58" t="s">
        <v>154</v>
      </c>
      <c r="C163" s="60" t="s">
        <v>154</v>
      </c>
      <c r="D163" s="138" t="s">
        <v>1038</v>
      </c>
      <c r="E163" s="61"/>
      <c r="F163" s="62">
        <f>VLOOKUP($C163, 'Child labour I  '!$A$11:$B$207,2,FALSE)</f>
        <v>49</v>
      </c>
      <c r="G163" s="62">
        <f>VLOOKUP(C163,'Child labour II'!$C$33:$D$268,2,FALSE)</f>
        <v>22.4</v>
      </c>
      <c r="H163" s="61">
        <f>VLOOKUP(C163,'Forced Labour'!$C$3:$D$169,2,FALSE)</f>
        <v>1.1299999999999999</v>
      </c>
      <c r="I163" s="61"/>
      <c r="J163" s="62"/>
      <c r="K163" s="62"/>
      <c r="L163" s="61">
        <f>VLOOKUP(C163,'Poverty Working rate'!$A$8:$R$157,18,FALSE)</f>
        <v>30.9</v>
      </c>
      <c r="M163" s="61" t="s">
        <v>477</v>
      </c>
      <c r="N163" s="61"/>
      <c r="O163" s="61">
        <f>VLOOKUP(Datenbank!C163, 'Health and Safty'!$A$3:$B$227,2,FALSE)</f>
        <v>20.3</v>
      </c>
      <c r="P163" s="61"/>
    </row>
    <row r="164" spans="1:16" ht="20" customHeight="1">
      <c r="A164" s="56">
        <v>159</v>
      </c>
      <c r="B164" s="57" t="s">
        <v>155</v>
      </c>
      <c r="C164" s="59" t="s">
        <v>284</v>
      </c>
      <c r="D164" s="137" t="s">
        <v>1039</v>
      </c>
      <c r="E164" s="61">
        <v>4</v>
      </c>
      <c r="F164" s="62"/>
      <c r="G164" s="62">
        <f>VLOOKUP(C164,'Child labour II'!$C$33:$D$268,2,FALSE)</f>
        <v>1.8</v>
      </c>
      <c r="H164" s="61">
        <f>VLOOKUP(C164,'Forced Labour'!$C$3:$D$169,2,FALSE)</f>
        <v>1.7999999999999999E-2</v>
      </c>
      <c r="I164" s="61">
        <v>12.1</v>
      </c>
      <c r="J164" s="62">
        <f>VLOOKUP(C164,'Hours of work'!$A$6:$G$127, 7,FALSE)</f>
        <v>4.45</v>
      </c>
      <c r="K164" s="61">
        <f>VLOOKUP(C164,'Minimum Wage'!$A$8:$Q$162,17,FALSE)</f>
        <v>764</v>
      </c>
      <c r="L164" s="61"/>
      <c r="M164" s="61" t="s">
        <v>474</v>
      </c>
      <c r="N164" s="61">
        <f>VLOOKUP(C164,'Equal Opportunities and Discrim'!$B$40:$C$183,2,FALSE)</f>
        <v>0.746</v>
      </c>
      <c r="O164" s="61">
        <f>VLOOKUP(Datenbank!C164, 'Health and Safty'!$A$3:$B$227,2,FALSE)</f>
        <v>4.2</v>
      </c>
      <c r="P164" s="61">
        <v>25.1</v>
      </c>
    </row>
    <row r="165" spans="1:16" ht="20" customHeight="1">
      <c r="A165" s="56">
        <v>160</v>
      </c>
      <c r="B165" s="57" t="s">
        <v>156</v>
      </c>
      <c r="C165" s="59" t="s">
        <v>156</v>
      </c>
      <c r="D165" s="137" t="s">
        <v>1040</v>
      </c>
      <c r="E165" s="61">
        <v>3</v>
      </c>
      <c r="F165" s="62">
        <f>VLOOKUP($C165, 'Child labour I  '!$A$11:$B$207,2,FALSE)</f>
        <v>1</v>
      </c>
      <c r="G165" s="62">
        <f>VLOOKUP(C165,'Child labour II'!$C$33:$D$268,2,FALSE)</f>
        <v>7.4</v>
      </c>
      <c r="H165" s="61">
        <f>VLOOKUP(C165,'Forced Labour'!$C$3:$D$169,2,FALSE)</f>
        <v>0.221</v>
      </c>
      <c r="I165" s="61">
        <v>26.7</v>
      </c>
      <c r="J165" s="62">
        <f>VLOOKUP(C165,'Hours of work'!$A$6:$G$127, 7,FALSE)</f>
        <v>31.05</v>
      </c>
      <c r="K165" s="61">
        <f>VLOOKUP(C165,'Minimum Wage'!$A$8:$Q$162,17,FALSE)</f>
        <v>5888</v>
      </c>
      <c r="L165" s="61">
        <f>VLOOKUP(C165,'Poverty Working rate'!$A$8:$R$157,18,FALSE)</f>
        <v>1.1000000000000001</v>
      </c>
      <c r="M165" s="61"/>
      <c r="N165" s="61">
        <f>VLOOKUP(C165,'Equal Opportunities and Discrim'!$B$40:$C$183,2,FALSE)</f>
        <v>0.66900000000000004</v>
      </c>
      <c r="O165" s="61">
        <f>VLOOKUP(Datenbank!C165, 'Health and Safty'!$A$3:$B$227,2,FALSE)</f>
        <v>14.5</v>
      </c>
      <c r="P165" s="61">
        <v>2</v>
      </c>
    </row>
    <row r="166" spans="1:16" ht="20" customHeight="1">
      <c r="A166" s="56">
        <v>161</v>
      </c>
      <c r="B166" s="57" t="s">
        <v>157</v>
      </c>
      <c r="C166" s="59" t="s">
        <v>285</v>
      </c>
      <c r="D166" s="137" t="s">
        <v>1041</v>
      </c>
      <c r="E166" s="61"/>
      <c r="F166" s="62"/>
      <c r="G166" s="62">
        <f>VLOOKUP(C166,'Child labour II'!$C$33:$D$268,2,FALSE)</f>
        <v>7.3</v>
      </c>
      <c r="H166" s="61"/>
      <c r="I166" s="61"/>
      <c r="J166" s="62"/>
      <c r="K166" s="62"/>
      <c r="L166" s="61"/>
      <c r="M166" s="61"/>
      <c r="N166" s="61"/>
      <c r="O166" s="61">
        <f>VLOOKUP(Datenbank!C166, 'Health and Safty'!$A$3:$B$227,2,FALSE)</f>
        <v>19.899999999999999</v>
      </c>
      <c r="P166" s="61"/>
    </row>
    <row r="167" spans="1:16" ht="20" customHeight="1">
      <c r="A167" s="56">
        <v>162</v>
      </c>
      <c r="B167" s="57" t="s">
        <v>158</v>
      </c>
      <c r="C167" s="59" t="s">
        <v>286</v>
      </c>
      <c r="D167" s="137" t="s">
        <v>1042</v>
      </c>
      <c r="E167" s="61"/>
      <c r="F167" s="62">
        <f>VLOOKUP($C167, 'Child labour I  '!$A$11:$B$207,2,FALSE)</f>
        <v>3.9</v>
      </c>
      <c r="G167" s="62">
        <f>VLOOKUP(C167,'Child labour II'!$C$33:$D$268,2,FALSE)</f>
        <v>7.3</v>
      </c>
      <c r="H167" s="61"/>
      <c r="I167" s="61"/>
      <c r="J167" s="62"/>
      <c r="K167" s="62"/>
      <c r="L167" s="61"/>
      <c r="M167" s="61"/>
      <c r="N167" s="61"/>
      <c r="O167" s="61">
        <f>VLOOKUP(Datenbank!C167, 'Health and Safty'!$A$3:$B$227,2,FALSE)</f>
        <v>16</v>
      </c>
      <c r="P167" s="61"/>
    </row>
    <row r="168" spans="1:16" ht="40" customHeight="1">
      <c r="A168" s="56">
        <v>163</v>
      </c>
      <c r="B168" s="57" t="s">
        <v>159</v>
      </c>
      <c r="C168" s="59" t="s">
        <v>287</v>
      </c>
      <c r="D168" s="137" t="s">
        <v>1043</v>
      </c>
      <c r="E168" s="61"/>
      <c r="F168" s="62"/>
      <c r="G168" s="62">
        <f>VLOOKUP(C168,'Child labour II'!$C$33:$D$268,2,FALSE)</f>
        <v>7.3</v>
      </c>
      <c r="H168" s="61"/>
      <c r="I168" s="61"/>
      <c r="J168" s="62"/>
      <c r="K168" s="62"/>
      <c r="L168" s="61"/>
      <c r="M168" s="61"/>
      <c r="N168" s="61"/>
      <c r="O168" s="61">
        <f>VLOOKUP(Datenbank!C168, 'Health and Safty'!$A$3:$B$227,2,FALSE)</f>
        <v>16.600000000000001</v>
      </c>
      <c r="P168" s="61"/>
    </row>
    <row r="169" spans="1:16" ht="20" customHeight="1">
      <c r="A169" s="56">
        <v>164</v>
      </c>
      <c r="B169" s="57" t="s">
        <v>160</v>
      </c>
      <c r="C169" s="59" t="s">
        <v>288</v>
      </c>
      <c r="D169" s="137" t="s">
        <v>1044</v>
      </c>
      <c r="E169" s="61">
        <v>4</v>
      </c>
      <c r="F169" s="62"/>
      <c r="G169" s="62">
        <f>VLOOKUP(C169,'Child labour II'!$C$33:$D$268,2,FALSE)</f>
        <v>22.4</v>
      </c>
      <c r="H169" s="61">
        <f>VLOOKUP(C169,'Forced Labour'!$C$3:$D$169,2,FALSE)</f>
        <v>0.45300000000000001</v>
      </c>
      <c r="I169" s="61"/>
      <c r="J169" s="62">
        <f>VLOOKUP(C169,'Hours of work'!$A$6:$G$127, 7,FALSE)</f>
        <v>18.59</v>
      </c>
      <c r="K169" s="61">
        <f>VLOOKUP(C169,'Minimum Wage'!$A$8:$Q$162,17,FALSE)</f>
        <v>2474</v>
      </c>
      <c r="L169" s="61">
        <f>VLOOKUP(C169,'Poverty Working rate'!$A$8:$R$157,18,FALSE)</f>
        <v>6.2</v>
      </c>
      <c r="M169" s="61"/>
      <c r="N169" s="61">
        <f>VLOOKUP(C169,'Equal Opportunities and Discrim'!$B$40:$C$183,2,FALSE)</f>
        <v>0.75600000000000001</v>
      </c>
      <c r="O169" s="61">
        <f>VLOOKUP(Datenbank!C169, 'Health and Safty'!$A$3:$B$227,2,FALSE)</f>
        <v>16.399999999999999</v>
      </c>
      <c r="P169" s="61">
        <v>7.8</v>
      </c>
    </row>
    <row r="170" spans="1:16" ht="20" customHeight="1">
      <c r="A170" s="56">
        <v>165</v>
      </c>
      <c r="B170" s="57" t="s">
        <v>161</v>
      </c>
      <c r="C170" s="59" t="s">
        <v>161</v>
      </c>
      <c r="D170" s="137" t="s">
        <v>1045</v>
      </c>
      <c r="E170" s="61">
        <v>0</v>
      </c>
      <c r="F170" s="62">
        <f>VLOOKUP($C170, 'Child labour I  '!$A$11:$B$207,2,FALSE)</f>
        <v>24.9</v>
      </c>
      <c r="G170" s="62">
        <f>VLOOKUP(C170,'Child labour II'!$C$33:$D$268,2,FALSE)</f>
        <v>19.600000000000001</v>
      </c>
      <c r="H170" s="61">
        <f>VLOOKUP(C170,'Forced Labour'!$C$3:$D$169,2,FALSE)</f>
        <v>1.1299999999999999</v>
      </c>
      <c r="I170" s="61"/>
      <c r="J170" s="62"/>
      <c r="K170" s="61">
        <f>VLOOKUP(C170,'Minimum Wage'!$A$8:$Q$162,17,FALSE)</f>
        <v>425</v>
      </c>
      <c r="L170" s="61">
        <f>VLOOKUP(C170,'Poverty Working rate'!$A$8:$R$157,18,FALSE)</f>
        <v>6.4</v>
      </c>
      <c r="M170" s="61" t="s">
        <v>477</v>
      </c>
      <c r="N170" s="61"/>
      <c r="O170" s="61">
        <f>VLOOKUP(Datenbank!C170, 'Health and Safty'!$A$3:$B$227,2,FALSE)</f>
        <v>21.4</v>
      </c>
      <c r="P170" s="61">
        <v>2.27</v>
      </c>
    </row>
    <row r="171" spans="1:16" ht="20" customHeight="1">
      <c r="A171" s="56">
        <v>166</v>
      </c>
      <c r="B171" s="57" t="s">
        <v>162</v>
      </c>
      <c r="C171" s="59" t="s">
        <v>289</v>
      </c>
      <c r="D171" s="137" t="s">
        <v>1046</v>
      </c>
      <c r="E171" s="61"/>
      <c r="F171" s="62"/>
      <c r="G171" s="62">
        <f>VLOOKUP(C171,'Child labour II'!$C$33:$D$268,2,FALSE)</f>
        <v>22.4</v>
      </c>
      <c r="H171" s="61">
        <f>VLOOKUP(C171,'Forced Labour'!$C$3:$D$169,2,FALSE)</f>
        <v>1.1299999999999999</v>
      </c>
      <c r="I171" s="61"/>
      <c r="J171" s="62"/>
      <c r="K171" s="62"/>
      <c r="L171" s="61"/>
      <c r="M171" s="61"/>
      <c r="N171" s="61"/>
      <c r="O171" s="61"/>
      <c r="P171" s="61"/>
    </row>
    <row r="172" spans="1:16" ht="20" customHeight="1">
      <c r="A172" s="56">
        <v>167</v>
      </c>
      <c r="B172" s="57" t="s">
        <v>163</v>
      </c>
      <c r="C172" s="59" t="s">
        <v>163</v>
      </c>
      <c r="D172" s="137" t="s">
        <v>1047</v>
      </c>
      <c r="E172" s="61">
        <v>3</v>
      </c>
      <c r="F172" s="62">
        <f>VLOOKUP($C172, 'Child labour I  '!$A$11:$B$207,2,FALSE)</f>
        <v>4.0999999999999996</v>
      </c>
      <c r="G172" s="62">
        <f>VLOOKUP(C172,'Child labour II'!$C$33:$D$268,2,FALSE)</f>
        <v>7.3</v>
      </c>
      <c r="H172" s="61">
        <f>VLOOKUP(C172,'Forced Labour'!$C$3:$D$169,2,FALSE)</f>
        <v>0.45300000000000001</v>
      </c>
      <c r="I172" s="61"/>
      <c r="J172" s="62"/>
      <c r="K172" s="62"/>
      <c r="L172" s="61">
        <f>VLOOKUP(C172,'Poverty Working rate'!$A$8:$R$157,18,FALSE)</f>
        <v>5.3</v>
      </c>
      <c r="M172" s="61"/>
      <c r="N172" s="61">
        <f>VLOOKUP(C172,'Equal Opportunities and Discrim'!$B$40:$C$183,2,FALSE)</f>
        <v>0.68899999999999995</v>
      </c>
      <c r="O172" s="61">
        <f>VLOOKUP(Datenbank!C172, 'Health and Safty'!$A$3:$B$227,2,FALSE)</f>
        <v>16</v>
      </c>
      <c r="P172" s="61"/>
    </row>
    <row r="173" spans="1:16" ht="20" customHeight="1">
      <c r="A173" s="56">
        <v>168</v>
      </c>
      <c r="B173" s="57" t="s">
        <v>164</v>
      </c>
      <c r="C173" s="59" t="s">
        <v>290</v>
      </c>
      <c r="D173" s="137" t="s">
        <v>1048</v>
      </c>
      <c r="E173" s="61">
        <v>2</v>
      </c>
      <c r="F173" s="62">
        <f>VLOOKUP($C173, 'Child labour I  '!$A$11:$B$207,2,FALSE)</f>
        <v>7.3</v>
      </c>
      <c r="G173" s="62">
        <f>VLOOKUP(C173,'Child labour II'!$C$33:$D$268,2,FALSE)</f>
        <v>22.4</v>
      </c>
      <c r="H173" s="61">
        <f>VLOOKUP(C173,'Forced Labour'!$C$3:$D$169,2,FALSE)</f>
        <v>0.67400000000000004</v>
      </c>
      <c r="I173" s="61"/>
      <c r="J173" s="62"/>
      <c r="K173" s="61">
        <f>VLOOKUP(C173,'Minimum Wage'!$A$8:$Q$162,17,FALSE)</f>
        <v>657</v>
      </c>
      <c r="L173" s="61">
        <f>VLOOKUP(C173,'Poverty Working rate'!$A$8:$R$157,18,FALSE)</f>
        <v>19.100000000000001</v>
      </c>
      <c r="M173" s="61"/>
      <c r="N173" s="61">
        <f>VLOOKUP(C173,'Equal Opportunities and Discrim'!$B$40:$C$183,2,FALSE)</f>
        <v>0.67</v>
      </c>
      <c r="O173" s="61">
        <f>VLOOKUP(Datenbank!C173, 'Health and Safty'!$A$3:$B$227,2,FALSE)</f>
        <v>19</v>
      </c>
      <c r="P173" s="61"/>
    </row>
    <row r="174" spans="1:16" ht="20" customHeight="1">
      <c r="A174" s="56">
        <v>169</v>
      </c>
      <c r="B174" s="58" t="s">
        <v>165</v>
      </c>
      <c r="C174" s="60" t="s">
        <v>291</v>
      </c>
      <c r="D174" s="138" t="s">
        <v>1049</v>
      </c>
      <c r="E174" s="61">
        <v>0</v>
      </c>
      <c r="F174" s="62">
        <v>4</v>
      </c>
      <c r="G174" s="62">
        <f>VLOOKUP(C174,'Child labour II'!$C$33:$D$268,2,FALSE)</f>
        <v>2.9</v>
      </c>
      <c r="H174" s="61">
        <f>VLOOKUP(C174,'Forced Labour'!$C$3:$D$169,2,FALSE)</f>
        <v>1.1299999999999999</v>
      </c>
      <c r="I174" s="61"/>
      <c r="J174" s="62"/>
      <c r="K174" s="62"/>
      <c r="L174" s="61">
        <f>VLOOKUP(C174,'Poverty Working rate'!$A$8:$R$157,18,FALSE)</f>
        <v>26</v>
      </c>
      <c r="M174" s="61" t="s">
        <v>477</v>
      </c>
      <c r="N174" s="61">
        <f>VLOOKUP(C174,'Equal Opportunities and Discrim'!$B$40:$C$183,2,FALSE)</f>
        <v>0.56799999999999995</v>
      </c>
      <c r="O174" s="61">
        <f>VLOOKUP(Datenbank!C174, 'Health and Safty'!$A$3:$B$227,2,FALSE)</f>
        <v>13.6</v>
      </c>
      <c r="P174" s="61">
        <v>1.91</v>
      </c>
    </row>
    <row r="175" spans="1:16" ht="20" customHeight="1">
      <c r="A175" s="56">
        <v>170</v>
      </c>
      <c r="B175" s="57" t="s">
        <v>166</v>
      </c>
      <c r="C175" s="59" t="s">
        <v>292</v>
      </c>
      <c r="D175" s="137" t="s">
        <v>1050</v>
      </c>
      <c r="E175" s="61">
        <v>1</v>
      </c>
      <c r="F175" s="62">
        <f>VLOOKUP($C175, 'Child labour I  '!$A$11:$B$207,2,FALSE)</f>
        <v>10</v>
      </c>
      <c r="G175" s="62">
        <f>VLOOKUP(C175,'Child labour II'!$C$33:$D$268,2,FALSE)</f>
        <v>4.0999999999999996</v>
      </c>
      <c r="H175" s="61">
        <f>VLOOKUP(C175,'Forced Labour'!$C$3:$D$169,2,FALSE)</f>
        <v>0.63800000000000001</v>
      </c>
      <c r="I175" s="61"/>
      <c r="J175" s="62">
        <f>VLOOKUP(C175,'Hours of work'!$A$6:$G$127, 7,FALSE)</f>
        <v>32.020000000000003</v>
      </c>
      <c r="K175" s="61">
        <f>VLOOKUP(C175,'Minimum Wage'!$A$8:$Q$162,17,FALSE)</f>
        <v>250</v>
      </c>
      <c r="L175" s="61">
        <f>VLOOKUP(C175,'Poverty Working rate'!$A$8:$R$157,18,FALSE)</f>
        <v>4</v>
      </c>
      <c r="M175" s="61"/>
      <c r="N175" s="61">
        <f>VLOOKUP(C175,'Equal Opportunities and Discrim'!$B$40:$C$183,2,FALSE)</f>
        <v>0.67800000000000005</v>
      </c>
      <c r="O175" s="61">
        <f>VLOOKUP(Datenbank!C175, 'Health and Safty'!$A$3:$B$227,2,FALSE)</f>
        <v>9.5</v>
      </c>
      <c r="P175" s="61">
        <v>0.9</v>
      </c>
    </row>
    <row r="176" spans="1:16" ht="20" customHeight="1">
      <c r="A176" s="56">
        <v>171</v>
      </c>
      <c r="B176" s="57" t="s">
        <v>167</v>
      </c>
      <c r="C176" s="59" t="s">
        <v>293</v>
      </c>
      <c r="D176" s="137" t="s">
        <v>1051</v>
      </c>
      <c r="E176" s="61">
        <v>2</v>
      </c>
      <c r="F176" s="62">
        <v>29</v>
      </c>
      <c r="G176" s="62">
        <f>VLOOKUP(C176,'Child labour II'!$C$33:$D$268,2,FALSE)</f>
        <v>22.4</v>
      </c>
      <c r="H176" s="61">
        <f>VLOOKUP(C176,'Forced Labour'!$C$3:$D$169,2,FALSE)</f>
        <v>0.63800000000000001</v>
      </c>
      <c r="I176" s="61">
        <v>30</v>
      </c>
      <c r="J176" s="62">
        <f>VLOOKUP(C176,'Hours of work'!$A$6:$G$127, 7,FALSE)</f>
        <v>59.98</v>
      </c>
      <c r="K176" s="62">
        <f>VLOOKUP(C176,'Minimum Wage'!$A$8:$Q$162,17,FALSE)</f>
        <v>100000</v>
      </c>
      <c r="L176" s="61">
        <f>VLOOKUP(C176,'Poverty Working rate'!$A$8:$R$157,18,FALSE)</f>
        <v>36.799999999999997</v>
      </c>
      <c r="M176" s="61" t="s">
        <v>476</v>
      </c>
      <c r="N176" s="61">
        <f>VLOOKUP(C176,'Equal Opportunities and Discrim'!$B$40:$C$183,2,FALSE)</f>
        <v>0.7</v>
      </c>
      <c r="O176" s="61">
        <f>VLOOKUP(Datenbank!C176, 'Health and Safty'!$A$3:$B$227,2,FALSE)</f>
        <v>19.2</v>
      </c>
      <c r="P176" s="61">
        <v>1.1000000000000001</v>
      </c>
    </row>
    <row r="177" spans="1:16" ht="20" customHeight="1">
      <c r="A177" s="56">
        <v>172</v>
      </c>
      <c r="B177" s="57" t="s">
        <v>168</v>
      </c>
      <c r="C177" s="59" t="s">
        <v>168</v>
      </c>
      <c r="D177" s="137" t="s">
        <v>1052</v>
      </c>
      <c r="E177" s="61">
        <v>2</v>
      </c>
      <c r="F177" s="62">
        <f>VLOOKUP($C177, 'Child labour I  '!$A$11:$B$207,2,FALSE)</f>
        <v>8.3000000000000007</v>
      </c>
      <c r="G177" s="62">
        <f>VLOOKUP(C177,'Child labour II'!$C$33:$D$268,2,FALSE)</f>
        <v>7.4</v>
      </c>
      <c r="H177" s="61">
        <f>VLOOKUP(C177,'Forced Labour'!$C$3:$D$169,2,FALSE)</f>
        <v>0.626</v>
      </c>
      <c r="I177" s="61">
        <v>46.7</v>
      </c>
      <c r="J177" s="62">
        <f>VLOOKUP(C177,'Hours of work'!$A$6:$G$127, 7,FALSE)</f>
        <v>15.62</v>
      </c>
      <c r="K177" s="61">
        <f>VLOOKUP(C177,'Minimum Wage'!$A$8:$Q$162,17,FALSE)</f>
        <v>7800</v>
      </c>
      <c r="L177" s="61">
        <f>VLOOKUP(C177,'Poverty Working rate'!$A$8:$R$157,18,FALSE)</f>
        <v>0</v>
      </c>
      <c r="M177" s="61"/>
      <c r="N177" s="61">
        <f>VLOOKUP(C177,'Equal Opportunities and Discrim'!$B$40:$C$183,2,FALSE)</f>
        <v>0.69399999999999995</v>
      </c>
      <c r="O177" s="61">
        <f>VLOOKUP(Datenbank!C177, 'Health and Safty'!$A$3:$B$227,2,FALSE)</f>
        <v>20.3</v>
      </c>
      <c r="P177" s="61">
        <v>0.3</v>
      </c>
    </row>
    <row r="178" spans="1:16" ht="20" customHeight="1">
      <c r="A178" s="56">
        <v>173</v>
      </c>
      <c r="B178" s="57" t="s">
        <v>169</v>
      </c>
      <c r="C178" s="59" t="s">
        <v>169</v>
      </c>
      <c r="D178" s="137" t="s">
        <v>1053</v>
      </c>
      <c r="E178" s="61">
        <v>2</v>
      </c>
      <c r="F178" s="62">
        <f>VLOOKUP($C178, 'Child labour I  '!$A$11:$B$207,2,FALSE)</f>
        <v>27.9</v>
      </c>
      <c r="G178" s="62">
        <f>VLOOKUP(C178,'Child labour II'!$C$33:$D$268,2,FALSE)</f>
        <v>22.4</v>
      </c>
      <c r="H178" s="61">
        <f>VLOOKUP(C178,'Forced Labour'!$C$3:$D$169,2,FALSE)</f>
        <v>0.63800000000000001</v>
      </c>
      <c r="I178" s="61"/>
      <c r="J178" s="62"/>
      <c r="K178" s="61">
        <f>VLOOKUP(C178,'Minimum Wage'!$A$8:$Q$162,17,FALSE)</f>
        <v>28000</v>
      </c>
      <c r="L178" s="61">
        <f>VLOOKUP(C178,'Poverty Working rate'!$A$8:$R$157,18,FALSE)</f>
        <v>37.9</v>
      </c>
      <c r="M178" s="61"/>
      <c r="N178" s="61"/>
      <c r="O178" s="61">
        <f>VLOOKUP(Datenbank!C178, 'Health and Safty'!$A$3:$B$227,2,FALSE)</f>
        <v>23.8</v>
      </c>
      <c r="P178" s="61">
        <v>2.1</v>
      </c>
    </row>
    <row r="179" spans="1:16" ht="20" customHeight="1">
      <c r="A179" s="56">
        <v>174</v>
      </c>
      <c r="B179" s="57" t="s">
        <v>170</v>
      </c>
      <c r="C179" s="59" t="s">
        <v>170</v>
      </c>
      <c r="D179" s="137" t="s">
        <v>1054</v>
      </c>
      <c r="E179" s="61"/>
      <c r="F179" s="62"/>
      <c r="G179" s="62">
        <f>VLOOKUP(C179,'Child labour II'!$C$33:$D$268,2,FALSE)</f>
        <v>7.4</v>
      </c>
      <c r="H179" s="61"/>
      <c r="I179" s="61"/>
      <c r="J179" s="62"/>
      <c r="K179" s="62"/>
      <c r="L179" s="61"/>
      <c r="M179" s="61"/>
      <c r="N179" s="61"/>
      <c r="O179" s="61">
        <f>VLOOKUP(Datenbank!C179, 'Health and Safty'!$A$3:$B$227,2,FALSE)</f>
        <v>22.5</v>
      </c>
      <c r="P179" s="61"/>
    </row>
    <row r="180" spans="1:16" ht="20" customHeight="1">
      <c r="A180" s="56">
        <v>175</v>
      </c>
      <c r="B180" s="57" t="s">
        <v>171</v>
      </c>
      <c r="C180" s="59" t="s">
        <v>294</v>
      </c>
      <c r="D180" s="137" t="s">
        <v>1055</v>
      </c>
      <c r="E180" s="61">
        <v>3</v>
      </c>
      <c r="F180" s="62">
        <f>VLOOKUP($C180, 'Child labour I  '!$A$11:$B$207,2,FALSE)</f>
        <v>0.7</v>
      </c>
      <c r="G180" s="62">
        <f>VLOOKUP(C180,'Child labour II'!$C$33:$D$268,2,FALSE)</f>
        <v>7.3</v>
      </c>
      <c r="H180" s="61">
        <f>VLOOKUP(C180,'Forced Labour'!$C$3:$D$169,2,FALSE)</f>
        <v>0.45300000000000001</v>
      </c>
      <c r="I180" s="61"/>
      <c r="J180" s="62"/>
      <c r="K180" s="61">
        <f>VLOOKUP(C180,'Minimum Wage'!$A$8:$Q$162,17,FALSE)</f>
        <v>2167</v>
      </c>
      <c r="L180" s="61">
        <f>VLOOKUP(C180,'Poverty Working rate'!$A$8:$R$157,18,FALSE)</f>
        <v>0.1</v>
      </c>
      <c r="M180" s="61" t="s">
        <v>474</v>
      </c>
      <c r="N180" s="61"/>
      <c r="O180" s="61">
        <f>VLOOKUP(Datenbank!C180, 'Health and Safty'!$A$3:$B$227,2,FALSE)</f>
        <v>14.8</v>
      </c>
      <c r="P180" s="61"/>
    </row>
    <row r="181" spans="1:16" ht="20" customHeight="1">
      <c r="A181" s="56">
        <v>176</v>
      </c>
      <c r="B181" s="57" t="s">
        <v>172</v>
      </c>
      <c r="C181" s="59" t="s">
        <v>295</v>
      </c>
      <c r="D181" s="137" t="s">
        <v>1056</v>
      </c>
      <c r="E181" s="61">
        <v>2</v>
      </c>
      <c r="F181" s="62">
        <f>VLOOKUP($C181, 'Child labour I  '!$A$11:$B$207,2,FALSE)</f>
        <v>51.5</v>
      </c>
      <c r="G181" s="62">
        <f>VLOOKUP(C181,'Child labour II'!$C$33:$D$268,2,FALSE)</f>
        <v>22.4</v>
      </c>
      <c r="H181" s="61">
        <f>VLOOKUP(C181,'Forced Labour'!$C$3:$D$169,2,FALSE)</f>
        <v>0.63800000000000001</v>
      </c>
      <c r="I181" s="61"/>
      <c r="J181" s="62"/>
      <c r="K181" s="61">
        <f>VLOOKUP(C181,'Minimum Wage'!$A$8:$Q$162,17,FALSE)</f>
        <v>60000</v>
      </c>
      <c r="L181" s="61">
        <f>VLOOKUP(C181,'Poverty Working rate'!$A$8:$R$157,18,FALSE)</f>
        <v>39</v>
      </c>
      <c r="M181" s="61" t="s">
        <v>477</v>
      </c>
      <c r="N181" s="61">
        <f>VLOOKUP(C181,'Equal Opportunities and Discrim'!$B$40:$C$183,2,FALSE)</f>
        <v>0.57499999999999996</v>
      </c>
      <c r="O181" s="61">
        <f>VLOOKUP(Datenbank!C181, 'Health and Safty'!$A$3:$B$227,2,FALSE)</f>
        <v>24.9</v>
      </c>
      <c r="P181" s="61">
        <v>1.31</v>
      </c>
    </row>
    <row r="182" spans="1:16" ht="20" customHeight="1">
      <c r="A182" s="56">
        <v>177</v>
      </c>
      <c r="B182" s="57" t="s">
        <v>173</v>
      </c>
      <c r="C182" s="59" t="s">
        <v>296</v>
      </c>
      <c r="D182" s="137" t="s">
        <v>1080</v>
      </c>
      <c r="E182" s="61">
        <v>4</v>
      </c>
      <c r="F182" s="62"/>
      <c r="G182" s="62">
        <f>VLOOKUP(C182,'Child labour II'!$C$33:$D$268,2,FALSE)</f>
        <v>6</v>
      </c>
      <c r="H182" s="61">
        <f>VLOOKUP(C182,'Forced Labour'!$C$3:$D$169,2,FALSE)</f>
        <v>0.40400000000000003</v>
      </c>
      <c r="I182" s="61">
        <v>17.7</v>
      </c>
      <c r="J182" s="62">
        <f>VLOOKUP(C182,'Hours of work'!$A$6:$G$127, 7,FALSE)</f>
        <v>7</v>
      </c>
      <c r="K182" s="61">
        <f>VLOOKUP(C182,'Minimum Wage'!$A$8:$Q$162,17,FALSE)</f>
        <v>9900</v>
      </c>
      <c r="L182" s="61"/>
      <c r="M182" s="61" t="s">
        <v>474</v>
      </c>
      <c r="N182" s="61">
        <f>VLOOKUP(C182,'Equal Opportunities and Discrim'!$B$40:$C$183,2,FALSE)</f>
        <v>0.68799999999999994</v>
      </c>
      <c r="O182" s="61">
        <f>VLOOKUP(Datenbank!C182, 'Health and Safty'!$A$3:$B$227,2,FALSE)</f>
        <v>5.2</v>
      </c>
      <c r="P182" s="61">
        <v>19.600000000000001</v>
      </c>
    </row>
    <row r="183" spans="1:16" ht="20" customHeight="1">
      <c r="A183" s="56">
        <v>178</v>
      </c>
      <c r="B183" s="57" t="s">
        <v>174</v>
      </c>
      <c r="C183" s="59" t="s">
        <v>297</v>
      </c>
      <c r="D183" s="137" t="s">
        <v>1057</v>
      </c>
      <c r="E183" s="61">
        <v>1</v>
      </c>
      <c r="F183" s="62">
        <f>VLOOKUP($C183, 'Child labour I  '!$A$11:$B$207,2,FALSE)</f>
        <v>2.1</v>
      </c>
      <c r="G183" s="62">
        <f>VLOOKUP(C183,'Child labour II'!$C$33:$D$268,2,FALSE)</f>
        <v>19.600000000000001</v>
      </c>
      <c r="H183" s="61">
        <f>VLOOKUP(C183,'Forced Labour'!$C$3:$D$169,2,FALSE)</f>
        <v>0.76600000000000001</v>
      </c>
      <c r="I183" s="61"/>
      <c r="J183" s="62"/>
      <c r="K183" s="61">
        <f>VLOOKUP(C183,'Minimum Wage'!$A$8:$Q$162,17,FALSE)</f>
        <v>259</v>
      </c>
      <c r="L183" s="61">
        <f>VLOOKUP(C183,'Poverty Working rate'!$A$8:$R$157,18,FALSE)</f>
        <v>1.1000000000000001</v>
      </c>
      <c r="M183" s="61"/>
      <c r="N183" s="61">
        <f>VLOOKUP(C183,'Equal Opportunities and Discrim'!$B$40:$C$183,2,FALSE)</f>
        <v>0.65100000000000002</v>
      </c>
      <c r="O183" s="61">
        <f>VLOOKUP(Datenbank!C183, 'Health and Safty'!$A$3:$B$227,2,FALSE)</f>
        <v>11.5</v>
      </c>
      <c r="P183" s="61">
        <v>2.6</v>
      </c>
    </row>
    <row r="184" spans="1:16" ht="20" customHeight="1">
      <c r="A184" s="56">
        <v>179</v>
      </c>
      <c r="B184" s="57" t="s">
        <v>175</v>
      </c>
      <c r="C184" s="59" t="s">
        <v>298</v>
      </c>
      <c r="D184" s="137" t="s">
        <v>1058</v>
      </c>
      <c r="E184" s="61">
        <v>3</v>
      </c>
      <c r="F184" s="62">
        <f>VLOOKUP($C184, 'Child labour I  '!$A$11:$B$207,2,FALSE)</f>
        <v>5.9</v>
      </c>
      <c r="G184" s="62">
        <f>VLOOKUP(C184,'Child labour II'!$C$33:$D$268,2,FALSE)</f>
        <v>4.0999999999999996</v>
      </c>
      <c r="H184" s="61">
        <f>VLOOKUP(C184,'Forced Labour'!$C$3:$D$169,2,FALSE)</f>
        <v>0.626</v>
      </c>
      <c r="I184" s="61"/>
      <c r="J184" s="62">
        <f>VLOOKUP(C184,'Hours of work'!$A$6:$G$127, 7,FALSE)</f>
        <v>32.06</v>
      </c>
      <c r="K184" s="61">
        <f>VLOOKUP(C184,'Minimum Wage'!$A$8:$Q$162,17,FALSE)</f>
        <v>1460.5</v>
      </c>
      <c r="L184" s="61">
        <f>VLOOKUP(C184,'Poverty Working rate'!$A$8:$R$157,18,FALSE)</f>
        <v>0.1</v>
      </c>
      <c r="M184" s="61"/>
      <c r="N184" s="61">
        <f>VLOOKUP(C184,'Equal Opportunities and Discrim'!$B$40:$C$183,2,FALSE)</f>
        <v>0.625</v>
      </c>
      <c r="O184" s="61">
        <f>VLOOKUP(Datenbank!C184, 'Health and Safty'!$A$3:$B$227,2,FALSE)</f>
        <v>9.9</v>
      </c>
      <c r="P184" s="61">
        <v>7.2</v>
      </c>
    </row>
    <row r="185" spans="1:16" ht="20" customHeight="1">
      <c r="A185" s="56">
        <v>180</v>
      </c>
      <c r="B185" s="57" t="s">
        <v>176</v>
      </c>
      <c r="C185" s="59" t="s">
        <v>176</v>
      </c>
      <c r="D185" s="137" t="s">
        <v>1059</v>
      </c>
      <c r="E185" s="61">
        <v>0</v>
      </c>
      <c r="F185" s="62">
        <f>VLOOKUP($C185, 'Child labour I  '!$A$11:$B$207,2,FALSE)</f>
        <v>0.3</v>
      </c>
      <c r="G185" s="62">
        <f>VLOOKUP(C185,'Child labour II'!$C$33:$D$268,2,FALSE)</f>
        <v>4.0999999999999996</v>
      </c>
      <c r="H185" s="61">
        <f>VLOOKUP(C185,'Forced Labour'!$C$3:$D$169,2,FALSE)</f>
        <v>0.29499999999999998</v>
      </c>
      <c r="I185" s="61"/>
      <c r="J185" s="62"/>
      <c r="K185" s="61"/>
      <c r="L185" s="61">
        <f>VLOOKUP(C185,'Poverty Working rate'!$A$8:$R$157,18,FALSE)</f>
        <v>0.8</v>
      </c>
      <c r="M185" s="61"/>
      <c r="N185" s="61"/>
      <c r="O185" s="61">
        <f>VLOOKUP(Datenbank!C185, 'Health and Safty'!$A$3:$B$227,2,FALSE)</f>
        <v>9.3000000000000007</v>
      </c>
      <c r="P185" s="61"/>
    </row>
    <row r="186" spans="1:16" ht="20" customHeight="1">
      <c r="A186" s="56">
        <v>181</v>
      </c>
      <c r="B186" s="57" t="s">
        <v>177</v>
      </c>
      <c r="C186" s="59" t="s">
        <v>177</v>
      </c>
      <c r="D186" s="137" t="s">
        <v>1061</v>
      </c>
      <c r="E186" s="61"/>
      <c r="F186" s="62"/>
      <c r="G186" s="62">
        <f>VLOOKUP(C186,'Child labour II'!$C$33:$D$268,2,FALSE)</f>
        <v>7.4</v>
      </c>
      <c r="H186" s="61"/>
      <c r="I186" s="61"/>
      <c r="J186" s="62"/>
      <c r="K186" s="61"/>
      <c r="L186" s="61"/>
      <c r="M186" s="61"/>
      <c r="N186" s="61"/>
      <c r="O186" s="61">
        <f>VLOOKUP(Datenbank!C186, 'Health and Safty'!$A$3:$B$227,2,FALSE)</f>
        <v>25.6</v>
      </c>
      <c r="P186" s="61"/>
    </row>
    <row r="187" spans="1:16" ht="20" customHeight="1">
      <c r="A187" s="56">
        <v>182</v>
      </c>
      <c r="B187" s="57" t="s">
        <v>178</v>
      </c>
      <c r="C187" s="59" t="s">
        <v>178</v>
      </c>
      <c r="D187" s="137" t="s">
        <v>1060</v>
      </c>
      <c r="E187" s="61">
        <v>2</v>
      </c>
      <c r="F187" s="62">
        <f>VLOOKUP($C187, 'Child labour I  '!$A$11:$B$207,2,FALSE)</f>
        <v>16.3</v>
      </c>
      <c r="G187" s="62">
        <f>VLOOKUP(C187,'Child labour II'!$C$33:$D$268,2,FALSE)</f>
        <v>22.4</v>
      </c>
      <c r="H187" s="61">
        <f>VLOOKUP(C187,'Forced Labour'!$C$3:$D$169,2,FALSE)</f>
        <v>0.626</v>
      </c>
      <c r="I187" s="61"/>
      <c r="J187" s="62">
        <f>VLOOKUP(C187,'Hours of work'!$A$6:$G$127, 7,FALSE)</f>
        <v>39.380000000000003</v>
      </c>
      <c r="K187" s="61">
        <f>VLOOKUP(C187,'Minimum Wage'!$A$8:$Q$162,17,FALSE)</f>
        <v>6000</v>
      </c>
      <c r="L187" s="61">
        <f>VLOOKUP(C187,'Poverty Working rate'!$A$8:$R$157,18,FALSE)</f>
        <v>22.6</v>
      </c>
      <c r="M187" s="61"/>
      <c r="N187" s="61">
        <f>VLOOKUP(C187,'Equal Opportunities and Discrim'!$B$40:$C$183,2,FALSE)</f>
        <v>0.72099999999999997</v>
      </c>
      <c r="O187" s="61">
        <f>VLOOKUP(Datenbank!C187, 'Health and Safty'!$A$3:$B$227,2,FALSE)</f>
        <v>19.399999999999999</v>
      </c>
      <c r="P187" s="61">
        <v>3.46</v>
      </c>
    </row>
    <row r="188" spans="1:16" ht="20" customHeight="1">
      <c r="A188" s="56">
        <v>183</v>
      </c>
      <c r="B188" s="57" t="s">
        <v>179</v>
      </c>
      <c r="C188" s="59" t="s">
        <v>179</v>
      </c>
      <c r="D188" s="137" t="s">
        <v>1062</v>
      </c>
      <c r="E188" s="61">
        <v>3</v>
      </c>
      <c r="F188" s="62">
        <f>VLOOKUP($C188, 'Child labour I  '!$A$11:$B$207,2,FALSE)</f>
        <v>2.4</v>
      </c>
      <c r="G188" s="62">
        <f>VLOOKUP(C188,'Child labour II'!$C$33:$D$268,2,FALSE)</f>
        <v>6</v>
      </c>
      <c r="H188" s="61">
        <f>VLOOKUP(C188,'Forced Labour'!$C$3:$D$169,2,FALSE)</f>
        <v>0.46700000000000003</v>
      </c>
      <c r="I188" s="61"/>
      <c r="J188" s="62">
        <f>VLOOKUP(C188,'Hours of work'!$A$6:$G$127, 7,FALSE)</f>
        <v>3.28</v>
      </c>
      <c r="K188" s="61">
        <f>VLOOKUP(C188,'Minimum Wage'!$A$8:$Q$162,17,FALSE)</f>
        <v>1378</v>
      </c>
      <c r="L188" s="61">
        <f>VLOOKUP(C188,'Poverty Working rate'!$A$8:$R$157,18,FALSE)</f>
        <v>0.1</v>
      </c>
      <c r="M188" s="61"/>
      <c r="N188" s="61">
        <f>VLOOKUP(C188,'Equal Opportunities and Discrim'!$B$40:$C$183,2,FALSE)</f>
        <v>0.70499999999999996</v>
      </c>
      <c r="O188" s="61">
        <f>VLOOKUP(Datenbank!C188, 'Health and Safty'!$A$3:$B$227,2,FALSE)</f>
        <v>9</v>
      </c>
      <c r="P188" s="61">
        <v>25</v>
      </c>
    </row>
    <row r="189" spans="1:16" ht="20" customHeight="1">
      <c r="A189" s="56">
        <v>184</v>
      </c>
      <c r="B189" s="57" t="s">
        <v>180</v>
      </c>
      <c r="C189" s="59" t="s">
        <v>299</v>
      </c>
      <c r="D189" s="137" t="s">
        <v>1063</v>
      </c>
      <c r="E189" s="61">
        <v>4</v>
      </c>
      <c r="F189" s="62"/>
      <c r="G189" s="62">
        <f>VLOOKUP(C189,'Child labour II'!$C$33:$D$268,2,FALSE)</f>
        <v>6</v>
      </c>
      <c r="H189" s="61">
        <f>VLOOKUP(C189,'Forced Labour'!$C$3:$D$169,2,FALSE)</f>
        <v>0.22800000000000001</v>
      </c>
      <c r="I189" s="61">
        <v>7.3</v>
      </c>
      <c r="J189" s="62">
        <f>VLOOKUP(C189,'Hours of work'!$A$6:$G$127, 7,FALSE)</f>
        <v>4.13</v>
      </c>
      <c r="K189" s="61">
        <f>VLOOKUP(C189,'Minimum Wage'!$A$8:$Q$162,17,FALSE)</f>
        <v>111000</v>
      </c>
      <c r="L189" s="61"/>
      <c r="M189" s="61"/>
      <c r="N189" s="61">
        <f>VLOOKUP(C189,'Equal Opportunities and Discrim'!$B$40:$C$183,2,FALSE)</f>
        <v>0.67</v>
      </c>
      <c r="O189" s="61">
        <f>VLOOKUP(Datenbank!C189, 'Health and Safty'!$A$3:$B$227,2,FALSE)</f>
        <v>4.2</v>
      </c>
      <c r="P189" s="61">
        <v>22.6</v>
      </c>
    </row>
    <row r="190" spans="1:16" ht="20" customHeight="1">
      <c r="A190" s="56">
        <v>185</v>
      </c>
      <c r="B190" s="57" t="s">
        <v>181</v>
      </c>
      <c r="C190" s="59" t="s">
        <v>181</v>
      </c>
      <c r="D190" s="137" t="s">
        <v>1064</v>
      </c>
      <c r="E190" s="61">
        <v>4</v>
      </c>
      <c r="F190" s="62">
        <f>VLOOKUP($C190, 'Child labour I  '!$A$11:$B$207,2,FALSE)</f>
        <v>7.9</v>
      </c>
      <c r="G190" s="62">
        <f>VLOOKUP(C190,'Child labour II'!$C$33:$D$268,2,FALSE)</f>
        <v>7.3</v>
      </c>
      <c r="H190" s="61">
        <f>VLOOKUP(C190,'Forced Labour'!$C$3:$D$169,2,FALSE)</f>
        <v>0.22800000000000001</v>
      </c>
      <c r="I190" s="61">
        <v>22.1</v>
      </c>
      <c r="J190" s="62">
        <f>VLOOKUP(C190,'Hours of work'!$A$6:$G$127, 7,FALSE)</f>
        <v>17.940000000000001</v>
      </c>
      <c r="K190" s="61">
        <f>VLOOKUP(C190,'Minimum Wage'!$A$8:$Q$162,17,FALSE)</f>
        <v>7920</v>
      </c>
      <c r="L190" s="61">
        <f>VLOOKUP(C190,'Poverty Working rate'!$A$8:$R$157,18,FALSE)</f>
        <v>0.2</v>
      </c>
      <c r="M190" s="61"/>
      <c r="N190" s="61">
        <f>VLOOKUP(C190,'Equal Opportunities and Discrim'!$B$40:$C$183,2,FALSE)</f>
        <v>0.71</v>
      </c>
      <c r="O190" s="61">
        <f>VLOOKUP(Datenbank!C190, 'Health and Safty'!$A$3:$B$227,2,FALSE)</f>
        <v>14</v>
      </c>
      <c r="P190" s="61">
        <v>9</v>
      </c>
    </row>
    <row r="191" spans="1:16" ht="20" customHeight="1">
      <c r="A191" s="56">
        <v>186</v>
      </c>
      <c r="B191" s="57" t="s">
        <v>182</v>
      </c>
      <c r="C191" s="59" t="s">
        <v>300</v>
      </c>
      <c r="D191" s="137" t="s">
        <v>1065</v>
      </c>
      <c r="E191" s="61">
        <v>0</v>
      </c>
      <c r="F191" s="62"/>
      <c r="G191" s="62">
        <f>VLOOKUP(C191,'Child labour II'!$C$33:$D$268,2,FALSE)</f>
        <v>4.0999999999999996</v>
      </c>
      <c r="H191" s="61">
        <f>VLOOKUP(C191,'Forced Labour'!$C$3:$D$169,2,FALSE)</f>
        <v>3.9729999999999999</v>
      </c>
      <c r="I191" s="61"/>
      <c r="J191" s="62"/>
      <c r="K191" s="61">
        <f>VLOOKUP(C191,'Minimum Wage'!$A$8:$Q$162,17,FALSE)</f>
        <v>96105</v>
      </c>
      <c r="L191" s="61">
        <f>VLOOKUP(C191,'Poverty Working rate'!$A$8:$R$157,18,FALSE)</f>
        <v>5.4</v>
      </c>
      <c r="M191" s="61"/>
      <c r="N191" s="61"/>
      <c r="O191" s="61">
        <f>VLOOKUP(Datenbank!C191, 'Health and Safty'!$A$3:$B$227,2,FALSE)</f>
        <v>10</v>
      </c>
      <c r="P191" s="61">
        <v>11.16</v>
      </c>
    </row>
    <row r="192" spans="1:16" ht="20" customHeight="1">
      <c r="A192" s="56">
        <v>187</v>
      </c>
      <c r="B192" s="57" t="s">
        <v>183</v>
      </c>
      <c r="C192" s="59" t="s">
        <v>183</v>
      </c>
      <c r="D192" s="137" t="s">
        <v>1066</v>
      </c>
      <c r="E192" s="61"/>
      <c r="F192" s="62">
        <f>VLOOKUP($C192, 'Child labour I  '!$A$11:$B$207,2,FALSE)</f>
        <v>15.2</v>
      </c>
      <c r="G192" s="62">
        <f>VLOOKUP(C192,'Child labour II'!$C$33:$D$268,2,FALSE)</f>
        <v>7.4</v>
      </c>
      <c r="H192" s="61"/>
      <c r="I192" s="61"/>
      <c r="J192" s="62"/>
      <c r="K192" s="62"/>
      <c r="L192" s="61"/>
      <c r="M192" s="61"/>
      <c r="N192" s="61"/>
      <c r="O192" s="61">
        <f>VLOOKUP(Datenbank!C192, 'Health and Safty'!$A$3:$B$227,2,FALSE)</f>
        <v>24.8</v>
      </c>
      <c r="P192" s="61">
        <v>3</v>
      </c>
    </row>
    <row r="193" spans="1:16" ht="20" customHeight="1">
      <c r="A193" s="56">
        <v>188</v>
      </c>
      <c r="B193" s="57" t="s">
        <v>184</v>
      </c>
      <c r="C193" s="59" t="s">
        <v>184</v>
      </c>
      <c r="D193" s="137" t="s">
        <v>1067</v>
      </c>
      <c r="E193" s="61">
        <v>1</v>
      </c>
      <c r="F193" s="62">
        <v>8</v>
      </c>
      <c r="G193" s="62">
        <f>VLOOKUP(C193,'Child labour II'!$C$33:$D$268,2,FALSE)</f>
        <v>7.3</v>
      </c>
      <c r="H193" s="61">
        <f>VLOOKUP(C193,'Forced Labour'!$C$3:$D$169,2,FALSE)</f>
        <v>0.63900000000000001</v>
      </c>
      <c r="I193" s="61"/>
      <c r="J193" s="62">
        <f>VLOOKUP(C193,'Hours of work'!$A$6:$G$127, 7,FALSE)</f>
        <v>6.74</v>
      </c>
      <c r="K193" s="62">
        <f>VLOOKUP(C193,'Minimum Wage'!$A$8:$Q$162,17,FALSE)</f>
        <v>2973</v>
      </c>
      <c r="L193" s="61">
        <f>VLOOKUP(C193,'Poverty Working rate'!$A$8:$R$157,18,FALSE)</f>
        <v>9.6</v>
      </c>
      <c r="M193" s="61" t="s">
        <v>474</v>
      </c>
      <c r="N193" s="61">
        <f>VLOOKUP(C193,'Equal Opportunities and Discrim'!$B$40:$C$183,2,FALSE)</f>
        <v>0.70599999999999996</v>
      </c>
      <c r="O193" s="61">
        <f>VLOOKUP(Datenbank!C193, 'Health and Safty'!$A$3:$B$227,2,FALSE)</f>
        <v>14.6</v>
      </c>
      <c r="P193" s="61">
        <v>6.85</v>
      </c>
    </row>
    <row r="194" spans="1:16" ht="40" customHeight="1">
      <c r="A194" s="56">
        <v>189</v>
      </c>
      <c r="B194" s="57" t="s">
        <v>185</v>
      </c>
      <c r="C194" s="59" t="s">
        <v>301</v>
      </c>
      <c r="D194" s="137" t="s">
        <v>1068</v>
      </c>
      <c r="E194" s="61">
        <v>1</v>
      </c>
      <c r="F194" s="62"/>
      <c r="G194" s="62">
        <f>VLOOKUP(C194,'Child labour II'!$C$33:$D$268,2,FALSE)</f>
        <v>2.9</v>
      </c>
      <c r="H194" s="61">
        <f>VLOOKUP(C194,'Forced Labour'!$C$3:$D$169,2,FALSE)</f>
        <v>0.40400000000000003</v>
      </c>
      <c r="I194" s="61"/>
      <c r="J194" s="62"/>
      <c r="K194" s="62"/>
      <c r="L194" s="61">
        <f>VLOOKUP(C194,'Poverty Working rate'!$A$8:$R$157,18,FALSE)</f>
        <v>0</v>
      </c>
      <c r="M194" s="61"/>
      <c r="N194" s="61">
        <f>VLOOKUP(C194,'Equal Opportunities and Discrim'!$B$40:$C$183,2,FALSE)</f>
        <v>0.64900000000000002</v>
      </c>
      <c r="O194" s="61">
        <f>VLOOKUP(Datenbank!C194, 'Health and Safty'!$A$3:$B$227,2,FALSE)</f>
        <v>9.8000000000000007</v>
      </c>
      <c r="P194" s="61">
        <v>3.76</v>
      </c>
    </row>
    <row r="195" spans="1:16" ht="20" customHeight="1">
      <c r="A195" s="56">
        <v>190</v>
      </c>
      <c r="B195" s="58" t="s">
        <v>186</v>
      </c>
      <c r="C195" s="60" t="s">
        <v>302</v>
      </c>
      <c r="D195" s="138" t="s">
        <v>1069</v>
      </c>
      <c r="E195" s="61">
        <v>3</v>
      </c>
      <c r="F195" s="62"/>
      <c r="G195" s="62">
        <f>VLOOKUP(C195,'Child labour II'!$C$33:$D$268,2,FALSE)</f>
        <v>5.3</v>
      </c>
      <c r="H195" s="61">
        <f>VLOOKUP(C195,'Forced Labour'!$C$3:$D$169,2,FALSE)</f>
        <v>1.7999999999999999E-2</v>
      </c>
      <c r="I195" s="61">
        <v>18.100000000000001</v>
      </c>
      <c r="J195" s="62">
        <f>VLOOKUP(C195,'Hours of work'!$A$6:$G$127, 7,FALSE)</f>
        <v>13.39</v>
      </c>
      <c r="K195" s="61">
        <f>VLOOKUP(C195,'Minimum Wage'!$A$8:$Q$162,17,FALSE)</f>
        <v>1257</v>
      </c>
      <c r="L195" s="61">
        <f>VLOOKUP(C195,'Poverty Working rate'!$A$8:$R$157,18,FALSE)</f>
        <v>2.2999999999999998</v>
      </c>
      <c r="M195" s="61"/>
      <c r="N195" s="61">
        <f>VLOOKUP(C195,'Equal Opportunities and Discrim'!$B$40:$C$183,2,FALSE)</f>
        <v>0.71799999999999997</v>
      </c>
      <c r="O195" s="61">
        <f>VLOOKUP(Datenbank!C195, 'Health and Safty'!$A$3:$B$227,2,FALSE)</f>
        <v>5</v>
      </c>
      <c r="P195" s="61">
        <v>20</v>
      </c>
    </row>
    <row r="196" spans="1:16" ht="20" customHeight="1">
      <c r="A196" s="56">
        <v>191</v>
      </c>
      <c r="B196" s="58" t="s">
        <v>187</v>
      </c>
      <c r="C196" s="60" t="s">
        <v>303</v>
      </c>
      <c r="D196" s="138" t="s">
        <v>1070</v>
      </c>
      <c r="E196" s="61">
        <v>4</v>
      </c>
      <c r="F196" s="62"/>
      <c r="G196" s="62">
        <f>VLOOKUP(C196,'Child labour II'!$C$33:$D$268,2,FALSE)</f>
        <v>1.8</v>
      </c>
      <c r="H196" s="61">
        <f>VLOOKUP(C196,'Forced Labour'!$C$3:$D$169,2,FALSE)</f>
        <v>1.7999999999999999E-2</v>
      </c>
      <c r="I196" s="61">
        <v>25.7</v>
      </c>
      <c r="J196" s="62">
        <f>VLOOKUP(C196,'Hours of work'!$A$6:$G$127, 7,FALSE)</f>
        <v>10.23</v>
      </c>
      <c r="K196" s="61">
        <f>VLOOKUP(C196,'Minimum Wage'!$A$8:$Q$162,17,FALSE)</f>
        <v>0</v>
      </c>
      <c r="L196" s="61"/>
      <c r="M196" s="61"/>
      <c r="N196" s="61">
        <f>VLOOKUP(C196,'Equal Opportunities and Discrim'!$B$40:$C$183,2,FALSE)</f>
        <v>0.77</v>
      </c>
      <c r="O196" s="61">
        <f>VLOOKUP(Datenbank!C196, 'Health and Safty'!$A$3:$B$227,2,FALSE)</f>
        <v>0.8</v>
      </c>
      <c r="P196" s="61">
        <v>23.8</v>
      </c>
    </row>
    <row r="197" spans="1:16" ht="20" customHeight="1">
      <c r="A197" s="56">
        <v>192</v>
      </c>
      <c r="B197" s="57" t="s">
        <v>188</v>
      </c>
      <c r="C197" s="59" t="s">
        <v>188</v>
      </c>
      <c r="D197" s="137" t="s">
        <v>1071</v>
      </c>
      <c r="E197" s="61">
        <v>0</v>
      </c>
      <c r="F197" s="62">
        <f>VLOOKUP($C197, 'Child labour I  '!$A$11:$B$207,2,FALSE)</f>
        <v>16.399999999999999</v>
      </c>
      <c r="G197" s="62">
        <f>VLOOKUP(C197,'Child labour II'!$C$33:$D$268,2,FALSE)</f>
        <v>7.4</v>
      </c>
      <c r="H197" s="61">
        <f>VLOOKUP(C197,'Forced Labour'!$C$3:$D$169,2,FALSE)</f>
        <v>0.152</v>
      </c>
      <c r="I197" s="61"/>
      <c r="J197" s="62">
        <f>VLOOKUP(C197,'Hours of work'!$A$6:$G$127, 7,FALSE)</f>
        <v>27.88</v>
      </c>
      <c r="K197" s="61">
        <f>VLOOKUP(C197,'Minimum Wage'!$A$8:$Q$162,17,FALSE)</f>
        <v>1150000</v>
      </c>
      <c r="L197" s="61">
        <f>VLOOKUP(C197,'Poverty Working rate'!$A$8:$R$157,18,FALSE)</f>
        <v>1.6</v>
      </c>
      <c r="M197" s="61"/>
      <c r="N197" s="61">
        <f>VLOOKUP(C197,'Equal Opportunities and Discrim'!$B$40:$C$183,2,FALSE)</f>
        <v>0.69799999999999995</v>
      </c>
      <c r="O197" s="61">
        <f>VLOOKUP(Datenbank!C197, 'Health and Safty'!$A$3:$B$227,2,FALSE)</f>
        <v>26</v>
      </c>
      <c r="P197" s="61">
        <v>4.9000000000000004</v>
      </c>
    </row>
    <row r="198" spans="1:16" ht="20" customHeight="1">
      <c r="A198" s="56">
        <v>193</v>
      </c>
      <c r="B198" s="57" t="s">
        <v>189</v>
      </c>
      <c r="C198" s="59" t="s">
        <v>304</v>
      </c>
      <c r="D198" s="137" t="s">
        <v>1081</v>
      </c>
      <c r="E198" s="61">
        <v>0</v>
      </c>
      <c r="F198" s="62">
        <f>VLOOKUP($C198, 'Child labour I  '!$A$11:$B$207,2,FALSE)</f>
        <v>1.4</v>
      </c>
      <c r="G198" s="62">
        <f>VLOOKUP(C198,'Child labour II'!$C$33:$D$268,2,FALSE)</f>
        <v>6</v>
      </c>
      <c r="H198" s="61">
        <f>VLOOKUP(C198,'Forced Labour'!$C$3:$D$169,2,FALSE)</f>
        <v>0.46700000000000003</v>
      </c>
      <c r="I198" s="61"/>
      <c r="J198" s="62"/>
      <c r="K198" s="61">
        <f>VLOOKUP(C198,'Minimum Wage'!$A$8:$Q$162,17,FALSE)</f>
        <v>239</v>
      </c>
      <c r="L198" s="61">
        <f>VLOOKUP(C198,'Poverty Working rate'!$A$8:$R$157,18,FALSE)</f>
        <v>0.1</v>
      </c>
      <c r="M198" s="61" t="s">
        <v>474</v>
      </c>
      <c r="N198" s="61">
        <f>VLOOKUP(C198,'Equal Opportunities and Discrim'!$B$40:$C$183,2,FALSE)</f>
        <v>0.74399999999999999</v>
      </c>
      <c r="O198" s="61">
        <f>VLOOKUP(Datenbank!C198, 'Health and Safty'!$A$3:$B$227,2,FALSE)</f>
        <v>9.1</v>
      </c>
      <c r="P198" s="61">
        <v>8.9</v>
      </c>
    </row>
    <row r="199" spans="1:16" ht="40" customHeight="1">
      <c r="A199" s="56">
        <v>194</v>
      </c>
      <c r="B199" s="57" t="s">
        <v>190</v>
      </c>
      <c r="C199" s="59" t="s">
        <v>305</v>
      </c>
      <c r="D199" s="137" t="s">
        <v>1072</v>
      </c>
      <c r="E199" s="61">
        <v>2</v>
      </c>
      <c r="F199" s="62">
        <f>VLOOKUP($C199, 'Child labour I  '!$A$11:$B$207,2,FALSE)</f>
        <v>28.5</v>
      </c>
      <c r="G199" s="62">
        <f>VLOOKUP(C199,'Child labour II'!$C$33:$D$268,2,FALSE)</f>
        <v>22.4</v>
      </c>
      <c r="H199" s="61">
        <f>VLOOKUP(C199,'Forced Labour'!$C$3:$D$169,2,FALSE)</f>
        <v>1.1299999999999999</v>
      </c>
      <c r="I199" s="61"/>
      <c r="J199" s="62"/>
      <c r="K199" s="62"/>
      <c r="L199" s="61">
        <f>VLOOKUP(C199,'Poverty Working rate'!$A$8:$R$157,18,FALSE)</f>
        <v>78</v>
      </c>
      <c r="M199" s="61" t="s">
        <v>476</v>
      </c>
      <c r="N199" s="61"/>
      <c r="O199" s="61">
        <f>VLOOKUP(Datenbank!C199, 'Health and Safty'!$A$3:$B$227,2,FALSE)</f>
        <v>19.5</v>
      </c>
      <c r="P199" s="61">
        <v>1.36</v>
      </c>
    </row>
    <row r="200" spans="1:16" ht="20" customHeight="1">
      <c r="A200" s="56">
        <v>195</v>
      </c>
      <c r="B200" s="64" t="s">
        <v>191</v>
      </c>
      <c r="C200" s="60" t="s">
        <v>306</v>
      </c>
      <c r="D200" s="139" t="s">
        <v>1073</v>
      </c>
      <c r="E200" s="61">
        <v>4</v>
      </c>
      <c r="F200" s="62"/>
      <c r="G200" s="62">
        <f>VLOOKUP(C200,'Child labour II'!$C$33:$D$268,2,FALSE)</f>
        <v>4.0999999999999996</v>
      </c>
      <c r="H200" s="61">
        <f>VLOOKUP(C200,'Forced Labour'!$C$3:$D$169,2,FALSE)</f>
        <v>0.40400000000000003</v>
      </c>
      <c r="I200" s="61">
        <v>14.6</v>
      </c>
      <c r="J200" s="62">
        <f>VLOOKUP(C200,'Hours of work'!$A$6:$G$127, 7,FALSE)</f>
        <v>9.75</v>
      </c>
      <c r="K200" s="61">
        <f>VLOOKUP(C200,'Minimum Wage'!$A$8:$Q$162,17,FALSE)</f>
        <v>870</v>
      </c>
      <c r="L200" s="61"/>
      <c r="M200" s="61"/>
      <c r="N200" s="61">
        <f>VLOOKUP(C200,'Equal Opportunities and Discrim'!$B$40:$C$183,2,FALSE)</f>
        <v>0.68400000000000005</v>
      </c>
      <c r="O200" s="61">
        <f>VLOOKUP(Datenbank!C200, 'Health and Safty'!$A$3:$B$227,2,FALSE)</f>
        <v>3</v>
      </c>
      <c r="P200" s="61">
        <v>17.5</v>
      </c>
    </row>
    <row r="201" spans="1:16" ht="108" customHeight="1">
      <c r="A201" s="125" t="s">
        <v>326</v>
      </c>
      <c r="B201" s="144" t="s">
        <v>324</v>
      </c>
      <c r="C201" s="145"/>
      <c r="D201" s="134"/>
      <c r="E201" s="126" t="s">
        <v>546</v>
      </c>
      <c r="F201" s="126" t="s">
        <v>548</v>
      </c>
      <c r="G201" s="131" t="s">
        <v>549</v>
      </c>
      <c r="H201" s="126" t="s">
        <v>857</v>
      </c>
      <c r="I201" s="126" t="s">
        <v>550</v>
      </c>
      <c r="J201" s="126" t="s">
        <v>555</v>
      </c>
      <c r="K201" s="127" t="s">
        <v>667</v>
      </c>
      <c r="L201" s="126" t="s">
        <v>686</v>
      </c>
      <c r="M201" s="126" t="s">
        <v>552</v>
      </c>
      <c r="N201" s="126" t="s">
        <v>863</v>
      </c>
      <c r="O201" s="126" t="s">
        <v>553</v>
      </c>
      <c r="P201" s="127" t="s">
        <v>885</v>
      </c>
    </row>
    <row r="202" spans="1:16" ht="111" customHeight="1">
      <c r="A202" s="125" t="s">
        <v>545</v>
      </c>
      <c r="B202" s="142"/>
      <c r="C202" s="143"/>
      <c r="D202" s="135"/>
      <c r="E202" s="126" t="s">
        <v>547</v>
      </c>
      <c r="F202" s="128"/>
      <c r="G202" s="128"/>
      <c r="H202" s="126" t="s">
        <v>858</v>
      </c>
      <c r="I202" s="126" t="s">
        <v>551</v>
      </c>
      <c r="J202" s="126" t="s">
        <v>620</v>
      </c>
      <c r="K202" s="126" t="s">
        <v>887</v>
      </c>
      <c r="L202" s="128"/>
      <c r="M202" s="126" t="s">
        <v>886</v>
      </c>
      <c r="N202" s="126"/>
      <c r="O202" s="128"/>
      <c r="P202" s="128" t="s">
        <v>884</v>
      </c>
    </row>
    <row r="203" spans="1:16" s="129" customFormat="1">
      <c r="B203" s="130"/>
    </row>
    <row r="204" spans="1:16" s="129" customFormat="1"/>
    <row r="205" spans="1:16" s="129" customFormat="1"/>
    <row r="206" spans="1:16" s="129" customFormat="1"/>
    <row r="207" spans="1:16" s="129" customFormat="1"/>
    <row r="208" spans="1:16" s="129" customFormat="1"/>
    <row r="209" s="129" customFormat="1"/>
    <row r="210" s="129" customFormat="1"/>
    <row r="211" s="129" customFormat="1"/>
    <row r="212" s="129" customFormat="1"/>
    <row r="213" s="129" customFormat="1"/>
    <row r="214" s="129" customFormat="1"/>
  </sheetData>
  <mergeCells count="10">
    <mergeCell ref="A1:P1"/>
    <mergeCell ref="A2:P2"/>
    <mergeCell ref="B202:C202"/>
    <mergeCell ref="B201:C201"/>
    <mergeCell ref="A3:C3"/>
    <mergeCell ref="A4:C4"/>
    <mergeCell ref="F3:G3"/>
    <mergeCell ref="I3:J3"/>
    <mergeCell ref="K3:L3"/>
    <mergeCell ref="M3:N3"/>
  </mergeCell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5C325-B8E2-5E4D-93FF-F0324A3D98D1}">
  <sheetPr>
    <pageSetUpPr fitToPage="1"/>
  </sheetPr>
  <dimension ref="A1:S164"/>
  <sheetViews>
    <sheetView showGridLines="0" workbookViewId="0">
      <selection activeCell="A80" sqref="A80"/>
    </sheetView>
  </sheetViews>
  <sheetFormatPr baseColWidth="10" defaultRowHeight="13"/>
  <cols>
    <col min="1" max="5" width="30" style="98" customWidth="1"/>
    <col min="6" max="256" width="8.83203125" style="98" customWidth="1"/>
    <col min="257" max="261" width="30" style="98" customWidth="1"/>
    <col min="262" max="512" width="8.83203125" style="98" customWidth="1"/>
    <col min="513" max="517" width="30" style="98" customWidth="1"/>
    <col min="518" max="768" width="8.83203125" style="98" customWidth="1"/>
    <col min="769" max="773" width="30" style="98" customWidth="1"/>
    <col min="774" max="1024" width="8.83203125" style="98" customWidth="1"/>
    <col min="1025" max="1029" width="30" style="98" customWidth="1"/>
    <col min="1030" max="1280" width="8.83203125" style="98" customWidth="1"/>
    <col min="1281" max="1285" width="30" style="98" customWidth="1"/>
    <col min="1286" max="1536" width="8.83203125" style="98" customWidth="1"/>
    <col min="1537" max="1541" width="30" style="98" customWidth="1"/>
    <col min="1542" max="1792" width="8.83203125" style="98" customWidth="1"/>
    <col min="1793" max="1797" width="30" style="98" customWidth="1"/>
    <col min="1798" max="2048" width="8.83203125" style="98" customWidth="1"/>
    <col min="2049" max="2053" width="30" style="98" customWidth="1"/>
    <col min="2054" max="2304" width="8.83203125" style="98" customWidth="1"/>
    <col min="2305" max="2309" width="30" style="98" customWidth="1"/>
    <col min="2310" max="2560" width="8.83203125" style="98" customWidth="1"/>
    <col min="2561" max="2565" width="30" style="98" customWidth="1"/>
    <col min="2566" max="2816" width="8.83203125" style="98" customWidth="1"/>
    <col min="2817" max="2821" width="30" style="98" customWidth="1"/>
    <col min="2822" max="3072" width="8.83203125" style="98" customWidth="1"/>
    <col min="3073" max="3077" width="30" style="98" customWidth="1"/>
    <col min="3078" max="3328" width="8.83203125" style="98" customWidth="1"/>
    <col min="3329" max="3333" width="30" style="98" customWidth="1"/>
    <col min="3334" max="3584" width="8.83203125" style="98" customWidth="1"/>
    <col min="3585" max="3589" width="30" style="98" customWidth="1"/>
    <col min="3590" max="3840" width="8.83203125" style="98" customWidth="1"/>
    <col min="3841" max="3845" width="30" style="98" customWidth="1"/>
    <col min="3846" max="4096" width="8.83203125" style="98" customWidth="1"/>
    <col min="4097" max="4101" width="30" style="98" customWidth="1"/>
    <col min="4102" max="4352" width="8.83203125" style="98" customWidth="1"/>
    <col min="4353" max="4357" width="30" style="98" customWidth="1"/>
    <col min="4358" max="4608" width="8.83203125" style="98" customWidth="1"/>
    <col min="4609" max="4613" width="30" style="98" customWidth="1"/>
    <col min="4614" max="4864" width="8.83203125" style="98" customWidth="1"/>
    <col min="4865" max="4869" width="30" style="98" customWidth="1"/>
    <col min="4870" max="5120" width="8.83203125" style="98" customWidth="1"/>
    <col min="5121" max="5125" width="30" style="98" customWidth="1"/>
    <col min="5126" max="5376" width="8.83203125" style="98" customWidth="1"/>
    <col min="5377" max="5381" width="30" style="98" customWidth="1"/>
    <col min="5382" max="5632" width="8.83203125" style="98" customWidth="1"/>
    <col min="5633" max="5637" width="30" style="98" customWidth="1"/>
    <col min="5638" max="5888" width="8.83203125" style="98" customWidth="1"/>
    <col min="5889" max="5893" width="30" style="98" customWidth="1"/>
    <col min="5894" max="6144" width="8.83203125" style="98" customWidth="1"/>
    <col min="6145" max="6149" width="30" style="98" customWidth="1"/>
    <col min="6150" max="6400" width="8.83203125" style="98" customWidth="1"/>
    <col min="6401" max="6405" width="30" style="98" customWidth="1"/>
    <col min="6406" max="6656" width="8.83203125" style="98" customWidth="1"/>
    <col min="6657" max="6661" width="30" style="98" customWidth="1"/>
    <col min="6662" max="6912" width="8.83203125" style="98" customWidth="1"/>
    <col min="6913" max="6917" width="30" style="98" customWidth="1"/>
    <col min="6918" max="7168" width="8.83203125" style="98" customWidth="1"/>
    <col min="7169" max="7173" width="30" style="98" customWidth="1"/>
    <col min="7174" max="7424" width="8.83203125" style="98" customWidth="1"/>
    <col min="7425" max="7429" width="30" style="98" customWidth="1"/>
    <col min="7430" max="7680" width="8.83203125" style="98" customWidth="1"/>
    <col min="7681" max="7685" width="30" style="98" customWidth="1"/>
    <col min="7686" max="7936" width="8.83203125" style="98" customWidth="1"/>
    <col min="7937" max="7941" width="30" style="98" customWidth="1"/>
    <col min="7942" max="8192" width="8.83203125" style="98" customWidth="1"/>
    <col min="8193" max="8197" width="30" style="98" customWidth="1"/>
    <col min="8198" max="8448" width="8.83203125" style="98" customWidth="1"/>
    <col min="8449" max="8453" width="30" style="98" customWidth="1"/>
    <col min="8454" max="8704" width="8.83203125" style="98" customWidth="1"/>
    <col min="8705" max="8709" width="30" style="98" customWidth="1"/>
    <col min="8710" max="8960" width="8.83203125" style="98" customWidth="1"/>
    <col min="8961" max="8965" width="30" style="98" customWidth="1"/>
    <col min="8966" max="9216" width="8.83203125" style="98" customWidth="1"/>
    <col min="9217" max="9221" width="30" style="98" customWidth="1"/>
    <col min="9222" max="9472" width="8.83203125" style="98" customWidth="1"/>
    <col min="9473" max="9477" width="30" style="98" customWidth="1"/>
    <col min="9478" max="9728" width="8.83203125" style="98" customWidth="1"/>
    <col min="9729" max="9733" width="30" style="98" customWidth="1"/>
    <col min="9734" max="9984" width="8.83203125" style="98" customWidth="1"/>
    <col min="9985" max="9989" width="30" style="98" customWidth="1"/>
    <col min="9990" max="10240" width="8.83203125" style="98" customWidth="1"/>
    <col min="10241" max="10245" width="30" style="98" customWidth="1"/>
    <col min="10246" max="10496" width="8.83203125" style="98" customWidth="1"/>
    <col min="10497" max="10501" width="30" style="98" customWidth="1"/>
    <col min="10502" max="10752" width="8.83203125" style="98" customWidth="1"/>
    <col min="10753" max="10757" width="30" style="98" customWidth="1"/>
    <col min="10758" max="11008" width="8.83203125" style="98" customWidth="1"/>
    <col min="11009" max="11013" width="30" style="98" customWidth="1"/>
    <col min="11014" max="11264" width="8.83203125" style="98" customWidth="1"/>
    <col min="11265" max="11269" width="30" style="98" customWidth="1"/>
    <col min="11270" max="11520" width="8.83203125" style="98" customWidth="1"/>
    <col min="11521" max="11525" width="30" style="98" customWidth="1"/>
    <col min="11526" max="11776" width="8.83203125" style="98" customWidth="1"/>
    <col min="11777" max="11781" width="30" style="98" customWidth="1"/>
    <col min="11782" max="12032" width="8.83203125" style="98" customWidth="1"/>
    <col min="12033" max="12037" width="30" style="98" customWidth="1"/>
    <col min="12038" max="12288" width="8.83203125" style="98" customWidth="1"/>
    <col min="12289" max="12293" width="30" style="98" customWidth="1"/>
    <col min="12294" max="12544" width="8.83203125" style="98" customWidth="1"/>
    <col min="12545" max="12549" width="30" style="98" customWidth="1"/>
    <col min="12550" max="12800" width="8.83203125" style="98" customWidth="1"/>
    <col min="12801" max="12805" width="30" style="98" customWidth="1"/>
    <col min="12806" max="13056" width="8.83203125" style="98" customWidth="1"/>
    <col min="13057" max="13061" width="30" style="98" customWidth="1"/>
    <col min="13062" max="13312" width="8.83203125" style="98" customWidth="1"/>
    <col min="13313" max="13317" width="30" style="98" customWidth="1"/>
    <col min="13318" max="13568" width="8.83203125" style="98" customWidth="1"/>
    <col min="13569" max="13573" width="30" style="98" customWidth="1"/>
    <col min="13574" max="13824" width="8.83203125" style="98" customWidth="1"/>
    <col min="13825" max="13829" width="30" style="98" customWidth="1"/>
    <col min="13830" max="14080" width="8.83203125" style="98" customWidth="1"/>
    <col min="14081" max="14085" width="30" style="98" customWidth="1"/>
    <col min="14086" max="14336" width="8.83203125" style="98" customWidth="1"/>
    <col min="14337" max="14341" width="30" style="98" customWidth="1"/>
    <col min="14342" max="14592" width="8.83203125" style="98" customWidth="1"/>
    <col min="14593" max="14597" width="30" style="98" customWidth="1"/>
    <col min="14598" max="14848" width="8.83203125" style="98" customWidth="1"/>
    <col min="14849" max="14853" width="30" style="98" customWidth="1"/>
    <col min="14854" max="15104" width="8.83203125" style="98" customWidth="1"/>
    <col min="15105" max="15109" width="30" style="98" customWidth="1"/>
    <col min="15110" max="15360" width="8.83203125" style="98" customWidth="1"/>
    <col min="15361" max="15365" width="30" style="98" customWidth="1"/>
    <col min="15366" max="15616" width="8.83203125" style="98" customWidth="1"/>
    <col min="15617" max="15621" width="30" style="98" customWidth="1"/>
    <col min="15622" max="15872" width="8.83203125" style="98" customWidth="1"/>
    <col min="15873" max="15877" width="30" style="98" customWidth="1"/>
    <col min="15878" max="16128" width="8.83203125" style="98" customWidth="1"/>
    <col min="16129" max="16133" width="30" style="98" customWidth="1"/>
    <col min="16134" max="16384" width="8.83203125" style="98" customWidth="1"/>
  </cols>
  <sheetData>
    <row r="1" spans="1:18">
      <c r="A1" s="97" t="s">
        <v>669</v>
      </c>
    </row>
    <row r="3" spans="1:18">
      <c r="A3" s="99" t="s">
        <v>622</v>
      </c>
      <c r="B3" s="99" t="s">
        <v>623</v>
      </c>
    </row>
    <row r="4" spans="1:18">
      <c r="A4" s="99" t="s">
        <v>624</v>
      </c>
      <c r="B4" s="99" t="s">
        <v>670</v>
      </c>
    </row>
    <row r="5" spans="1:18">
      <c r="A5" s="99" t="s">
        <v>626</v>
      </c>
      <c r="B5" s="99" t="s">
        <v>671</v>
      </c>
    </row>
    <row r="7" spans="1:18" ht="22.75" customHeight="1">
      <c r="A7" s="100" t="s">
        <v>542</v>
      </c>
      <c r="B7" s="100" t="s">
        <v>672</v>
      </c>
      <c r="C7" s="100" t="s">
        <v>673</v>
      </c>
      <c r="D7" s="100" t="s">
        <v>628</v>
      </c>
      <c r="E7" s="100" t="s">
        <v>629</v>
      </c>
      <c r="F7" s="100" t="s">
        <v>631</v>
      </c>
      <c r="G7" s="100" t="s">
        <v>632</v>
      </c>
      <c r="H7" s="100" t="s">
        <v>633</v>
      </c>
      <c r="I7" s="100" t="s">
        <v>634</v>
      </c>
      <c r="J7" s="100" t="s">
        <v>635</v>
      </c>
      <c r="K7" s="100" t="s">
        <v>636</v>
      </c>
      <c r="L7" s="100" t="s">
        <v>637</v>
      </c>
      <c r="M7" s="100" t="s">
        <v>638</v>
      </c>
      <c r="N7" s="100" t="s">
        <v>639</v>
      </c>
      <c r="O7" s="100" t="s">
        <v>640</v>
      </c>
      <c r="P7" s="100" t="s">
        <v>641</v>
      </c>
      <c r="Q7" s="100" t="s">
        <v>642</v>
      </c>
      <c r="R7" s="100" t="s">
        <v>674</v>
      </c>
    </row>
    <row r="8" spans="1:18">
      <c r="A8" s="101" t="s">
        <v>0</v>
      </c>
      <c r="B8" s="101" t="s">
        <v>675</v>
      </c>
      <c r="C8" s="101" t="s">
        <v>676</v>
      </c>
      <c r="D8" s="101" t="s">
        <v>677</v>
      </c>
      <c r="E8" s="101" t="s">
        <v>648</v>
      </c>
      <c r="F8" s="102">
        <v>80.599999999999994</v>
      </c>
      <c r="G8" s="102">
        <v>80.599999999999994</v>
      </c>
      <c r="H8" s="102">
        <v>80.400000000000006</v>
      </c>
      <c r="I8" s="102">
        <v>80.599999999999994</v>
      </c>
      <c r="J8" s="102">
        <v>80.7</v>
      </c>
      <c r="K8" s="102">
        <v>81</v>
      </c>
      <c r="L8" s="102">
        <v>81.400000000000006</v>
      </c>
      <c r="M8" s="102">
        <v>81.8</v>
      </c>
      <c r="N8" s="102">
        <v>82.2</v>
      </c>
      <c r="O8" s="102">
        <v>82.6</v>
      </c>
      <c r="P8" s="102">
        <v>82.9</v>
      </c>
      <c r="Q8" s="102">
        <v>83.2</v>
      </c>
      <c r="R8" s="102">
        <v>83.4</v>
      </c>
    </row>
    <row r="9" spans="1:18">
      <c r="A9" s="101" t="s">
        <v>519</v>
      </c>
      <c r="B9" s="101" t="s">
        <v>675</v>
      </c>
      <c r="C9" s="101" t="s">
        <v>676</v>
      </c>
      <c r="D9" s="101" t="s">
        <v>677</v>
      </c>
      <c r="E9" s="101" t="s">
        <v>648</v>
      </c>
      <c r="F9" s="102">
        <v>41.5</v>
      </c>
      <c r="G9" s="102">
        <v>40.6</v>
      </c>
      <c r="H9" s="102">
        <v>39.6</v>
      </c>
      <c r="I9" s="102">
        <v>38.799999999999997</v>
      </c>
      <c r="J9" s="102">
        <v>38.5</v>
      </c>
      <c r="K9" s="102">
        <v>37.6</v>
      </c>
      <c r="L9" s="102">
        <v>36.4</v>
      </c>
      <c r="M9" s="102">
        <v>35</v>
      </c>
      <c r="N9" s="102">
        <v>34</v>
      </c>
      <c r="O9" s="102">
        <v>32.9</v>
      </c>
      <c r="P9" s="102">
        <v>32.200000000000003</v>
      </c>
      <c r="Q9" s="102">
        <v>31.9</v>
      </c>
      <c r="R9" s="102">
        <v>31.9</v>
      </c>
    </row>
    <row r="10" spans="1:18">
      <c r="A10" s="101" t="s">
        <v>193</v>
      </c>
      <c r="B10" s="101" t="s">
        <v>675</v>
      </c>
      <c r="C10" s="101" t="s">
        <v>676</v>
      </c>
      <c r="D10" s="101" t="s">
        <v>677</v>
      </c>
      <c r="E10" s="101" t="s">
        <v>648</v>
      </c>
      <c r="F10" s="102">
        <v>0.3</v>
      </c>
      <c r="G10" s="102">
        <v>0.2</v>
      </c>
      <c r="H10" s="102">
        <v>0.1</v>
      </c>
      <c r="I10" s="102">
        <v>0.1</v>
      </c>
      <c r="J10" s="102">
        <v>0.1</v>
      </c>
      <c r="K10" s="102">
        <v>0.1</v>
      </c>
      <c r="L10" s="102">
        <v>0.2</v>
      </c>
      <c r="M10" s="102">
        <v>0.3</v>
      </c>
      <c r="N10" s="102">
        <v>0.2</v>
      </c>
      <c r="O10" s="102">
        <v>0.2</v>
      </c>
      <c r="P10" s="102">
        <v>0.2</v>
      </c>
      <c r="Q10" s="102">
        <v>0.2</v>
      </c>
      <c r="R10" s="102">
        <v>0.2</v>
      </c>
    </row>
    <row r="11" spans="1:18">
      <c r="A11" s="101" t="s">
        <v>194</v>
      </c>
      <c r="B11" s="101" t="s">
        <v>675</v>
      </c>
      <c r="C11" s="101" t="s">
        <v>676</v>
      </c>
      <c r="D11" s="101" t="s">
        <v>677</v>
      </c>
      <c r="E11" s="101" t="s">
        <v>648</v>
      </c>
      <c r="F11" s="102">
        <v>2.9</v>
      </c>
      <c r="G11" s="102">
        <v>2.7</v>
      </c>
      <c r="H11" s="102">
        <v>2.4</v>
      </c>
      <c r="I11" s="102">
        <v>2.2000000000000002</v>
      </c>
      <c r="J11" s="102">
        <v>2</v>
      </c>
      <c r="K11" s="102">
        <v>1.9</v>
      </c>
      <c r="L11" s="102">
        <v>1.8</v>
      </c>
      <c r="M11" s="102">
        <v>1.7</v>
      </c>
      <c r="N11" s="102">
        <v>1.6</v>
      </c>
      <c r="O11" s="102">
        <v>1.5</v>
      </c>
      <c r="P11" s="102">
        <v>1.5</v>
      </c>
      <c r="Q11" s="102">
        <v>1.4</v>
      </c>
      <c r="R11" s="102">
        <v>1.5</v>
      </c>
    </row>
    <row r="12" spans="1:18">
      <c r="A12" s="101" t="s">
        <v>302</v>
      </c>
      <c r="B12" s="101" t="s">
        <v>675</v>
      </c>
      <c r="C12" s="101" t="s">
        <v>676</v>
      </c>
      <c r="D12" s="101" t="s">
        <v>677</v>
      </c>
      <c r="E12" s="101" t="s">
        <v>648</v>
      </c>
      <c r="F12" s="102">
        <v>4</v>
      </c>
      <c r="G12" s="102">
        <v>3.4</v>
      </c>
      <c r="H12" s="102">
        <v>3</v>
      </c>
      <c r="I12" s="102">
        <v>2.7</v>
      </c>
      <c r="J12" s="102">
        <v>2.7</v>
      </c>
      <c r="K12" s="102">
        <v>2.4</v>
      </c>
      <c r="L12" s="102">
        <v>2.2000000000000002</v>
      </c>
      <c r="M12" s="102">
        <v>2</v>
      </c>
      <c r="N12" s="102">
        <v>2.2000000000000002</v>
      </c>
      <c r="O12" s="102">
        <v>2.1</v>
      </c>
      <c r="P12" s="102">
        <v>2.2000000000000002</v>
      </c>
      <c r="Q12" s="102">
        <v>2.2000000000000002</v>
      </c>
      <c r="R12" s="102">
        <v>2.2999999999999998</v>
      </c>
    </row>
    <row r="13" spans="1:18">
      <c r="A13" s="101" t="s">
        <v>5</v>
      </c>
      <c r="B13" s="101" t="s">
        <v>675</v>
      </c>
      <c r="C13" s="101" t="s">
        <v>676</v>
      </c>
      <c r="D13" s="101" t="s">
        <v>677</v>
      </c>
      <c r="E13" s="101" t="s">
        <v>648</v>
      </c>
      <c r="F13" s="102">
        <v>22.8</v>
      </c>
      <c r="G13" s="102">
        <v>23.7</v>
      </c>
      <c r="H13" s="102">
        <v>24.5</v>
      </c>
      <c r="I13" s="102">
        <v>26.3</v>
      </c>
      <c r="J13" s="102">
        <v>28.4</v>
      </c>
      <c r="K13" s="102">
        <v>33.1</v>
      </c>
      <c r="L13" s="102">
        <v>37.5</v>
      </c>
      <c r="M13" s="102">
        <v>36.4</v>
      </c>
      <c r="N13" s="102">
        <v>35</v>
      </c>
      <c r="O13" s="102">
        <v>34.200000000000003</v>
      </c>
      <c r="P13" s="102">
        <v>34.299999999999997</v>
      </c>
      <c r="Q13" s="102">
        <v>34.200000000000003</v>
      </c>
      <c r="R13" s="102">
        <v>35.200000000000003</v>
      </c>
    </row>
    <row r="14" spans="1:18">
      <c r="A14" s="101" t="s">
        <v>531</v>
      </c>
      <c r="B14" s="101" t="s">
        <v>675</v>
      </c>
      <c r="C14" s="101" t="s">
        <v>676</v>
      </c>
      <c r="D14" s="101" t="s">
        <v>677</v>
      </c>
      <c r="E14" s="101" t="s">
        <v>648</v>
      </c>
      <c r="F14" s="102">
        <v>6.1</v>
      </c>
      <c r="G14" s="102">
        <v>5.7</v>
      </c>
      <c r="H14" s="102">
        <v>5</v>
      </c>
      <c r="I14" s="102">
        <v>4.8</v>
      </c>
      <c r="J14" s="102">
        <v>4.5</v>
      </c>
      <c r="K14" s="102">
        <v>4.0999999999999996</v>
      </c>
      <c r="L14" s="102">
        <v>4.5999999999999996</v>
      </c>
      <c r="M14" s="102">
        <v>4.5999999999999996</v>
      </c>
      <c r="N14" s="102">
        <v>4.8</v>
      </c>
      <c r="O14" s="102">
        <v>5.0999999999999996</v>
      </c>
      <c r="P14" s="102">
        <v>6.7</v>
      </c>
      <c r="Q14" s="102">
        <v>7.4</v>
      </c>
      <c r="R14" s="102">
        <v>8.5</v>
      </c>
    </row>
    <row r="15" spans="1:18">
      <c r="A15" s="101" t="s">
        <v>197</v>
      </c>
      <c r="B15" s="101" t="s">
        <v>675</v>
      </c>
      <c r="C15" s="101" t="s">
        <v>676</v>
      </c>
      <c r="D15" s="101" t="s">
        <v>677</v>
      </c>
      <c r="E15" s="101" t="s">
        <v>648</v>
      </c>
      <c r="F15" s="102">
        <v>3.1</v>
      </c>
      <c r="G15" s="102">
        <v>2.4</v>
      </c>
      <c r="H15" s="102">
        <v>2</v>
      </c>
      <c r="I15" s="102">
        <v>1.7</v>
      </c>
      <c r="J15" s="102">
        <v>1.8</v>
      </c>
      <c r="K15" s="102">
        <v>1.2</v>
      </c>
      <c r="L15" s="102">
        <v>0.9</v>
      </c>
      <c r="M15" s="102">
        <v>0.9</v>
      </c>
      <c r="N15" s="102">
        <v>1</v>
      </c>
      <c r="O15" s="102">
        <v>1</v>
      </c>
      <c r="P15" s="102">
        <v>0.9</v>
      </c>
      <c r="Q15" s="102">
        <v>1</v>
      </c>
      <c r="R15" s="102">
        <v>1</v>
      </c>
    </row>
    <row r="16" spans="1:18">
      <c r="A16" s="101" t="s">
        <v>198</v>
      </c>
      <c r="B16" s="101" t="s">
        <v>675</v>
      </c>
      <c r="C16" s="101" t="s">
        <v>676</v>
      </c>
      <c r="D16" s="101" t="s">
        <v>677</v>
      </c>
      <c r="E16" s="101" t="s">
        <v>648</v>
      </c>
      <c r="F16" s="102">
        <v>2.8</v>
      </c>
      <c r="G16" s="102">
        <v>2.1</v>
      </c>
      <c r="H16" s="102">
        <v>2.2000000000000002</v>
      </c>
      <c r="I16" s="102">
        <v>0.9</v>
      </c>
      <c r="J16" s="102">
        <v>0.7</v>
      </c>
      <c r="K16" s="102">
        <v>1.6</v>
      </c>
      <c r="L16" s="102">
        <v>1.7</v>
      </c>
      <c r="M16" s="102">
        <v>1.1000000000000001</v>
      </c>
      <c r="N16" s="102">
        <v>2.2000000000000002</v>
      </c>
      <c r="O16" s="102">
        <v>1.4</v>
      </c>
      <c r="P16" s="102">
        <v>1.1000000000000001</v>
      </c>
      <c r="Q16" s="102">
        <v>1.1000000000000001</v>
      </c>
      <c r="R16" s="102">
        <v>1.3</v>
      </c>
    </row>
    <row r="17" spans="1:19">
      <c r="A17" s="101" t="s">
        <v>533</v>
      </c>
      <c r="B17" s="101" t="s">
        <v>675</v>
      </c>
      <c r="C17" s="101" t="s">
        <v>676</v>
      </c>
      <c r="D17" s="101" t="s">
        <v>677</v>
      </c>
      <c r="E17" s="101" t="s">
        <v>648</v>
      </c>
      <c r="F17" s="102">
        <v>23.8</v>
      </c>
      <c r="G17" s="102">
        <v>22.5</v>
      </c>
      <c r="H17" s="102">
        <v>20.5</v>
      </c>
      <c r="I17" s="102">
        <v>20</v>
      </c>
      <c r="J17" s="102">
        <v>18.399999999999999</v>
      </c>
      <c r="K17" s="102">
        <v>16.7</v>
      </c>
      <c r="L17" s="102">
        <v>13.7</v>
      </c>
      <c r="M17" s="102">
        <v>11.8</v>
      </c>
      <c r="N17" s="102">
        <v>10.6</v>
      </c>
      <c r="O17" s="102">
        <v>9.6</v>
      </c>
      <c r="P17" s="102">
        <v>8.6999999999999993</v>
      </c>
      <c r="Q17" s="102">
        <v>8</v>
      </c>
      <c r="R17" s="102">
        <v>7.5</v>
      </c>
    </row>
    <row r="18" spans="1:19">
      <c r="A18" s="101" t="s">
        <v>199</v>
      </c>
      <c r="B18" s="101" t="s">
        <v>675</v>
      </c>
      <c r="C18" s="101" t="s">
        <v>676</v>
      </c>
      <c r="D18" s="101" t="s">
        <v>677</v>
      </c>
      <c r="E18" s="101" t="s">
        <v>648</v>
      </c>
      <c r="F18" s="102">
        <v>0.1</v>
      </c>
      <c r="G18" s="102">
        <v>0.1</v>
      </c>
      <c r="H18" s="102">
        <v>0.1</v>
      </c>
      <c r="I18" s="102">
        <v>0.3</v>
      </c>
      <c r="J18" s="102">
        <v>0.3</v>
      </c>
      <c r="K18" s="102">
        <v>0.2</v>
      </c>
      <c r="L18" s="102">
        <v>0.2</v>
      </c>
      <c r="M18" s="102">
        <v>0.2</v>
      </c>
      <c r="N18" s="102">
        <v>0.2</v>
      </c>
      <c r="O18" s="102">
        <v>0.2</v>
      </c>
      <c r="P18" s="102">
        <v>0.2</v>
      </c>
      <c r="Q18" s="102">
        <v>0.2</v>
      </c>
      <c r="R18" s="102">
        <v>0.2</v>
      </c>
    </row>
    <row r="19" spans="1:19">
      <c r="A19" s="101" t="s">
        <v>13</v>
      </c>
      <c r="B19" s="101" t="s">
        <v>675</v>
      </c>
      <c r="C19" s="101" t="s">
        <v>676</v>
      </c>
      <c r="D19" s="101" t="s">
        <v>677</v>
      </c>
      <c r="E19" s="101" t="s">
        <v>648</v>
      </c>
      <c r="F19" s="102">
        <v>0</v>
      </c>
      <c r="G19" s="102">
        <v>0</v>
      </c>
      <c r="H19" s="102">
        <v>0</v>
      </c>
      <c r="I19" s="102">
        <v>0</v>
      </c>
      <c r="J19" s="102">
        <v>0</v>
      </c>
      <c r="K19" s="102">
        <v>0</v>
      </c>
      <c r="L19" s="102">
        <v>0</v>
      </c>
      <c r="M19" s="102">
        <v>0</v>
      </c>
      <c r="N19" s="102">
        <v>0</v>
      </c>
      <c r="O19" s="102">
        <v>0</v>
      </c>
      <c r="P19" s="102">
        <v>0</v>
      </c>
      <c r="Q19" s="102">
        <v>0</v>
      </c>
      <c r="R19" s="102">
        <v>0</v>
      </c>
    </row>
    <row r="20" spans="1:19">
      <c r="A20" s="101" t="s">
        <v>202</v>
      </c>
      <c r="B20" s="101" t="s">
        <v>675</v>
      </c>
      <c r="C20" s="101" t="s">
        <v>676</v>
      </c>
      <c r="D20" s="101" t="s">
        <v>677</v>
      </c>
      <c r="E20" s="101" t="s">
        <v>648</v>
      </c>
      <c r="F20" s="102">
        <v>70.3</v>
      </c>
      <c r="G20" s="102">
        <v>69.400000000000006</v>
      </c>
      <c r="H20" s="102">
        <v>68</v>
      </c>
      <c r="I20" s="102">
        <v>66.7</v>
      </c>
      <c r="J20" s="102">
        <v>65.599999999999994</v>
      </c>
      <c r="K20" s="102">
        <v>64</v>
      </c>
      <c r="L20" s="102">
        <v>61.7</v>
      </c>
      <c r="M20" s="102">
        <v>59</v>
      </c>
      <c r="N20" s="102">
        <v>56.2</v>
      </c>
      <c r="O20" s="102">
        <v>53.7</v>
      </c>
      <c r="P20" s="102">
        <v>50.7</v>
      </c>
      <c r="Q20" s="102">
        <v>47.4</v>
      </c>
      <c r="R20" s="102">
        <v>41.5</v>
      </c>
    </row>
    <row r="21" spans="1:19">
      <c r="A21" s="101" t="s">
        <v>16</v>
      </c>
      <c r="B21" s="101" t="s">
        <v>675</v>
      </c>
      <c r="C21" s="101" t="s">
        <v>676</v>
      </c>
      <c r="D21" s="101" t="s">
        <v>677</v>
      </c>
      <c r="E21" s="101" t="s">
        <v>648</v>
      </c>
      <c r="F21" s="102">
        <v>0</v>
      </c>
      <c r="G21" s="102">
        <v>0</v>
      </c>
      <c r="H21" s="102">
        <v>0</v>
      </c>
      <c r="I21" s="102">
        <v>0</v>
      </c>
      <c r="J21" s="102">
        <v>0</v>
      </c>
      <c r="K21" s="102">
        <v>0</v>
      </c>
      <c r="L21" s="102">
        <v>0</v>
      </c>
      <c r="M21" s="102">
        <v>0</v>
      </c>
      <c r="N21" s="102">
        <v>0</v>
      </c>
      <c r="O21" s="102">
        <v>0</v>
      </c>
      <c r="P21" s="102">
        <v>0</v>
      </c>
      <c r="Q21" s="102">
        <v>0</v>
      </c>
      <c r="R21" s="102">
        <v>0</v>
      </c>
      <c r="S21" s="102"/>
    </row>
    <row r="22" spans="1:19">
      <c r="A22" s="101" t="s">
        <v>304</v>
      </c>
      <c r="B22" s="101" t="s">
        <v>675</v>
      </c>
      <c r="C22" s="101" t="s">
        <v>676</v>
      </c>
      <c r="D22" s="101" t="s">
        <v>677</v>
      </c>
      <c r="E22" s="101" t="s">
        <v>648</v>
      </c>
      <c r="F22" s="102">
        <v>0.2</v>
      </c>
      <c r="G22" s="102">
        <v>0.1</v>
      </c>
      <c r="H22" s="102">
        <v>0.1</v>
      </c>
      <c r="I22" s="102">
        <v>0.1</v>
      </c>
      <c r="J22" s="102">
        <v>0</v>
      </c>
      <c r="K22" s="102">
        <v>0.1</v>
      </c>
      <c r="L22" s="102">
        <v>0.1</v>
      </c>
      <c r="M22" s="102">
        <v>0.1</v>
      </c>
      <c r="N22" s="102">
        <v>0.1</v>
      </c>
      <c r="O22" s="102">
        <v>0.1</v>
      </c>
      <c r="P22" s="102">
        <v>0.1</v>
      </c>
      <c r="Q22" s="102">
        <v>0.1</v>
      </c>
      <c r="R22" s="102">
        <v>0.1</v>
      </c>
    </row>
    <row r="23" spans="1:19">
      <c r="A23" s="101" t="s">
        <v>18</v>
      </c>
      <c r="B23" s="101" t="s">
        <v>675</v>
      </c>
      <c r="C23" s="101" t="s">
        <v>676</v>
      </c>
      <c r="D23" s="101" t="s">
        <v>677</v>
      </c>
      <c r="E23" s="101" t="s">
        <v>648</v>
      </c>
      <c r="F23" s="102">
        <v>4.8</v>
      </c>
      <c r="G23" s="102">
        <v>4.4000000000000004</v>
      </c>
      <c r="H23" s="102">
        <v>4.5</v>
      </c>
      <c r="I23" s="102">
        <v>4.2</v>
      </c>
      <c r="J23" s="102">
        <v>4.4000000000000004</v>
      </c>
      <c r="K23" s="102">
        <v>4.4000000000000004</v>
      </c>
      <c r="L23" s="102">
        <v>4.2</v>
      </c>
      <c r="M23" s="102">
        <v>4.0999999999999996</v>
      </c>
      <c r="N23" s="102">
        <v>4.2</v>
      </c>
      <c r="O23" s="102">
        <v>4</v>
      </c>
      <c r="P23" s="102">
        <v>3.9</v>
      </c>
      <c r="Q23" s="102">
        <v>4.2</v>
      </c>
      <c r="R23" s="102">
        <v>4.5</v>
      </c>
    </row>
    <row r="24" spans="1:19">
      <c r="A24" s="101" t="s">
        <v>19</v>
      </c>
      <c r="B24" s="101" t="s">
        <v>675</v>
      </c>
      <c r="C24" s="101" t="s">
        <v>676</v>
      </c>
      <c r="D24" s="101" t="s">
        <v>677</v>
      </c>
      <c r="E24" s="101" t="s">
        <v>648</v>
      </c>
      <c r="F24" s="102">
        <v>46.8</v>
      </c>
      <c r="G24" s="102">
        <v>47.4</v>
      </c>
      <c r="H24" s="102">
        <v>47</v>
      </c>
      <c r="I24" s="102">
        <v>47</v>
      </c>
      <c r="J24" s="102">
        <v>47.9</v>
      </c>
      <c r="K24" s="102">
        <v>48.8</v>
      </c>
      <c r="L24" s="102">
        <v>46.9</v>
      </c>
      <c r="M24" s="102">
        <v>46.8</v>
      </c>
      <c r="N24" s="102">
        <v>44.9</v>
      </c>
      <c r="O24" s="102">
        <v>43.2</v>
      </c>
      <c r="P24" s="102">
        <v>43.6</v>
      </c>
      <c r="Q24" s="102">
        <v>42.9</v>
      </c>
      <c r="R24" s="102">
        <v>49.8</v>
      </c>
    </row>
    <row r="25" spans="1:19">
      <c r="A25" s="101" t="s">
        <v>20</v>
      </c>
      <c r="B25" s="101" t="s">
        <v>675</v>
      </c>
      <c r="C25" s="101" t="s">
        <v>676</v>
      </c>
      <c r="D25" s="101" t="s">
        <v>677</v>
      </c>
      <c r="E25" s="101" t="s">
        <v>648</v>
      </c>
      <c r="F25" s="102">
        <v>19.399999999999999</v>
      </c>
      <c r="G25" s="102">
        <v>13.8</v>
      </c>
      <c r="H25" s="102">
        <v>7.8</v>
      </c>
      <c r="I25" s="102">
        <v>6.2</v>
      </c>
      <c r="J25" s="102">
        <v>4.8</v>
      </c>
      <c r="K25" s="102">
        <v>3.3</v>
      </c>
      <c r="L25" s="102">
        <v>2.5</v>
      </c>
      <c r="M25" s="102">
        <v>2</v>
      </c>
      <c r="N25" s="102">
        <v>1.8</v>
      </c>
      <c r="O25" s="102">
        <v>1.6</v>
      </c>
      <c r="P25" s="102">
        <v>1.4</v>
      </c>
      <c r="Q25" s="102">
        <v>1.2</v>
      </c>
      <c r="R25" s="102">
        <v>1.2</v>
      </c>
    </row>
    <row r="26" spans="1:19">
      <c r="A26" s="101" t="s">
        <v>204</v>
      </c>
      <c r="B26" s="101" t="s">
        <v>675</v>
      </c>
      <c r="C26" s="101" t="s">
        <v>676</v>
      </c>
      <c r="D26" s="101" t="s">
        <v>677</v>
      </c>
      <c r="E26" s="101" t="s">
        <v>648</v>
      </c>
      <c r="F26" s="102">
        <v>19.100000000000001</v>
      </c>
      <c r="G26" s="102">
        <v>16.7</v>
      </c>
      <c r="H26" s="102">
        <v>12.8</v>
      </c>
      <c r="I26" s="102">
        <v>11</v>
      </c>
      <c r="J26" s="102">
        <v>10.4</v>
      </c>
      <c r="K26" s="102">
        <v>8.9</v>
      </c>
      <c r="L26" s="102">
        <v>7.3</v>
      </c>
      <c r="M26" s="102">
        <v>8.3000000000000007</v>
      </c>
      <c r="N26" s="102">
        <v>6.8</v>
      </c>
      <c r="O26" s="102">
        <v>6</v>
      </c>
      <c r="P26" s="102">
        <v>6.1</v>
      </c>
      <c r="Q26" s="102">
        <v>5.6</v>
      </c>
      <c r="R26" s="102">
        <v>5.5</v>
      </c>
    </row>
    <row r="27" spans="1:19">
      <c r="A27" s="101" t="s">
        <v>205</v>
      </c>
      <c r="B27" s="101" t="s">
        <v>675</v>
      </c>
      <c r="C27" s="101" t="s">
        <v>676</v>
      </c>
      <c r="D27" s="101" t="s">
        <v>677</v>
      </c>
      <c r="E27" s="101" t="s">
        <v>648</v>
      </c>
      <c r="F27" s="102">
        <v>0.1</v>
      </c>
      <c r="G27" s="102">
        <v>0</v>
      </c>
      <c r="H27" s="102">
        <v>0</v>
      </c>
      <c r="I27" s="102">
        <v>0</v>
      </c>
      <c r="J27" s="102">
        <v>0</v>
      </c>
      <c r="K27" s="102">
        <v>0</v>
      </c>
      <c r="L27" s="102">
        <v>0</v>
      </c>
      <c r="M27" s="102">
        <v>0</v>
      </c>
      <c r="N27" s="102">
        <v>0</v>
      </c>
      <c r="O27" s="102">
        <v>0</v>
      </c>
      <c r="P27" s="102">
        <v>0</v>
      </c>
      <c r="Q27" s="102">
        <v>0</v>
      </c>
      <c r="R27" s="102">
        <v>0</v>
      </c>
      <c r="S27" s="102"/>
    </row>
    <row r="28" spans="1:19">
      <c r="A28" s="101" t="s">
        <v>23</v>
      </c>
      <c r="B28" s="101" t="s">
        <v>675</v>
      </c>
      <c r="C28" s="101" t="s">
        <v>676</v>
      </c>
      <c r="D28" s="101" t="s">
        <v>677</v>
      </c>
      <c r="E28" s="101" t="s">
        <v>648</v>
      </c>
      <c r="F28" s="102">
        <v>15.7</v>
      </c>
      <c r="G28" s="102">
        <v>13.7</v>
      </c>
      <c r="H28" s="102">
        <v>11.8</v>
      </c>
      <c r="I28" s="102">
        <v>10.5</v>
      </c>
      <c r="J28" s="102">
        <v>11.9</v>
      </c>
      <c r="K28" s="102">
        <v>10.8</v>
      </c>
      <c r="L28" s="102">
        <v>9.6999999999999993</v>
      </c>
      <c r="M28" s="102">
        <v>9.1</v>
      </c>
      <c r="N28" s="102">
        <v>7.5</v>
      </c>
      <c r="O28" s="102">
        <v>7.1</v>
      </c>
      <c r="P28" s="102">
        <v>7.5</v>
      </c>
      <c r="Q28" s="102">
        <v>7.3</v>
      </c>
      <c r="R28" s="102">
        <v>7.4</v>
      </c>
    </row>
    <row r="29" spans="1:19">
      <c r="A29" s="101" t="s">
        <v>206</v>
      </c>
      <c r="B29" s="101" t="s">
        <v>675</v>
      </c>
      <c r="C29" s="101" t="s">
        <v>676</v>
      </c>
      <c r="D29" s="101" t="s">
        <v>677</v>
      </c>
      <c r="E29" s="101" t="s">
        <v>648</v>
      </c>
      <c r="F29" s="102">
        <v>5.9</v>
      </c>
      <c r="G29" s="102">
        <v>4.7</v>
      </c>
      <c r="H29" s="102">
        <v>4.3</v>
      </c>
      <c r="I29" s="102">
        <v>3.4</v>
      </c>
      <c r="J29" s="102">
        <v>3.2</v>
      </c>
      <c r="K29" s="102">
        <v>2.7</v>
      </c>
      <c r="L29" s="102">
        <v>2.6</v>
      </c>
      <c r="M29" s="102">
        <v>2.1</v>
      </c>
      <c r="N29" s="102">
        <v>2.7</v>
      </c>
      <c r="O29" s="102">
        <v>2</v>
      </c>
      <c r="P29" s="102">
        <v>2.4</v>
      </c>
      <c r="Q29" s="102">
        <v>2.7</v>
      </c>
      <c r="R29" s="102">
        <v>2.9</v>
      </c>
    </row>
    <row r="30" spans="1:19">
      <c r="A30" s="101" t="s">
        <v>207</v>
      </c>
      <c r="B30" s="101" t="s">
        <v>675</v>
      </c>
      <c r="C30" s="101" t="s">
        <v>676</v>
      </c>
      <c r="D30" s="101" t="s">
        <v>677</v>
      </c>
      <c r="E30" s="101" t="s">
        <v>648</v>
      </c>
      <c r="F30" s="102">
        <v>0</v>
      </c>
      <c r="G30" s="102">
        <v>0</v>
      </c>
      <c r="H30" s="102">
        <v>0</v>
      </c>
      <c r="I30" s="102">
        <v>0</v>
      </c>
      <c r="J30" s="102">
        <v>0</v>
      </c>
      <c r="K30" s="102">
        <v>0</v>
      </c>
      <c r="L30" s="102">
        <v>0</v>
      </c>
      <c r="M30" s="102">
        <v>0</v>
      </c>
      <c r="N30" s="102">
        <v>0</v>
      </c>
      <c r="O30" s="102">
        <v>0</v>
      </c>
      <c r="P30" s="102">
        <v>0</v>
      </c>
      <c r="Q30" s="102">
        <v>0</v>
      </c>
      <c r="R30" s="102">
        <v>0</v>
      </c>
      <c r="S30" s="102"/>
    </row>
    <row r="31" spans="1:19">
      <c r="A31" s="101" t="s">
        <v>27</v>
      </c>
      <c r="B31" s="101" t="s">
        <v>675</v>
      </c>
      <c r="C31" s="101" t="s">
        <v>676</v>
      </c>
      <c r="D31" s="101" t="s">
        <v>677</v>
      </c>
      <c r="E31" s="101" t="s">
        <v>648</v>
      </c>
      <c r="F31" s="102">
        <v>55</v>
      </c>
      <c r="G31" s="102">
        <v>54.2</v>
      </c>
      <c r="H31" s="102">
        <v>53.6</v>
      </c>
      <c r="I31" s="102">
        <v>52.4</v>
      </c>
      <c r="J31" s="102">
        <v>52.7</v>
      </c>
      <c r="K31" s="102">
        <v>49.9</v>
      </c>
      <c r="L31" s="102">
        <v>47.7</v>
      </c>
      <c r="M31" s="102">
        <v>45.3</v>
      </c>
      <c r="N31" s="102">
        <v>44.1</v>
      </c>
      <c r="O31" s="102">
        <v>40</v>
      </c>
      <c r="P31" s="102">
        <v>39.299999999999997</v>
      </c>
      <c r="Q31" s="102">
        <v>38</v>
      </c>
      <c r="R31" s="102">
        <v>36.200000000000003</v>
      </c>
    </row>
    <row r="32" spans="1:19">
      <c r="A32" s="101" t="s">
        <v>28</v>
      </c>
      <c r="B32" s="101" t="s">
        <v>675</v>
      </c>
      <c r="C32" s="101" t="s">
        <v>676</v>
      </c>
      <c r="D32" s="101" t="s">
        <v>677</v>
      </c>
      <c r="E32" s="101" t="s">
        <v>648</v>
      </c>
      <c r="F32" s="102">
        <v>76</v>
      </c>
      <c r="G32" s="102">
        <v>72.2</v>
      </c>
      <c r="H32" s="102">
        <v>71.3</v>
      </c>
      <c r="I32" s="102">
        <v>70.400000000000006</v>
      </c>
      <c r="J32" s="102">
        <v>70.099999999999994</v>
      </c>
      <c r="K32" s="102">
        <v>69.5</v>
      </c>
      <c r="L32" s="102">
        <v>68.900000000000006</v>
      </c>
      <c r="M32" s="102">
        <v>68.3</v>
      </c>
      <c r="N32" s="102">
        <v>67.400000000000006</v>
      </c>
      <c r="O32" s="102">
        <v>66.8</v>
      </c>
      <c r="P32" s="102">
        <v>69.900000000000006</v>
      </c>
      <c r="Q32" s="102">
        <v>71.3</v>
      </c>
      <c r="R32" s="102">
        <v>74.900000000000006</v>
      </c>
    </row>
    <row r="33" spans="1:19">
      <c r="A33" s="101" t="s">
        <v>232</v>
      </c>
      <c r="B33" s="101" t="s">
        <v>675</v>
      </c>
      <c r="C33" s="101" t="s">
        <v>676</v>
      </c>
      <c r="D33" s="101" t="s">
        <v>677</v>
      </c>
      <c r="E33" s="101" t="s">
        <v>648</v>
      </c>
      <c r="F33" s="102">
        <v>58</v>
      </c>
      <c r="G33" s="102">
        <v>57.5</v>
      </c>
      <c r="H33" s="102">
        <v>56.6</v>
      </c>
      <c r="I33" s="102">
        <v>47.7</v>
      </c>
      <c r="J33" s="102">
        <v>35</v>
      </c>
      <c r="K33" s="102">
        <v>35</v>
      </c>
      <c r="L33" s="102">
        <v>34.799999999999997</v>
      </c>
      <c r="M33" s="102">
        <v>29</v>
      </c>
      <c r="N33" s="102">
        <v>26.1</v>
      </c>
      <c r="O33" s="102">
        <v>23.3</v>
      </c>
      <c r="P33" s="102">
        <v>20.5</v>
      </c>
      <c r="Q33" s="102">
        <v>17.899999999999999</v>
      </c>
      <c r="R33" s="102">
        <v>16.100000000000001</v>
      </c>
    </row>
    <row r="34" spans="1:19">
      <c r="A34" s="101" t="s">
        <v>233</v>
      </c>
      <c r="B34" s="101" t="s">
        <v>675</v>
      </c>
      <c r="C34" s="101" t="s">
        <v>676</v>
      </c>
      <c r="D34" s="101" t="s">
        <v>677</v>
      </c>
      <c r="E34" s="101" t="s">
        <v>648</v>
      </c>
      <c r="F34" s="102">
        <v>23.5</v>
      </c>
      <c r="G34" s="102">
        <v>24.2</v>
      </c>
      <c r="H34" s="102">
        <v>25</v>
      </c>
      <c r="I34" s="102">
        <v>25.1</v>
      </c>
      <c r="J34" s="102">
        <v>25.3</v>
      </c>
      <c r="K34" s="102">
        <v>25.1</v>
      </c>
      <c r="L34" s="102">
        <v>24.7</v>
      </c>
      <c r="M34" s="102">
        <v>23.9</v>
      </c>
      <c r="N34" s="102">
        <v>22.7</v>
      </c>
      <c r="O34" s="102">
        <v>21.3</v>
      </c>
      <c r="P34" s="102">
        <v>20</v>
      </c>
      <c r="Q34" s="102">
        <v>19.100000000000001</v>
      </c>
      <c r="R34" s="102">
        <v>19.5</v>
      </c>
    </row>
    <row r="35" spans="1:19">
      <c r="A35" s="101" t="s">
        <v>235</v>
      </c>
      <c r="B35" s="101" t="s">
        <v>675</v>
      </c>
      <c r="C35" s="101" t="s">
        <v>676</v>
      </c>
      <c r="D35" s="101" t="s">
        <v>677</v>
      </c>
      <c r="E35" s="101" t="s">
        <v>648</v>
      </c>
      <c r="F35" s="102">
        <v>29.2</v>
      </c>
      <c r="G35" s="102">
        <v>28</v>
      </c>
      <c r="H35" s="102">
        <v>24.4</v>
      </c>
      <c r="I35" s="102">
        <v>21.6</v>
      </c>
      <c r="J35" s="102">
        <v>21.4</v>
      </c>
      <c r="K35" s="102">
        <v>20.399999999999999</v>
      </c>
      <c r="L35" s="102">
        <v>18.7</v>
      </c>
      <c r="M35" s="102">
        <v>18.100000000000001</v>
      </c>
      <c r="N35" s="102">
        <v>17.5</v>
      </c>
      <c r="O35" s="102">
        <v>17</v>
      </c>
      <c r="P35" s="102">
        <v>16.5</v>
      </c>
      <c r="Q35" s="102">
        <v>15.3</v>
      </c>
      <c r="R35" s="102">
        <v>13.9</v>
      </c>
    </row>
    <row r="36" spans="1:19">
      <c r="A36" s="101" t="s">
        <v>305</v>
      </c>
      <c r="B36" s="101" t="s">
        <v>675</v>
      </c>
      <c r="C36" s="101" t="s">
        <v>676</v>
      </c>
      <c r="D36" s="101" t="s">
        <v>677</v>
      </c>
      <c r="E36" s="101" t="s">
        <v>648</v>
      </c>
      <c r="F36" s="102">
        <v>62.9</v>
      </c>
      <c r="G36" s="102">
        <v>62.7</v>
      </c>
      <c r="H36" s="102">
        <v>62.4</v>
      </c>
      <c r="I36" s="102">
        <v>63.2</v>
      </c>
      <c r="J36" s="102">
        <v>63</v>
      </c>
      <c r="K36" s="102">
        <v>62</v>
      </c>
      <c r="L36" s="102">
        <v>60.9</v>
      </c>
      <c r="M36" s="102">
        <v>59.2</v>
      </c>
      <c r="N36" s="102">
        <v>77.2</v>
      </c>
      <c r="O36" s="102">
        <v>77.099999999999994</v>
      </c>
      <c r="P36" s="102">
        <v>76</v>
      </c>
      <c r="Q36" s="102">
        <v>74.900000000000006</v>
      </c>
      <c r="R36" s="102">
        <v>78</v>
      </c>
    </row>
    <row r="37" spans="1:19">
      <c r="A37" s="101" t="s">
        <v>295</v>
      </c>
      <c r="B37" s="101" t="s">
        <v>675</v>
      </c>
      <c r="C37" s="101" t="s">
        <v>676</v>
      </c>
      <c r="D37" s="101" t="s">
        <v>677</v>
      </c>
      <c r="E37" s="101" t="s">
        <v>648</v>
      </c>
      <c r="F37" s="102">
        <v>46.4</v>
      </c>
      <c r="G37" s="102">
        <v>47</v>
      </c>
      <c r="H37" s="102">
        <v>46.4</v>
      </c>
      <c r="I37" s="102">
        <v>45.6</v>
      </c>
      <c r="J37" s="102">
        <v>44</v>
      </c>
      <c r="K37" s="102">
        <v>38</v>
      </c>
      <c r="L37" s="102">
        <v>37.299999999999997</v>
      </c>
      <c r="M37" s="102">
        <v>34.700000000000003</v>
      </c>
      <c r="N37" s="102">
        <v>33.299999999999997</v>
      </c>
      <c r="O37" s="102">
        <v>31.4</v>
      </c>
      <c r="P37" s="102">
        <v>31.9</v>
      </c>
      <c r="Q37" s="102">
        <v>37</v>
      </c>
      <c r="R37" s="102">
        <v>39</v>
      </c>
    </row>
    <row r="38" spans="1:19">
      <c r="A38" s="101" t="s">
        <v>29</v>
      </c>
      <c r="B38" s="101" t="s">
        <v>675</v>
      </c>
      <c r="C38" s="101" t="s">
        <v>676</v>
      </c>
      <c r="D38" s="101" t="s">
        <v>677</v>
      </c>
      <c r="E38" s="101" t="s">
        <v>648</v>
      </c>
      <c r="F38" s="102">
        <v>1.1000000000000001</v>
      </c>
      <c r="G38" s="102">
        <v>0.9</v>
      </c>
      <c r="H38" s="102">
        <v>0.9</v>
      </c>
      <c r="I38" s="102">
        <v>0.8</v>
      </c>
      <c r="J38" s="102">
        <v>1</v>
      </c>
      <c r="K38" s="102">
        <v>0.8</v>
      </c>
      <c r="L38" s="102">
        <v>0.8</v>
      </c>
      <c r="M38" s="102">
        <v>0.6</v>
      </c>
      <c r="N38" s="102">
        <v>0.5</v>
      </c>
      <c r="O38" s="102">
        <v>0.6</v>
      </c>
      <c r="P38" s="102">
        <v>0.7</v>
      </c>
      <c r="Q38" s="102">
        <v>0.7</v>
      </c>
      <c r="R38" s="102">
        <v>0.8</v>
      </c>
    </row>
    <row r="39" spans="1:19">
      <c r="A39" s="101" t="s">
        <v>209</v>
      </c>
      <c r="B39" s="101" t="s">
        <v>675</v>
      </c>
      <c r="C39" s="101" t="s">
        <v>676</v>
      </c>
      <c r="D39" s="101" t="s">
        <v>677</v>
      </c>
      <c r="E39" s="101" t="s">
        <v>648</v>
      </c>
      <c r="F39" s="102">
        <v>18.100000000000001</v>
      </c>
      <c r="G39" s="102">
        <v>16.100000000000001</v>
      </c>
      <c r="H39" s="102">
        <v>14.3</v>
      </c>
      <c r="I39" s="102">
        <v>13.7</v>
      </c>
      <c r="J39" s="102">
        <v>12.1</v>
      </c>
      <c r="K39" s="102">
        <v>10.3</v>
      </c>
      <c r="L39" s="102">
        <v>7.2</v>
      </c>
      <c r="M39" s="102">
        <v>5.9</v>
      </c>
      <c r="N39" s="102">
        <v>4.9000000000000004</v>
      </c>
      <c r="O39" s="102">
        <v>4.0999999999999996</v>
      </c>
      <c r="P39" s="102">
        <v>3.6</v>
      </c>
      <c r="Q39" s="102">
        <v>3.1</v>
      </c>
      <c r="R39" s="102">
        <v>3</v>
      </c>
    </row>
    <row r="40" spans="1:19">
      <c r="A40" s="101" t="s">
        <v>240</v>
      </c>
      <c r="B40" s="101" t="s">
        <v>675</v>
      </c>
      <c r="C40" s="101" t="s">
        <v>676</v>
      </c>
      <c r="D40" s="101" t="s">
        <v>677</v>
      </c>
      <c r="E40" s="101" t="s">
        <v>648</v>
      </c>
      <c r="F40" s="102">
        <v>6.4</v>
      </c>
      <c r="G40" s="102">
        <v>6.2</v>
      </c>
      <c r="H40" s="102">
        <v>6</v>
      </c>
      <c r="I40" s="102">
        <v>6.6</v>
      </c>
      <c r="J40" s="102">
        <v>5.7</v>
      </c>
      <c r="K40" s="102">
        <v>5</v>
      </c>
      <c r="L40" s="102">
        <v>4</v>
      </c>
      <c r="M40" s="102">
        <v>3.1</v>
      </c>
      <c r="N40" s="102">
        <v>3.7</v>
      </c>
      <c r="O40" s="102">
        <v>3.4</v>
      </c>
      <c r="P40" s="102">
        <v>3.3</v>
      </c>
      <c r="Q40" s="102">
        <v>3.2</v>
      </c>
      <c r="R40" s="102">
        <v>3.3</v>
      </c>
    </row>
    <row r="41" spans="1:19">
      <c r="A41" s="101" t="s">
        <v>241</v>
      </c>
      <c r="B41" s="101" t="s">
        <v>675</v>
      </c>
      <c r="C41" s="101" t="s">
        <v>676</v>
      </c>
      <c r="D41" s="101" t="s">
        <v>677</v>
      </c>
      <c r="E41" s="101" t="s">
        <v>648</v>
      </c>
      <c r="F41" s="102">
        <v>10.3</v>
      </c>
      <c r="G41" s="102">
        <v>10.4</v>
      </c>
      <c r="H41" s="102">
        <v>11.1</v>
      </c>
      <c r="I41" s="102">
        <v>12</v>
      </c>
      <c r="J41" s="102">
        <v>12.5</v>
      </c>
      <c r="K41" s="102">
        <v>12.9</v>
      </c>
      <c r="L41" s="102">
        <v>13.2</v>
      </c>
      <c r="M41" s="102">
        <v>13.5</v>
      </c>
      <c r="N41" s="102">
        <v>13.5</v>
      </c>
      <c r="O41" s="102">
        <v>13.4</v>
      </c>
      <c r="P41" s="102">
        <v>13.8</v>
      </c>
      <c r="Q41" s="102">
        <v>13.7</v>
      </c>
      <c r="R41" s="102">
        <v>12.8</v>
      </c>
    </row>
    <row r="42" spans="1:19">
      <c r="A42" s="101" t="s">
        <v>243</v>
      </c>
      <c r="B42" s="101" t="s">
        <v>675</v>
      </c>
      <c r="C42" s="101" t="s">
        <v>676</v>
      </c>
      <c r="D42" s="101" t="s">
        <v>677</v>
      </c>
      <c r="E42" s="101" t="s">
        <v>648</v>
      </c>
      <c r="F42" s="102">
        <v>48.1</v>
      </c>
      <c r="G42" s="102">
        <v>44</v>
      </c>
      <c r="H42" s="102">
        <v>43.1</v>
      </c>
      <c r="I42" s="102">
        <v>39.4</v>
      </c>
      <c r="J42" s="102">
        <v>35.1</v>
      </c>
      <c r="K42" s="102">
        <v>30.6</v>
      </c>
      <c r="L42" s="102">
        <v>28.1</v>
      </c>
      <c r="M42" s="102">
        <v>27.6</v>
      </c>
      <c r="N42" s="102">
        <v>27.4</v>
      </c>
      <c r="O42" s="102">
        <v>26</v>
      </c>
      <c r="P42" s="102">
        <v>26</v>
      </c>
      <c r="Q42" s="102">
        <v>27.3</v>
      </c>
      <c r="R42" s="102">
        <v>27.5</v>
      </c>
    </row>
    <row r="43" spans="1:19">
      <c r="A43" s="101" t="s">
        <v>242</v>
      </c>
      <c r="B43" s="101" t="s">
        <v>675</v>
      </c>
      <c r="C43" s="101" t="s">
        <v>676</v>
      </c>
      <c r="D43" s="101" t="s">
        <v>677</v>
      </c>
      <c r="E43" s="101" t="s">
        <v>648</v>
      </c>
      <c r="F43" s="102">
        <v>95.6</v>
      </c>
      <c r="G43" s="102">
        <v>94.9</v>
      </c>
      <c r="H43" s="102">
        <v>93.9</v>
      </c>
      <c r="I43" s="102">
        <v>92.5</v>
      </c>
      <c r="J43" s="102">
        <v>91</v>
      </c>
      <c r="K43" s="102">
        <v>89.1</v>
      </c>
      <c r="L43" s="102">
        <v>85.3</v>
      </c>
      <c r="M43" s="102">
        <v>77.7</v>
      </c>
      <c r="N43" s="102">
        <v>76.3</v>
      </c>
      <c r="O43" s="102">
        <v>74.5</v>
      </c>
      <c r="P43" s="102">
        <v>73.5</v>
      </c>
      <c r="Q43" s="102">
        <v>73.900000000000006</v>
      </c>
      <c r="R43" s="102">
        <v>73.900000000000006</v>
      </c>
    </row>
    <row r="44" spans="1:19">
      <c r="A44" s="101" t="s">
        <v>31</v>
      </c>
      <c r="B44" s="101" t="s">
        <v>675</v>
      </c>
      <c r="C44" s="101" t="s">
        <v>676</v>
      </c>
      <c r="D44" s="101" t="s">
        <v>677</v>
      </c>
      <c r="E44" s="101" t="s">
        <v>648</v>
      </c>
      <c r="F44" s="102">
        <v>1.5</v>
      </c>
      <c r="G44" s="102">
        <v>1.5</v>
      </c>
      <c r="H44" s="102">
        <v>0.8</v>
      </c>
      <c r="I44" s="102">
        <v>0.9</v>
      </c>
      <c r="J44" s="102">
        <v>1.1000000000000001</v>
      </c>
      <c r="K44" s="102">
        <v>0.5</v>
      </c>
      <c r="L44" s="102">
        <v>0.6</v>
      </c>
      <c r="M44" s="102">
        <v>0.6</v>
      </c>
      <c r="N44" s="102">
        <v>0.6</v>
      </c>
      <c r="O44" s="102">
        <v>0.5</v>
      </c>
      <c r="P44" s="102">
        <v>0.5</v>
      </c>
      <c r="Q44" s="102">
        <v>0.5</v>
      </c>
      <c r="R44" s="102">
        <v>0.5</v>
      </c>
      <c r="S44" s="102"/>
    </row>
    <row r="45" spans="1:19">
      <c r="A45" s="101" t="s">
        <v>246</v>
      </c>
      <c r="B45" s="101" t="s">
        <v>675</v>
      </c>
      <c r="C45" s="101" t="s">
        <v>676</v>
      </c>
      <c r="D45" s="101" t="s">
        <v>677</v>
      </c>
      <c r="E45" s="101" t="s">
        <v>648</v>
      </c>
      <c r="F45" s="102">
        <v>1</v>
      </c>
      <c r="G45" s="102">
        <v>0.8</v>
      </c>
      <c r="H45" s="102">
        <v>0.7</v>
      </c>
      <c r="I45" s="102">
        <v>0.6</v>
      </c>
      <c r="J45" s="102">
        <v>0.6</v>
      </c>
      <c r="K45" s="102">
        <v>0.6</v>
      </c>
      <c r="L45" s="102">
        <v>0.5</v>
      </c>
      <c r="M45" s="102">
        <v>0.5</v>
      </c>
      <c r="N45" s="102">
        <v>0.5</v>
      </c>
      <c r="O45" s="102">
        <v>0.5</v>
      </c>
      <c r="P45" s="102">
        <v>0.4</v>
      </c>
      <c r="Q45" s="102">
        <v>0.4</v>
      </c>
      <c r="R45" s="102">
        <v>0.5</v>
      </c>
    </row>
    <row r="46" spans="1:19" ht="16">
      <c r="A46" s="59" t="s">
        <v>214</v>
      </c>
      <c r="B46" s="101" t="s">
        <v>675</v>
      </c>
      <c r="C46" s="101" t="s">
        <v>676</v>
      </c>
      <c r="D46" s="101" t="s">
        <v>677</v>
      </c>
      <c r="E46" s="101" t="s">
        <v>648</v>
      </c>
      <c r="F46" s="102">
        <v>26.6</v>
      </c>
      <c r="G46" s="102">
        <v>27.5</v>
      </c>
      <c r="H46" s="102">
        <v>28.2</v>
      </c>
      <c r="I46" s="102">
        <v>28.6</v>
      </c>
      <c r="J46" s="102">
        <v>29.2</v>
      </c>
      <c r="K46" s="102">
        <v>30.3</v>
      </c>
      <c r="L46" s="102">
        <v>34.6</v>
      </c>
      <c r="M46" s="102">
        <v>31.8</v>
      </c>
      <c r="N46" s="102">
        <v>29.9</v>
      </c>
      <c r="O46" s="102">
        <v>28</v>
      </c>
      <c r="P46" s="102">
        <v>26.2</v>
      </c>
      <c r="Q46" s="102">
        <v>23.5</v>
      </c>
      <c r="R46" s="102">
        <v>22.7</v>
      </c>
    </row>
    <row r="47" spans="1:19">
      <c r="A47" s="101" t="s">
        <v>212</v>
      </c>
      <c r="B47" s="101" t="s">
        <v>675</v>
      </c>
      <c r="C47" s="101" t="s">
        <v>676</v>
      </c>
      <c r="D47" s="101" t="s">
        <v>677</v>
      </c>
      <c r="E47" s="101" t="s">
        <v>648</v>
      </c>
      <c r="F47" s="102">
        <v>4</v>
      </c>
      <c r="G47" s="102">
        <v>3.1</v>
      </c>
      <c r="H47" s="102">
        <v>3</v>
      </c>
      <c r="I47" s="102">
        <v>2.5</v>
      </c>
      <c r="J47" s="102">
        <v>2.2000000000000002</v>
      </c>
      <c r="K47" s="102">
        <v>1.8</v>
      </c>
      <c r="L47" s="102">
        <v>2</v>
      </c>
      <c r="M47" s="102">
        <v>1.7</v>
      </c>
      <c r="N47" s="102">
        <v>1.5</v>
      </c>
      <c r="O47" s="102">
        <v>1.4</v>
      </c>
      <c r="P47" s="102">
        <v>1.3</v>
      </c>
      <c r="Q47" s="102">
        <v>1.1000000000000001</v>
      </c>
      <c r="R47" s="102">
        <v>1.1000000000000001</v>
      </c>
    </row>
    <row r="48" spans="1:19">
      <c r="A48" s="101" t="s">
        <v>534</v>
      </c>
      <c r="B48" s="101" t="s">
        <v>675</v>
      </c>
      <c r="C48" s="101" t="s">
        <v>676</v>
      </c>
      <c r="D48" s="101" t="s">
        <v>677</v>
      </c>
      <c r="E48" s="101" t="s">
        <v>648</v>
      </c>
      <c r="F48" s="102">
        <v>16.5</v>
      </c>
      <c r="G48" s="102">
        <v>14.8</v>
      </c>
      <c r="H48" s="102">
        <v>13.3</v>
      </c>
      <c r="I48" s="102">
        <v>12.7</v>
      </c>
      <c r="J48" s="102">
        <v>11.4</v>
      </c>
      <c r="K48" s="102">
        <v>9.8000000000000007</v>
      </c>
      <c r="L48" s="102">
        <v>7.2</v>
      </c>
      <c r="M48" s="102">
        <v>6</v>
      </c>
      <c r="N48" s="102">
        <v>5.0999999999999996</v>
      </c>
      <c r="O48" s="102">
        <v>4.5</v>
      </c>
      <c r="P48" s="102">
        <v>4</v>
      </c>
      <c r="Q48" s="102">
        <v>3.6</v>
      </c>
      <c r="R48" s="102">
        <v>3.5</v>
      </c>
    </row>
    <row r="49" spans="1:19">
      <c r="A49" s="101" t="s">
        <v>678</v>
      </c>
      <c r="B49" s="101" t="s">
        <v>675</v>
      </c>
      <c r="C49" s="101" t="s">
        <v>676</v>
      </c>
      <c r="D49" s="101" t="s">
        <v>677</v>
      </c>
      <c r="E49" s="101" t="s">
        <v>648</v>
      </c>
      <c r="F49" s="102">
        <v>0.3</v>
      </c>
      <c r="G49" s="102">
        <v>0.2</v>
      </c>
      <c r="H49" s="102">
        <v>0.1</v>
      </c>
      <c r="I49" s="102">
        <v>0</v>
      </c>
      <c r="J49" s="102">
        <v>0</v>
      </c>
      <c r="K49" s="102">
        <v>0.1</v>
      </c>
      <c r="L49" s="102">
        <v>0</v>
      </c>
      <c r="M49" s="102">
        <v>0</v>
      </c>
      <c r="N49" s="102">
        <v>0</v>
      </c>
      <c r="O49" s="102">
        <v>0</v>
      </c>
      <c r="P49" s="102">
        <v>0</v>
      </c>
      <c r="Q49" s="102">
        <v>0</v>
      </c>
      <c r="R49" s="102">
        <v>0</v>
      </c>
      <c r="S49" s="102"/>
    </row>
    <row r="50" spans="1:19">
      <c r="A50" s="101" t="s">
        <v>37</v>
      </c>
      <c r="B50" s="101" t="s">
        <v>675</v>
      </c>
      <c r="C50" s="101" t="s">
        <v>676</v>
      </c>
      <c r="D50" s="101" t="s">
        <v>677</v>
      </c>
      <c r="E50" s="101" t="s">
        <v>648</v>
      </c>
      <c r="F50" s="102">
        <v>11.9</v>
      </c>
      <c r="G50" s="102">
        <v>8.1999999999999993</v>
      </c>
      <c r="H50" s="102">
        <v>8.8000000000000007</v>
      </c>
      <c r="I50" s="102">
        <v>7.7</v>
      </c>
      <c r="J50" s="102">
        <v>7.7</v>
      </c>
      <c r="K50" s="102">
        <v>6</v>
      </c>
      <c r="L50" s="102">
        <v>4.9000000000000004</v>
      </c>
      <c r="M50" s="102">
        <v>4.9000000000000004</v>
      </c>
      <c r="N50" s="102">
        <v>3.7</v>
      </c>
      <c r="O50" s="102">
        <v>3.2</v>
      </c>
      <c r="P50" s="102">
        <v>4</v>
      </c>
      <c r="Q50" s="102">
        <v>4.5999999999999996</v>
      </c>
      <c r="R50" s="102">
        <v>4.8</v>
      </c>
    </row>
    <row r="51" spans="1:19">
      <c r="A51" s="101" t="s">
        <v>192</v>
      </c>
      <c r="B51" s="101" t="s">
        <v>675</v>
      </c>
      <c r="C51" s="101" t="s">
        <v>676</v>
      </c>
      <c r="D51" s="101" t="s">
        <v>677</v>
      </c>
      <c r="E51" s="101" t="s">
        <v>648</v>
      </c>
      <c r="F51" s="102">
        <v>13.4</v>
      </c>
      <c r="G51" s="102">
        <v>12.3</v>
      </c>
      <c r="H51" s="102">
        <v>11.3</v>
      </c>
      <c r="I51" s="102">
        <v>10.3</v>
      </c>
      <c r="J51" s="102">
        <v>9.5</v>
      </c>
      <c r="K51" s="102">
        <v>9.1</v>
      </c>
      <c r="L51" s="102">
        <v>9.1</v>
      </c>
      <c r="M51" s="102">
        <v>8.6999999999999993</v>
      </c>
      <c r="N51" s="102">
        <v>9.1</v>
      </c>
      <c r="O51" s="102">
        <v>9.1</v>
      </c>
      <c r="P51" s="102">
        <v>8.8000000000000007</v>
      </c>
      <c r="Q51" s="102">
        <v>8.6999999999999993</v>
      </c>
      <c r="R51" s="102">
        <v>8.1999999999999993</v>
      </c>
    </row>
    <row r="52" spans="1:19">
      <c r="A52" s="101" t="s">
        <v>38</v>
      </c>
      <c r="B52" s="101" t="s">
        <v>675</v>
      </c>
      <c r="C52" s="101" t="s">
        <v>676</v>
      </c>
      <c r="D52" s="101" t="s">
        <v>677</v>
      </c>
      <c r="E52" s="101" t="s">
        <v>648</v>
      </c>
      <c r="F52" s="102">
        <v>6.8</v>
      </c>
      <c r="G52" s="102">
        <v>4.5</v>
      </c>
      <c r="H52" s="102">
        <v>3.2</v>
      </c>
      <c r="I52" s="102">
        <v>4.9000000000000004</v>
      </c>
      <c r="J52" s="102">
        <v>4.5999999999999996</v>
      </c>
      <c r="K52" s="102">
        <v>5.0999999999999996</v>
      </c>
      <c r="L52" s="102">
        <v>3.2</v>
      </c>
      <c r="M52" s="102">
        <v>3</v>
      </c>
      <c r="N52" s="102">
        <v>2.2999999999999998</v>
      </c>
      <c r="O52" s="102">
        <v>2.1</v>
      </c>
      <c r="P52" s="102">
        <v>1.3</v>
      </c>
      <c r="Q52" s="102">
        <v>1.3</v>
      </c>
      <c r="R52" s="102">
        <v>1.2</v>
      </c>
    </row>
    <row r="53" spans="1:19">
      <c r="A53" s="101" t="s">
        <v>196</v>
      </c>
      <c r="B53" s="101" t="s">
        <v>675</v>
      </c>
      <c r="C53" s="101" t="s">
        <v>676</v>
      </c>
      <c r="D53" s="101" t="s">
        <v>677</v>
      </c>
      <c r="E53" s="101" t="s">
        <v>648</v>
      </c>
      <c r="F53" s="102">
        <v>4.8</v>
      </c>
      <c r="G53" s="102">
        <v>4.5</v>
      </c>
      <c r="H53" s="102">
        <v>3.8</v>
      </c>
      <c r="I53" s="102">
        <v>3.2</v>
      </c>
      <c r="J53" s="102">
        <v>2.2999999999999998</v>
      </c>
      <c r="K53" s="102">
        <v>3.5</v>
      </c>
      <c r="L53" s="102">
        <v>3.1</v>
      </c>
      <c r="M53" s="102">
        <v>2.7</v>
      </c>
      <c r="N53" s="102">
        <v>2.9</v>
      </c>
      <c r="O53" s="102">
        <v>3</v>
      </c>
      <c r="P53" s="102">
        <v>3.4</v>
      </c>
      <c r="Q53" s="102">
        <v>3.8</v>
      </c>
      <c r="R53" s="102">
        <v>3.7</v>
      </c>
    </row>
    <row r="54" spans="1:19">
      <c r="A54" s="101" t="s">
        <v>40</v>
      </c>
      <c r="B54" s="101" t="s">
        <v>675</v>
      </c>
      <c r="C54" s="101" t="s">
        <v>676</v>
      </c>
      <c r="D54" s="101" t="s">
        <v>677</v>
      </c>
      <c r="E54" s="101" t="s">
        <v>648</v>
      </c>
      <c r="F54" s="102">
        <v>33.200000000000003</v>
      </c>
      <c r="G54" s="102">
        <v>34.6</v>
      </c>
      <c r="H54" s="102">
        <v>35</v>
      </c>
      <c r="I54" s="102">
        <v>34.200000000000003</v>
      </c>
      <c r="J54" s="102">
        <v>35.299999999999997</v>
      </c>
      <c r="K54" s="102">
        <v>35.9</v>
      </c>
      <c r="L54" s="102">
        <v>36.1</v>
      </c>
      <c r="M54" s="102">
        <v>36.6</v>
      </c>
      <c r="N54" s="102">
        <v>36.9</v>
      </c>
      <c r="O54" s="102">
        <v>37.1</v>
      </c>
      <c r="P54" s="102">
        <v>37.299999999999997</v>
      </c>
      <c r="Q54" s="102">
        <v>37</v>
      </c>
      <c r="R54" s="102">
        <v>36.700000000000003</v>
      </c>
    </row>
    <row r="55" spans="1:19">
      <c r="A55" s="101" t="s">
        <v>200</v>
      </c>
      <c r="B55" s="101" t="s">
        <v>675</v>
      </c>
      <c r="C55" s="101" t="s">
        <v>676</v>
      </c>
      <c r="D55" s="101" t="s">
        <v>677</v>
      </c>
      <c r="E55" s="101" t="s">
        <v>648</v>
      </c>
      <c r="F55" s="102">
        <v>37.4</v>
      </c>
      <c r="G55" s="102">
        <v>37.200000000000003</v>
      </c>
      <c r="H55" s="102">
        <v>36.5</v>
      </c>
      <c r="I55" s="102">
        <v>35.799999999999997</v>
      </c>
      <c r="J55" s="102">
        <v>35.6</v>
      </c>
      <c r="K55" s="102">
        <v>33.299999999999997</v>
      </c>
      <c r="L55" s="102">
        <v>28.7</v>
      </c>
      <c r="M55" s="102">
        <v>25.5</v>
      </c>
      <c r="N55" s="102">
        <v>21.9</v>
      </c>
      <c r="O55" s="102">
        <v>18.600000000000001</v>
      </c>
      <c r="P55" s="102">
        <v>15.5</v>
      </c>
      <c r="Q55" s="102">
        <v>13.6</v>
      </c>
      <c r="R55" s="102">
        <v>12.6</v>
      </c>
    </row>
    <row r="56" spans="1:19">
      <c r="A56" s="101" t="s">
        <v>216</v>
      </c>
      <c r="B56" s="101" t="s">
        <v>675</v>
      </c>
      <c r="C56" s="101" t="s">
        <v>676</v>
      </c>
      <c r="D56" s="101" t="s">
        <v>677</v>
      </c>
      <c r="E56" s="101" t="s">
        <v>648</v>
      </c>
      <c r="F56" s="102">
        <v>3.3</v>
      </c>
      <c r="G56" s="102">
        <v>3.2</v>
      </c>
      <c r="H56" s="102">
        <v>3.3</v>
      </c>
      <c r="I56" s="102">
        <v>3.3</v>
      </c>
      <c r="J56" s="102">
        <v>2.8</v>
      </c>
      <c r="K56" s="102">
        <v>2.2000000000000002</v>
      </c>
      <c r="L56" s="102">
        <v>1.9</v>
      </c>
      <c r="M56" s="102">
        <v>1.6</v>
      </c>
      <c r="N56" s="102">
        <v>1.3</v>
      </c>
      <c r="O56" s="102">
        <v>1.2</v>
      </c>
      <c r="P56" s="102">
        <v>1.1000000000000001</v>
      </c>
      <c r="Q56" s="102">
        <v>1.1000000000000001</v>
      </c>
      <c r="R56" s="102">
        <v>1.2</v>
      </c>
    </row>
    <row r="57" spans="1:19">
      <c r="A57" s="101" t="s">
        <v>219</v>
      </c>
      <c r="B57" s="101" t="s">
        <v>675</v>
      </c>
      <c r="C57" s="101" t="s">
        <v>676</v>
      </c>
      <c r="D57" s="101" t="s">
        <v>677</v>
      </c>
      <c r="E57" s="101" t="s">
        <v>648</v>
      </c>
      <c r="F57" s="102">
        <v>5.5</v>
      </c>
      <c r="G57" s="102">
        <v>5.8</v>
      </c>
      <c r="H57" s="102">
        <v>5.4</v>
      </c>
      <c r="I57" s="102">
        <v>5.8</v>
      </c>
      <c r="J57" s="102">
        <v>5.8</v>
      </c>
      <c r="K57" s="102">
        <v>5.4</v>
      </c>
      <c r="L57" s="102">
        <v>5</v>
      </c>
      <c r="M57" s="102">
        <v>4.7</v>
      </c>
      <c r="N57" s="102">
        <v>4.5</v>
      </c>
      <c r="O57" s="102">
        <v>4.3</v>
      </c>
      <c r="P57" s="102">
        <v>4.2</v>
      </c>
      <c r="Q57" s="102">
        <v>4.2</v>
      </c>
      <c r="R57" s="102">
        <v>4.4000000000000004</v>
      </c>
    </row>
    <row r="58" spans="1:19">
      <c r="A58" s="101" t="s">
        <v>46</v>
      </c>
      <c r="B58" s="101" t="s">
        <v>675</v>
      </c>
      <c r="C58" s="101" t="s">
        <v>676</v>
      </c>
      <c r="D58" s="101" t="s">
        <v>677</v>
      </c>
      <c r="E58" s="101" t="s">
        <v>648</v>
      </c>
      <c r="F58" s="102">
        <v>39.799999999999997</v>
      </c>
      <c r="G58" s="102">
        <v>41</v>
      </c>
      <c r="H58" s="102">
        <v>40.9</v>
      </c>
      <c r="I58" s="102">
        <v>39.700000000000003</v>
      </c>
      <c r="J58" s="102">
        <v>38.200000000000003</v>
      </c>
      <c r="K58" s="102">
        <v>36.6</v>
      </c>
      <c r="L58" s="102">
        <v>40.200000000000003</v>
      </c>
      <c r="M58" s="102">
        <v>38.799999999999997</v>
      </c>
      <c r="N58" s="102">
        <v>38</v>
      </c>
      <c r="O58" s="102">
        <v>39</v>
      </c>
      <c r="P58" s="102">
        <v>38</v>
      </c>
      <c r="Q58" s="102">
        <v>38.700000000000003</v>
      </c>
      <c r="R58" s="102">
        <v>40.299999999999997</v>
      </c>
    </row>
    <row r="59" spans="1:19">
      <c r="A59" s="101" t="s">
        <v>221</v>
      </c>
      <c r="B59" s="101" t="s">
        <v>675</v>
      </c>
      <c r="C59" s="101" t="s">
        <v>676</v>
      </c>
      <c r="D59" s="101" t="s">
        <v>677</v>
      </c>
      <c r="E59" s="101" t="s">
        <v>648</v>
      </c>
      <c r="F59" s="102">
        <v>10.8</v>
      </c>
      <c r="G59" s="102">
        <v>10</v>
      </c>
      <c r="H59" s="102">
        <v>10.6</v>
      </c>
      <c r="I59" s="102">
        <v>10</v>
      </c>
      <c r="J59" s="102">
        <v>10</v>
      </c>
      <c r="K59" s="102">
        <v>12.6</v>
      </c>
      <c r="L59" s="102">
        <v>11.5</v>
      </c>
      <c r="M59" s="102">
        <v>10</v>
      </c>
      <c r="N59" s="102">
        <v>7.4</v>
      </c>
      <c r="O59" s="102">
        <v>6.3</v>
      </c>
      <c r="P59" s="102">
        <v>5.3</v>
      </c>
      <c r="Q59" s="102">
        <v>5.0999999999999996</v>
      </c>
      <c r="R59" s="102">
        <v>5.5</v>
      </c>
    </row>
    <row r="60" spans="1:19">
      <c r="A60" s="101" t="s">
        <v>48</v>
      </c>
      <c r="B60" s="101" t="s">
        <v>675</v>
      </c>
      <c r="C60" s="101" t="s">
        <v>676</v>
      </c>
      <c r="D60" s="101" t="s">
        <v>677</v>
      </c>
      <c r="E60" s="101" t="s">
        <v>648</v>
      </c>
      <c r="F60" s="102">
        <v>22.1</v>
      </c>
      <c r="G60" s="102">
        <v>21</v>
      </c>
      <c r="H60" s="102">
        <v>20.7</v>
      </c>
      <c r="I60" s="102">
        <v>18.600000000000001</v>
      </c>
      <c r="J60" s="102">
        <v>18</v>
      </c>
      <c r="K60" s="102">
        <v>16.3</v>
      </c>
      <c r="L60" s="102">
        <v>13.1</v>
      </c>
      <c r="M60" s="102">
        <v>11.5</v>
      </c>
      <c r="N60" s="102">
        <v>10.3</v>
      </c>
      <c r="O60" s="102">
        <v>9.8000000000000007</v>
      </c>
      <c r="P60" s="102">
        <v>9.4</v>
      </c>
      <c r="Q60" s="102">
        <v>9.1</v>
      </c>
      <c r="R60" s="102">
        <v>8.6</v>
      </c>
    </row>
    <row r="61" spans="1:19">
      <c r="A61" s="101" t="s">
        <v>51</v>
      </c>
      <c r="B61" s="101" t="s">
        <v>675</v>
      </c>
      <c r="C61" s="101" t="s">
        <v>676</v>
      </c>
      <c r="D61" s="101" t="s">
        <v>677</v>
      </c>
      <c r="E61" s="101" t="s">
        <v>648</v>
      </c>
      <c r="F61" s="102">
        <v>7.3</v>
      </c>
      <c r="G61" s="102">
        <v>6.3</v>
      </c>
      <c r="H61" s="102">
        <v>6</v>
      </c>
      <c r="I61" s="102">
        <v>6.2</v>
      </c>
      <c r="J61" s="102">
        <v>6.9</v>
      </c>
      <c r="K61" s="102">
        <v>7.1</v>
      </c>
      <c r="L61" s="102">
        <v>6.9</v>
      </c>
      <c r="M61" s="102">
        <v>6.3</v>
      </c>
      <c r="N61" s="102">
        <v>5.8</v>
      </c>
      <c r="O61" s="102">
        <v>5.6</v>
      </c>
      <c r="P61" s="102">
        <v>5.4</v>
      </c>
      <c r="Q61" s="102">
        <v>4.7</v>
      </c>
      <c r="R61" s="102">
        <v>4.7</v>
      </c>
    </row>
    <row r="62" spans="1:19">
      <c r="A62" s="101" t="s">
        <v>52</v>
      </c>
      <c r="B62" s="101" t="s">
        <v>675</v>
      </c>
      <c r="C62" s="101" t="s">
        <v>676</v>
      </c>
      <c r="D62" s="101" t="s">
        <v>677</v>
      </c>
      <c r="E62" s="101" t="s">
        <v>648</v>
      </c>
      <c r="F62" s="102">
        <v>63.2</v>
      </c>
      <c r="G62" s="102">
        <v>62.6</v>
      </c>
      <c r="H62" s="102">
        <v>62.1</v>
      </c>
      <c r="I62" s="102">
        <v>56.1</v>
      </c>
      <c r="J62" s="102">
        <v>52.2</v>
      </c>
      <c r="K62" s="102">
        <v>47.5</v>
      </c>
      <c r="L62" s="102">
        <v>41.9</v>
      </c>
      <c r="M62" s="102">
        <v>36.299999999999997</v>
      </c>
      <c r="N62" s="102">
        <v>36.299999999999997</v>
      </c>
      <c r="O62" s="102">
        <v>37</v>
      </c>
      <c r="P62" s="102">
        <v>37.799999999999997</v>
      </c>
      <c r="Q62" s="102">
        <v>36.700000000000003</v>
      </c>
      <c r="R62" s="102">
        <v>36.700000000000003</v>
      </c>
    </row>
    <row r="63" spans="1:19">
      <c r="A63" s="101" t="s">
        <v>53</v>
      </c>
      <c r="B63" s="101" t="s">
        <v>675</v>
      </c>
      <c r="C63" s="101" t="s">
        <v>676</v>
      </c>
      <c r="D63" s="101" t="s">
        <v>677</v>
      </c>
      <c r="E63" s="101" t="s">
        <v>648</v>
      </c>
      <c r="F63" s="102">
        <v>56.2</v>
      </c>
      <c r="G63" s="102">
        <v>58</v>
      </c>
      <c r="H63" s="102">
        <v>59.2</v>
      </c>
      <c r="I63" s="102">
        <v>60.4</v>
      </c>
      <c r="J63" s="102">
        <v>61.4</v>
      </c>
      <c r="K63" s="102">
        <v>61.9</v>
      </c>
      <c r="L63" s="102">
        <v>58.6</v>
      </c>
      <c r="M63" s="102">
        <v>60.6</v>
      </c>
      <c r="N63" s="102">
        <v>61.4</v>
      </c>
      <c r="O63" s="102">
        <v>61.3</v>
      </c>
      <c r="P63" s="102">
        <v>60.1</v>
      </c>
      <c r="Q63" s="102">
        <v>58.5</v>
      </c>
      <c r="R63" s="102">
        <v>60.7</v>
      </c>
    </row>
    <row r="64" spans="1:19">
      <c r="A64" s="101" t="s">
        <v>54</v>
      </c>
      <c r="B64" s="101" t="s">
        <v>675</v>
      </c>
      <c r="C64" s="101" t="s">
        <v>676</v>
      </c>
      <c r="D64" s="101" t="s">
        <v>677</v>
      </c>
      <c r="E64" s="101" t="s">
        <v>648</v>
      </c>
      <c r="F64" s="102">
        <v>7.8</v>
      </c>
      <c r="G64" s="102">
        <v>6.4</v>
      </c>
      <c r="H64" s="102">
        <v>5.2</v>
      </c>
      <c r="I64" s="102">
        <v>4.9000000000000004</v>
      </c>
      <c r="J64" s="102">
        <v>4.4000000000000004</v>
      </c>
      <c r="K64" s="102">
        <v>3.8</v>
      </c>
      <c r="L64" s="102">
        <v>3.3</v>
      </c>
      <c r="M64" s="102">
        <v>3</v>
      </c>
      <c r="N64" s="102">
        <v>2.6</v>
      </c>
      <c r="O64" s="102">
        <v>2.4</v>
      </c>
      <c r="P64" s="102">
        <v>2.2000000000000002</v>
      </c>
      <c r="Q64" s="102">
        <v>2</v>
      </c>
      <c r="R64" s="102">
        <v>1.8</v>
      </c>
    </row>
    <row r="65" spans="1:18">
      <c r="A65" s="101" t="s">
        <v>55</v>
      </c>
      <c r="B65" s="101" t="s">
        <v>675</v>
      </c>
      <c r="C65" s="101" t="s">
        <v>676</v>
      </c>
      <c r="D65" s="101" t="s">
        <v>677</v>
      </c>
      <c r="E65" s="101" t="s">
        <v>648</v>
      </c>
      <c r="F65" s="102">
        <v>45.3</v>
      </c>
      <c r="G65" s="102">
        <v>44.6</v>
      </c>
      <c r="H65" s="102">
        <v>44.1</v>
      </c>
      <c r="I65" s="102">
        <v>43.6</v>
      </c>
      <c r="J65" s="102">
        <v>44.2</v>
      </c>
      <c r="K65" s="102">
        <v>45.4</v>
      </c>
      <c r="L65" s="102">
        <v>45.1</v>
      </c>
      <c r="M65" s="102">
        <v>44.1</v>
      </c>
      <c r="N65" s="102">
        <v>42.2</v>
      </c>
      <c r="O65" s="102">
        <v>39.9</v>
      </c>
      <c r="P65" s="102">
        <v>37.9</v>
      </c>
      <c r="Q65" s="102">
        <v>35.6</v>
      </c>
      <c r="R65" s="102">
        <v>34.5</v>
      </c>
    </row>
    <row r="66" spans="1:18">
      <c r="A66" s="101" t="s">
        <v>56</v>
      </c>
      <c r="B66" s="101" t="s">
        <v>675</v>
      </c>
      <c r="C66" s="101" t="s">
        <v>676</v>
      </c>
      <c r="D66" s="101" t="s">
        <v>677</v>
      </c>
      <c r="E66" s="101" t="s">
        <v>648</v>
      </c>
      <c r="F66" s="102">
        <v>21.8</v>
      </c>
      <c r="G66" s="102">
        <v>18.8</v>
      </c>
      <c r="H66" s="102">
        <v>13.8</v>
      </c>
      <c r="I66" s="102">
        <v>12.7</v>
      </c>
      <c r="J66" s="102">
        <v>11.1</v>
      </c>
      <c r="K66" s="102">
        <v>12.2</v>
      </c>
      <c r="L66" s="102">
        <v>14.6</v>
      </c>
      <c r="M66" s="102">
        <v>16.3</v>
      </c>
      <c r="N66" s="102">
        <v>14.6</v>
      </c>
      <c r="O66" s="102">
        <v>13.2</v>
      </c>
      <c r="P66" s="102">
        <v>13.8</v>
      </c>
      <c r="Q66" s="102">
        <v>13.3</v>
      </c>
      <c r="R66" s="102">
        <v>10.6</v>
      </c>
    </row>
    <row r="67" spans="1:18">
      <c r="A67" s="101" t="s">
        <v>223</v>
      </c>
      <c r="B67" s="101" t="s">
        <v>675</v>
      </c>
      <c r="C67" s="101" t="s">
        <v>676</v>
      </c>
      <c r="D67" s="101" t="s">
        <v>677</v>
      </c>
      <c r="E67" s="101" t="s">
        <v>648</v>
      </c>
      <c r="F67" s="102">
        <v>35.299999999999997</v>
      </c>
      <c r="G67" s="102">
        <v>33.4</v>
      </c>
      <c r="H67" s="102">
        <v>31.3</v>
      </c>
      <c r="I67" s="102">
        <v>31.6</v>
      </c>
      <c r="J67" s="102">
        <v>30.2</v>
      </c>
      <c r="K67" s="102">
        <v>28.4</v>
      </c>
      <c r="L67" s="102">
        <v>22.8</v>
      </c>
      <c r="M67" s="102">
        <v>18.3</v>
      </c>
      <c r="N67" s="102">
        <v>16.7</v>
      </c>
      <c r="O67" s="102">
        <v>14.9</v>
      </c>
      <c r="P67" s="102">
        <v>13.2</v>
      </c>
      <c r="Q67" s="102">
        <v>11.8</v>
      </c>
      <c r="R67" s="102">
        <v>11.1</v>
      </c>
    </row>
    <row r="68" spans="1:18">
      <c r="A68" s="101" t="s">
        <v>224</v>
      </c>
      <c r="B68" s="101" t="s">
        <v>675</v>
      </c>
      <c r="C68" s="101" t="s">
        <v>676</v>
      </c>
      <c r="D68" s="101" t="s">
        <v>677</v>
      </c>
      <c r="E68" s="101" t="s">
        <v>648</v>
      </c>
      <c r="F68" s="102">
        <v>21.8</v>
      </c>
      <c r="G68" s="102">
        <v>28</v>
      </c>
      <c r="H68" s="102">
        <v>22</v>
      </c>
      <c r="I68" s="102">
        <v>21.1</v>
      </c>
      <c r="J68" s="102">
        <v>17.8</v>
      </c>
      <c r="K68" s="102">
        <v>15.6</v>
      </c>
      <c r="L68" s="102">
        <v>13.3</v>
      </c>
      <c r="M68" s="102">
        <v>12.1</v>
      </c>
      <c r="N68" s="102">
        <v>9.5</v>
      </c>
      <c r="O68" s="102">
        <v>7.9</v>
      </c>
      <c r="P68" s="102">
        <v>7.2</v>
      </c>
      <c r="Q68" s="102">
        <v>6.5</v>
      </c>
      <c r="R68" s="102">
        <v>6.3</v>
      </c>
    </row>
    <row r="69" spans="1:18">
      <c r="A69" s="101" t="s">
        <v>60</v>
      </c>
      <c r="B69" s="101" t="s">
        <v>675</v>
      </c>
      <c r="C69" s="101" t="s">
        <v>676</v>
      </c>
      <c r="D69" s="101" t="s">
        <v>677</v>
      </c>
      <c r="E69" s="101" t="s">
        <v>648</v>
      </c>
      <c r="F69" s="102">
        <v>1.4</v>
      </c>
      <c r="G69" s="102">
        <v>0.2</v>
      </c>
      <c r="H69" s="102">
        <v>0.2</v>
      </c>
      <c r="I69" s="102">
        <v>0.2</v>
      </c>
      <c r="J69" s="102">
        <v>0.1</v>
      </c>
      <c r="K69" s="102">
        <v>0.1</v>
      </c>
      <c r="L69" s="102">
        <v>0.1</v>
      </c>
      <c r="M69" s="102">
        <v>0</v>
      </c>
      <c r="N69" s="102">
        <v>0</v>
      </c>
      <c r="O69" s="102">
        <v>0.1</v>
      </c>
      <c r="P69" s="102">
        <v>0.1</v>
      </c>
      <c r="Q69" s="102">
        <v>0.1</v>
      </c>
      <c r="R69" s="102">
        <v>0.1</v>
      </c>
    </row>
    <row r="70" spans="1:18">
      <c r="A70" s="101" t="s">
        <v>225</v>
      </c>
      <c r="B70" s="101" t="s">
        <v>675</v>
      </c>
      <c r="C70" s="101" t="s">
        <v>676</v>
      </c>
      <c r="D70" s="101" t="s">
        <v>677</v>
      </c>
      <c r="E70" s="101" t="s">
        <v>648</v>
      </c>
      <c r="F70" s="102">
        <v>11.9</v>
      </c>
      <c r="G70" s="102">
        <v>11.9</v>
      </c>
      <c r="H70" s="102">
        <v>9.6999999999999993</v>
      </c>
      <c r="I70" s="102">
        <v>10.8</v>
      </c>
      <c r="J70" s="102">
        <v>10.9</v>
      </c>
      <c r="K70" s="102">
        <v>10.7</v>
      </c>
      <c r="L70" s="102">
        <v>10.5</v>
      </c>
      <c r="M70" s="102">
        <v>9.6999999999999993</v>
      </c>
      <c r="N70" s="102">
        <v>9.1999999999999993</v>
      </c>
      <c r="O70" s="102">
        <v>9.1999999999999993</v>
      </c>
      <c r="P70" s="102">
        <v>8.9</v>
      </c>
      <c r="Q70" s="102">
        <v>8.4</v>
      </c>
      <c r="R70" s="102">
        <v>8.3000000000000007</v>
      </c>
    </row>
    <row r="71" spans="1:18">
      <c r="A71" s="101" t="s">
        <v>229</v>
      </c>
      <c r="B71" s="101" t="s">
        <v>675</v>
      </c>
      <c r="C71" s="101" t="s">
        <v>676</v>
      </c>
      <c r="D71" s="101" t="s">
        <v>677</v>
      </c>
      <c r="E71" s="101" t="s">
        <v>648</v>
      </c>
      <c r="F71" s="102">
        <v>1.1000000000000001</v>
      </c>
      <c r="G71" s="102">
        <v>1.1000000000000001</v>
      </c>
      <c r="H71" s="102">
        <v>1</v>
      </c>
      <c r="I71" s="102">
        <v>1.1000000000000001</v>
      </c>
      <c r="J71" s="102">
        <v>1.2</v>
      </c>
      <c r="K71" s="102">
        <v>1.3</v>
      </c>
      <c r="L71" s="102">
        <v>1.2</v>
      </c>
      <c r="M71" s="102">
        <v>1.2</v>
      </c>
      <c r="N71" s="102">
        <v>1.2</v>
      </c>
      <c r="O71" s="102">
        <v>1.2</v>
      </c>
      <c r="P71" s="102">
        <v>1.2</v>
      </c>
      <c r="Q71" s="102">
        <v>1.2</v>
      </c>
      <c r="R71" s="102">
        <v>1.2</v>
      </c>
    </row>
    <row r="72" spans="1:18">
      <c r="A72" s="101" t="s">
        <v>231</v>
      </c>
      <c r="B72" s="101" t="s">
        <v>675</v>
      </c>
      <c r="C72" s="101" t="s">
        <v>676</v>
      </c>
      <c r="D72" s="101" t="s">
        <v>677</v>
      </c>
      <c r="E72" s="101" t="s">
        <v>648</v>
      </c>
      <c r="F72" s="102">
        <v>2.2999999999999998</v>
      </c>
      <c r="G72" s="102">
        <v>1.7</v>
      </c>
      <c r="H72" s="102">
        <v>1.3</v>
      </c>
      <c r="I72" s="102">
        <v>1.1000000000000001</v>
      </c>
      <c r="J72" s="102">
        <v>0.8</v>
      </c>
      <c r="K72" s="102">
        <v>0.7</v>
      </c>
      <c r="L72" s="102">
        <v>0.7</v>
      </c>
      <c r="M72" s="102">
        <v>0.8</v>
      </c>
      <c r="N72" s="102">
        <v>0.8</v>
      </c>
      <c r="O72" s="102">
        <v>0.8</v>
      </c>
      <c r="P72" s="102">
        <v>0.8</v>
      </c>
      <c r="Q72" s="102">
        <v>0.8</v>
      </c>
      <c r="R72" s="102">
        <v>0.8</v>
      </c>
    </row>
    <row r="73" spans="1:18">
      <c r="A73" s="101" t="s">
        <v>236</v>
      </c>
      <c r="B73" s="101" t="s">
        <v>675</v>
      </c>
      <c r="C73" s="101" t="s">
        <v>676</v>
      </c>
      <c r="D73" s="101" t="s">
        <v>677</v>
      </c>
      <c r="E73" s="101" t="s">
        <v>648</v>
      </c>
      <c r="F73" s="102">
        <v>0.1</v>
      </c>
      <c r="G73" s="102">
        <v>0.4</v>
      </c>
      <c r="H73" s="102">
        <v>0.4</v>
      </c>
      <c r="I73" s="102">
        <v>0.1</v>
      </c>
      <c r="J73" s="102">
        <v>0.1</v>
      </c>
      <c r="K73" s="102">
        <v>0.1</v>
      </c>
      <c r="L73" s="102">
        <v>0</v>
      </c>
      <c r="M73" s="102">
        <v>0</v>
      </c>
      <c r="N73" s="102">
        <v>0</v>
      </c>
      <c r="O73" s="102">
        <v>0</v>
      </c>
      <c r="P73" s="102">
        <v>0</v>
      </c>
      <c r="Q73" s="102">
        <v>0</v>
      </c>
      <c r="R73" s="102">
        <v>0</v>
      </c>
    </row>
    <row r="74" spans="1:18">
      <c r="A74" s="101" t="s">
        <v>238</v>
      </c>
      <c r="B74" s="101" t="s">
        <v>675</v>
      </c>
      <c r="C74" s="101" t="s">
        <v>676</v>
      </c>
      <c r="D74" s="101" t="s">
        <v>677</v>
      </c>
      <c r="E74" s="101" t="s">
        <v>648</v>
      </c>
      <c r="F74" s="102">
        <v>17.100000000000001</v>
      </c>
      <c r="G74" s="102">
        <v>15.6</v>
      </c>
      <c r="H74" s="102">
        <v>14.2</v>
      </c>
      <c r="I74" s="102">
        <v>15</v>
      </c>
      <c r="J74" s="102">
        <v>14.7</v>
      </c>
      <c r="K74" s="102">
        <v>12.9</v>
      </c>
      <c r="L74" s="102">
        <v>11.8</v>
      </c>
      <c r="M74" s="102">
        <v>11.1</v>
      </c>
      <c r="N74" s="102">
        <v>10.1</v>
      </c>
      <c r="O74" s="102">
        <v>9.1999999999999993</v>
      </c>
      <c r="P74" s="102">
        <v>8.4</v>
      </c>
      <c r="Q74" s="102">
        <v>7.5</v>
      </c>
      <c r="R74" s="102">
        <v>7.3</v>
      </c>
    </row>
    <row r="75" spans="1:18" ht="16">
      <c r="A75" s="59" t="s">
        <v>244</v>
      </c>
      <c r="B75" s="101" t="s">
        <v>675</v>
      </c>
      <c r="C75" s="101" t="s">
        <v>676</v>
      </c>
      <c r="D75" s="101" t="s">
        <v>677</v>
      </c>
      <c r="E75" s="101" t="s">
        <v>648</v>
      </c>
      <c r="F75" s="102">
        <v>55.6</v>
      </c>
      <c r="G75" s="102">
        <v>56.1</v>
      </c>
      <c r="H75" s="102">
        <v>56.4</v>
      </c>
      <c r="I75" s="102">
        <v>53.7</v>
      </c>
      <c r="J75" s="102">
        <v>54</v>
      </c>
      <c r="K75" s="102">
        <v>54.2</v>
      </c>
      <c r="L75" s="102">
        <v>53.9</v>
      </c>
      <c r="M75" s="102">
        <v>53.7</v>
      </c>
      <c r="N75" s="102">
        <v>53.8</v>
      </c>
      <c r="O75" s="102">
        <v>53.9</v>
      </c>
      <c r="P75" s="102">
        <v>55.1</v>
      </c>
      <c r="Q75" s="102">
        <v>54.3</v>
      </c>
      <c r="R75" s="102">
        <v>53.3</v>
      </c>
    </row>
    <row r="76" spans="1:18" ht="16">
      <c r="A76" s="59" t="s">
        <v>311</v>
      </c>
      <c r="B76" s="101" t="s">
        <v>675</v>
      </c>
      <c r="C76" s="101" t="s">
        <v>676</v>
      </c>
      <c r="D76" s="101" t="s">
        <v>677</v>
      </c>
      <c r="E76" s="101" t="s">
        <v>648</v>
      </c>
      <c r="F76" s="102">
        <v>0</v>
      </c>
      <c r="G76" s="102">
        <v>0</v>
      </c>
      <c r="H76" s="102">
        <v>0</v>
      </c>
      <c r="I76" s="102">
        <v>0</v>
      </c>
      <c r="J76" s="102">
        <v>0</v>
      </c>
      <c r="K76" s="102">
        <v>0</v>
      </c>
      <c r="L76" s="102">
        <v>0</v>
      </c>
      <c r="M76" s="102">
        <v>0</v>
      </c>
      <c r="N76" s="102">
        <v>0</v>
      </c>
      <c r="O76" s="102">
        <v>0</v>
      </c>
      <c r="P76" s="102">
        <v>0</v>
      </c>
      <c r="Q76" s="102">
        <v>0</v>
      </c>
      <c r="R76" s="102">
        <v>0</v>
      </c>
    </row>
    <row r="77" spans="1:18">
      <c r="A77" s="101" t="s">
        <v>86</v>
      </c>
      <c r="B77" s="101" t="s">
        <v>675</v>
      </c>
      <c r="C77" s="101" t="s">
        <v>676</v>
      </c>
      <c r="D77" s="101" t="s">
        <v>677</v>
      </c>
      <c r="E77" s="101" t="s">
        <v>648</v>
      </c>
      <c r="F77" s="102">
        <v>0</v>
      </c>
      <c r="G77" s="102">
        <v>0</v>
      </c>
      <c r="H77" s="102">
        <v>0</v>
      </c>
      <c r="I77" s="102">
        <v>0</v>
      </c>
      <c r="J77" s="102">
        <v>0</v>
      </c>
      <c r="K77" s="102">
        <v>0</v>
      </c>
      <c r="L77" s="102">
        <v>0</v>
      </c>
      <c r="M77" s="102">
        <v>0</v>
      </c>
      <c r="N77" s="102">
        <v>0</v>
      </c>
      <c r="O77" s="102">
        <v>0</v>
      </c>
      <c r="P77" s="102">
        <v>0</v>
      </c>
      <c r="Q77" s="102">
        <v>0</v>
      </c>
      <c r="R77" s="102">
        <v>0</v>
      </c>
    </row>
    <row r="78" spans="1:18">
      <c r="A78" s="101" t="s">
        <v>239</v>
      </c>
      <c r="B78" s="101" t="s">
        <v>675</v>
      </c>
      <c r="C78" s="101" t="s">
        <v>676</v>
      </c>
      <c r="D78" s="101" t="s">
        <v>677</v>
      </c>
      <c r="E78" s="101" t="s">
        <v>648</v>
      </c>
      <c r="F78" s="102">
        <v>17.2</v>
      </c>
      <c r="G78" s="102">
        <v>12.2</v>
      </c>
      <c r="H78" s="102">
        <v>3</v>
      </c>
      <c r="I78" s="102">
        <v>2.7</v>
      </c>
      <c r="J78" s="102">
        <v>2.5</v>
      </c>
      <c r="K78" s="102">
        <v>3</v>
      </c>
      <c r="L78" s="102">
        <v>1.4</v>
      </c>
      <c r="M78" s="102">
        <v>2.2000000000000002</v>
      </c>
      <c r="N78" s="102">
        <v>2.5</v>
      </c>
      <c r="O78" s="102">
        <v>1</v>
      </c>
      <c r="P78" s="102">
        <v>1.9</v>
      </c>
      <c r="Q78" s="102">
        <v>1.8</v>
      </c>
      <c r="R78" s="102">
        <v>1.8</v>
      </c>
    </row>
    <row r="79" spans="1:18">
      <c r="A79" s="101" t="s">
        <v>307</v>
      </c>
      <c r="B79" s="101" t="s">
        <v>675</v>
      </c>
      <c r="C79" s="101" t="s">
        <v>676</v>
      </c>
      <c r="D79" s="101" t="s">
        <v>677</v>
      </c>
      <c r="E79" s="101" t="s">
        <v>648</v>
      </c>
      <c r="F79" s="102">
        <v>77</v>
      </c>
      <c r="G79" s="102">
        <v>75.900000000000006</v>
      </c>
      <c r="H79" s="102">
        <v>74.7</v>
      </c>
      <c r="I79" s="102">
        <v>73.400000000000006</v>
      </c>
      <c r="J79" s="102">
        <v>71.900000000000006</v>
      </c>
      <c r="K79" s="102">
        <v>69.8</v>
      </c>
      <c r="L79" s="102">
        <v>66.8</v>
      </c>
      <c r="M79" s="102">
        <v>58.2</v>
      </c>
      <c r="N79" s="102">
        <v>56</v>
      </c>
      <c r="O79" s="102">
        <v>53.7</v>
      </c>
      <c r="P79" s="102">
        <v>51.3</v>
      </c>
      <c r="Q79" s="102">
        <v>48.9</v>
      </c>
      <c r="R79" s="102">
        <v>47.7</v>
      </c>
    </row>
    <row r="80" spans="1:18">
      <c r="A80" s="101" t="s">
        <v>523</v>
      </c>
      <c r="B80" s="101" t="s">
        <v>675</v>
      </c>
      <c r="C80" s="101" t="s">
        <v>676</v>
      </c>
      <c r="D80" s="101" t="s">
        <v>677</v>
      </c>
      <c r="E80" s="101" t="s">
        <v>648</v>
      </c>
      <c r="F80" s="102">
        <v>6.7</v>
      </c>
      <c r="G80" s="102">
        <v>5.6</v>
      </c>
      <c r="H80" s="102">
        <v>5</v>
      </c>
      <c r="I80" s="102">
        <v>4.5</v>
      </c>
      <c r="J80" s="102">
        <v>4.4000000000000004</v>
      </c>
      <c r="K80" s="102">
        <v>3.9</v>
      </c>
      <c r="L80" s="102">
        <v>3.6</v>
      </c>
      <c r="M80" s="102">
        <v>3.2</v>
      </c>
      <c r="N80" s="102">
        <v>3.5</v>
      </c>
      <c r="O80" s="102">
        <v>3.4</v>
      </c>
      <c r="P80" s="102">
        <v>3.5</v>
      </c>
      <c r="Q80" s="102">
        <v>3.6</v>
      </c>
      <c r="R80" s="102">
        <v>3.7</v>
      </c>
    </row>
    <row r="81" spans="1:18">
      <c r="A81" s="101" t="s">
        <v>248</v>
      </c>
      <c r="B81" s="101" t="s">
        <v>675</v>
      </c>
      <c r="C81" s="101" t="s">
        <v>676</v>
      </c>
      <c r="D81" s="101" t="s">
        <v>677</v>
      </c>
      <c r="E81" s="101" t="s">
        <v>648</v>
      </c>
      <c r="F81" s="102">
        <v>0.3</v>
      </c>
      <c r="G81" s="102">
        <v>0.3</v>
      </c>
      <c r="H81" s="102">
        <v>0.2</v>
      </c>
      <c r="I81" s="102">
        <v>0.1</v>
      </c>
      <c r="J81" s="102">
        <v>0.1</v>
      </c>
      <c r="K81" s="102">
        <v>0.1</v>
      </c>
      <c r="L81" s="102">
        <v>0.1</v>
      </c>
      <c r="M81" s="102">
        <v>0.1</v>
      </c>
      <c r="N81" s="102">
        <v>0.1</v>
      </c>
      <c r="O81" s="102">
        <v>0.2</v>
      </c>
      <c r="P81" s="102">
        <v>0.2</v>
      </c>
      <c r="Q81" s="102">
        <v>0.2</v>
      </c>
      <c r="R81" s="102">
        <v>0.2</v>
      </c>
    </row>
    <row r="82" spans="1:18">
      <c r="A82" s="101" t="s">
        <v>88</v>
      </c>
      <c r="B82" s="101" t="s">
        <v>675</v>
      </c>
      <c r="C82" s="101" t="s">
        <v>676</v>
      </c>
      <c r="D82" s="101" t="s">
        <v>677</v>
      </c>
      <c r="E82" s="101" t="s">
        <v>648</v>
      </c>
      <c r="F82" s="102">
        <v>52.1</v>
      </c>
      <c r="G82" s="102">
        <v>51</v>
      </c>
      <c r="H82" s="102">
        <v>50.2</v>
      </c>
      <c r="I82" s="102">
        <v>47.6</v>
      </c>
      <c r="J82" s="102">
        <v>48.9</v>
      </c>
      <c r="K82" s="102">
        <v>46.7</v>
      </c>
      <c r="L82" s="102">
        <v>43.9</v>
      </c>
      <c r="M82" s="102">
        <v>40.4</v>
      </c>
      <c r="N82" s="102">
        <v>39.799999999999997</v>
      </c>
      <c r="O82" s="102">
        <v>39</v>
      </c>
      <c r="P82" s="102">
        <v>36.9</v>
      </c>
      <c r="Q82" s="102">
        <v>36.1</v>
      </c>
      <c r="R82" s="102">
        <v>34.6</v>
      </c>
    </row>
    <row r="83" spans="1:18">
      <c r="A83" s="101" t="s">
        <v>91</v>
      </c>
      <c r="B83" s="101" t="s">
        <v>675</v>
      </c>
      <c r="C83" s="101" t="s">
        <v>676</v>
      </c>
      <c r="D83" s="101" t="s">
        <v>677</v>
      </c>
      <c r="E83" s="101" t="s">
        <v>648</v>
      </c>
      <c r="F83" s="102">
        <v>69.599999999999994</v>
      </c>
      <c r="G83" s="102">
        <v>69.099999999999994</v>
      </c>
      <c r="H83" s="102">
        <v>69.2</v>
      </c>
      <c r="I83" s="102">
        <v>66.3</v>
      </c>
      <c r="J83" s="102">
        <v>62.5</v>
      </c>
      <c r="K83" s="102">
        <v>57.5</v>
      </c>
      <c r="L83" s="102">
        <v>53.7</v>
      </c>
      <c r="M83" s="102">
        <v>48.3</v>
      </c>
      <c r="N83" s="102">
        <v>43.3</v>
      </c>
      <c r="O83" s="102">
        <v>38.1</v>
      </c>
      <c r="P83" s="102">
        <v>37.700000000000003</v>
      </c>
      <c r="Q83" s="102">
        <v>37.700000000000003</v>
      </c>
      <c r="R83" s="102">
        <v>37</v>
      </c>
    </row>
    <row r="84" spans="1:18">
      <c r="A84" s="101" t="s">
        <v>249</v>
      </c>
      <c r="B84" s="101" t="s">
        <v>675</v>
      </c>
      <c r="C84" s="101" t="s">
        <v>676</v>
      </c>
      <c r="D84" s="101" t="s">
        <v>677</v>
      </c>
      <c r="E84" s="101" t="s">
        <v>648</v>
      </c>
      <c r="F84" s="102">
        <v>0.5</v>
      </c>
      <c r="G84" s="102">
        <v>0.4</v>
      </c>
      <c r="H84" s="102">
        <v>0.4</v>
      </c>
      <c r="I84" s="102">
        <v>0.3</v>
      </c>
      <c r="J84" s="102">
        <v>0.3</v>
      </c>
      <c r="K84" s="102">
        <v>0.3</v>
      </c>
      <c r="L84" s="102">
        <v>2.7</v>
      </c>
      <c r="M84" s="102">
        <v>0.3</v>
      </c>
      <c r="N84" s="102">
        <v>1.6</v>
      </c>
      <c r="O84" s="102">
        <v>2.6</v>
      </c>
      <c r="P84" s="102">
        <v>2.9</v>
      </c>
      <c r="Q84" s="102">
        <v>3.1</v>
      </c>
      <c r="R84" s="102">
        <v>1.6</v>
      </c>
    </row>
    <row r="85" spans="1:18">
      <c r="A85" s="101" t="s">
        <v>257</v>
      </c>
      <c r="B85" s="101" t="s">
        <v>675</v>
      </c>
      <c r="C85" s="101" t="s">
        <v>676</v>
      </c>
      <c r="D85" s="101" t="s">
        <v>677</v>
      </c>
      <c r="E85" s="101" t="s">
        <v>648</v>
      </c>
      <c r="F85" s="102">
        <v>0.7</v>
      </c>
      <c r="G85" s="102">
        <v>1.4</v>
      </c>
      <c r="H85" s="102">
        <v>1</v>
      </c>
      <c r="I85" s="102">
        <v>0.7</v>
      </c>
      <c r="J85" s="102">
        <v>5.2</v>
      </c>
      <c r="K85" s="102">
        <v>5.4</v>
      </c>
      <c r="L85" s="102">
        <v>5.4</v>
      </c>
      <c r="M85" s="102">
        <v>3.8</v>
      </c>
      <c r="N85" s="102">
        <v>3.3</v>
      </c>
      <c r="O85" s="102">
        <v>2.7</v>
      </c>
      <c r="P85" s="102">
        <v>2.4</v>
      </c>
      <c r="Q85" s="102">
        <v>2.2999999999999998</v>
      </c>
      <c r="R85" s="102">
        <v>2.1</v>
      </c>
    </row>
    <row r="86" spans="1:18">
      <c r="A86" s="101" t="s">
        <v>252</v>
      </c>
      <c r="B86" s="101" t="s">
        <v>675</v>
      </c>
      <c r="C86" s="101" t="s">
        <v>676</v>
      </c>
      <c r="D86" s="101" t="s">
        <v>677</v>
      </c>
      <c r="E86" s="101" t="s">
        <v>648</v>
      </c>
      <c r="F86" s="102">
        <v>70.7</v>
      </c>
      <c r="G86" s="102">
        <v>71.7</v>
      </c>
      <c r="H86" s="102">
        <v>72.3</v>
      </c>
      <c r="I86" s="102">
        <v>72.2</v>
      </c>
      <c r="J86" s="102">
        <v>75.5</v>
      </c>
      <c r="K86" s="102">
        <v>77.3</v>
      </c>
      <c r="L86" s="102">
        <v>75.7</v>
      </c>
      <c r="M86" s="102">
        <v>73</v>
      </c>
      <c r="N86" s="102">
        <v>72.7</v>
      </c>
      <c r="O86" s="102">
        <v>72.099999999999994</v>
      </c>
      <c r="P86" s="102">
        <v>71.599999999999994</v>
      </c>
      <c r="Q86" s="102">
        <v>71</v>
      </c>
      <c r="R86" s="102">
        <v>71.099999999999994</v>
      </c>
    </row>
    <row r="87" spans="1:18">
      <c r="A87" s="101" t="s">
        <v>97</v>
      </c>
      <c r="B87" s="101" t="s">
        <v>675</v>
      </c>
      <c r="C87" s="101" t="s">
        <v>676</v>
      </c>
      <c r="D87" s="101" t="s">
        <v>677</v>
      </c>
      <c r="E87" s="101" t="s">
        <v>648</v>
      </c>
      <c r="F87" s="102">
        <v>71.099999999999994</v>
      </c>
      <c r="G87" s="102">
        <v>71</v>
      </c>
      <c r="H87" s="102">
        <v>69.3</v>
      </c>
      <c r="I87" s="102">
        <v>68.599999999999994</v>
      </c>
      <c r="J87" s="102">
        <v>67.400000000000006</v>
      </c>
      <c r="K87" s="102">
        <v>66.5</v>
      </c>
      <c r="L87" s="102">
        <v>65.8</v>
      </c>
      <c r="M87" s="102">
        <v>66.099999999999994</v>
      </c>
      <c r="N87" s="102">
        <v>64.8</v>
      </c>
      <c r="O87" s="102">
        <v>63.4</v>
      </c>
      <c r="P87" s="102">
        <v>63.2</v>
      </c>
      <c r="Q87" s="102">
        <v>63.2</v>
      </c>
      <c r="R87" s="102">
        <v>63.5</v>
      </c>
    </row>
    <row r="88" spans="1:18">
      <c r="A88" s="101" t="s">
        <v>98</v>
      </c>
      <c r="B88" s="101" t="s">
        <v>675</v>
      </c>
      <c r="C88" s="101" t="s">
        <v>676</v>
      </c>
      <c r="D88" s="101" t="s">
        <v>677</v>
      </c>
      <c r="E88" s="101" t="s">
        <v>648</v>
      </c>
      <c r="F88" s="102">
        <v>0.1</v>
      </c>
      <c r="G88" s="102">
        <v>0.1</v>
      </c>
      <c r="H88" s="102">
        <v>0.1</v>
      </c>
      <c r="I88" s="102">
        <v>0.1</v>
      </c>
      <c r="J88" s="102">
        <v>0.2</v>
      </c>
      <c r="K88" s="102">
        <v>0.2</v>
      </c>
      <c r="L88" s="102">
        <v>0.2</v>
      </c>
      <c r="M88" s="102">
        <v>0.2</v>
      </c>
      <c r="N88" s="102">
        <v>0.1</v>
      </c>
      <c r="O88" s="102">
        <v>0.1</v>
      </c>
      <c r="P88" s="102">
        <v>0.1</v>
      </c>
      <c r="Q88" s="102">
        <v>0.1</v>
      </c>
      <c r="R88" s="102">
        <v>0.1</v>
      </c>
    </row>
    <row r="89" spans="1:18">
      <c r="A89" s="101" t="s">
        <v>253</v>
      </c>
      <c r="B89" s="101" t="s">
        <v>675</v>
      </c>
      <c r="C89" s="101" t="s">
        <v>676</v>
      </c>
      <c r="D89" s="101" t="s">
        <v>677</v>
      </c>
      <c r="E89" s="101" t="s">
        <v>648</v>
      </c>
      <c r="F89" s="102">
        <v>4.4000000000000004</v>
      </c>
      <c r="G89" s="102">
        <v>3.5</v>
      </c>
      <c r="H89" s="102">
        <v>3.9</v>
      </c>
      <c r="I89" s="102">
        <v>4.2</v>
      </c>
      <c r="J89" s="102">
        <v>5.6</v>
      </c>
      <c r="K89" s="102">
        <v>5.9</v>
      </c>
      <c r="L89" s="102">
        <v>4</v>
      </c>
      <c r="M89" s="102">
        <v>3</v>
      </c>
      <c r="N89" s="102">
        <v>2.5</v>
      </c>
      <c r="O89" s="102">
        <v>1.9</v>
      </c>
      <c r="P89" s="102">
        <v>1.6</v>
      </c>
      <c r="Q89" s="102">
        <v>1.6</v>
      </c>
      <c r="R89" s="102">
        <v>1.6</v>
      </c>
    </row>
    <row r="90" spans="1:18">
      <c r="A90" s="101" t="s">
        <v>100</v>
      </c>
      <c r="B90" s="101" t="s">
        <v>675</v>
      </c>
      <c r="C90" s="101" t="s">
        <v>676</v>
      </c>
      <c r="D90" s="101" t="s">
        <v>677</v>
      </c>
      <c r="E90" s="101" t="s">
        <v>648</v>
      </c>
      <c r="F90" s="102">
        <v>51.8</v>
      </c>
      <c r="G90" s="102">
        <v>50.3</v>
      </c>
      <c r="H90" s="102">
        <v>53.2</v>
      </c>
      <c r="I90" s="102">
        <v>53.3</v>
      </c>
      <c r="J90" s="102">
        <v>52.7</v>
      </c>
      <c r="K90" s="102">
        <v>52</v>
      </c>
      <c r="L90" s="102">
        <v>51.9</v>
      </c>
      <c r="M90" s="102">
        <v>53</v>
      </c>
      <c r="N90" s="102">
        <v>53.2</v>
      </c>
      <c r="O90" s="102">
        <v>51.4</v>
      </c>
      <c r="P90" s="102">
        <v>50.7</v>
      </c>
      <c r="Q90" s="102">
        <v>49.8</v>
      </c>
      <c r="R90" s="102">
        <v>40.200000000000003</v>
      </c>
    </row>
    <row r="91" spans="1:18">
      <c r="A91" s="101" t="s">
        <v>256</v>
      </c>
      <c r="B91" s="101" t="s">
        <v>675</v>
      </c>
      <c r="C91" s="101" t="s">
        <v>676</v>
      </c>
      <c r="D91" s="101" t="s">
        <v>677</v>
      </c>
      <c r="E91" s="101" t="s">
        <v>648</v>
      </c>
      <c r="F91" s="102">
        <v>9.6999999999999993</v>
      </c>
      <c r="G91" s="102">
        <v>7.2</v>
      </c>
      <c r="H91" s="102">
        <v>7.4</v>
      </c>
      <c r="I91" s="102">
        <v>7.9</v>
      </c>
      <c r="J91" s="102">
        <v>8</v>
      </c>
      <c r="K91" s="102">
        <v>7.1</v>
      </c>
      <c r="L91" s="102">
        <v>6.3</v>
      </c>
      <c r="M91" s="102">
        <v>5.5</v>
      </c>
      <c r="N91" s="102">
        <v>4.8</v>
      </c>
      <c r="O91" s="102">
        <v>4.2</v>
      </c>
      <c r="P91" s="102">
        <v>4.3</v>
      </c>
      <c r="Q91" s="102">
        <v>4.3</v>
      </c>
      <c r="R91" s="102">
        <v>3.6</v>
      </c>
    </row>
    <row r="92" spans="1:18">
      <c r="A92" s="101" t="s">
        <v>105</v>
      </c>
      <c r="B92" s="101" t="s">
        <v>675</v>
      </c>
      <c r="C92" s="101" t="s">
        <v>676</v>
      </c>
      <c r="D92" s="101" t="s">
        <v>677</v>
      </c>
      <c r="E92" s="101" t="s">
        <v>648</v>
      </c>
      <c r="F92" s="102">
        <v>0.3</v>
      </c>
      <c r="G92" s="102">
        <v>0.3</v>
      </c>
      <c r="H92" s="102">
        <v>0.3</v>
      </c>
      <c r="I92" s="102">
        <v>0.2</v>
      </c>
      <c r="J92" s="102">
        <v>0.3</v>
      </c>
      <c r="K92" s="102">
        <v>0.3</v>
      </c>
      <c r="L92" s="102">
        <v>0.3</v>
      </c>
      <c r="M92" s="102">
        <v>0.3</v>
      </c>
      <c r="N92" s="102">
        <v>0.3</v>
      </c>
      <c r="O92" s="102">
        <v>0.3</v>
      </c>
      <c r="P92" s="102">
        <v>0.2</v>
      </c>
      <c r="Q92" s="102">
        <v>0.2</v>
      </c>
      <c r="R92" s="102">
        <v>0.2</v>
      </c>
    </row>
    <row r="93" spans="1:18">
      <c r="A93" s="101" t="s">
        <v>258</v>
      </c>
      <c r="B93" s="101" t="s">
        <v>675</v>
      </c>
      <c r="C93" s="101" t="s">
        <v>676</v>
      </c>
      <c r="D93" s="101" t="s">
        <v>677</v>
      </c>
      <c r="E93" s="101" t="s">
        <v>648</v>
      </c>
      <c r="F93" s="102">
        <v>2.8</v>
      </c>
      <c r="G93" s="102">
        <v>2.2999999999999998</v>
      </c>
      <c r="H93" s="102">
        <v>2.4</v>
      </c>
      <c r="I93" s="102">
        <v>2.6</v>
      </c>
      <c r="J93" s="102">
        <v>2.8</v>
      </c>
      <c r="K93" s="102">
        <v>2.5</v>
      </c>
      <c r="L93" s="102">
        <v>2.1</v>
      </c>
      <c r="M93" s="102">
        <v>1.8</v>
      </c>
      <c r="N93" s="102">
        <v>2.5</v>
      </c>
      <c r="O93" s="102">
        <v>3.8</v>
      </c>
      <c r="P93" s="102">
        <v>3.6</v>
      </c>
      <c r="Q93" s="102">
        <v>3.4</v>
      </c>
      <c r="R93" s="102">
        <v>3.5</v>
      </c>
    </row>
    <row r="94" spans="1:18">
      <c r="A94" s="101" t="s">
        <v>259</v>
      </c>
      <c r="B94" s="101" t="s">
        <v>675</v>
      </c>
      <c r="C94" s="101" t="s">
        <v>676</v>
      </c>
      <c r="D94" s="101" t="s">
        <v>677</v>
      </c>
      <c r="E94" s="101" t="s">
        <v>648</v>
      </c>
      <c r="F94" s="102">
        <v>9</v>
      </c>
      <c r="G94" s="102">
        <v>1.5</v>
      </c>
      <c r="H94" s="102">
        <v>0.7</v>
      </c>
      <c r="I94" s="102">
        <v>0.8</v>
      </c>
      <c r="J94" s="102">
        <v>0.6</v>
      </c>
      <c r="K94" s="102">
        <v>0.3</v>
      </c>
      <c r="L94" s="102">
        <v>0.2</v>
      </c>
      <c r="M94" s="102">
        <v>0.2</v>
      </c>
      <c r="N94" s="102">
        <v>0.1</v>
      </c>
      <c r="O94" s="102">
        <v>0.1</v>
      </c>
      <c r="P94" s="102">
        <v>0</v>
      </c>
      <c r="Q94" s="102">
        <v>0</v>
      </c>
      <c r="R94" s="102">
        <v>0</v>
      </c>
    </row>
    <row r="95" spans="1:18">
      <c r="A95" s="101" t="s">
        <v>260</v>
      </c>
      <c r="B95" s="101" t="s">
        <v>675</v>
      </c>
      <c r="C95" s="101" t="s">
        <v>676</v>
      </c>
      <c r="D95" s="101" t="s">
        <v>677</v>
      </c>
      <c r="E95" s="101" t="s">
        <v>648</v>
      </c>
      <c r="F95" s="102">
        <v>2.6</v>
      </c>
      <c r="G95" s="102">
        <v>1.8</v>
      </c>
      <c r="H95" s="102">
        <v>1.2</v>
      </c>
      <c r="I95" s="102">
        <v>0.9</v>
      </c>
      <c r="J95" s="102">
        <v>0.8</v>
      </c>
      <c r="K95" s="102">
        <v>0.5</v>
      </c>
      <c r="L95" s="102">
        <v>0.4</v>
      </c>
      <c r="M95" s="102">
        <v>0.3</v>
      </c>
      <c r="N95" s="102">
        <v>0.2</v>
      </c>
      <c r="O95" s="102">
        <v>0.1</v>
      </c>
      <c r="P95" s="102">
        <v>0.1</v>
      </c>
      <c r="Q95" s="102">
        <v>0.2</v>
      </c>
      <c r="R95" s="102">
        <v>0.2</v>
      </c>
    </row>
    <row r="96" spans="1:18">
      <c r="A96" s="101" t="s">
        <v>112</v>
      </c>
      <c r="B96" s="101" t="s">
        <v>675</v>
      </c>
      <c r="C96" s="101" t="s">
        <v>676</v>
      </c>
      <c r="D96" s="101" t="s">
        <v>677</v>
      </c>
      <c r="E96" s="101" t="s">
        <v>648</v>
      </c>
      <c r="F96" s="102">
        <v>0.1</v>
      </c>
      <c r="G96" s="102">
        <v>0.1</v>
      </c>
      <c r="H96" s="102">
        <v>0.2</v>
      </c>
      <c r="I96" s="102">
        <v>0.1</v>
      </c>
      <c r="J96" s="102">
        <v>0.1</v>
      </c>
      <c r="K96" s="102">
        <v>0.1</v>
      </c>
      <c r="L96" s="102">
        <v>0.1</v>
      </c>
      <c r="M96" s="102">
        <v>0.6</v>
      </c>
      <c r="N96" s="102">
        <v>0.8</v>
      </c>
      <c r="O96" s="102">
        <v>0.1</v>
      </c>
      <c r="P96" s="102">
        <v>0.1</v>
      </c>
      <c r="Q96" s="102">
        <v>0.1</v>
      </c>
      <c r="R96" s="102">
        <v>0.1</v>
      </c>
    </row>
    <row r="97" spans="1:18">
      <c r="A97" s="101" t="s">
        <v>254</v>
      </c>
      <c r="B97" s="101" t="s">
        <v>675</v>
      </c>
      <c r="C97" s="101" t="s">
        <v>676</v>
      </c>
      <c r="D97" s="101" t="s">
        <v>677</v>
      </c>
      <c r="E97" s="101" t="s">
        <v>648</v>
      </c>
      <c r="F97" s="102">
        <v>3.6</v>
      </c>
      <c r="G97" s="102">
        <v>2.9</v>
      </c>
      <c r="H97" s="102">
        <v>2.5</v>
      </c>
      <c r="I97" s="102">
        <v>2.1</v>
      </c>
      <c r="J97" s="102">
        <v>1.9</v>
      </c>
      <c r="K97" s="102">
        <v>1.7</v>
      </c>
      <c r="L97" s="102">
        <v>1.5</v>
      </c>
      <c r="M97" s="102">
        <v>1.5</v>
      </c>
      <c r="N97" s="102">
        <v>1.4</v>
      </c>
      <c r="O97" s="102">
        <v>1.3</v>
      </c>
      <c r="P97" s="102">
        <v>1.3</v>
      </c>
      <c r="Q97" s="102">
        <v>1.2</v>
      </c>
      <c r="R97" s="102">
        <v>1.1000000000000001</v>
      </c>
    </row>
    <row r="98" spans="1:18">
      <c r="A98" s="101" t="s">
        <v>261</v>
      </c>
      <c r="B98" s="101" t="s">
        <v>675</v>
      </c>
      <c r="C98" s="101" t="s">
        <v>676</v>
      </c>
      <c r="D98" s="101" t="s">
        <v>677</v>
      </c>
      <c r="E98" s="101" t="s">
        <v>648</v>
      </c>
      <c r="F98" s="102">
        <v>75.2</v>
      </c>
      <c r="G98" s="102">
        <v>72.099999999999994</v>
      </c>
      <c r="H98" s="102">
        <v>69.5</v>
      </c>
      <c r="I98" s="102">
        <v>66.900000000000006</v>
      </c>
      <c r="J98" s="102">
        <v>65.7</v>
      </c>
      <c r="K98" s="102">
        <v>64.3</v>
      </c>
      <c r="L98" s="102">
        <v>62.6</v>
      </c>
      <c r="M98" s="102">
        <v>60.8</v>
      </c>
      <c r="N98" s="102">
        <v>58.9</v>
      </c>
      <c r="O98" s="102">
        <v>56.8</v>
      </c>
      <c r="P98" s="102">
        <v>54.9</v>
      </c>
      <c r="Q98" s="102">
        <v>54.3</v>
      </c>
      <c r="R98" s="102">
        <v>54.7</v>
      </c>
    </row>
    <row r="99" spans="1:18" ht="16">
      <c r="A99" s="59" t="s">
        <v>262</v>
      </c>
      <c r="B99" s="101" t="s">
        <v>675</v>
      </c>
      <c r="C99" s="101" t="s">
        <v>676</v>
      </c>
      <c r="D99" s="101" t="s">
        <v>677</v>
      </c>
      <c r="E99" s="101" t="s">
        <v>648</v>
      </c>
      <c r="F99" s="102">
        <v>58.3</v>
      </c>
      <c r="G99" s="102">
        <v>53</v>
      </c>
      <c r="H99" s="102">
        <v>47.8</v>
      </c>
      <c r="I99" s="102">
        <v>43</v>
      </c>
      <c r="J99" s="102">
        <v>38.299999999999997</v>
      </c>
      <c r="K99" s="102">
        <v>34.200000000000003</v>
      </c>
      <c r="L99" s="102">
        <v>31.8</v>
      </c>
      <c r="M99" s="102">
        <v>28.9</v>
      </c>
      <c r="N99" s="102">
        <v>26</v>
      </c>
      <c r="O99" s="102">
        <v>23.3</v>
      </c>
      <c r="P99" s="102">
        <v>20.9</v>
      </c>
      <c r="Q99" s="102">
        <v>19.2</v>
      </c>
      <c r="R99" s="102">
        <v>18.5</v>
      </c>
    </row>
    <row r="100" spans="1:18">
      <c r="A100" s="101" t="s">
        <v>115</v>
      </c>
      <c r="B100" s="101" t="s">
        <v>675</v>
      </c>
      <c r="C100" s="101" t="s">
        <v>676</v>
      </c>
      <c r="D100" s="101" t="s">
        <v>677</v>
      </c>
      <c r="E100" s="101" t="s">
        <v>648</v>
      </c>
      <c r="F100" s="102">
        <v>21.1</v>
      </c>
      <c r="G100" s="102">
        <v>18.7</v>
      </c>
      <c r="H100" s="102">
        <v>16.600000000000001</v>
      </c>
      <c r="I100" s="102">
        <v>15.8</v>
      </c>
      <c r="J100" s="102">
        <v>15.8</v>
      </c>
      <c r="K100" s="102">
        <v>14.6</v>
      </c>
      <c r="L100" s="102">
        <v>13.2</v>
      </c>
      <c r="M100" s="102">
        <v>12.5</v>
      </c>
      <c r="N100" s="102">
        <v>11.6</v>
      </c>
      <c r="O100" s="102">
        <v>10.6</v>
      </c>
      <c r="P100" s="102">
        <v>9.8000000000000007</v>
      </c>
      <c r="Q100" s="102">
        <v>9.8000000000000007</v>
      </c>
      <c r="R100" s="102">
        <v>10</v>
      </c>
    </row>
    <row r="101" spans="1:18">
      <c r="A101" s="101" t="s">
        <v>117</v>
      </c>
      <c r="B101" s="101" t="s">
        <v>675</v>
      </c>
      <c r="C101" s="101" t="s">
        <v>676</v>
      </c>
      <c r="D101" s="101" t="s">
        <v>677</v>
      </c>
      <c r="E101" s="101" t="s">
        <v>648</v>
      </c>
      <c r="F101" s="102">
        <v>31.4</v>
      </c>
      <c r="G101" s="102">
        <v>27</v>
      </c>
      <c r="H101" s="102">
        <v>23.1</v>
      </c>
      <c r="I101" s="102">
        <v>18.3</v>
      </c>
      <c r="J101" s="102">
        <v>15.3</v>
      </c>
      <c r="K101" s="102">
        <v>12.6</v>
      </c>
      <c r="L101" s="102">
        <v>11.4</v>
      </c>
      <c r="M101" s="102">
        <v>9.9</v>
      </c>
      <c r="N101" s="102">
        <v>8.6999999999999993</v>
      </c>
      <c r="O101" s="102">
        <v>7.3</v>
      </c>
      <c r="P101" s="102">
        <v>6.7</v>
      </c>
      <c r="Q101" s="102">
        <v>6.5</v>
      </c>
      <c r="R101" s="102">
        <v>5.7</v>
      </c>
    </row>
    <row r="102" spans="1:18">
      <c r="A102" s="101" t="s">
        <v>119</v>
      </c>
      <c r="B102" s="101" t="s">
        <v>675</v>
      </c>
      <c r="C102" s="101" t="s">
        <v>676</v>
      </c>
      <c r="D102" s="101" t="s">
        <v>677</v>
      </c>
      <c r="E102" s="101" t="s">
        <v>648</v>
      </c>
      <c r="F102" s="102">
        <v>12.6</v>
      </c>
      <c r="G102" s="102">
        <v>11.5</v>
      </c>
      <c r="H102" s="102">
        <v>10</v>
      </c>
      <c r="I102" s="102">
        <v>8.6</v>
      </c>
      <c r="J102" s="102">
        <v>8.6999999999999993</v>
      </c>
      <c r="K102" s="102">
        <v>7.7</v>
      </c>
      <c r="L102" s="102">
        <v>5.9</v>
      </c>
      <c r="M102" s="102">
        <v>4.5</v>
      </c>
      <c r="N102" s="102">
        <v>3.5</v>
      </c>
      <c r="O102" s="102">
        <v>2.9</v>
      </c>
      <c r="P102" s="102">
        <v>2.5</v>
      </c>
      <c r="Q102" s="102">
        <v>2.2000000000000002</v>
      </c>
      <c r="R102" s="102">
        <v>2.1</v>
      </c>
    </row>
    <row r="103" spans="1:18">
      <c r="A103" s="101" t="s">
        <v>120</v>
      </c>
      <c r="B103" s="101" t="s">
        <v>675</v>
      </c>
      <c r="C103" s="101" t="s">
        <v>676</v>
      </c>
      <c r="D103" s="101" t="s">
        <v>677</v>
      </c>
      <c r="E103" s="101" t="s">
        <v>648</v>
      </c>
      <c r="F103" s="102">
        <v>71.7</v>
      </c>
      <c r="G103" s="102">
        <v>70.2</v>
      </c>
      <c r="H103" s="102">
        <v>69.3</v>
      </c>
      <c r="I103" s="102">
        <v>63</v>
      </c>
      <c r="J103" s="102">
        <v>60.3</v>
      </c>
      <c r="K103" s="102">
        <v>53.4</v>
      </c>
      <c r="L103" s="102">
        <v>48.6</v>
      </c>
      <c r="M103" s="102">
        <v>45.6</v>
      </c>
      <c r="N103" s="102">
        <v>45.1</v>
      </c>
      <c r="O103" s="102">
        <v>43.7</v>
      </c>
      <c r="P103" s="102">
        <v>43.9</v>
      </c>
      <c r="Q103" s="102">
        <v>43.4</v>
      </c>
      <c r="R103" s="102">
        <v>43.5</v>
      </c>
    </row>
    <row r="104" spans="1:18">
      <c r="A104" s="101" t="s">
        <v>121</v>
      </c>
      <c r="B104" s="101" t="s">
        <v>675</v>
      </c>
      <c r="C104" s="101" t="s">
        <v>676</v>
      </c>
      <c r="D104" s="101" t="s">
        <v>677</v>
      </c>
      <c r="E104" s="101" t="s">
        <v>648</v>
      </c>
      <c r="F104" s="102">
        <v>47.7</v>
      </c>
      <c r="G104" s="102">
        <v>47.2</v>
      </c>
      <c r="H104" s="102">
        <v>47.2</v>
      </c>
      <c r="I104" s="102">
        <v>47.1</v>
      </c>
      <c r="J104" s="102">
        <v>46.7</v>
      </c>
      <c r="K104" s="102">
        <v>45.7</v>
      </c>
      <c r="L104" s="102">
        <v>46.8</v>
      </c>
      <c r="M104" s="102">
        <v>48</v>
      </c>
      <c r="N104" s="102">
        <v>47</v>
      </c>
      <c r="O104" s="102">
        <v>45.7</v>
      </c>
      <c r="P104" s="102">
        <v>45.7</v>
      </c>
      <c r="Q104" s="102">
        <v>47.4</v>
      </c>
      <c r="R104" s="102">
        <v>48.8</v>
      </c>
    </row>
    <row r="105" spans="1:18">
      <c r="A105" s="101" t="s">
        <v>521</v>
      </c>
      <c r="B105" s="101" t="s">
        <v>675</v>
      </c>
      <c r="C105" s="101" t="s">
        <v>676</v>
      </c>
      <c r="D105" s="101" t="s">
        <v>677</v>
      </c>
      <c r="E105" s="101" t="s">
        <v>648</v>
      </c>
      <c r="F105" s="102">
        <v>9.1999999999999993</v>
      </c>
      <c r="G105" s="102">
        <v>8.1999999999999993</v>
      </c>
      <c r="H105" s="102">
        <v>7.4</v>
      </c>
      <c r="I105" s="102">
        <v>6.6</v>
      </c>
      <c r="J105" s="102">
        <v>6.2</v>
      </c>
      <c r="K105" s="102">
        <v>5.9</v>
      </c>
      <c r="L105" s="102">
        <v>5.8</v>
      </c>
      <c r="M105" s="102">
        <v>5.3</v>
      </c>
      <c r="N105" s="102">
        <v>5.3</v>
      </c>
      <c r="O105" s="102">
        <v>5.4</v>
      </c>
      <c r="P105" s="102">
        <v>5.0999999999999996</v>
      </c>
      <c r="Q105" s="102">
        <v>5</v>
      </c>
      <c r="R105" s="102">
        <v>5</v>
      </c>
    </row>
    <row r="106" spans="1:18">
      <c r="A106" s="101" t="s">
        <v>539</v>
      </c>
      <c r="B106" s="101" t="s">
        <v>675</v>
      </c>
      <c r="C106" s="101" t="s">
        <v>676</v>
      </c>
      <c r="D106" s="101" t="s">
        <v>677</v>
      </c>
      <c r="E106" s="101" t="s">
        <v>648</v>
      </c>
      <c r="F106" s="102">
        <v>0</v>
      </c>
      <c r="G106" s="102">
        <v>0</v>
      </c>
      <c r="H106" s="102">
        <v>0</v>
      </c>
      <c r="I106" s="102">
        <v>0</v>
      </c>
      <c r="J106" s="102">
        <v>0</v>
      </c>
      <c r="K106" s="102">
        <v>0</v>
      </c>
      <c r="L106" s="102">
        <v>0</v>
      </c>
      <c r="M106" s="102">
        <v>0</v>
      </c>
      <c r="N106" s="102">
        <v>0</v>
      </c>
      <c r="O106" s="102">
        <v>0</v>
      </c>
      <c r="P106" s="102">
        <v>0</v>
      </c>
      <c r="Q106" s="102">
        <v>0</v>
      </c>
      <c r="R106" s="102">
        <v>0</v>
      </c>
    </row>
    <row r="107" spans="1:18">
      <c r="A107" s="101" t="s">
        <v>608</v>
      </c>
      <c r="B107" s="101" t="s">
        <v>675</v>
      </c>
      <c r="C107" s="101" t="s">
        <v>676</v>
      </c>
      <c r="D107" s="101" t="s">
        <v>677</v>
      </c>
      <c r="E107" s="101" t="s">
        <v>648</v>
      </c>
      <c r="F107" s="102">
        <v>0.5</v>
      </c>
      <c r="G107" s="102">
        <v>0.2</v>
      </c>
      <c r="H107" s="102">
        <v>0.9</v>
      </c>
      <c r="I107" s="102">
        <v>0.4</v>
      </c>
      <c r="J107" s="102">
        <v>0.2</v>
      </c>
      <c r="K107" s="102">
        <v>0.2</v>
      </c>
      <c r="L107" s="102">
        <v>0.1</v>
      </c>
      <c r="M107" s="102">
        <v>0.1</v>
      </c>
      <c r="N107" s="102">
        <v>0.1</v>
      </c>
      <c r="O107" s="102">
        <v>0.1</v>
      </c>
      <c r="P107" s="102">
        <v>0.1</v>
      </c>
      <c r="Q107" s="102">
        <v>0.1</v>
      </c>
      <c r="R107" s="102">
        <v>0.2</v>
      </c>
    </row>
    <row r="108" spans="1:18">
      <c r="A108" s="101" t="s">
        <v>123</v>
      </c>
      <c r="B108" s="101" t="s">
        <v>675</v>
      </c>
      <c r="C108" s="101" t="s">
        <v>676</v>
      </c>
      <c r="D108" s="101" t="s">
        <v>677</v>
      </c>
      <c r="E108" s="101" t="s">
        <v>648</v>
      </c>
      <c r="F108" s="102">
        <v>0.2</v>
      </c>
      <c r="G108" s="102">
        <v>0.1</v>
      </c>
      <c r="H108" s="102">
        <v>0.1</v>
      </c>
      <c r="I108" s="102">
        <v>0.1</v>
      </c>
      <c r="J108" s="102">
        <v>0.1</v>
      </c>
      <c r="K108" s="102">
        <v>0</v>
      </c>
      <c r="L108" s="102">
        <v>0.1</v>
      </c>
      <c r="M108" s="102">
        <v>0</v>
      </c>
      <c r="N108" s="102">
        <v>0</v>
      </c>
      <c r="O108" s="102">
        <v>0</v>
      </c>
      <c r="P108" s="102">
        <v>0</v>
      </c>
      <c r="Q108" s="102">
        <v>0</v>
      </c>
      <c r="R108" s="102">
        <v>0</v>
      </c>
    </row>
    <row r="109" spans="1:18">
      <c r="A109" s="101" t="s">
        <v>126</v>
      </c>
      <c r="B109" s="101" t="s">
        <v>675</v>
      </c>
      <c r="C109" s="101" t="s">
        <v>676</v>
      </c>
      <c r="D109" s="101" t="s">
        <v>677</v>
      </c>
      <c r="E109" s="101" t="s">
        <v>648</v>
      </c>
      <c r="F109" s="102">
        <v>15.2</v>
      </c>
      <c r="G109" s="102">
        <v>12.8</v>
      </c>
      <c r="H109" s="102">
        <v>11.1</v>
      </c>
      <c r="I109" s="102">
        <v>9.5</v>
      </c>
      <c r="J109" s="102">
        <v>8</v>
      </c>
      <c r="K109" s="102">
        <v>6.9</v>
      </c>
      <c r="L109" s="102">
        <v>6.6</v>
      </c>
      <c r="M109" s="102">
        <v>5.8</v>
      </c>
      <c r="N109" s="102">
        <v>5</v>
      </c>
      <c r="O109" s="102">
        <v>4.7</v>
      </c>
      <c r="P109" s="102">
        <v>4.3</v>
      </c>
      <c r="Q109" s="102">
        <v>4</v>
      </c>
      <c r="R109" s="102">
        <v>4.0999999999999996</v>
      </c>
    </row>
    <row r="110" spans="1:18">
      <c r="A110" s="101" t="s">
        <v>128</v>
      </c>
      <c r="B110" s="101" t="s">
        <v>675</v>
      </c>
      <c r="C110" s="101" t="s">
        <v>676</v>
      </c>
      <c r="D110" s="101" t="s">
        <v>677</v>
      </c>
      <c r="E110" s="101" t="s">
        <v>648</v>
      </c>
      <c r="F110" s="102">
        <v>7.5</v>
      </c>
      <c r="G110" s="102">
        <v>7.9</v>
      </c>
      <c r="H110" s="102">
        <v>5.9</v>
      </c>
      <c r="I110" s="102">
        <v>4</v>
      </c>
      <c r="J110" s="102">
        <v>2.5</v>
      </c>
      <c r="K110" s="102">
        <v>3.3</v>
      </c>
      <c r="L110" s="102">
        <v>2.8</v>
      </c>
      <c r="M110" s="102">
        <v>3.1</v>
      </c>
      <c r="N110" s="102">
        <v>2</v>
      </c>
      <c r="O110" s="102">
        <v>2.7</v>
      </c>
      <c r="P110" s="102">
        <v>1.6</v>
      </c>
      <c r="Q110" s="102">
        <v>1.5</v>
      </c>
      <c r="R110" s="102">
        <v>1.4</v>
      </c>
    </row>
    <row r="111" spans="1:18">
      <c r="A111" s="101" t="s">
        <v>267</v>
      </c>
      <c r="B111" s="101" t="s">
        <v>675</v>
      </c>
      <c r="C111" s="101" t="s">
        <v>676</v>
      </c>
      <c r="D111" s="101" t="s">
        <v>677</v>
      </c>
      <c r="E111" s="101" t="s">
        <v>648</v>
      </c>
      <c r="F111" s="102">
        <v>58.2</v>
      </c>
      <c r="G111" s="102">
        <v>56.9</v>
      </c>
      <c r="H111" s="102">
        <v>53</v>
      </c>
      <c r="I111" s="102">
        <v>49.1</v>
      </c>
      <c r="J111" s="102">
        <v>45.3</v>
      </c>
      <c r="K111" s="102">
        <v>40.5</v>
      </c>
      <c r="L111" s="102">
        <v>36.200000000000003</v>
      </c>
      <c r="M111" s="102">
        <v>33.1</v>
      </c>
      <c r="N111" s="102">
        <v>31.2</v>
      </c>
      <c r="O111" s="102">
        <v>28.1</v>
      </c>
      <c r="P111" s="102">
        <v>20.3</v>
      </c>
      <c r="Q111" s="102">
        <v>19.899999999999999</v>
      </c>
      <c r="R111" s="102">
        <v>19.399999999999999</v>
      </c>
    </row>
    <row r="112" spans="1:18">
      <c r="A112" s="101" t="s">
        <v>130</v>
      </c>
      <c r="B112" s="101" t="s">
        <v>675</v>
      </c>
      <c r="C112" s="101" t="s">
        <v>676</v>
      </c>
      <c r="D112" s="101" t="s">
        <v>677</v>
      </c>
      <c r="E112" s="101" t="s">
        <v>648</v>
      </c>
      <c r="F112" s="102">
        <v>4.0999999999999996</v>
      </c>
      <c r="G112" s="102">
        <v>5.9</v>
      </c>
      <c r="H112" s="102">
        <v>5</v>
      </c>
      <c r="I112" s="102">
        <v>2.9</v>
      </c>
      <c r="J112" s="102">
        <v>3.8</v>
      </c>
      <c r="K112" s="102">
        <v>3.5</v>
      </c>
      <c r="L112" s="102">
        <v>3.6</v>
      </c>
      <c r="M112" s="102">
        <v>2.4</v>
      </c>
      <c r="N112" s="102">
        <v>1.2</v>
      </c>
      <c r="O112" s="102">
        <v>1.5</v>
      </c>
      <c r="P112" s="102">
        <v>1.4</v>
      </c>
      <c r="Q112" s="102">
        <v>1.4</v>
      </c>
      <c r="R112" s="102">
        <v>1.4</v>
      </c>
    </row>
    <row r="113" spans="1:18">
      <c r="A113" s="101" t="s">
        <v>131</v>
      </c>
      <c r="B113" s="101" t="s">
        <v>675</v>
      </c>
      <c r="C113" s="101" t="s">
        <v>676</v>
      </c>
      <c r="D113" s="101" t="s">
        <v>677</v>
      </c>
      <c r="E113" s="101" t="s">
        <v>648</v>
      </c>
      <c r="F113" s="102">
        <v>14.9</v>
      </c>
      <c r="G113" s="102">
        <v>14.7</v>
      </c>
      <c r="H113" s="102">
        <v>10.5</v>
      </c>
      <c r="I113" s="102">
        <v>8.1999999999999993</v>
      </c>
      <c r="J113" s="102">
        <v>6.5</v>
      </c>
      <c r="K113" s="102">
        <v>4.9000000000000004</v>
      </c>
      <c r="L113" s="102">
        <v>4.4000000000000004</v>
      </c>
      <c r="M113" s="102">
        <v>4.2</v>
      </c>
      <c r="N113" s="102">
        <v>3.7</v>
      </c>
      <c r="O113" s="102">
        <v>3.1</v>
      </c>
      <c r="P113" s="102">
        <v>3</v>
      </c>
      <c r="Q113" s="102">
        <v>2.8</v>
      </c>
      <c r="R113" s="102">
        <v>3</v>
      </c>
    </row>
    <row r="114" spans="1:18">
      <c r="A114" s="101" t="s">
        <v>268</v>
      </c>
      <c r="B114" s="101" t="s">
        <v>675</v>
      </c>
      <c r="C114" s="101" t="s">
        <v>676</v>
      </c>
      <c r="D114" s="101" t="s">
        <v>677</v>
      </c>
      <c r="E114" s="101" t="s">
        <v>648</v>
      </c>
      <c r="F114" s="102">
        <v>13.6</v>
      </c>
      <c r="G114" s="102">
        <v>13.4</v>
      </c>
      <c r="H114" s="102">
        <v>11.4</v>
      </c>
      <c r="I114" s="102">
        <v>10.199999999999999</v>
      </c>
      <c r="J114" s="102">
        <v>9.5</v>
      </c>
      <c r="K114" s="102">
        <v>9.1</v>
      </c>
      <c r="L114" s="102">
        <v>9.9</v>
      </c>
      <c r="M114" s="102">
        <v>10.199999999999999</v>
      </c>
      <c r="N114" s="102">
        <v>7.9</v>
      </c>
      <c r="O114" s="102">
        <v>6.3</v>
      </c>
      <c r="P114" s="102">
        <v>5</v>
      </c>
      <c r="Q114" s="102">
        <v>4.3</v>
      </c>
      <c r="R114" s="102">
        <v>3.9</v>
      </c>
    </row>
    <row r="115" spans="1:18">
      <c r="A115" s="101" t="s">
        <v>237</v>
      </c>
      <c r="B115" s="101" t="s">
        <v>675</v>
      </c>
      <c r="C115" s="101" t="s">
        <v>676</v>
      </c>
      <c r="D115" s="101" t="s">
        <v>677</v>
      </c>
      <c r="E115" s="101" t="s">
        <v>648</v>
      </c>
      <c r="F115" s="102">
        <v>0</v>
      </c>
      <c r="G115" s="102">
        <v>0</v>
      </c>
      <c r="H115" s="102">
        <v>0</v>
      </c>
      <c r="I115" s="102">
        <v>0</v>
      </c>
      <c r="J115" s="102">
        <v>0</v>
      </c>
      <c r="K115" s="102">
        <v>0</v>
      </c>
      <c r="L115" s="102">
        <v>0</v>
      </c>
      <c r="M115" s="102">
        <v>0</v>
      </c>
      <c r="N115" s="102">
        <v>0</v>
      </c>
      <c r="O115" s="102">
        <v>0</v>
      </c>
      <c r="P115" s="102">
        <v>0</v>
      </c>
      <c r="Q115" s="102">
        <v>0</v>
      </c>
      <c r="R115" s="102">
        <v>0</v>
      </c>
    </row>
    <row r="116" spans="1:18">
      <c r="A116" s="101" t="s">
        <v>310</v>
      </c>
      <c r="B116" s="101" t="s">
        <v>675</v>
      </c>
      <c r="C116" s="101" t="s">
        <v>676</v>
      </c>
      <c r="D116" s="101" t="s">
        <v>677</v>
      </c>
      <c r="E116" s="101" t="s">
        <v>648</v>
      </c>
      <c r="F116" s="102">
        <v>0.4</v>
      </c>
      <c r="G116" s="102">
        <v>0.3</v>
      </c>
      <c r="H116" s="102">
        <v>0.1</v>
      </c>
      <c r="I116" s="102">
        <v>0</v>
      </c>
      <c r="J116" s="102">
        <v>0</v>
      </c>
      <c r="K116" s="102">
        <v>0.1</v>
      </c>
      <c r="L116" s="102">
        <v>0.1</v>
      </c>
      <c r="M116" s="102">
        <v>0</v>
      </c>
      <c r="N116" s="102">
        <v>0</v>
      </c>
      <c r="O116" s="102">
        <v>0</v>
      </c>
      <c r="P116" s="102">
        <v>0</v>
      </c>
      <c r="Q116" s="102">
        <v>0</v>
      </c>
      <c r="R116" s="102">
        <v>0</v>
      </c>
    </row>
    <row r="117" spans="1:18">
      <c r="A117" s="101" t="s">
        <v>270</v>
      </c>
      <c r="B117" s="101" t="s">
        <v>675</v>
      </c>
      <c r="C117" s="101" t="s">
        <v>676</v>
      </c>
      <c r="D117" s="101" t="s">
        <v>677</v>
      </c>
      <c r="E117" s="101" t="s">
        <v>648</v>
      </c>
      <c r="F117" s="102">
        <v>69.400000000000006</v>
      </c>
      <c r="G117" s="102">
        <v>65.8</v>
      </c>
      <c r="H117" s="102">
        <v>64.5</v>
      </c>
      <c r="I117" s="102">
        <v>61.7</v>
      </c>
      <c r="J117" s="102">
        <v>60.9</v>
      </c>
      <c r="K117" s="102">
        <v>59.5</v>
      </c>
      <c r="L117" s="102">
        <v>57.7</v>
      </c>
      <c r="M117" s="102">
        <v>56.6</v>
      </c>
      <c r="N117" s="102">
        <v>57.3</v>
      </c>
      <c r="O117" s="102">
        <v>54.7</v>
      </c>
      <c r="P117" s="102">
        <v>51.4</v>
      </c>
      <c r="Q117" s="102">
        <v>49.3</v>
      </c>
      <c r="R117" s="102">
        <v>48.6</v>
      </c>
    </row>
    <row r="118" spans="1:18">
      <c r="A118" s="101" t="s">
        <v>275</v>
      </c>
      <c r="B118" s="101" t="s">
        <v>675</v>
      </c>
      <c r="C118" s="101" t="s">
        <v>676</v>
      </c>
      <c r="D118" s="101" t="s">
        <v>677</v>
      </c>
      <c r="E118" s="101" t="s">
        <v>648</v>
      </c>
      <c r="F118" s="102">
        <v>0</v>
      </c>
      <c r="G118" s="102">
        <v>0</v>
      </c>
      <c r="H118" s="102">
        <v>0</v>
      </c>
      <c r="I118" s="102">
        <v>0</v>
      </c>
      <c r="J118" s="102">
        <v>0</v>
      </c>
      <c r="K118" s="102">
        <v>0</v>
      </c>
      <c r="L118" s="102">
        <v>0</v>
      </c>
      <c r="M118" s="102">
        <v>0</v>
      </c>
      <c r="N118" s="102">
        <v>0</v>
      </c>
      <c r="O118" s="102">
        <v>0</v>
      </c>
      <c r="P118" s="102">
        <v>0</v>
      </c>
      <c r="Q118" s="102">
        <v>0</v>
      </c>
      <c r="R118" s="102">
        <v>0</v>
      </c>
    </row>
    <row r="119" spans="1:18">
      <c r="A119" s="101" t="s">
        <v>146</v>
      </c>
      <c r="B119" s="101" t="s">
        <v>675</v>
      </c>
      <c r="C119" s="101" t="s">
        <v>676</v>
      </c>
      <c r="D119" s="101" t="s">
        <v>677</v>
      </c>
      <c r="E119" s="101" t="s">
        <v>648</v>
      </c>
      <c r="F119" s="102">
        <v>37.5</v>
      </c>
      <c r="G119" s="102">
        <v>38.799999999999997</v>
      </c>
      <c r="H119" s="102">
        <v>38.1</v>
      </c>
      <c r="I119" s="102">
        <v>38</v>
      </c>
      <c r="J119" s="102">
        <v>38.700000000000003</v>
      </c>
      <c r="K119" s="102">
        <v>38.6</v>
      </c>
      <c r="L119" s="102">
        <v>39.4</v>
      </c>
      <c r="M119" s="102">
        <v>38.700000000000003</v>
      </c>
      <c r="N119" s="102">
        <v>38.4</v>
      </c>
      <c r="O119" s="102">
        <v>37.700000000000003</v>
      </c>
      <c r="P119" s="102">
        <v>36</v>
      </c>
      <c r="Q119" s="102">
        <v>34.4</v>
      </c>
      <c r="R119" s="102">
        <v>33.700000000000003</v>
      </c>
    </row>
    <row r="120" spans="1:18">
      <c r="A120" s="101" t="s">
        <v>278</v>
      </c>
      <c r="B120" s="101" t="s">
        <v>675</v>
      </c>
      <c r="C120" s="101" t="s">
        <v>676</v>
      </c>
      <c r="D120" s="101" t="s">
        <v>677</v>
      </c>
      <c r="E120" s="101" t="s">
        <v>648</v>
      </c>
      <c r="F120" s="102">
        <v>0.5</v>
      </c>
      <c r="G120" s="102">
        <v>0.2</v>
      </c>
      <c r="H120" s="102">
        <v>0.2</v>
      </c>
      <c r="I120" s="102">
        <v>0</v>
      </c>
      <c r="J120" s="102">
        <v>0.1</v>
      </c>
      <c r="K120" s="102">
        <v>0</v>
      </c>
      <c r="L120" s="102">
        <v>0.1</v>
      </c>
      <c r="M120" s="102">
        <v>0.1</v>
      </c>
      <c r="N120" s="102">
        <v>0.1</v>
      </c>
      <c r="O120" s="102">
        <v>0.1</v>
      </c>
      <c r="P120" s="102">
        <v>0.1</v>
      </c>
      <c r="Q120" s="102">
        <v>0.1</v>
      </c>
      <c r="R120" s="102">
        <v>0.1</v>
      </c>
    </row>
    <row r="121" spans="1:18">
      <c r="A121" s="101" t="s">
        <v>149</v>
      </c>
      <c r="B121" s="101" t="s">
        <v>675</v>
      </c>
      <c r="C121" s="101" t="s">
        <v>676</v>
      </c>
      <c r="D121" s="101" t="s">
        <v>677</v>
      </c>
      <c r="E121" s="101" t="s">
        <v>648</v>
      </c>
      <c r="F121" s="102">
        <v>58.7</v>
      </c>
      <c r="G121" s="102">
        <v>58</v>
      </c>
      <c r="H121" s="102">
        <v>55.9</v>
      </c>
      <c r="I121" s="102">
        <v>54.8</v>
      </c>
      <c r="J121" s="102">
        <v>53.8</v>
      </c>
      <c r="K121" s="102">
        <v>52.2</v>
      </c>
      <c r="L121" s="102">
        <v>51</v>
      </c>
      <c r="M121" s="102">
        <v>45.3</v>
      </c>
      <c r="N121" s="102">
        <v>36.9</v>
      </c>
      <c r="O121" s="102">
        <v>35.6</v>
      </c>
      <c r="P121" s="102">
        <v>47.9</v>
      </c>
      <c r="Q121" s="102">
        <v>45.8</v>
      </c>
      <c r="R121" s="102">
        <v>45.6</v>
      </c>
    </row>
    <row r="122" spans="1:18">
      <c r="A122" s="101" t="s">
        <v>281</v>
      </c>
      <c r="B122" s="101" t="s">
        <v>675</v>
      </c>
      <c r="C122" s="101" t="s">
        <v>676</v>
      </c>
      <c r="D122" s="101" t="s">
        <v>677</v>
      </c>
      <c r="E122" s="101" t="s">
        <v>648</v>
      </c>
      <c r="F122" s="102">
        <v>0</v>
      </c>
      <c r="G122" s="102">
        <v>0</v>
      </c>
      <c r="H122" s="102">
        <v>0</v>
      </c>
      <c r="I122" s="102">
        <v>0</v>
      </c>
      <c r="J122" s="102">
        <v>0</v>
      </c>
      <c r="K122" s="102">
        <v>0</v>
      </c>
      <c r="L122" s="102">
        <v>0</v>
      </c>
      <c r="M122" s="102">
        <v>0</v>
      </c>
      <c r="N122" s="102">
        <v>0</v>
      </c>
      <c r="O122" s="102">
        <v>0</v>
      </c>
      <c r="P122" s="102">
        <v>0</v>
      </c>
      <c r="Q122" s="102">
        <v>0</v>
      </c>
      <c r="R122" s="102">
        <v>0</v>
      </c>
    </row>
    <row r="123" spans="1:18">
      <c r="A123" s="101" t="s">
        <v>272</v>
      </c>
      <c r="B123" s="101" t="s">
        <v>675</v>
      </c>
      <c r="C123" s="101" t="s">
        <v>676</v>
      </c>
      <c r="D123" s="101" t="s">
        <v>677</v>
      </c>
      <c r="E123" s="101" t="s">
        <v>648</v>
      </c>
      <c r="F123" s="102">
        <v>24.9</v>
      </c>
      <c r="G123" s="102">
        <v>22</v>
      </c>
      <c r="H123" s="102">
        <v>19.100000000000001</v>
      </c>
      <c r="I123" s="102">
        <v>16.5</v>
      </c>
      <c r="J123" s="102">
        <v>19.5</v>
      </c>
      <c r="K123" s="102">
        <v>17</v>
      </c>
      <c r="L123" s="102">
        <v>13</v>
      </c>
      <c r="M123" s="102">
        <v>12.1</v>
      </c>
      <c r="N123" s="102">
        <v>11.8</v>
      </c>
      <c r="O123" s="102">
        <v>11.9</v>
      </c>
      <c r="P123" s="102">
        <v>11.3</v>
      </c>
      <c r="Q123" s="102">
        <v>10.9</v>
      </c>
      <c r="R123" s="102">
        <v>17.8</v>
      </c>
    </row>
    <row r="124" spans="1:18">
      <c r="A124" s="101" t="s">
        <v>154</v>
      </c>
      <c r="B124" s="101" t="s">
        <v>675</v>
      </c>
      <c r="C124" s="101" t="s">
        <v>676</v>
      </c>
      <c r="D124" s="101" t="s">
        <v>677</v>
      </c>
      <c r="E124" s="101" t="s">
        <v>648</v>
      </c>
      <c r="F124" s="102">
        <v>33.4</v>
      </c>
      <c r="G124" s="102">
        <v>33.5</v>
      </c>
      <c r="H124" s="102">
        <v>33.5</v>
      </c>
      <c r="I124" s="102">
        <v>33.5</v>
      </c>
      <c r="J124" s="102">
        <v>33.299999999999997</v>
      </c>
      <c r="K124" s="102">
        <v>33</v>
      </c>
      <c r="L124" s="102">
        <v>32.799999999999997</v>
      </c>
      <c r="M124" s="102">
        <v>32.5</v>
      </c>
      <c r="N124" s="102">
        <v>32.1</v>
      </c>
      <c r="O124" s="102">
        <v>31.2</v>
      </c>
      <c r="P124" s="102">
        <v>30.7</v>
      </c>
      <c r="Q124" s="102">
        <v>30.5</v>
      </c>
      <c r="R124" s="102">
        <v>30.9</v>
      </c>
    </row>
    <row r="125" spans="1:18">
      <c r="A125" s="101" t="s">
        <v>288</v>
      </c>
      <c r="B125" s="101" t="s">
        <v>675</v>
      </c>
      <c r="C125" s="101" t="s">
        <v>676</v>
      </c>
      <c r="D125" s="101" t="s">
        <v>677</v>
      </c>
      <c r="E125" s="101" t="s">
        <v>648</v>
      </c>
      <c r="F125" s="102">
        <v>11.7</v>
      </c>
      <c r="G125" s="102">
        <v>10.5</v>
      </c>
      <c r="H125" s="102">
        <v>8.8000000000000007</v>
      </c>
      <c r="I125" s="102">
        <v>7.7</v>
      </c>
      <c r="J125" s="102">
        <v>7.5</v>
      </c>
      <c r="K125" s="102">
        <v>6.9</v>
      </c>
      <c r="L125" s="102">
        <v>6.3</v>
      </c>
      <c r="M125" s="102">
        <v>6.1</v>
      </c>
      <c r="N125" s="102">
        <v>5.9</v>
      </c>
      <c r="O125" s="102">
        <v>5.8</v>
      </c>
      <c r="P125" s="102">
        <v>5.8</v>
      </c>
      <c r="Q125" s="102">
        <v>5.9</v>
      </c>
      <c r="R125" s="102">
        <v>6.2</v>
      </c>
    </row>
    <row r="126" spans="1:18">
      <c r="A126" s="101" t="s">
        <v>537</v>
      </c>
      <c r="B126" s="101" t="s">
        <v>675</v>
      </c>
      <c r="C126" s="101" t="s">
        <v>676</v>
      </c>
      <c r="D126" s="101" t="s">
        <v>677</v>
      </c>
      <c r="E126" s="101" t="s">
        <v>648</v>
      </c>
      <c r="F126" s="102">
        <v>21</v>
      </c>
      <c r="G126" s="102">
        <v>22.4</v>
      </c>
      <c r="H126" s="102">
        <v>19.100000000000001</v>
      </c>
      <c r="I126" s="102">
        <v>17.7</v>
      </c>
      <c r="J126" s="102">
        <v>14.5</v>
      </c>
      <c r="K126" s="102">
        <v>12.5</v>
      </c>
      <c r="L126" s="102">
        <v>11.2</v>
      </c>
      <c r="M126" s="102">
        <v>10.1</v>
      </c>
      <c r="N126" s="102">
        <v>8.5</v>
      </c>
      <c r="O126" s="102">
        <v>7.4</v>
      </c>
      <c r="P126" s="102">
        <v>6.5</v>
      </c>
      <c r="Q126" s="102">
        <v>5.9</v>
      </c>
      <c r="R126" s="102">
        <v>5.6</v>
      </c>
    </row>
    <row r="127" spans="1:18">
      <c r="A127" s="101" t="s">
        <v>679</v>
      </c>
      <c r="B127" s="101" t="s">
        <v>675</v>
      </c>
      <c r="C127" s="101" t="s">
        <v>676</v>
      </c>
      <c r="D127" s="101" t="s">
        <v>677</v>
      </c>
      <c r="E127" s="101" t="s">
        <v>648</v>
      </c>
      <c r="F127" s="102">
        <v>35.6</v>
      </c>
      <c r="G127" s="102">
        <v>33.6</v>
      </c>
      <c r="H127" s="102">
        <v>31.7</v>
      </c>
      <c r="I127" s="102">
        <v>31.6</v>
      </c>
      <c r="J127" s="102">
        <v>30.2</v>
      </c>
      <c r="K127" s="102">
        <v>28.6</v>
      </c>
      <c r="L127" s="102">
        <v>24.3</v>
      </c>
      <c r="M127" s="102">
        <v>20.6</v>
      </c>
      <c r="N127" s="102">
        <v>19.100000000000001</v>
      </c>
      <c r="O127" s="102">
        <v>17.5</v>
      </c>
      <c r="P127" s="102">
        <v>16</v>
      </c>
      <c r="Q127" s="102">
        <v>14.7</v>
      </c>
      <c r="R127" s="102">
        <v>13.6</v>
      </c>
    </row>
    <row r="128" spans="1:18">
      <c r="A128" s="101" t="s">
        <v>156</v>
      </c>
      <c r="B128" s="101" t="s">
        <v>675</v>
      </c>
      <c r="C128" s="101" t="s">
        <v>676</v>
      </c>
      <c r="D128" s="101" t="s">
        <v>677</v>
      </c>
      <c r="E128" s="101" t="s">
        <v>648</v>
      </c>
      <c r="F128" s="102">
        <v>3.5</v>
      </c>
      <c r="G128" s="102">
        <v>2.9</v>
      </c>
      <c r="H128" s="102">
        <v>2.4</v>
      </c>
      <c r="I128" s="102">
        <v>2.1</v>
      </c>
      <c r="J128" s="102">
        <v>1.8</v>
      </c>
      <c r="K128" s="102">
        <v>1.7</v>
      </c>
      <c r="L128" s="102">
        <v>1.6</v>
      </c>
      <c r="M128" s="102">
        <v>1.4</v>
      </c>
      <c r="N128" s="102">
        <v>1.4</v>
      </c>
      <c r="O128" s="102">
        <v>1.3</v>
      </c>
      <c r="P128" s="102">
        <v>1.2</v>
      </c>
      <c r="Q128" s="102">
        <v>1.2</v>
      </c>
      <c r="R128" s="102">
        <v>1.1000000000000001</v>
      </c>
    </row>
    <row r="129" spans="1:18">
      <c r="A129" s="101" t="s">
        <v>446</v>
      </c>
      <c r="B129" s="101" t="s">
        <v>675</v>
      </c>
      <c r="C129" s="101" t="s">
        <v>676</v>
      </c>
      <c r="D129" s="101" t="s">
        <v>677</v>
      </c>
      <c r="E129" s="101" t="s">
        <v>648</v>
      </c>
      <c r="F129" s="102">
        <v>47.9</v>
      </c>
      <c r="G129" s="102">
        <v>47</v>
      </c>
      <c r="H129" s="102">
        <v>46</v>
      </c>
      <c r="I129" s="102">
        <v>45.2</v>
      </c>
      <c r="J129" s="102">
        <v>44.8</v>
      </c>
      <c r="K129" s="102">
        <v>43.7</v>
      </c>
      <c r="L129" s="102">
        <v>42.2</v>
      </c>
      <c r="M129" s="102">
        <v>40.6</v>
      </c>
      <c r="N129" s="102">
        <v>39.299999999999997</v>
      </c>
      <c r="O129" s="102">
        <v>37.799999999999997</v>
      </c>
      <c r="P129" s="102">
        <v>37</v>
      </c>
      <c r="Q129" s="102">
        <v>36.6</v>
      </c>
      <c r="R129" s="102">
        <v>36.6</v>
      </c>
    </row>
    <row r="130" spans="1:18">
      <c r="A130" s="101" t="s">
        <v>161</v>
      </c>
      <c r="B130" s="101" t="s">
        <v>675</v>
      </c>
      <c r="C130" s="101" t="s">
        <v>676</v>
      </c>
      <c r="D130" s="101" t="s">
        <v>677</v>
      </c>
      <c r="E130" s="101" t="s">
        <v>648</v>
      </c>
      <c r="F130" s="102">
        <v>17.2</v>
      </c>
      <c r="G130" s="102">
        <v>14.7</v>
      </c>
      <c r="H130" s="102">
        <v>11.9</v>
      </c>
      <c r="I130" s="102">
        <v>10.6</v>
      </c>
      <c r="J130" s="102">
        <v>10.3</v>
      </c>
      <c r="K130" s="102">
        <v>9.9</v>
      </c>
      <c r="L130" s="102">
        <v>8.5</v>
      </c>
      <c r="M130" s="102">
        <v>6.9</v>
      </c>
      <c r="N130" s="102">
        <v>6.6</v>
      </c>
      <c r="O130" s="102">
        <v>6.4</v>
      </c>
      <c r="P130" s="102">
        <v>5.9</v>
      </c>
      <c r="Q130" s="102">
        <v>5.4</v>
      </c>
      <c r="R130" s="102">
        <v>6.4</v>
      </c>
    </row>
    <row r="131" spans="1:18">
      <c r="A131" s="101" t="s">
        <v>163</v>
      </c>
      <c r="B131" s="101" t="s">
        <v>675</v>
      </c>
      <c r="C131" s="101" t="s">
        <v>676</v>
      </c>
      <c r="D131" s="101" t="s">
        <v>677</v>
      </c>
      <c r="E131" s="101" t="s">
        <v>648</v>
      </c>
      <c r="F131" s="102">
        <v>7.3</v>
      </c>
      <c r="G131" s="102">
        <v>6.7</v>
      </c>
      <c r="H131" s="102">
        <v>5.8</v>
      </c>
      <c r="I131" s="102">
        <v>5.3</v>
      </c>
      <c r="J131" s="102">
        <v>5.2</v>
      </c>
      <c r="K131" s="102">
        <v>4.8</v>
      </c>
      <c r="L131" s="102">
        <v>4.2</v>
      </c>
      <c r="M131" s="102">
        <v>4</v>
      </c>
      <c r="N131" s="102">
        <v>3.8</v>
      </c>
      <c r="O131" s="102">
        <v>3.7</v>
      </c>
      <c r="P131" s="102">
        <v>4</v>
      </c>
      <c r="Q131" s="102">
        <v>5.2</v>
      </c>
      <c r="R131" s="102">
        <v>5.3</v>
      </c>
    </row>
    <row r="132" spans="1:18">
      <c r="A132" s="101" t="s">
        <v>290</v>
      </c>
      <c r="B132" s="101" t="s">
        <v>675</v>
      </c>
      <c r="C132" s="101" t="s">
        <v>676</v>
      </c>
      <c r="D132" s="101" t="s">
        <v>677</v>
      </c>
      <c r="E132" s="101" t="s">
        <v>648</v>
      </c>
      <c r="F132" s="102">
        <v>26</v>
      </c>
      <c r="G132" s="102">
        <v>24.4</v>
      </c>
      <c r="H132" s="102">
        <v>23.6</v>
      </c>
      <c r="I132" s="102">
        <v>24</v>
      </c>
      <c r="J132" s="102">
        <v>24</v>
      </c>
      <c r="K132" s="102">
        <v>22.9</v>
      </c>
      <c r="L132" s="102">
        <v>22.4</v>
      </c>
      <c r="M132" s="102">
        <v>21</v>
      </c>
      <c r="N132" s="102">
        <v>19</v>
      </c>
      <c r="O132" s="102">
        <v>18</v>
      </c>
      <c r="P132" s="102">
        <v>17.7</v>
      </c>
      <c r="Q132" s="102">
        <v>18.7</v>
      </c>
      <c r="R132" s="102">
        <v>19.100000000000001</v>
      </c>
    </row>
    <row r="133" spans="1:18">
      <c r="A133" s="101" t="s">
        <v>291</v>
      </c>
      <c r="B133" s="101" t="s">
        <v>675</v>
      </c>
      <c r="C133" s="101" t="s">
        <v>676</v>
      </c>
      <c r="D133" s="101" t="s">
        <v>677</v>
      </c>
      <c r="E133" s="101" t="s">
        <v>648</v>
      </c>
      <c r="F133" s="102">
        <v>8.4</v>
      </c>
      <c r="G133" s="102">
        <v>7.3</v>
      </c>
      <c r="H133" s="102">
        <v>6.7</v>
      </c>
      <c r="I133" s="102">
        <v>5.5</v>
      </c>
      <c r="J133" s="102">
        <v>5</v>
      </c>
      <c r="K133" s="102">
        <v>4.7</v>
      </c>
      <c r="L133" s="102">
        <v>5.2</v>
      </c>
      <c r="M133" s="102">
        <v>7.7</v>
      </c>
      <c r="N133" s="102">
        <v>11.7</v>
      </c>
      <c r="O133" s="102">
        <v>15.4</v>
      </c>
      <c r="P133" s="102">
        <v>20</v>
      </c>
      <c r="Q133" s="102">
        <v>23.9</v>
      </c>
      <c r="R133" s="102">
        <v>26</v>
      </c>
    </row>
    <row r="134" spans="1:18">
      <c r="A134" s="101" t="s">
        <v>292</v>
      </c>
      <c r="B134" s="101" t="s">
        <v>675</v>
      </c>
      <c r="C134" s="101" t="s">
        <v>676</v>
      </c>
      <c r="D134" s="101" t="s">
        <v>677</v>
      </c>
      <c r="E134" s="101" t="s">
        <v>648</v>
      </c>
      <c r="F134" s="102">
        <v>12.4</v>
      </c>
      <c r="G134" s="102">
        <v>10.7</v>
      </c>
      <c r="H134" s="102">
        <v>8.8000000000000007</v>
      </c>
      <c r="I134" s="102">
        <v>5.4</v>
      </c>
      <c r="J134" s="102">
        <v>3.8</v>
      </c>
      <c r="K134" s="102">
        <v>6.1</v>
      </c>
      <c r="L134" s="102">
        <v>9.6999999999999993</v>
      </c>
      <c r="M134" s="102">
        <v>20.3</v>
      </c>
      <c r="N134" s="102">
        <v>18.7</v>
      </c>
      <c r="O134" s="102">
        <v>16.100000000000001</v>
      </c>
      <c r="P134" s="102">
        <v>3.9</v>
      </c>
      <c r="Q134" s="102">
        <v>3.3</v>
      </c>
      <c r="R134" s="102">
        <v>4</v>
      </c>
    </row>
    <row r="135" spans="1:18">
      <c r="A135" s="101" t="s">
        <v>293</v>
      </c>
      <c r="B135" s="101" t="s">
        <v>675</v>
      </c>
      <c r="C135" s="101" t="s">
        <v>676</v>
      </c>
      <c r="D135" s="101" t="s">
        <v>677</v>
      </c>
      <c r="E135" s="101" t="s">
        <v>648</v>
      </c>
      <c r="F135" s="102">
        <v>56.1</v>
      </c>
      <c r="G135" s="102">
        <v>52.2</v>
      </c>
      <c r="H135" s="102">
        <v>46.1</v>
      </c>
      <c r="I135" s="102">
        <v>45.6</v>
      </c>
      <c r="J135" s="102">
        <v>45.2</v>
      </c>
      <c r="K135" s="102">
        <v>44.4</v>
      </c>
      <c r="L135" s="102">
        <v>42.9</v>
      </c>
      <c r="M135" s="102">
        <v>42.6</v>
      </c>
      <c r="N135" s="102">
        <v>40.799999999999997</v>
      </c>
      <c r="O135" s="102">
        <v>39.200000000000003</v>
      </c>
      <c r="P135" s="102">
        <v>37.6</v>
      </c>
      <c r="Q135" s="102">
        <v>36.1</v>
      </c>
      <c r="R135" s="102">
        <v>36.799999999999997</v>
      </c>
    </row>
    <row r="136" spans="1:18">
      <c r="A136" s="101" t="s">
        <v>168</v>
      </c>
      <c r="B136" s="101" t="s">
        <v>675</v>
      </c>
      <c r="C136" s="101" t="s">
        <v>676</v>
      </c>
      <c r="D136" s="101" t="s">
        <v>677</v>
      </c>
      <c r="E136" s="101" t="s">
        <v>648</v>
      </c>
      <c r="F136" s="102">
        <v>0.6</v>
      </c>
      <c r="G136" s="102">
        <v>0.6</v>
      </c>
      <c r="H136" s="102">
        <v>0.3</v>
      </c>
      <c r="I136" s="102">
        <v>0.1</v>
      </c>
      <c r="J136" s="102">
        <v>0.1</v>
      </c>
      <c r="K136" s="102">
        <v>0.1</v>
      </c>
      <c r="L136" s="102">
        <v>0</v>
      </c>
      <c r="M136" s="102">
        <v>0.1</v>
      </c>
      <c r="N136" s="102">
        <v>0</v>
      </c>
      <c r="O136" s="102">
        <v>0</v>
      </c>
      <c r="P136" s="102">
        <v>0</v>
      </c>
      <c r="Q136" s="102">
        <v>0</v>
      </c>
      <c r="R136" s="102">
        <v>0</v>
      </c>
    </row>
    <row r="137" spans="1:18" ht="16">
      <c r="A137" s="59" t="s">
        <v>309</v>
      </c>
      <c r="B137" s="101" t="s">
        <v>675</v>
      </c>
      <c r="C137" s="101" t="s">
        <v>676</v>
      </c>
      <c r="D137" s="101" t="s">
        <v>677</v>
      </c>
      <c r="E137" s="101" t="s">
        <v>648</v>
      </c>
      <c r="F137" s="102">
        <v>48</v>
      </c>
      <c r="G137" s="102">
        <v>50.7</v>
      </c>
      <c r="H137" s="102">
        <v>42.3</v>
      </c>
      <c r="I137" s="102">
        <v>33.799999999999997</v>
      </c>
      <c r="J137" s="102">
        <v>26.5</v>
      </c>
      <c r="K137" s="102">
        <v>21.5</v>
      </c>
      <c r="L137" s="102">
        <v>19</v>
      </c>
      <c r="M137" s="102">
        <v>17.7</v>
      </c>
      <c r="N137" s="102">
        <v>17.600000000000001</v>
      </c>
      <c r="O137" s="102">
        <v>16.5</v>
      </c>
      <c r="P137" s="102">
        <v>16.2</v>
      </c>
      <c r="Q137" s="102">
        <v>2.6</v>
      </c>
      <c r="R137" s="102">
        <v>2.7</v>
      </c>
    </row>
    <row r="138" spans="1:18">
      <c r="A138" s="101" t="s">
        <v>169</v>
      </c>
      <c r="B138" s="101" t="s">
        <v>675</v>
      </c>
      <c r="C138" s="101" t="s">
        <v>676</v>
      </c>
      <c r="D138" s="101" t="s">
        <v>677</v>
      </c>
      <c r="E138" s="101" t="s">
        <v>648</v>
      </c>
      <c r="F138" s="102">
        <v>53.3</v>
      </c>
      <c r="G138" s="102">
        <v>52.5</v>
      </c>
      <c r="H138" s="102">
        <v>51.6</v>
      </c>
      <c r="I138" s="102">
        <v>50.7</v>
      </c>
      <c r="J138" s="102">
        <v>49.2</v>
      </c>
      <c r="K138" s="102">
        <v>47.1</v>
      </c>
      <c r="L138" s="102">
        <v>44.4</v>
      </c>
      <c r="M138" s="102">
        <v>44.1</v>
      </c>
      <c r="N138" s="102">
        <v>44.3</v>
      </c>
      <c r="O138" s="102">
        <v>43.4</v>
      </c>
      <c r="P138" s="102">
        <v>42.7</v>
      </c>
      <c r="Q138" s="102">
        <v>41.3</v>
      </c>
      <c r="R138" s="102">
        <v>37.9</v>
      </c>
    </row>
    <row r="139" spans="1:18">
      <c r="A139" s="101" t="s">
        <v>294</v>
      </c>
      <c r="B139" s="101" t="s">
        <v>675</v>
      </c>
      <c r="C139" s="101" t="s">
        <v>676</v>
      </c>
      <c r="D139" s="101" t="s">
        <v>677</v>
      </c>
      <c r="E139" s="101" t="s">
        <v>648</v>
      </c>
      <c r="F139" s="102">
        <v>0.2</v>
      </c>
      <c r="G139" s="102">
        <v>0.1</v>
      </c>
      <c r="H139" s="102">
        <v>0.1</v>
      </c>
      <c r="I139" s="102">
        <v>0.1</v>
      </c>
      <c r="J139" s="102">
        <v>0.1</v>
      </c>
      <c r="K139" s="102">
        <v>0.1</v>
      </c>
      <c r="L139" s="102">
        <v>0.1</v>
      </c>
      <c r="M139" s="102">
        <v>0.1</v>
      </c>
      <c r="N139" s="102">
        <v>0.1</v>
      </c>
      <c r="O139" s="102">
        <v>0.1</v>
      </c>
      <c r="P139" s="102">
        <v>0.1</v>
      </c>
      <c r="Q139" s="102">
        <v>0.1</v>
      </c>
      <c r="R139" s="102">
        <v>0.1</v>
      </c>
    </row>
    <row r="140" spans="1:18">
      <c r="A140" s="101" t="s">
        <v>297</v>
      </c>
      <c r="B140" s="101" t="s">
        <v>675</v>
      </c>
      <c r="C140" s="101" t="s">
        <v>676</v>
      </c>
      <c r="D140" s="101" t="s">
        <v>677</v>
      </c>
      <c r="E140" s="101" t="s">
        <v>648</v>
      </c>
      <c r="F140" s="102">
        <v>1.7</v>
      </c>
      <c r="G140" s="102">
        <v>1.5</v>
      </c>
      <c r="H140" s="102">
        <v>1.3</v>
      </c>
      <c r="I140" s="102">
        <v>1.2</v>
      </c>
      <c r="J140" s="102">
        <v>1.2</v>
      </c>
      <c r="K140" s="102">
        <v>1.1000000000000001</v>
      </c>
      <c r="L140" s="102">
        <v>1.1000000000000001</v>
      </c>
      <c r="M140" s="102">
        <v>1.1000000000000001</v>
      </c>
      <c r="N140" s="102">
        <v>1</v>
      </c>
      <c r="O140" s="102">
        <v>1</v>
      </c>
      <c r="P140" s="102">
        <v>0.9</v>
      </c>
      <c r="Q140" s="102">
        <v>1</v>
      </c>
      <c r="R140" s="102">
        <v>1.1000000000000001</v>
      </c>
    </row>
    <row r="141" spans="1:18">
      <c r="A141" s="101" t="s">
        <v>298</v>
      </c>
      <c r="B141" s="101" t="s">
        <v>675</v>
      </c>
      <c r="C141" s="101" t="s">
        <v>676</v>
      </c>
      <c r="D141" s="101" t="s">
        <v>677</v>
      </c>
      <c r="E141" s="101" t="s">
        <v>648</v>
      </c>
      <c r="F141" s="102">
        <v>1.2</v>
      </c>
      <c r="G141" s="102">
        <v>0.9</v>
      </c>
      <c r="H141" s="102">
        <v>0.6</v>
      </c>
      <c r="I141" s="102">
        <v>0.2</v>
      </c>
      <c r="J141" s="102">
        <v>0.4</v>
      </c>
      <c r="K141" s="102">
        <v>0.4</v>
      </c>
      <c r="L141" s="102">
        <v>0.1</v>
      </c>
      <c r="M141" s="102">
        <v>0.1</v>
      </c>
      <c r="N141" s="102">
        <v>0.2</v>
      </c>
      <c r="O141" s="102">
        <v>0.1</v>
      </c>
      <c r="P141" s="102">
        <v>0.1</v>
      </c>
      <c r="Q141" s="102">
        <v>0.1</v>
      </c>
      <c r="R141" s="102">
        <v>0.1</v>
      </c>
    </row>
    <row r="142" spans="1:18">
      <c r="A142" s="101" t="s">
        <v>176</v>
      </c>
      <c r="B142" s="101" t="s">
        <v>675</v>
      </c>
      <c r="C142" s="101" t="s">
        <v>676</v>
      </c>
      <c r="D142" s="101" t="s">
        <v>677</v>
      </c>
      <c r="E142" s="101" t="s">
        <v>648</v>
      </c>
      <c r="F142" s="102">
        <v>15</v>
      </c>
      <c r="G142" s="102">
        <v>12</v>
      </c>
      <c r="H142" s="102">
        <v>9.3000000000000007</v>
      </c>
      <c r="I142" s="102">
        <v>4.9000000000000004</v>
      </c>
      <c r="J142" s="102">
        <v>4</v>
      </c>
      <c r="K142" s="102">
        <v>3.4</v>
      </c>
      <c r="L142" s="102">
        <v>2.4</v>
      </c>
      <c r="M142" s="102">
        <v>1.9</v>
      </c>
      <c r="N142" s="102">
        <v>1.5</v>
      </c>
      <c r="O142" s="102">
        <v>1.2</v>
      </c>
      <c r="P142" s="102">
        <v>1</v>
      </c>
      <c r="Q142" s="102">
        <v>0.9</v>
      </c>
      <c r="R142" s="102">
        <v>0.8</v>
      </c>
    </row>
    <row r="143" spans="1:18">
      <c r="A143" s="101" t="s">
        <v>178</v>
      </c>
      <c r="B143" s="101" t="s">
        <v>675</v>
      </c>
      <c r="C143" s="101" t="s">
        <v>676</v>
      </c>
      <c r="D143" s="101" t="s">
        <v>677</v>
      </c>
      <c r="E143" s="101" t="s">
        <v>648</v>
      </c>
      <c r="F143" s="102">
        <v>49.5</v>
      </c>
      <c r="G143" s="102">
        <v>45.8</v>
      </c>
      <c r="H143" s="102">
        <v>43</v>
      </c>
      <c r="I143" s="102">
        <v>40</v>
      </c>
      <c r="J143" s="102">
        <v>37.799999999999997</v>
      </c>
      <c r="K143" s="102">
        <v>35.5</v>
      </c>
      <c r="L143" s="102">
        <v>31.5</v>
      </c>
      <c r="M143" s="102">
        <v>30</v>
      </c>
      <c r="N143" s="102">
        <v>29.6</v>
      </c>
      <c r="O143" s="102">
        <v>28.6</v>
      </c>
      <c r="P143" s="102">
        <v>27.6</v>
      </c>
      <c r="Q143" s="102">
        <v>26.8</v>
      </c>
      <c r="R143" s="102">
        <v>22.6</v>
      </c>
    </row>
    <row r="144" spans="1:18">
      <c r="A144" s="101" t="s">
        <v>179</v>
      </c>
      <c r="B144" s="101" t="s">
        <v>675</v>
      </c>
      <c r="C144" s="101" t="s">
        <v>676</v>
      </c>
      <c r="D144" s="101" t="s">
        <v>677</v>
      </c>
      <c r="E144" s="101" t="s">
        <v>648</v>
      </c>
      <c r="F144" s="102">
        <v>0.2</v>
      </c>
      <c r="G144" s="102">
        <v>0.1</v>
      </c>
      <c r="H144" s="102">
        <v>0</v>
      </c>
      <c r="I144" s="102">
        <v>0</v>
      </c>
      <c r="J144" s="102">
        <v>0</v>
      </c>
      <c r="K144" s="102">
        <v>0.1</v>
      </c>
      <c r="L144" s="102">
        <v>0.1</v>
      </c>
      <c r="M144" s="102">
        <v>0.1</v>
      </c>
      <c r="N144" s="102">
        <v>0.1</v>
      </c>
      <c r="O144" s="102">
        <v>0</v>
      </c>
      <c r="P144" s="102">
        <v>0.1</v>
      </c>
      <c r="Q144" s="102">
        <v>0.1</v>
      </c>
      <c r="R144" s="102">
        <v>0.1</v>
      </c>
    </row>
    <row r="145" spans="1:18">
      <c r="A145" s="101" t="s">
        <v>301</v>
      </c>
      <c r="B145" s="101" t="s">
        <v>675</v>
      </c>
      <c r="C145" s="101" t="s">
        <v>676</v>
      </c>
      <c r="D145" s="101" t="s">
        <v>677</v>
      </c>
      <c r="E145" s="101" t="s">
        <v>648</v>
      </c>
      <c r="F145" s="102">
        <v>0</v>
      </c>
      <c r="G145" s="102">
        <v>0</v>
      </c>
      <c r="H145" s="102">
        <v>0</v>
      </c>
      <c r="I145" s="102">
        <v>0</v>
      </c>
      <c r="J145" s="102">
        <v>0</v>
      </c>
      <c r="K145" s="102">
        <v>0</v>
      </c>
      <c r="L145" s="102">
        <v>0</v>
      </c>
      <c r="M145" s="102">
        <v>0</v>
      </c>
      <c r="N145" s="102">
        <v>0</v>
      </c>
      <c r="O145" s="102">
        <v>0</v>
      </c>
      <c r="P145" s="102">
        <v>0</v>
      </c>
      <c r="Q145" s="102">
        <v>0</v>
      </c>
      <c r="R145" s="102">
        <v>0</v>
      </c>
    </row>
    <row r="146" spans="1:18">
      <c r="A146" s="101" t="s">
        <v>181</v>
      </c>
      <c r="B146" s="101" t="s">
        <v>675</v>
      </c>
      <c r="C146" s="101" t="s">
        <v>676</v>
      </c>
      <c r="D146" s="101" t="s">
        <v>677</v>
      </c>
      <c r="E146" s="101" t="s">
        <v>648</v>
      </c>
      <c r="F146" s="102">
        <v>0.6</v>
      </c>
      <c r="G146" s="102">
        <v>0.5</v>
      </c>
      <c r="H146" s="102">
        <v>0.4</v>
      </c>
      <c r="I146" s="102">
        <v>0.2</v>
      </c>
      <c r="J146" s="102">
        <v>0.2</v>
      </c>
      <c r="K146" s="102">
        <v>0.1</v>
      </c>
      <c r="L146" s="102">
        <v>0.2</v>
      </c>
      <c r="M146" s="102">
        <v>0.2</v>
      </c>
      <c r="N146" s="102">
        <v>0.2</v>
      </c>
      <c r="O146" s="102">
        <v>0.2</v>
      </c>
      <c r="P146" s="102">
        <v>0.2</v>
      </c>
      <c r="Q146" s="102">
        <v>0.2</v>
      </c>
      <c r="R146" s="102">
        <v>0.2</v>
      </c>
    </row>
    <row r="147" spans="1:18">
      <c r="A147" s="101" t="s">
        <v>300</v>
      </c>
      <c r="B147" s="101" t="s">
        <v>675</v>
      </c>
      <c r="C147" s="101" t="s">
        <v>676</v>
      </c>
      <c r="D147" s="101" t="s">
        <v>677</v>
      </c>
      <c r="E147" s="101" t="s">
        <v>648</v>
      </c>
      <c r="F147" s="102">
        <v>42.2</v>
      </c>
      <c r="G147" s="102">
        <v>37.5</v>
      </c>
      <c r="H147" s="102">
        <v>32</v>
      </c>
      <c r="I147" s="102">
        <v>25.6</v>
      </c>
      <c r="J147" s="102">
        <v>21.4</v>
      </c>
      <c r="K147" s="102">
        <v>18.3</v>
      </c>
      <c r="L147" s="102">
        <v>15.9</v>
      </c>
      <c r="M147" s="102">
        <v>13.3</v>
      </c>
      <c r="N147" s="102">
        <v>11</v>
      </c>
      <c r="O147" s="102">
        <v>9.1999999999999993</v>
      </c>
      <c r="P147" s="102">
        <v>7.7</v>
      </c>
      <c r="Q147" s="102">
        <v>6.5</v>
      </c>
      <c r="R147" s="102">
        <v>5.4</v>
      </c>
    </row>
    <row r="148" spans="1:18">
      <c r="A148" s="101" t="s">
        <v>184</v>
      </c>
      <c r="B148" s="101" t="s">
        <v>675</v>
      </c>
      <c r="C148" s="101" t="s">
        <v>676</v>
      </c>
      <c r="D148" s="101" t="s">
        <v>677</v>
      </c>
      <c r="E148" s="101" t="s">
        <v>648</v>
      </c>
      <c r="F148" s="102">
        <v>10.9</v>
      </c>
      <c r="G148" s="102">
        <v>5.9</v>
      </c>
      <c r="H148" s="102">
        <v>4.9000000000000004</v>
      </c>
      <c r="I148" s="102">
        <v>4.5</v>
      </c>
      <c r="J148" s="102">
        <v>4.9000000000000004</v>
      </c>
      <c r="K148" s="102">
        <v>5.3</v>
      </c>
      <c r="L148" s="102">
        <v>4.9000000000000004</v>
      </c>
      <c r="M148" s="102">
        <v>4.5</v>
      </c>
      <c r="N148" s="102">
        <v>4.5999999999999996</v>
      </c>
      <c r="O148" s="102">
        <v>5.4</v>
      </c>
      <c r="P148" s="102">
        <v>6.2</v>
      </c>
      <c r="Q148" s="102">
        <v>8</v>
      </c>
      <c r="R148" s="102">
        <v>9.6</v>
      </c>
    </row>
    <row r="149" spans="1:18">
      <c r="A149" s="101" t="s">
        <v>188</v>
      </c>
      <c r="B149" s="101" t="s">
        <v>675</v>
      </c>
      <c r="C149" s="101" t="s">
        <v>676</v>
      </c>
      <c r="D149" s="101" t="s">
        <v>677</v>
      </c>
      <c r="E149" s="101" t="s">
        <v>648</v>
      </c>
      <c r="F149" s="102">
        <v>22.9</v>
      </c>
      <c r="G149" s="102">
        <v>20.9</v>
      </c>
      <c r="H149" s="102">
        <v>18.899999999999999</v>
      </c>
      <c r="I149" s="102">
        <v>17.8</v>
      </c>
      <c r="J149" s="102">
        <v>10.199999999999999</v>
      </c>
      <c r="K149" s="102">
        <v>5.6</v>
      </c>
      <c r="L149" s="102">
        <v>4.2</v>
      </c>
      <c r="M149" s="102">
        <v>3.3</v>
      </c>
      <c r="N149" s="102">
        <v>3</v>
      </c>
      <c r="O149" s="102">
        <v>2.8</v>
      </c>
      <c r="P149" s="102">
        <v>2.2000000000000002</v>
      </c>
      <c r="Q149" s="102">
        <v>1.8</v>
      </c>
      <c r="R149" s="102">
        <v>1.6</v>
      </c>
    </row>
    <row r="150" spans="1:18">
      <c r="A150" s="101" t="s">
        <v>459</v>
      </c>
      <c r="B150" s="101" t="s">
        <v>675</v>
      </c>
      <c r="C150" s="101" t="s">
        <v>676</v>
      </c>
      <c r="D150" s="101" t="s">
        <v>677</v>
      </c>
      <c r="E150" s="101" t="s">
        <v>648</v>
      </c>
      <c r="F150" s="102">
        <v>19.899999999999999</v>
      </c>
      <c r="G150" s="102">
        <v>18.899999999999999</v>
      </c>
      <c r="H150" s="102">
        <v>17.5</v>
      </c>
      <c r="I150" s="102">
        <v>17</v>
      </c>
      <c r="J150" s="102">
        <v>16.100000000000001</v>
      </c>
      <c r="K150" s="102">
        <v>15</v>
      </c>
      <c r="L150" s="102">
        <v>13.1</v>
      </c>
      <c r="M150" s="102">
        <v>11.8</v>
      </c>
      <c r="N150" s="102">
        <v>11</v>
      </c>
      <c r="O150" s="102">
        <v>10.3</v>
      </c>
      <c r="P150" s="102">
        <v>9.8000000000000007</v>
      </c>
      <c r="Q150" s="102">
        <v>9.4</v>
      </c>
      <c r="R150" s="102">
        <v>9.1999999999999993</v>
      </c>
    </row>
    <row r="151" spans="1:18">
      <c r="A151" s="101" t="s">
        <v>680</v>
      </c>
      <c r="B151" s="101" t="s">
        <v>675</v>
      </c>
      <c r="C151" s="101" t="s">
        <v>676</v>
      </c>
      <c r="D151" s="101" t="s">
        <v>677</v>
      </c>
      <c r="E151" s="101" t="s">
        <v>648</v>
      </c>
      <c r="F151" s="102">
        <v>0</v>
      </c>
      <c r="G151" s="102">
        <v>0</v>
      </c>
      <c r="H151" s="102">
        <v>0</v>
      </c>
      <c r="I151" s="102">
        <v>0</v>
      </c>
      <c r="J151" s="102">
        <v>0</v>
      </c>
      <c r="K151" s="102">
        <v>0</v>
      </c>
      <c r="L151" s="102">
        <v>0</v>
      </c>
      <c r="M151" s="102">
        <v>0</v>
      </c>
      <c r="N151" s="102">
        <v>0</v>
      </c>
      <c r="O151" s="102">
        <v>0</v>
      </c>
      <c r="P151" s="102">
        <v>0</v>
      </c>
      <c r="Q151" s="102">
        <v>0</v>
      </c>
      <c r="R151" s="102">
        <v>0</v>
      </c>
    </row>
    <row r="152" spans="1:18">
      <c r="A152" s="101" t="s">
        <v>681</v>
      </c>
      <c r="B152" s="101" t="s">
        <v>675</v>
      </c>
      <c r="C152" s="101" t="s">
        <v>676</v>
      </c>
      <c r="D152" s="101" t="s">
        <v>677</v>
      </c>
      <c r="E152" s="101" t="s">
        <v>648</v>
      </c>
      <c r="F152" s="102">
        <v>56.9</v>
      </c>
      <c r="G152" s="102">
        <v>55.8</v>
      </c>
      <c r="H152" s="102">
        <v>54.4</v>
      </c>
      <c r="I152" s="102">
        <v>52.9</v>
      </c>
      <c r="J152" s="102">
        <v>52.2</v>
      </c>
      <c r="K152" s="102">
        <v>50.7</v>
      </c>
      <c r="L152" s="102">
        <v>48.4</v>
      </c>
      <c r="M152" s="102">
        <v>46.2</v>
      </c>
      <c r="N152" s="102">
        <v>45</v>
      </c>
      <c r="O152" s="102">
        <v>43.4</v>
      </c>
      <c r="P152" s="102">
        <v>42.4</v>
      </c>
      <c r="Q152" s="102">
        <v>41.7</v>
      </c>
      <c r="R152" s="102">
        <v>41.2</v>
      </c>
    </row>
    <row r="153" spans="1:18">
      <c r="A153" s="101" t="s">
        <v>682</v>
      </c>
      <c r="B153" s="101" t="s">
        <v>675</v>
      </c>
      <c r="C153" s="101" t="s">
        <v>676</v>
      </c>
      <c r="D153" s="101" t="s">
        <v>677</v>
      </c>
      <c r="E153" s="101" t="s">
        <v>648</v>
      </c>
      <c r="F153" s="102">
        <v>31.6</v>
      </c>
      <c r="G153" s="102">
        <v>30.6</v>
      </c>
      <c r="H153" s="102">
        <v>28.4</v>
      </c>
      <c r="I153" s="102">
        <v>27.8</v>
      </c>
      <c r="J153" s="102">
        <v>25.9</v>
      </c>
      <c r="K153" s="102">
        <v>24.3</v>
      </c>
      <c r="L153" s="102">
        <v>21.3</v>
      </c>
      <c r="M153" s="102">
        <v>18.899999999999999</v>
      </c>
      <c r="N153" s="102">
        <v>17.399999999999999</v>
      </c>
      <c r="O153" s="102">
        <v>16</v>
      </c>
      <c r="P153" s="102">
        <v>14.8</v>
      </c>
      <c r="Q153" s="102">
        <v>13.8</v>
      </c>
      <c r="R153" s="102">
        <v>13.2</v>
      </c>
    </row>
    <row r="154" spans="1:18">
      <c r="A154" s="101" t="s">
        <v>683</v>
      </c>
      <c r="B154" s="101" t="s">
        <v>675</v>
      </c>
      <c r="C154" s="101" t="s">
        <v>676</v>
      </c>
      <c r="D154" s="101" t="s">
        <v>677</v>
      </c>
      <c r="E154" s="101" t="s">
        <v>648</v>
      </c>
      <c r="F154" s="102">
        <v>12.8</v>
      </c>
      <c r="G154" s="102">
        <v>11.3</v>
      </c>
      <c r="H154" s="102">
        <v>9.9</v>
      </c>
      <c r="I154" s="102">
        <v>9.4</v>
      </c>
      <c r="J154" s="102">
        <v>8.4</v>
      </c>
      <c r="K154" s="102">
        <v>7.1</v>
      </c>
      <c r="L154" s="102">
        <v>5.0999999999999996</v>
      </c>
      <c r="M154" s="102">
        <v>4.2</v>
      </c>
      <c r="N154" s="102">
        <v>3.7</v>
      </c>
      <c r="O154" s="102">
        <v>3.2</v>
      </c>
      <c r="P154" s="102">
        <v>2.9</v>
      </c>
      <c r="Q154" s="102">
        <v>2.6</v>
      </c>
      <c r="R154" s="102">
        <v>2.6</v>
      </c>
    </row>
    <row r="155" spans="1:18">
      <c r="A155" s="101" t="s">
        <v>230</v>
      </c>
      <c r="B155" s="101" t="s">
        <v>675</v>
      </c>
      <c r="C155" s="101" t="s">
        <v>676</v>
      </c>
      <c r="D155" s="101" t="s">
        <v>677</v>
      </c>
      <c r="E155" s="101" t="s">
        <v>648</v>
      </c>
      <c r="F155" s="102">
        <v>19.600000000000001</v>
      </c>
      <c r="G155" s="102">
        <v>18.600000000000001</v>
      </c>
      <c r="H155" s="102">
        <v>17.600000000000001</v>
      </c>
      <c r="I155" s="102">
        <v>16.600000000000001</v>
      </c>
      <c r="J155" s="102">
        <v>15.4</v>
      </c>
      <c r="K155" s="102">
        <v>13.6</v>
      </c>
      <c r="L155" s="102">
        <v>18.3</v>
      </c>
      <c r="M155" s="102">
        <v>18.2</v>
      </c>
      <c r="N155" s="102">
        <v>17.3</v>
      </c>
      <c r="O155" s="102">
        <v>18.100000000000001</v>
      </c>
      <c r="P155" s="102">
        <v>30.3</v>
      </c>
      <c r="Q155" s="102">
        <v>34.9</v>
      </c>
      <c r="R155" s="102">
        <v>44.6</v>
      </c>
    </row>
    <row r="156" spans="1:18">
      <c r="A156" s="101" t="s">
        <v>273</v>
      </c>
      <c r="B156" s="101" t="s">
        <v>675</v>
      </c>
      <c r="C156" s="101" t="s">
        <v>676</v>
      </c>
      <c r="D156" s="101" t="s">
        <v>677</v>
      </c>
      <c r="E156" s="101" t="s">
        <v>648</v>
      </c>
      <c r="F156" s="102">
        <v>55.9</v>
      </c>
      <c r="G156" s="102">
        <v>57.3</v>
      </c>
      <c r="H156" s="102">
        <v>58.1</v>
      </c>
      <c r="I156" s="102">
        <v>58.7</v>
      </c>
      <c r="J156" s="102">
        <v>58.9</v>
      </c>
      <c r="K156" s="102">
        <v>58.8</v>
      </c>
      <c r="L156" s="102">
        <v>57.2</v>
      </c>
      <c r="M156" s="102">
        <v>54.9</v>
      </c>
      <c r="N156" s="102">
        <v>53.8</v>
      </c>
      <c r="O156" s="102">
        <v>52.5</v>
      </c>
      <c r="P156" s="102">
        <v>51.7</v>
      </c>
      <c r="Q156" s="102">
        <v>51.1</v>
      </c>
      <c r="R156" s="102">
        <v>51</v>
      </c>
    </row>
    <row r="157" spans="1:18">
      <c r="A157" s="101" t="s">
        <v>280</v>
      </c>
      <c r="B157" s="101" t="s">
        <v>675</v>
      </c>
      <c r="C157" s="101" t="s">
        <v>676</v>
      </c>
      <c r="D157" s="101" t="s">
        <v>677</v>
      </c>
      <c r="E157" s="101" t="s">
        <v>648</v>
      </c>
      <c r="F157" s="102">
        <v>63.6</v>
      </c>
      <c r="G157" s="102">
        <v>64.400000000000006</v>
      </c>
      <c r="H157" s="102">
        <v>64.900000000000006</v>
      </c>
      <c r="I157" s="102">
        <v>65.2</v>
      </c>
      <c r="J157" s="102">
        <v>63.2</v>
      </c>
      <c r="K157" s="102">
        <v>62.2</v>
      </c>
      <c r="L157" s="102">
        <v>61.2</v>
      </c>
      <c r="M157" s="102">
        <v>60.7</v>
      </c>
      <c r="N157" s="102">
        <v>60.5</v>
      </c>
      <c r="O157" s="102">
        <v>61.1</v>
      </c>
      <c r="P157" s="102">
        <v>60.9</v>
      </c>
      <c r="Q157" s="102">
        <v>60.7</v>
      </c>
      <c r="R157" s="102">
        <v>60.7</v>
      </c>
    </row>
    <row r="159" spans="1:18">
      <c r="A159" s="103" t="s">
        <v>684</v>
      </c>
    </row>
    <row r="160" spans="1:18">
      <c r="A160" s="181" t="s">
        <v>685</v>
      </c>
      <c r="B160" s="182"/>
      <c r="C160" s="182"/>
      <c r="D160" s="182"/>
      <c r="E160" s="182"/>
      <c r="F160" s="182"/>
      <c r="G160" s="182"/>
      <c r="H160" s="182"/>
      <c r="I160" s="182"/>
      <c r="J160" s="182"/>
      <c r="K160" s="182"/>
    </row>
    <row r="164" spans="1:11">
      <c r="A164" s="182"/>
      <c r="B164" s="182"/>
      <c r="C164" s="182"/>
      <c r="D164" s="182"/>
      <c r="E164" s="182"/>
      <c r="F164" s="182"/>
      <c r="G164" s="182"/>
      <c r="H164" s="182"/>
      <c r="I164" s="182"/>
      <c r="J164" s="182"/>
      <c r="K164" s="182"/>
    </row>
  </sheetData>
  <autoFilter ref="C7:C157" xr:uid="{CA9B264F-DAB2-0748-825E-61C4C7017F08}"/>
  <mergeCells count="2">
    <mergeCell ref="A160:K160"/>
    <mergeCell ref="A164:K164"/>
  </mergeCells>
  <hyperlinks>
    <hyperlink ref="A1" r:id="rId1" display="url" xr:uid="{DD50B995-E47D-9B40-9F95-7A18517A697A}"/>
  </hyperlinks>
  <printOptions horizontalCentered="1"/>
  <pageMargins left="0.78740157499999996" right="0.78740157499999996" top="0.984251969" bottom="0.984251969" header="0.5" footer="0.5"/>
  <pageSetup orientation="landscape" horizontalDpi="300" verticalDpi="300"/>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3FB5B-FD64-2644-A7F3-D99C9F411E5A}">
  <sheetPr>
    <pageSetUpPr fitToPage="1"/>
  </sheetPr>
  <dimension ref="A1:Q371"/>
  <sheetViews>
    <sheetView showGridLines="0" workbookViewId="0">
      <selection activeCell="S33" sqref="S33"/>
    </sheetView>
  </sheetViews>
  <sheetFormatPr baseColWidth="10" defaultRowHeight="13"/>
  <cols>
    <col min="1" max="4" width="30" style="108" customWidth="1"/>
    <col min="5" max="256" width="8.83203125" style="108" customWidth="1"/>
    <col min="257" max="260" width="30" style="108" customWidth="1"/>
    <col min="261" max="512" width="8.83203125" style="108" customWidth="1"/>
    <col min="513" max="516" width="30" style="108" customWidth="1"/>
    <col min="517" max="768" width="8.83203125" style="108" customWidth="1"/>
    <col min="769" max="772" width="30" style="108" customWidth="1"/>
    <col min="773" max="1024" width="8.83203125" style="108" customWidth="1"/>
    <col min="1025" max="1028" width="30" style="108" customWidth="1"/>
    <col min="1029" max="1280" width="8.83203125" style="108" customWidth="1"/>
    <col min="1281" max="1284" width="30" style="108" customWidth="1"/>
    <col min="1285" max="1536" width="8.83203125" style="108" customWidth="1"/>
    <col min="1537" max="1540" width="30" style="108" customWidth="1"/>
    <col min="1541" max="1792" width="8.83203125" style="108" customWidth="1"/>
    <col min="1793" max="1796" width="30" style="108" customWidth="1"/>
    <col min="1797" max="2048" width="8.83203125" style="108" customWidth="1"/>
    <col min="2049" max="2052" width="30" style="108" customWidth="1"/>
    <col min="2053" max="2304" width="8.83203125" style="108" customWidth="1"/>
    <col min="2305" max="2308" width="30" style="108" customWidth="1"/>
    <col min="2309" max="2560" width="8.83203125" style="108" customWidth="1"/>
    <col min="2561" max="2564" width="30" style="108" customWidth="1"/>
    <col min="2565" max="2816" width="8.83203125" style="108" customWidth="1"/>
    <col min="2817" max="2820" width="30" style="108" customWidth="1"/>
    <col min="2821" max="3072" width="8.83203125" style="108" customWidth="1"/>
    <col min="3073" max="3076" width="30" style="108" customWidth="1"/>
    <col min="3077" max="3328" width="8.83203125" style="108" customWidth="1"/>
    <col min="3329" max="3332" width="30" style="108" customWidth="1"/>
    <col min="3333" max="3584" width="8.83203125" style="108" customWidth="1"/>
    <col min="3585" max="3588" width="30" style="108" customWidth="1"/>
    <col min="3589" max="3840" width="8.83203125" style="108" customWidth="1"/>
    <col min="3841" max="3844" width="30" style="108" customWidth="1"/>
    <col min="3845" max="4096" width="8.83203125" style="108" customWidth="1"/>
    <col min="4097" max="4100" width="30" style="108" customWidth="1"/>
    <col min="4101" max="4352" width="8.83203125" style="108" customWidth="1"/>
    <col min="4353" max="4356" width="30" style="108" customWidth="1"/>
    <col min="4357" max="4608" width="8.83203125" style="108" customWidth="1"/>
    <col min="4609" max="4612" width="30" style="108" customWidth="1"/>
    <col min="4613" max="4864" width="8.83203125" style="108" customWidth="1"/>
    <col min="4865" max="4868" width="30" style="108" customWidth="1"/>
    <col min="4869" max="5120" width="8.83203125" style="108" customWidth="1"/>
    <col min="5121" max="5124" width="30" style="108" customWidth="1"/>
    <col min="5125" max="5376" width="8.83203125" style="108" customWidth="1"/>
    <col min="5377" max="5380" width="30" style="108" customWidth="1"/>
    <col min="5381" max="5632" width="8.83203125" style="108" customWidth="1"/>
    <col min="5633" max="5636" width="30" style="108" customWidth="1"/>
    <col min="5637" max="5888" width="8.83203125" style="108" customWidth="1"/>
    <col min="5889" max="5892" width="30" style="108" customWidth="1"/>
    <col min="5893" max="6144" width="8.83203125" style="108" customWidth="1"/>
    <col min="6145" max="6148" width="30" style="108" customWidth="1"/>
    <col min="6149" max="6400" width="8.83203125" style="108" customWidth="1"/>
    <col min="6401" max="6404" width="30" style="108" customWidth="1"/>
    <col min="6405" max="6656" width="8.83203125" style="108" customWidth="1"/>
    <col min="6657" max="6660" width="30" style="108" customWidth="1"/>
    <col min="6661" max="6912" width="8.83203125" style="108" customWidth="1"/>
    <col min="6913" max="6916" width="30" style="108" customWidth="1"/>
    <col min="6917" max="7168" width="8.83203125" style="108" customWidth="1"/>
    <col min="7169" max="7172" width="30" style="108" customWidth="1"/>
    <col min="7173" max="7424" width="8.83203125" style="108" customWidth="1"/>
    <col min="7425" max="7428" width="30" style="108" customWidth="1"/>
    <col min="7429" max="7680" width="8.83203125" style="108" customWidth="1"/>
    <col min="7681" max="7684" width="30" style="108" customWidth="1"/>
    <col min="7685" max="7936" width="8.83203125" style="108" customWidth="1"/>
    <col min="7937" max="7940" width="30" style="108" customWidth="1"/>
    <col min="7941" max="8192" width="8.83203125" style="108" customWidth="1"/>
    <col min="8193" max="8196" width="30" style="108" customWidth="1"/>
    <col min="8197" max="8448" width="8.83203125" style="108" customWidth="1"/>
    <col min="8449" max="8452" width="30" style="108" customWidth="1"/>
    <col min="8453" max="8704" width="8.83203125" style="108" customWidth="1"/>
    <col min="8705" max="8708" width="30" style="108" customWidth="1"/>
    <col min="8709" max="8960" width="8.83203125" style="108" customWidth="1"/>
    <col min="8961" max="8964" width="30" style="108" customWidth="1"/>
    <col min="8965" max="9216" width="8.83203125" style="108" customWidth="1"/>
    <col min="9217" max="9220" width="30" style="108" customWidth="1"/>
    <col min="9221" max="9472" width="8.83203125" style="108" customWidth="1"/>
    <col min="9473" max="9476" width="30" style="108" customWidth="1"/>
    <col min="9477" max="9728" width="8.83203125" style="108" customWidth="1"/>
    <col min="9729" max="9732" width="30" style="108" customWidth="1"/>
    <col min="9733" max="9984" width="8.83203125" style="108" customWidth="1"/>
    <col min="9985" max="9988" width="30" style="108" customWidth="1"/>
    <col min="9989" max="10240" width="8.83203125" style="108" customWidth="1"/>
    <col min="10241" max="10244" width="30" style="108" customWidth="1"/>
    <col min="10245" max="10496" width="8.83203125" style="108" customWidth="1"/>
    <col min="10497" max="10500" width="30" style="108" customWidth="1"/>
    <col min="10501" max="10752" width="8.83203125" style="108" customWidth="1"/>
    <col min="10753" max="10756" width="30" style="108" customWidth="1"/>
    <col min="10757" max="11008" width="8.83203125" style="108" customWidth="1"/>
    <col min="11009" max="11012" width="30" style="108" customWidth="1"/>
    <col min="11013" max="11264" width="8.83203125" style="108" customWidth="1"/>
    <col min="11265" max="11268" width="30" style="108" customWidth="1"/>
    <col min="11269" max="11520" width="8.83203125" style="108" customWidth="1"/>
    <col min="11521" max="11524" width="30" style="108" customWidth="1"/>
    <col min="11525" max="11776" width="8.83203125" style="108" customWidth="1"/>
    <col min="11777" max="11780" width="30" style="108" customWidth="1"/>
    <col min="11781" max="12032" width="8.83203125" style="108" customWidth="1"/>
    <col min="12033" max="12036" width="30" style="108" customWidth="1"/>
    <col min="12037" max="12288" width="8.83203125" style="108" customWidth="1"/>
    <col min="12289" max="12292" width="30" style="108" customWidth="1"/>
    <col min="12293" max="12544" width="8.83203125" style="108" customWidth="1"/>
    <col min="12545" max="12548" width="30" style="108" customWidth="1"/>
    <col min="12549" max="12800" width="8.83203125" style="108" customWidth="1"/>
    <col min="12801" max="12804" width="30" style="108" customWidth="1"/>
    <col min="12805" max="13056" width="8.83203125" style="108" customWidth="1"/>
    <col min="13057" max="13060" width="30" style="108" customWidth="1"/>
    <col min="13061" max="13312" width="8.83203125" style="108" customWidth="1"/>
    <col min="13313" max="13316" width="30" style="108" customWidth="1"/>
    <col min="13317" max="13568" width="8.83203125" style="108" customWidth="1"/>
    <col min="13569" max="13572" width="30" style="108" customWidth="1"/>
    <col min="13573" max="13824" width="8.83203125" style="108" customWidth="1"/>
    <col min="13825" max="13828" width="30" style="108" customWidth="1"/>
    <col min="13829" max="14080" width="8.83203125" style="108" customWidth="1"/>
    <col min="14081" max="14084" width="30" style="108" customWidth="1"/>
    <col min="14085" max="14336" width="8.83203125" style="108" customWidth="1"/>
    <col min="14337" max="14340" width="30" style="108" customWidth="1"/>
    <col min="14341" max="14592" width="8.83203125" style="108" customWidth="1"/>
    <col min="14593" max="14596" width="30" style="108" customWidth="1"/>
    <col min="14597" max="14848" width="8.83203125" style="108" customWidth="1"/>
    <col min="14849" max="14852" width="30" style="108" customWidth="1"/>
    <col min="14853" max="15104" width="8.83203125" style="108" customWidth="1"/>
    <col min="15105" max="15108" width="30" style="108" customWidth="1"/>
    <col min="15109" max="15360" width="8.83203125" style="108" customWidth="1"/>
    <col min="15361" max="15364" width="30" style="108" customWidth="1"/>
    <col min="15365" max="15616" width="8.83203125" style="108" customWidth="1"/>
    <col min="15617" max="15620" width="30" style="108" customWidth="1"/>
    <col min="15621" max="15872" width="8.83203125" style="108" customWidth="1"/>
    <col min="15873" max="15876" width="30" style="108" customWidth="1"/>
    <col min="15877" max="16128" width="8.83203125" style="108" customWidth="1"/>
    <col min="16129" max="16132" width="30" style="108" customWidth="1"/>
    <col min="16133" max="16384" width="8.83203125" style="108" customWidth="1"/>
  </cols>
  <sheetData>
    <row r="1" spans="1:17">
      <c r="A1" s="112" t="s">
        <v>864</v>
      </c>
    </row>
    <row r="3" spans="1:17">
      <c r="A3" s="113" t="s">
        <v>622</v>
      </c>
      <c r="B3" s="113" t="s">
        <v>623</v>
      </c>
    </row>
    <row r="4" spans="1:17">
      <c r="A4" s="113" t="s">
        <v>624</v>
      </c>
      <c r="B4" s="113" t="s">
        <v>865</v>
      </c>
    </row>
    <row r="5" spans="1:17">
      <c r="A5" s="113" t="s">
        <v>626</v>
      </c>
      <c r="B5" s="113" t="s">
        <v>866</v>
      </c>
    </row>
    <row r="7" spans="1:17" ht="22.75" customHeight="1">
      <c r="A7" s="114" t="s">
        <v>542</v>
      </c>
      <c r="B7" s="114" t="s">
        <v>867</v>
      </c>
      <c r="C7" s="114" t="s">
        <v>628</v>
      </c>
      <c r="D7" s="114" t="s">
        <v>629</v>
      </c>
      <c r="E7" s="114" t="s">
        <v>868</v>
      </c>
      <c r="F7" s="114" t="s">
        <v>869</v>
      </c>
      <c r="G7" s="114" t="s">
        <v>870</v>
      </c>
      <c r="H7" s="114" t="s">
        <v>630</v>
      </c>
      <c r="I7" s="114" t="s">
        <v>631</v>
      </c>
      <c r="J7" s="114" t="s">
        <v>632</v>
      </c>
      <c r="K7" s="114" t="s">
        <v>633</v>
      </c>
      <c r="L7" s="114" t="s">
        <v>634</v>
      </c>
      <c r="M7" s="114" t="s">
        <v>635</v>
      </c>
      <c r="N7" s="114" t="s">
        <v>636</v>
      </c>
      <c r="O7" s="114" t="s">
        <v>637</v>
      </c>
      <c r="P7" s="114" t="s">
        <v>638</v>
      </c>
      <c r="Q7" s="114" t="s">
        <v>639</v>
      </c>
    </row>
    <row r="8" spans="1:17">
      <c r="A8" s="115" t="s">
        <v>0</v>
      </c>
      <c r="B8" s="115" t="s">
        <v>871</v>
      </c>
      <c r="C8" s="115" t="s">
        <v>872</v>
      </c>
      <c r="D8" s="115" t="s">
        <v>648</v>
      </c>
      <c r="E8" s="102"/>
      <c r="F8" s="102"/>
      <c r="G8" s="102">
        <v>0.2</v>
      </c>
      <c r="H8" s="102"/>
      <c r="I8" s="102"/>
      <c r="J8" s="102"/>
      <c r="K8" s="102"/>
      <c r="L8" s="102">
        <v>1.8</v>
      </c>
      <c r="M8" s="102"/>
      <c r="N8" s="102"/>
      <c r="O8" s="102">
        <v>2</v>
      </c>
      <c r="P8" s="102"/>
      <c r="Q8" s="102"/>
    </row>
    <row r="9" spans="1:17">
      <c r="A9" s="115" t="s">
        <v>0</v>
      </c>
      <c r="B9" s="115" t="s">
        <v>873</v>
      </c>
      <c r="C9" s="115" t="s">
        <v>872</v>
      </c>
      <c r="D9" s="115" t="s">
        <v>648</v>
      </c>
      <c r="E9" s="102"/>
      <c r="F9" s="102"/>
      <c r="G9" s="102">
        <v>0.8</v>
      </c>
      <c r="H9" s="102"/>
      <c r="I9" s="102"/>
      <c r="J9" s="102">
        <v>2.2000000000000002</v>
      </c>
      <c r="K9" s="102">
        <v>3.7</v>
      </c>
      <c r="L9" s="102">
        <v>4.0999999999999996</v>
      </c>
      <c r="M9" s="102">
        <v>4.2</v>
      </c>
      <c r="N9" s="102"/>
      <c r="O9" s="102">
        <v>5.6</v>
      </c>
      <c r="P9" s="102"/>
      <c r="Q9" s="102"/>
    </row>
    <row r="10" spans="1:17">
      <c r="A10" s="115" t="s">
        <v>193</v>
      </c>
      <c r="B10" s="115" t="s">
        <v>871</v>
      </c>
      <c r="C10" s="115" t="s">
        <v>872</v>
      </c>
      <c r="D10" s="115" t="s">
        <v>648</v>
      </c>
      <c r="E10" s="102"/>
      <c r="F10" s="102"/>
      <c r="G10" s="102"/>
      <c r="H10" s="102"/>
      <c r="I10" s="102"/>
      <c r="J10" s="102"/>
      <c r="K10" s="102"/>
      <c r="L10" s="102">
        <v>7.9</v>
      </c>
      <c r="M10" s="102"/>
      <c r="N10" s="102"/>
      <c r="O10" s="102">
        <v>8.1999999999999993</v>
      </c>
      <c r="P10" s="102"/>
      <c r="Q10" s="102"/>
    </row>
    <row r="11" spans="1:17">
      <c r="A11" s="115" t="s">
        <v>193</v>
      </c>
      <c r="B11" s="115" t="s">
        <v>873</v>
      </c>
      <c r="C11" s="115" t="s">
        <v>872</v>
      </c>
      <c r="D11" s="115" t="s">
        <v>648</v>
      </c>
      <c r="E11" s="102"/>
      <c r="F11" s="102"/>
      <c r="G11" s="102"/>
      <c r="H11" s="102"/>
      <c r="I11" s="102">
        <v>9.9</v>
      </c>
      <c r="J11" s="102"/>
      <c r="K11" s="102">
        <v>10.5</v>
      </c>
      <c r="L11" s="102">
        <v>10.4</v>
      </c>
      <c r="M11" s="102">
        <v>10.8</v>
      </c>
      <c r="N11" s="102"/>
      <c r="O11" s="102">
        <v>10.8</v>
      </c>
      <c r="P11" s="102"/>
      <c r="Q11" s="102"/>
    </row>
    <row r="12" spans="1:17">
      <c r="A12" s="115" t="s">
        <v>194</v>
      </c>
      <c r="B12" s="115" t="s">
        <v>871</v>
      </c>
      <c r="C12" s="115" t="s">
        <v>872</v>
      </c>
      <c r="D12" s="115" t="s">
        <v>648</v>
      </c>
      <c r="E12" s="102"/>
      <c r="F12" s="102"/>
      <c r="G12" s="102"/>
      <c r="H12" s="102"/>
      <c r="I12" s="102"/>
      <c r="J12" s="102"/>
      <c r="K12" s="102"/>
      <c r="L12" s="102">
        <v>5.7</v>
      </c>
      <c r="M12" s="102"/>
      <c r="N12" s="102"/>
      <c r="O12" s="102">
        <v>5.4</v>
      </c>
      <c r="P12" s="102"/>
      <c r="Q12" s="102"/>
    </row>
    <row r="13" spans="1:17">
      <c r="A13" s="115" t="s">
        <v>194</v>
      </c>
      <c r="B13" s="115" t="s">
        <v>873</v>
      </c>
      <c r="C13" s="115" t="s">
        <v>872</v>
      </c>
      <c r="D13" s="115" t="s">
        <v>648</v>
      </c>
      <c r="E13" s="102"/>
      <c r="F13" s="102"/>
      <c r="G13" s="102"/>
      <c r="H13" s="102"/>
      <c r="I13" s="102">
        <v>7.5</v>
      </c>
      <c r="J13" s="102"/>
      <c r="K13" s="102">
        <v>8</v>
      </c>
      <c r="L13" s="102">
        <v>8.6999999999999993</v>
      </c>
      <c r="M13" s="102">
        <v>9.6999999999999993</v>
      </c>
      <c r="N13" s="102"/>
      <c r="O13" s="102">
        <v>8.5</v>
      </c>
      <c r="P13" s="102"/>
      <c r="Q13" s="102"/>
    </row>
    <row r="14" spans="1:17">
      <c r="A14" s="115" t="s">
        <v>5</v>
      </c>
      <c r="B14" s="115" t="s">
        <v>871</v>
      </c>
      <c r="C14" s="115" t="s">
        <v>872</v>
      </c>
      <c r="D14" s="115" t="s">
        <v>648</v>
      </c>
      <c r="E14" s="102"/>
      <c r="F14" s="102"/>
      <c r="G14" s="102"/>
      <c r="H14" s="102"/>
      <c r="I14" s="102"/>
      <c r="J14" s="102"/>
      <c r="K14" s="102"/>
      <c r="L14" s="102"/>
      <c r="M14" s="102"/>
      <c r="N14" s="102"/>
      <c r="O14" s="102">
        <v>4.5999999999999996</v>
      </c>
      <c r="P14" s="102"/>
      <c r="Q14" s="102"/>
    </row>
    <row r="15" spans="1:17">
      <c r="A15" s="115" t="s">
        <v>5</v>
      </c>
      <c r="B15" s="115" t="s">
        <v>873</v>
      </c>
      <c r="C15" s="115" t="s">
        <v>872</v>
      </c>
      <c r="D15" s="115" t="s">
        <v>648</v>
      </c>
      <c r="E15" s="102"/>
      <c r="F15" s="102"/>
      <c r="G15" s="102"/>
      <c r="H15" s="102"/>
      <c r="I15" s="102"/>
      <c r="J15" s="102"/>
      <c r="K15" s="102"/>
      <c r="L15" s="102"/>
      <c r="M15" s="102"/>
      <c r="N15" s="102"/>
      <c r="O15" s="102">
        <v>6.8</v>
      </c>
      <c r="P15" s="102"/>
      <c r="Q15" s="102"/>
    </row>
    <row r="16" spans="1:17">
      <c r="A16" s="115" t="s">
        <v>195</v>
      </c>
      <c r="B16" s="115" t="s">
        <v>871</v>
      </c>
      <c r="C16" s="115" t="s">
        <v>872</v>
      </c>
      <c r="D16" s="115" t="s">
        <v>648</v>
      </c>
      <c r="E16" s="102"/>
      <c r="F16" s="102"/>
      <c r="G16" s="102"/>
      <c r="H16" s="102"/>
      <c r="I16" s="102"/>
      <c r="J16" s="102"/>
      <c r="K16" s="102"/>
      <c r="L16" s="102"/>
      <c r="M16" s="102"/>
      <c r="N16" s="102"/>
      <c r="O16" s="102">
        <v>3.1</v>
      </c>
      <c r="P16" s="102"/>
      <c r="Q16" s="102"/>
    </row>
    <row r="17" spans="1:17">
      <c r="A17" s="115" t="s">
        <v>195</v>
      </c>
      <c r="B17" s="115" t="s">
        <v>873</v>
      </c>
      <c r="C17" s="115" t="s">
        <v>872</v>
      </c>
      <c r="D17" s="115" t="s">
        <v>648</v>
      </c>
      <c r="E17" s="102"/>
      <c r="F17" s="102"/>
      <c r="G17" s="102"/>
      <c r="H17" s="102"/>
      <c r="I17" s="102">
        <v>5.5</v>
      </c>
      <c r="J17" s="102"/>
      <c r="K17" s="102"/>
      <c r="L17" s="102"/>
      <c r="M17" s="102">
        <v>5.8</v>
      </c>
      <c r="N17" s="102"/>
      <c r="O17" s="102">
        <v>7.1</v>
      </c>
      <c r="P17" s="102"/>
      <c r="Q17" s="102"/>
    </row>
    <row r="18" spans="1:17">
      <c r="A18" s="115" t="s">
        <v>197</v>
      </c>
      <c r="B18" s="115" t="s">
        <v>871</v>
      </c>
      <c r="C18" s="115" t="s">
        <v>872</v>
      </c>
      <c r="D18" s="115" t="s">
        <v>648</v>
      </c>
      <c r="E18" s="102"/>
      <c r="F18" s="102"/>
      <c r="G18" s="102"/>
      <c r="H18" s="102"/>
      <c r="I18" s="102"/>
      <c r="J18" s="102"/>
      <c r="K18" s="102"/>
      <c r="L18" s="102">
        <v>12.9</v>
      </c>
      <c r="M18" s="102"/>
      <c r="N18" s="102"/>
      <c r="O18" s="102"/>
      <c r="P18" s="102"/>
      <c r="Q18" s="102"/>
    </row>
    <row r="19" spans="1:17">
      <c r="A19" s="115" t="s">
        <v>197</v>
      </c>
      <c r="B19" s="115" t="s">
        <v>873</v>
      </c>
      <c r="C19" s="115" t="s">
        <v>872</v>
      </c>
      <c r="D19" s="115" t="s">
        <v>648</v>
      </c>
      <c r="E19" s="102"/>
      <c r="F19" s="102"/>
      <c r="G19" s="102"/>
      <c r="H19" s="102"/>
      <c r="I19" s="102">
        <v>15.2</v>
      </c>
      <c r="J19" s="102"/>
      <c r="K19" s="102">
        <v>17.399999999999999</v>
      </c>
      <c r="L19" s="102">
        <v>18</v>
      </c>
      <c r="M19" s="102">
        <v>21.1</v>
      </c>
      <c r="N19" s="102"/>
      <c r="O19" s="102"/>
      <c r="P19" s="102"/>
      <c r="Q19" s="102"/>
    </row>
    <row r="20" spans="1:17">
      <c r="A20" s="115" t="s">
        <v>198</v>
      </c>
      <c r="B20" s="115" t="s">
        <v>871</v>
      </c>
      <c r="C20" s="115" t="s">
        <v>872</v>
      </c>
      <c r="D20" s="115" t="s">
        <v>648</v>
      </c>
      <c r="E20" s="102"/>
      <c r="F20" s="102"/>
      <c r="G20" s="102"/>
      <c r="H20" s="102"/>
      <c r="I20" s="102"/>
      <c r="J20" s="102"/>
      <c r="K20" s="102"/>
      <c r="L20" s="102">
        <v>6</v>
      </c>
      <c r="M20" s="102"/>
      <c r="N20" s="102"/>
      <c r="O20" s="102">
        <v>6.8</v>
      </c>
      <c r="P20" s="102">
        <v>7.3</v>
      </c>
      <c r="Q20" s="102"/>
    </row>
    <row r="21" spans="1:17">
      <c r="A21" s="115" t="s">
        <v>198</v>
      </c>
      <c r="B21" s="115" t="s">
        <v>873</v>
      </c>
      <c r="C21" s="115" t="s">
        <v>872</v>
      </c>
      <c r="D21" s="115" t="s">
        <v>648</v>
      </c>
      <c r="E21" s="102"/>
      <c r="F21" s="102"/>
      <c r="G21" s="102"/>
      <c r="H21" s="102"/>
      <c r="I21" s="102">
        <v>3.4</v>
      </c>
      <c r="J21" s="102"/>
      <c r="K21" s="102">
        <v>3.5</v>
      </c>
      <c r="L21" s="102">
        <v>7.4</v>
      </c>
      <c r="M21" s="102">
        <v>9.5</v>
      </c>
      <c r="N21" s="102"/>
      <c r="O21" s="102">
        <v>8.5</v>
      </c>
      <c r="P21" s="102">
        <v>8.9</v>
      </c>
      <c r="Q21" s="102"/>
    </row>
    <row r="22" spans="1:17">
      <c r="A22" s="115" t="s">
        <v>482</v>
      </c>
      <c r="B22" s="115" t="s">
        <v>873</v>
      </c>
      <c r="C22" s="115" t="s">
        <v>872</v>
      </c>
      <c r="D22" s="115" t="s">
        <v>648</v>
      </c>
      <c r="E22" s="102"/>
      <c r="F22" s="102"/>
      <c r="G22" s="102"/>
      <c r="H22" s="102"/>
      <c r="I22" s="102">
        <v>15.3</v>
      </c>
      <c r="J22" s="102"/>
      <c r="K22" s="102"/>
      <c r="L22" s="102"/>
      <c r="M22" s="102">
        <v>17.8</v>
      </c>
      <c r="N22" s="102"/>
      <c r="O22" s="102"/>
      <c r="P22" s="102"/>
      <c r="Q22" s="102"/>
    </row>
    <row r="23" spans="1:17">
      <c r="A23" s="115" t="s">
        <v>201</v>
      </c>
      <c r="B23" s="115" t="s">
        <v>871</v>
      </c>
      <c r="C23" s="115" t="s">
        <v>872</v>
      </c>
      <c r="D23" s="115" t="s">
        <v>648</v>
      </c>
      <c r="E23" s="102"/>
      <c r="F23" s="102"/>
      <c r="G23" s="102"/>
      <c r="H23" s="102"/>
      <c r="I23" s="102"/>
      <c r="J23" s="102"/>
      <c r="K23" s="102"/>
      <c r="L23" s="102">
        <v>11.9</v>
      </c>
      <c r="M23" s="102"/>
      <c r="N23" s="102"/>
      <c r="O23" s="102">
        <v>10.6</v>
      </c>
      <c r="P23" s="102"/>
      <c r="Q23" s="102"/>
    </row>
    <row r="24" spans="1:17">
      <c r="A24" s="115" t="s">
        <v>201</v>
      </c>
      <c r="B24" s="115" t="s">
        <v>873</v>
      </c>
      <c r="C24" s="115" t="s">
        <v>872</v>
      </c>
      <c r="D24" s="115" t="s">
        <v>648</v>
      </c>
      <c r="E24" s="102"/>
      <c r="F24" s="102"/>
      <c r="G24" s="102"/>
      <c r="H24" s="102"/>
      <c r="I24" s="102">
        <v>16.5</v>
      </c>
      <c r="J24" s="102"/>
      <c r="K24" s="102">
        <v>16.399999999999999</v>
      </c>
      <c r="L24" s="102">
        <v>17.8</v>
      </c>
      <c r="M24" s="102">
        <v>17.8</v>
      </c>
      <c r="N24" s="102"/>
      <c r="O24" s="102">
        <v>18.2</v>
      </c>
      <c r="P24" s="102">
        <v>18.8</v>
      </c>
      <c r="Q24" s="102">
        <v>19.5</v>
      </c>
    </row>
    <row r="25" spans="1:17">
      <c r="A25" s="115" t="s">
        <v>266</v>
      </c>
      <c r="B25" s="115" t="s">
        <v>871</v>
      </c>
      <c r="C25" s="115" t="s">
        <v>872</v>
      </c>
      <c r="D25" s="115" t="s">
        <v>648</v>
      </c>
      <c r="E25" s="102"/>
      <c r="F25" s="102"/>
      <c r="G25" s="102"/>
      <c r="H25" s="102"/>
      <c r="I25" s="102">
        <v>20.3</v>
      </c>
      <c r="J25" s="102"/>
      <c r="K25" s="102"/>
      <c r="L25" s="102">
        <v>19.899999999999999</v>
      </c>
      <c r="M25" s="102"/>
      <c r="N25" s="102"/>
      <c r="O25" s="102">
        <v>20.399999999999999</v>
      </c>
      <c r="P25" s="102"/>
      <c r="Q25" s="102"/>
    </row>
    <row r="26" spans="1:17">
      <c r="A26" s="115" t="s">
        <v>266</v>
      </c>
      <c r="B26" s="115" t="s">
        <v>873</v>
      </c>
      <c r="C26" s="115" t="s">
        <v>872</v>
      </c>
      <c r="D26" s="115" t="s">
        <v>648</v>
      </c>
      <c r="E26" s="102"/>
      <c r="F26" s="102"/>
      <c r="G26" s="102"/>
      <c r="H26" s="102"/>
      <c r="I26" s="102">
        <v>27.1</v>
      </c>
      <c r="J26" s="102"/>
      <c r="K26" s="102">
        <v>26.3</v>
      </c>
      <c r="L26" s="102">
        <v>26.8</v>
      </c>
      <c r="M26" s="102">
        <v>29.1</v>
      </c>
      <c r="N26" s="102"/>
      <c r="O26" s="102">
        <v>27.9</v>
      </c>
      <c r="P26" s="102">
        <v>27.9</v>
      </c>
      <c r="Q26" s="102">
        <v>28.3</v>
      </c>
    </row>
    <row r="27" spans="1:17">
      <c r="A27" s="115" t="s">
        <v>199</v>
      </c>
      <c r="B27" s="115" t="s">
        <v>871</v>
      </c>
      <c r="C27" s="115" t="s">
        <v>872</v>
      </c>
      <c r="D27" s="115" t="s">
        <v>648</v>
      </c>
      <c r="E27" s="102"/>
      <c r="F27" s="102"/>
      <c r="G27" s="102"/>
      <c r="H27" s="102"/>
      <c r="I27" s="102">
        <v>6.2</v>
      </c>
      <c r="J27" s="102"/>
      <c r="K27" s="102"/>
      <c r="L27" s="102">
        <v>5.6</v>
      </c>
      <c r="M27" s="102"/>
      <c r="N27" s="102"/>
      <c r="O27" s="102">
        <v>7.3</v>
      </c>
      <c r="P27" s="102"/>
      <c r="Q27" s="102"/>
    </row>
    <row r="28" spans="1:17">
      <c r="A28" s="115" t="s">
        <v>199</v>
      </c>
      <c r="B28" s="115" t="s">
        <v>873</v>
      </c>
      <c r="C28" s="115" t="s">
        <v>872</v>
      </c>
      <c r="D28" s="115" t="s">
        <v>648</v>
      </c>
      <c r="E28" s="102"/>
      <c r="F28" s="102"/>
      <c r="G28" s="102"/>
      <c r="H28" s="102"/>
      <c r="I28" s="102">
        <v>7.1</v>
      </c>
      <c r="J28" s="102"/>
      <c r="K28" s="102">
        <v>6.3</v>
      </c>
      <c r="L28" s="102">
        <v>6.5</v>
      </c>
      <c r="M28" s="102">
        <v>8.9</v>
      </c>
      <c r="N28" s="102"/>
      <c r="O28" s="102">
        <v>8.3000000000000007</v>
      </c>
      <c r="P28" s="102"/>
      <c r="Q28" s="102"/>
    </row>
    <row r="29" spans="1:17">
      <c r="A29" s="115" t="s">
        <v>13</v>
      </c>
      <c r="B29" s="115" t="s">
        <v>871</v>
      </c>
      <c r="C29" s="115" t="s">
        <v>872</v>
      </c>
      <c r="D29" s="115" t="s">
        <v>648</v>
      </c>
      <c r="E29" s="102"/>
      <c r="F29" s="102"/>
      <c r="G29" s="102"/>
      <c r="H29" s="102"/>
      <c r="I29" s="102">
        <v>0.9</v>
      </c>
      <c r="J29" s="102"/>
      <c r="K29" s="102"/>
      <c r="L29" s="102">
        <v>1.2</v>
      </c>
      <c r="M29" s="102"/>
      <c r="N29" s="102"/>
      <c r="O29" s="102">
        <v>2.8</v>
      </c>
      <c r="P29" s="102"/>
      <c r="Q29" s="102"/>
    </row>
    <row r="30" spans="1:17">
      <c r="A30" s="115" t="s">
        <v>13</v>
      </c>
      <c r="B30" s="115" t="s">
        <v>873</v>
      </c>
      <c r="C30" s="115" t="s">
        <v>872</v>
      </c>
      <c r="D30" s="115" t="s">
        <v>648</v>
      </c>
      <c r="E30" s="102"/>
      <c r="F30" s="102"/>
      <c r="G30" s="102"/>
      <c r="H30" s="102"/>
      <c r="I30" s="102">
        <v>3.6</v>
      </c>
      <c r="J30" s="102"/>
      <c r="K30" s="102">
        <v>4</v>
      </c>
      <c r="L30" s="102">
        <v>4.3</v>
      </c>
      <c r="M30" s="102">
        <v>4.9000000000000004</v>
      </c>
      <c r="N30" s="102"/>
      <c r="O30" s="102">
        <v>6.3</v>
      </c>
      <c r="P30" s="102"/>
      <c r="Q30" s="102"/>
    </row>
    <row r="31" spans="1:17">
      <c r="A31" s="115" t="s">
        <v>14</v>
      </c>
      <c r="B31" s="115" t="s">
        <v>871</v>
      </c>
      <c r="C31" s="115" t="s">
        <v>872</v>
      </c>
      <c r="D31" s="115" t="s">
        <v>648</v>
      </c>
      <c r="E31" s="102"/>
      <c r="F31" s="102"/>
      <c r="G31" s="102"/>
      <c r="H31" s="102"/>
      <c r="I31" s="102">
        <v>0.6</v>
      </c>
      <c r="J31" s="102"/>
      <c r="K31" s="102"/>
      <c r="L31" s="102">
        <v>1.9</v>
      </c>
      <c r="M31" s="102"/>
      <c r="N31" s="102"/>
      <c r="O31" s="102"/>
      <c r="P31" s="102"/>
      <c r="Q31" s="102"/>
    </row>
    <row r="32" spans="1:17">
      <c r="A32" s="115" t="s">
        <v>14</v>
      </c>
      <c r="B32" s="115" t="s">
        <v>873</v>
      </c>
      <c r="C32" s="115" t="s">
        <v>872</v>
      </c>
      <c r="D32" s="115" t="s">
        <v>648</v>
      </c>
      <c r="E32" s="102"/>
      <c r="F32" s="102"/>
      <c r="G32" s="102"/>
      <c r="H32" s="102"/>
      <c r="I32" s="102">
        <v>2.9</v>
      </c>
      <c r="J32" s="102"/>
      <c r="K32" s="102">
        <v>3</v>
      </c>
      <c r="L32" s="102">
        <v>4.2</v>
      </c>
      <c r="M32" s="102">
        <v>4.7</v>
      </c>
      <c r="N32" s="102"/>
      <c r="O32" s="102"/>
      <c r="P32" s="102"/>
      <c r="Q32" s="102"/>
    </row>
    <row r="33" spans="1:17">
      <c r="A33" s="115" t="s">
        <v>202</v>
      </c>
      <c r="B33" s="115" t="s">
        <v>871</v>
      </c>
      <c r="C33" s="115" t="s">
        <v>872</v>
      </c>
      <c r="D33" s="115" t="s">
        <v>648</v>
      </c>
      <c r="E33" s="102"/>
      <c r="F33" s="102"/>
      <c r="G33" s="102"/>
      <c r="H33" s="102"/>
      <c r="I33" s="102">
        <v>0.3</v>
      </c>
      <c r="J33" s="102"/>
      <c r="K33" s="102"/>
      <c r="L33" s="102">
        <v>1.4</v>
      </c>
      <c r="M33" s="102"/>
      <c r="N33" s="102"/>
      <c r="O33" s="102">
        <v>1.6</v>
      </c>
      <c r="P33" s="102"/>
      <c r="Q33" s="102"/>
    </row>
    <row r="34" spans="1:17">
      <c r="A34" s="115" t="s">
        <v>202</v>
      </c>
      <c r="B34" s="115" t="s">
        <v>873</v>
      </c>
      <c r="C34" s="115" t="s">
        <v>872</v>
      </c>
      <c r="D34" s="115" t="s">
        <v>648</v>
      </c>
      <c r="E34" s="102"/>
      <c r="F34" s="102"/>
      <c r="G34" s="102"/>
      <c r="H34" s="102"/>
      <c r="I34" s="102">
        <v>1.2</v>
      </c>
      <c r="J34" s="102"/>
      <c r="K34" s="102">
        <v>2</v>
      </c>
      <c r="L34" s="102">
        <v>2.1</v>
      </c>
      <c r="M34" s="102">
        <v>2.2999999999999998</v>
      </c>
      <c r="N34" s="102"/>
      <c r="O34" s="102">
        <v>2.7</v>
      </c>
      <c r="P34" s="102"/>
      <c r="Q34" s="102"/>
    </row>
    <row r="35" spans="1:17">
      <c r="A35" s="115" t="s">
        <v>16</v>
      </c>
      <c r="B35" s="115" t="s">
        <v>871</v>
      </c>
      <c r="C35" s="115" t="s">
        <v>872</v>
      </c>
      <c r="D35" s="115" t="s">
        <v>648</v>
      </c>
      <c r="E35" s="102"/>
      <c r="F35" s="102"/>
      <c r="G35" s="102"/>
      <c r="H35" s="102"/>
      <c r="I35" s="102">
        <v>5.2</v>
      </c>
      <c r="J35" s="102"/>
      <c r="K35" s="102"/>
      <c r="L35" s="102">
        <v>5.6</v>
      </c>
      <c r="M35" s="102"/>
      <c r="N35" s="102"/>
      <c r="O35" s="102"/>
      <c r="P35" s="102"/>
      <c r="Q35" s="102"/>
    </row>
    <row r="36" spans="1:17">
      <c r="A36" s="115" t="s">
        <v>16</v>
      </c>
      <c r="B36" s="115" t="s">
        <v>873</v>
      </c>
      <c r="C36" s="115" t="s">
        <v>872</v>
      </c>
      <c r="D36" s="115" t="s">
        <v>648</v>
      </c>
      <c r="E36" s="102"/>
      <c r="F36" s="102"/>
      <c r="G36" s="102"/>
      <c r="H36" s="102"/>
      <c r="I36" s="102">
        <v>9.6999999999999993</v>
      </c>
      <c r="J36" s="102"/>
      <c r="K36" s="102">
        <v>10.1</v>
      </c>
      <c r="L36" s="102">
        <v>10.3</v>
      </c>
      <c r="M36" s="102">
        <v>9.9</v>
      </c>
      <c r="N36" s="102"/>
      <c r="O36" s="102"/>
      <c r="P36" s="102"/>
      <c r="Q36" s="102"/>
    </row>
    <row r="37" spans="1:17">
      <c r="A37" s="115" t="s">
        <v>304</v>
      </c>
      <c r="B37" s="115" t="s">
        <v>871</v>
      </c>
      <c r="C37" s="115" t="s">
        <v>872</v>
      </c>
      <c r="D37" s="115" t="s">
        <v>648</v>
      </c>
      <c r="E37" s="102"/>
      <c r="F37" s="102"/>
      <c r="G37" s="102"/>
      <c r="H37" s="102"/>
      <c r="I37" s="102">
        <v>13.5</v>
      </c>
      <c r="J37" s="102"/>
      <c r="K37" s="102"/>
      <c r="L37" s="102">
        <v>12.5</v>
      </c>
      <c r="M37" s="102"/>
      <c r="N37" s="102"/>
      <c r="O37" s="102">
        <v>11.8</v>
      </c>
      <c r="P37" s="102"/>
      <c r="Q37" s="102"/>
    </row>
    <row r="38" spans="1:17">
      <c r="A38" s="115" t="s">
        <v>304</v>
      </c>
      <c r="B38" s="115" t="s">
        <v>873</v>
      </c>
      <c r="C38" s="115" t="s">
        <v>872</v>
      </c>
      <c r="D38" s="115" t="s">
        <v>648</v>
      </c>
      <c r="E38" s="102"/>
      <c r="F38" s="102"/>
      <c r="G38" s="102"/>
      <c r="H38" s="102"/>
      <c r="I38" s="102">
        <v>18.5</v>
      </c>
      <c r="J38" s="102"/>
      <c r="K38" s="102">
        <v>18.5</v>
      </c>
      <c r="L38" s="102">
        <v>16.899999999999999</v>
      </c>
      <c r="M38" s="102">
        <v>18.100000000000001</v>
      </c>
      <c r="N38" s="102"/>
      <c r="O38" s="102">
        <v>15.8</v>
      </c>
      <c r="P38" s="102"/>
      <c r="Q38" s="102"/>
    </row>
    <row r="39" spans="1:17">
      <c r="A39" s="115" t="s">
        <v>203</v>
      </c>
      <c r="B39" s="115" t="s">
        <v>871</v>
      </c>
      <c r="C39" s="115" t="s">
        <v>872</v>
      </c>
      <c r="D39" s="115" t="s">
        <v>648</v>
      </c>
      <c r="E39" s="102"/>
      <c r="F39" s="102"/>
      <c r="G39" s="102"/>
      <c r="H39" s="102"/>
      <c r="I39" s="102">
        <v>18.899999999999999</v>
      </c>
      <c r="J39" s="102"/>
      <c r="K39" s="102"/>
      <c r="L39" s="102">
        <v>19.8</v>
      </c>
      <c r="M39" s="102"/>
      <c r="N39" s="102"/>
      <c r="O39" s="102"/>
      <c r="P39" s="102"/>
      <c r="Q39" s="102"/>
    </row>
    <row r="40" spans="1:17">
      <c r="A40" s="115" t="s">
        <v>203</v>
      </c>
      <c r="B40" s="115" t="s">
        <v>873</v>
      </c>
      <c r="C40" s="115" t="s">
        <v>872</v>
      </c>
      <c r="D40" s="115" t="s">
        <v>648</v>
      </c>
      <c r="E40" s="102"/>
      <c r="F40" s="102"/>
      <c r="G40" s="102"/>
      <c r="H40" s="102"/>
      <c r="I40" s="102">
        <v>26.5</v>
      </c>
      <c r="J40" s="102"/>
      <c r="K40" s="102">
        <v>26</v>
      </c>
      <c r="L40" s="102">
        <v>27.3</v>
      </c>
      <c r="M40" s="102">
        <v>29.7</v>
      </c>
      <c r="N40" s="102"/>
      <c r="O40" s="102">
        <v>29.7</v>
      </c>
      <c r="P40" s="102">
        <v>30.5</v>
      </c>
      <c r="Q40" s="102">
        <v>30.7</v>
      </c>
    </row>
    <row r="41" spans="1:17">
      <c r="A41" s="115" t="s">
        <v>18</v>
      </c>
      <c r="B41" s="115" t="s">
        <v>871</v>
      </c>
      <c r="C41" s="115" t="s">
        <v>872</v>
      </c>
      <c r="D41" s="115" t="s">
        <v>648</v>
      </c>
      <c r="E41" s="102"/>
      <c r="F41" s="102"/>
      <c r="G41" s="102"/>
      <c r="H41" s="102"/>
      <c r="I41" s="102">
        <v>1.2</v>
      </c>
      <c r="J41" s="102"/>
      <c r="K41" s="102"/>
      <c r="L41" s="102">
        <v>2.2999999999999998</v>
      </c>
      <c r="M41" s="102"/>
      <c r="N41" s="102"/>
      <c r="O41" s="102">
        <v>2</v>
      </c>
      <c r="P41" s="102"/>
      <c r="Q41" s="102"/>
    </row>
    <row r="42" spans="1:17">
      <c r="A42" s="115" t="s">
        <v>18</v>
      </c>
      <c r="B42" s="115" t="s">
        <v>873</v>
      </c>
      <c r="C42" s="115" t="s">
        <v>872</v>
      </c>
      <c r="D42" s="115" t="s">
        <v>648</v>
      </c>
      <c r="E42" s="102"/>
      <c r="F42" s="102"/>
      <c r="G42" s="102"/>
      <c r="H42" s="102"/>
      <c r="I42" s="102">
        <v>3.9</v>
      </c>
      <c r="J42" s="102"/>
      <c r="K42" s="102">
        <v>5.0999999999999996</v>
      </c>
      <c r="L42" s="102">
        <v>5.6</v>
      </c>
      <c r="M42" s="102">
        <v>6.3</v>
      </c>
      <c r="N42" s="102"/>
      <c r="O42" s="102">
        <v>5.8</v>
      </c>
      <c r="P42" s="102"/>
      <c r="Q42" s="102"/>
    </row>
    <row r="43" spans="1:17">
      <c r="A43" s="115" t="s">
        <v>19</v>
      </c>
      <c r="B43" s="115" t="s">
        <v>871</v>
      </c>
      <c r="C43" s="115" t="s">
        <v>872</v>
      </c>
      <c r="D43" s="115" t="s">
        <v>648</v>
      </c>
      <c r="E43" s="102"/>
      <c r="F43" s="102"/>
      <c r="G43" s="102"/>
      <c r="H43" s="102"/>
      <c r="I43" s="102">
        <v>0.9</v>
      </c>
      <c r="J43" s="102"/>
      <c r="K43" s="102"/>
      <c r="L43" s="102">
        <v>1.5</v>
      </c>
      <c r="M43" s="102"/>
      <c r="N43" s="102"/>
      <c r="O43" s="102"/>
      <c r="P43" s="102"/>
      <c r="Q43" s="102"/>
    </row>
    <row r="44" spans="1:17">
      <c r="A44" s="115" t="s">
        <v>19</v>
      </c>
      <c r="B44" s="115" t="s">
        <v>873</v>
      </c>
      <c r="C44" s="115" t="s">
        <v>872</v>
      </c>
      <c r="D44" s="115" t="s">
        <v>648</v>
      </c>
      <c r="E44" s="102"/>
      <c r="F44" s="102"/>
      <c r="G44" s="102"/>
      <c r="H44" s="102"/>
      <c r="I44" s="102">
        <v>3.3</v>
      </c>
      <c r="J44" s="102"/>
      <c r="K44" s="102">
        <v>3.3</v>
      </c>
      <c r="L44" s="102">
        <v>3.6</v>
      </c>
      <c r="M44" s="102">
        <v>4.3</v>
      </c>
      <c r="N44" s="102"/>
      <c r="O44" s="102"/>
      <c r="P44" s="102"/>
      <c r="Q44" s="102"/>
    </row>
    <row r="45" spans="1:17">
      <c r="A45" s="115" t="s">
        <v>20</v>
      </c>
      <c r="B45" s="115" t="s">
        <v>871</v>
      </c>
      <c r="C45" s="115" t="s">
        <v>872</v>
      </c>
      <c r="D45" s="115" t="s">
        <v>648</v>
      </c>
      <c r="E45" s="102"/>
      <c r="F45" s="102"/>
      <c r="G45" s="102"/>
      <c r="H45" s="102"/>
      <c r="I45" s="102">
        <v>2.1</v>
      </c>
      <c r="J45" s="102"/>
      <c r="K45" s="102"/>
      <c r="L45" s="102">
        <v>1.4</v>
      </c>
      <c r="M45" s="102"/>
      <c r="N45" s="102"/>
      <c r="O45" s="102">
        <v>1.9</v>
      </c>
      <c r="P45" s="102">
        <v>2.2000000000000002</v>
      </c>
      <c r="Q45" s="102"/>
    </row>
    <row r="46" spans="1:17">
      <c r="A46" s="115" t="s">
        <v>20</v>
      </c>
      <c r="B46" s="115" t="s">
        <v>873</v>
      </c>
      <c r="C46" s="115" t="s">
        <v>872</v>
      </c>
      <c r="D46" s="115" t="s">
        <v>648</v>
      </c>
      <c r="E46" s="102"/>
      <c r="F46" s="102"/>
      <c r="G46" s="102"/>
      <c r="H46" s="102"/>
      <c r="I46" s="102">
        <v>4.8</v>
      </c>
      <c r="J46" s="102"/>
      <c r="K46" s="102">
        <v>5.2</v>
      </c>
      <c r="L46" s="102">
        <v>4.7</v>
      </c>
      <c r="M46" s="102">
        <v>5</v>
      </c>
      <c r="N46" s="102"/>
      <c r="O46" s="102">
        <v>4.5999999999999996</v>
      </c>
      <c r="P46" s="102">
        <v>5.2</v>
      </c>
      <c r="Q46" s="102"/>
    </row>
    <row r="47" spans="1:17">
      <c r="A47" s="115" t="s">
        <v>204</v>
      </c>
      <c r="B47" s="115" t="s">
        <v>871</v>
      </c>
      <c r="C47" s="115" t="s">
        <v>872</v>
      </c>
      <c r="D47" s="115" t="s">
        <v>648</v>
      </c>
      <c r="E47" s="102"/>
      <c r="F47" s="102"/>
      <c r="G47" s="102"/>
      <c r="H47" s="102"/>
      <c r="I47" s="102">
        <v>6.9</v>
      </c>
      <c r="J47" s="102"/>
      <c r="K47" s="102"/>
      <c r="L47" s="102">
        <v>7.2</v>
      </c>
      <c r="M47" s="102"/>
      <c r="N47" s="102"/>
      <c r="O47" s="102"/>
      <c r="P47" s="102"/>
      <c r="Q47" s="102"/>
    </row>
    <row r="48" spans="1:17">
      <c r="A48" s="115" t="s">
        <v>204</v>
      </c>
      <c r="B48" s="115" t="s">
        <v>873</v>
      </c>
      <c r="C48" s="115" t="s">
        <v>872</v>
      </c>
      <c r="D48" s="115" t="s">
        <v>648</v>
      </c>
      <c r="E48" s="102"/>
      <c r="F48" s="102"/>
      <c r="G48" s="102"/>
      <c r="H48" s="102"/>
      <c r="I48" s="102">
        <v>10.4</v>
      </c>
      <c r="J48" s="102"/>
      <c r="K48" s="102">
        <v>9.6</v>
      </c>
      <c r="L48" s="102">
        <v>10.4</v>
      </c>
      <c r="M48" s="102">
        <v>11.8</v>
      </c>
      <c r="N48" s="102"/>
      <c r="O48" s="102"/>
      <c r="P48" s="102"/>
      <c r="Q48" s="102"/>
    </row>
    <row r="49" spans="1:17">
      <c r="A49" s="115" t="s">
        <v>205</v>
      </c>
      <c r="B49" s="115" t="s">
        <v>871</v>
      </c>
      <c r="C49" s="115" t="s">
        <v>872</v>
      </c>
      <c r="D49" s="115" t="s">
        <v>648</v>
      </c>
      <c r="E49" s="102"/>
      <c r="F49" s="102"/>
      <c r="G49" s="102">
        <v>9</v>
      </c>
      <c r="H49" s="102"/>
      <c r="I49" s="102">
        <v>9</v>
      </c>
      <c r="J49" s="102"/>
      <c r="K49" s="102"/>
      <c r="L49" s="102">
        <v>8.6999999999999993</v>
      </c>
      <c r="M49" s="102">
        <v>10</v>
      </c>
      <c r="N49" s="102"/>
      <c r="O49" s="102">
        <v>10.5</v>
      </c>
      <c r="P49" s="102"/>
      <c r="Q49" s="102"/>
    </row>
    <row r="50" spans="1:17">
      <c r="A50" s="115" t="s">
        <v>205</v>
      </c>
      <c r="B50" s="115" t="s">
        <v>873</v>
      </c>
      <c r="C50" s="115" t="s">
        <v>872</v>
      </c>
      <c r="D50" s="115" t="s">
        <v>648</v>
      </c>
      <c r="E50" s="102"/>
      <c r="F50" s="102"/>
      <c r="G50" s="102">
        <v>13</v>
      </c>
      <c r="H50" s="102"/>
      <c r="I50" s="102">
        <v>14</v>
      </c>
      <c r="J50" s="102"/>
      <c r="K50" s="102">
        <v>13.8</v>
      </c>
      <c r="L50" s="102">
        <v>14.7</v>
      </c>
      <c r="M50" s="102">
        <v>16.899999999999999</v>
      </c>
      <c r="N50" s="102"/>
      <c r="O50" s="102">
        <v>17.5</v>
      </c>
      <c r="P50" s="102"/>
      <c r="Q50" s="102"/>
    </row>
    <row r="51" spans="1:17">
      <c r="A51" s="115" t="s">
        <v>23</v>
      </c>
      <c r="B51" s="115" t="s">
        <v>871</v>
      </c>
      <c r="C51" s="115" t="s">
        <v>872</v>
      </c>
      <c r="D51" s="115" t="s">
        <v>648</v>
      </c>
      <c r="E51" s="102"/>
      <c r="F51" s="102"/>
      <c r="G51" s="102"/>
      <c r="H51" s="102"/>
      <c r="I51" s="102">
        <v>2.2000000000000002</v>
      </c>
      <c r="J51" s="102"/>
      <c r="K51" s="102"/>
      <c r="L51" s="102"/>
      <c r="M51" s="102">
        <v>3.2</v>
      </c>
      <c r="N51" s="102"/>
      <c r="O51" s="102"/>
      <c r="P51" s="102"/>
      <c r="Q51" s="102"/>
    </row>
    <row r="52" spans="1:17">
      <c r="A52" s="115" t="s">
        <v>23</v>
      </c>
      <c r="B52" s="115" t="s">
        <v>873</v>
      </c>
      <c r="C52" s="115" t="s">
        <v>872</v>
      </c>
      <c r="D52" s="115" t="s">
        <v>648</v>
      </c>
      <c r="E52" s="102"/>
      <c r="F52" s="102"/>
      <c r="G52" s="102"/>
      <c r="H52" s="102"/>
      <c r="I52" s="102">
        <v>7.7</v>
      </c>
      <c r="J52" s="102"/>
      <c r="K52" s="102"/>
      <c r="L52" s="102"/>
      <c r="M52" s="102">
        <v>7.2</v>
      </c>
      <c r="N52" s="102"/>
      <c r="O52" s="102"/>
      <c r="P52" s="102"/>
      <c r="Q52" s="102"/>
    </row>
    <row r="53" spans="1:17">
      <c r="A53" s="115" t="s">
        <v>206</v>
      </c>
      <c r="B53" s="115" t="s">
        <v>871</v>
      </c>
      <c r="C53" s="115" t="s">
        <v>872</v>
      </c>
      <c r="D53" s="115" t="s">
        <v>648</v>
      </c>
      <c r="E53" s="102"/>
      <c r="F53" s="102"/>
      <c r="G53" s="102"/>
      <c r="H53" s="102"/>
      <c r="I53" s="102">
        <v>13.6</v>
      </c>
      <c r="J53" s="102"/>
      <c r="K53" s="102"/>
      <c r="L53" s="102">
        <v>14.8</v>
      </c>
      <c r="M53" s="102">
        <v>16</v>
      </c>
      <c r="N53" s="102"/>
      <c r="O53" s="102"/>
      <c r="P53" s="102"/>
      <c r="Q53" s="102"/>
    </row>
    <row r="54" spans="1:17">
      <c r="A54" s="115" t="s">
        <v>206</v>
      </c>
      <c r="B54" s="115" t="s">
        <v>873</v>
      </c>
      <c r="C54" s="115" t="s">
        <v>872</v>
      </c>
      <c r="D54" s="115" t="s">
        <v>648</v>
      </c>
      <c r="E54" s="102"/>
      <c r="F54" s="102"/>
      <c r="G54" s="102"/>
      <c r="H54" s="102"/>
      <c r="I54" s="102">
        <v>18</v>
      </c>
      <c r="J54" s="102"/>
      <c r="K54" s="102">
        <v>19.3</v>
      </c>
      <c r="L54" s="102">
        <v>19.5</v>
      </c>
      <c r="M54" s="102">
        <v>21.2</v>
      </c>
      <c r="N54" s="102">
        <v>21.3</v>
      </c>
      <c r="O54" s="102"/>
      <c r="P54" s="102"/>
      <c r="Q54" s="102"/>
    </row>
    <row r="55" spans="1:17">
      <c r="A55" s="115" t="s">
        <v>207</v>
      </c>
      <c r="B55" s="115" t="s">
        <v>871</v>
      </c>
      <c r="C55" s="115" t="s">
        <v>872</v>
      </c>
      <c r="D55" s="115" t="s">
        <v>648</v>
      </c>
      <c r="E55" s="102"/>
      <c r="F55" s="102"/>
      <c r="G55" s="102"/>
      <c r="H55" s="102"/>
      <c r="I55" s="102">
        <v>0.8</v>
      </c>
      <c r="J55" s="102"/>
      <c r="K55" s="102"/>
      <c r="L55" s="102">
        <v>0.7</v>
      </c>
      <c r="M55" s="102">
        <v>0.9</v>
      </c>
      <c r="N55" s="102"/>
      <c r="O55" s="102">
        <v>0.7</v>
      </c>
      <c r="P55" s="102"/>
      <c r="Q55" s="102"/>
    </row>
    <row r="56" spans="1:17">
      <c r="A56" s="115" t="s">
        <v>207</v>
      </c>
      <c r="B56" s="115" t="s">
        <v>873</v>
      </c>
      <c r="C56" s="115" t="s">
        <v>872</v>
      </c>
      <c r="D56" s="115" t="s">
        <v>648</v>
      </c>
      <c r="E56" s="102"/>
      <c r="F56" s="102"/>
      <c r="G56" s="102"/>
      <c r="H56" s="102"/>
      <c r="I56" s="102">
        <v>2.6</v>
      </c>
      <c r="J56" s="102"/>
      <c r="K56" s="102"/>
      <c r="L56" s="102">
        <v>2.2999999999999998</v>
      </c>
      <c r="M56" s="102">
        <v>3</v>
      </c>
      <c r="N56" s="102">
        <v>2.8</v>
      </c>
      <c r="O56" s="102">
        <v>2.2999999999999998</v>
      </c>
      <c r="P56" s="102"/>
      <c r="Q56" s="102"/>
    </row>
    <row r="57" spans="1:17">
      <c r="A57" s="115" t="s">
        <v>208</v>
      </c>
      <c r="B57" s="115" t="s">
        <v>871</v>
      </c>
      <c r="C57" s="115" t="s">
        <v>872</v>
      </c>
      <c r="D57" s="115" t="s">
        <v>648</v>
      </c>
      <c r="E57" s="102"/>
      <c r="F57" s="102"/>
      <c r="G57" s="102"/>
      <c r="H57" s="102"/>
      <c r="I57" s="102">
        <v>12.4</v>
      </c>
      <c r="J57" s="102"/>
      <c r="K57" s="102"/>
      <c r="L57" s="102">
        <v>11.4</v>
      </c>
      <c r="M57" s="102">
        <v>13.3</v>
      </c>
      <c r="N57" s="102"/>
      <c r="O57" s="102">
        <v>12.9</v>
      </c>
      <c r="P57" s="102"/>
      <c r="Q57" s="102"/>
    </row>
    <row r="58" spans="1:17">
      <c r="A58" s="115" t="s">
        <v>208</v>
      </c>
      <c r="B58" s="115" t="s">
        <v>873</v>
      </c>
      <c r="C58" s="115" t="s">
        <v>872</v>
      </c>
      <c r="D58" s="115" t="s">
        <v>648</v>
      </c>
      <c r="E58" s="102"/>
      <c r="F58" s="102"/>
      <c r="G58" s="102"/>
      <c r="H58" s="102"/>
      <c r="I58" s="102">
        <v>16.8</v>
      </c>
      <c r="J58" s="102"/>
      <c r="K58" s="102">
        <v>15.8</v>
      </c>
      <c r="L58" s="102">
        <v>15.5</v>
      </c>
      <c r="M58" s="102">
        <v>17.2</v>
      </c>
      <c r="N58" s="102">
        <v>17.899999999999999</v>
      </c>
      <c r="O58" s="102">
        <v>17.2</v>
      </c>
      <c r="P58" s="102"/>
      <c r="Q58" s="102"/>
    </row>
    <row r="59" spans="1:17">
      <c r="A59" s="115" t="s">
        <v>27</v>
      </c>
      <c r="B59" s="115" t="s">
        <v>871</v>
      </c>
      <c r="C59" s="115" t="s">
        <v>872</v>
      </c>
      <c r="D59" s="115" t="s">
        <v>648</v>
      </c>
      <c r="E59" s="102"/>
      <c r="F59" s="102"/>
      <c r="G59" s="102"/>
      <c r="H59" s="102"/>
      <c r="I59" s="102">
        <v>1.1000000000000001</v>
      </c>
      <c r="J59" s="102"/>
      <c r="K59" s="102"/>
      <c r="L59" s="102"/>
      <c r="M59" s="102">
        <v>2</v>
      </c>
      <c r="N59" s="102"/>
      <c r="O59" s="102">
        <v>1.8</v>
      </c>
      <c r="P59" s="102"/>
      <c r="Q59" s="102"/>
    </row>
    <row r="60" spans="1:17">
      <c r="A60" s="115" t="s">
        <v>27</v>
      </c>
      <c r="B60" s="115" t="s">
        <v>873</v>
      </c>
      <c r="C60" s="115" t="s">
        <v>872</v>
      </c>
      <c r="D60" s="115" t="s">
        <v>648</v>
      </c>
      <c r="E60" s="102"/>
      <c r="F60" s="102"/>
      <c r="G60" s="102"/>
      <c r="H60" s="102"/>
      <c r="I60" s="102">
        <v>5.2</v>
      </c>
      <c r="J60" s="102"/>
      <c r="K60" s="102">
        <v>6</v>
      </c>
      <c r="L60" s="102"/>
      <c r="M60" s="102">
        <v>5.6</v>
      </c>
      <c r="N60" s="102">
        <v>6.3</v>
      </c>
      <c r="O60" s="102">
        <v>5.0999999999999996</v>
      </c>
      <c r="P60" s="102"/>
      <c r="Q60" s="102"/>
    </row>
    <row r="61" spans="1:17">
      <c r="A61" s="115" t="s">
        <v>28</v>
      </c>
      <c r="B61" s="115" t="s">
        <v>871</v>
      </c>
      <c r="C61" s="115" t="s">
        <v>872</v>
      </c>
      <c r="D61" s="115" t="s">
        <v>648</v>
      </c>
      <c r="E61" s="102"/>
      <c r="F61" s="102"/>
      <c r="G61" s="102"/>
      <c r="H61" s="102"/>
      <c r="I61" s="102">
        <v>1.2</v>
      </c>
      <c r="J61" s="102"/>
      <c r="K61" s="102"/>
      <c r="L61" s="102"/>
      <c r="M61" s="102">
        <v>1.8</v>
      </c>
      <c r="N61" s="102"/>
      <c r="O61" s="102"/>
      <c r="P61" s="102"/>
      <c r="Q61" s="102"/>
    </row>
    <row r="62" spans="1:17">
      <c r="A62" s="115" t="s">
        <v>28</v>
      </c>
      <c r="B62" s="115" t="s">
        <v>873</v>
      </c>
      <c r="C62" s="115" t="s">
        <v>872</v>
      </c>
      <c r="D62" s="115" t="s">
        <v>648</v>
      </c>
      <c r="E62" s="102"/>
      <c r="F62" s="102"/>
      <c r="G62" s="102"/>
      <c r="H62" s="102"/>
      <c r="I62" s="102">
        <v>4.2</v>
      </c>
      <c r="J62" s="102"/>
      <c r="K62" s="102">
        <v>5.5</v>
      </c>
      <c r="L62" s="102"/>
      <c r="M62" s="102">
        <v>4.9000000000000004</v>
      </c>
      <c r="N62" s="102">
        <v>5.3</v>
      </c>
      <c r="O62" s="102"/>
      <c r="P62" s="102"/>
      <c r="Q62" s="102"/>
    </row>
    <row r="63" spans="1:17">
      <c r="A63" s="115" t="s">
        <v>232</v>
      </c>
      <c r="B63" s="115" t="s">
        <v>871</v>
      </c>
      <c r="C63" s="115" t="s">
        <v>872</v>
      </c>
      <c r="D63" s="115" t="s">
        <v>648</v>
      </c>
      <c r="E63" s="102"/>
      <c r="F63" s="102"/>
      <c r="G63" s="102"/>
      <c r="H63" s="102"/>
      <c r="I63" s="102">
        <v>0.4</v>
      </c>
      <c r="J63" s="102"/>
      <c r="K63" s="102"/>
      <c r="L63" s="102">
        <v>0.4</v>
      </c>
      <c r="M63" s="102">
        <v>0.5</v>
      </c>
      <c r="N63" s="102"/>
      <c r="O63" s="102">
        <v>0.5</v>
      </c>
      <c r="P63" s="102">
        <v>0.6</v>
      </c>
      <c r="Q63" s="102"/>
    </row>
    <row r="64" spans="1:17">
      <c r="A64" s="115" t="s">
        <v>232</v>
      </c>
      <c r="B64" s="115" t="s">
        <v>873</v>
      </c>
      <c r="C64" s="115" t="s">
        <v>872</v>
      </c>
      <c r="D64" s="115" t="s">
        <v>648</v>
      </c>
      <c r="E64" s="102"/>
      <c r="F64" s="102"/>
      <c r="G64" s="102"/>
      <c r="H64" s="102"/>
      <c r="I64" s="102">
        <v>1.2</v>
      </c>
      <c r="J64" s="102"/>
      <c r="K64" s="102">
        <v>1.4</v>
      </c>
      <c r="L64" s="102">
        <v>1.4</v>
      </c>
      <c r="M64" s="102">
        <v>1.7</v>
      </c>
      <c r="N64" s="102">
        <v>1.8</v>
      </c>
      <c r="O64" s="102">
        <v>1.8</v>
      </c>
      <c r="P64" s="102">
        <v>1.9</v>
      </c>
      <c r="Q64" s="102"/>
    </row>
    <row r="65" spans="1:17">
      <c r="A65" s="115" t="s">
        <v>233</v>
      </c>
      <c r="B65" s="115" t="s">
        <v>871</v>
      </c>
      <c r="C65" s="115" t="s">
        <v>872</v>
      </c>
      <c r="D65" s="115" t="s">
        <v>648</v>
      </c>
      <c r="E65" s="102"/>
      <c r="F65" s="102"/>
      <c r="G65" s="102"/>
      <c r="H65" s="102"/>
      <c r="I65" s="102">
        <v>0.8</v>
      </c>
      <c r="J65" s="102"/>
      <c r="K65" s="102"/>
      <c r="L65" s="102"/>
      <c r="M65" s="102">
        <v>0.9</v>
      </c>
      <c r="N65" s="102"/>
      <c r="O65" s="102"/>
      <c r="P65" s="102"/>
      <c r="Q65" s="102"/>
    </row>
    <row r="66" spans="1:17">
      <c r="A66" s="115" t="s">
        <v>233</v>
      </c>
      <c r="B66" s="115" t="s">
        <v>873</v>
      </c>
      <c r="C66" s="115" t="s">
        <v>872</v>
      </c>
      <c r="D66" s="115" t="s">
        <v>648</v>
      </c>
      <c r="E66" s="102"/>
      <c r="F66" s="102"/>
      <c r="G66" s="102"/>
      <c r="H66" s="102"/>
      <c r="I66" s="102">
        <v>1.9</v>
      </c>
      <c r="J66" s="102"/>
      <c r="K66" s="102"/>
      <c r="L66" s="102"/>
      <c r="M66" s="102">
        <v>2.2000000000000002</v>
      </c>
      <c r="N66" s="102">
        <v>2.2999999999999998</v>
      </c>
      <c r="O66" s="102"/>
      <c r="P66" s="102"/>
      <c r="Q66" s="102"/>
    </row>
    <row r="67" spans="1:17">
      <c r="A67" s="115" t="s">
        <v>234</v>
      </c>
      <c r="B67" s="115" t="s">
        <v>871</v>
      </c>
      <c r="C67" s="115" t="s">
        <v>872</v>
      </c>
      <c r="D67" s="115" t="s">
        <v>648</v>
      </c>
      <c r="E67" s="102"/>
      <c r="F67" s="102"/>
      <c r="G67" s="102"/>
      <c r="H67" s="102"/>
      <c r="I67" s="102">
        <v>10.1</v>
      </c>
      <c r="J67" s="102"/>
      <c r="K67" s="102"/>
      <c r="L67" s="102">
        <v>10.3</v>
      </c>
      <c r="M67" s="102">
        <v>11.2</v>
      </c>
      <c r="N67" s="102"/>
      <c r="O67" s="102"/>
      <c r="P67" s="102"/>
      <c r="Q67" s="102"/>
    </row>
    <row r="68" spans="1:17">
      <c r="A68" s="115" t="s">
        <v>234</v>
      </c>
      <c r="B68" s="115" t="s">
        <v>873</v>
      </c>
      <c r="C68" s="115" t="s">
        <v>872</v>
      </c>
      <c r="D68" s="115" t="s">
        <v>648</v>
      </c>
      <c r="E68" s="102"/>
      <c r="F68" s="102"/>
      <c r="G68" s="102"/>
      <c r="H68" s="102"/>
      <c r="I68" s="102">
        <v>17</v>
      </c>
      <c r="J68" s="102"/>
      <c r="K68" s="102">
        <v>16.8</v>
      </c>
      <c r="L68" s="102">
        <v>17.600000000000001</v>
      </c>
      <c r="M68" s="102">
        <v>19.2</v>
      </c>
      <c r="N68" s="102">
        <v>18.600000000000001</v>
      </c>
      <c r="O68" s="102">
        <v>18.100000000000001</v>
      </c>
      <c r="P68" s="102">
        <v>18.100000000000001</v>
      </c>
      <c r="Q68" s="102">
        <v>18.2</v>
      </c>
    </row>
    <row r="69" spans="1:17">
      <c r="A69" s="115" t="s">
        <v>235</v>
      </c>
      <c r="B69" s="115" t="s">
        <v>871</v>
      </c>
      <c r="C69" s="115" t="s">
        <v>872</v>
      </c>
      <c r="D69" s="115" t="s">
        <v>648</v>
      </c>
      <c r="E69" s="102"/>
      <c r="F69" s="102"/>
      <c r="G69" s="102"/>
      <c r="H69" s="102"/>
      <c r="I69" s="102"/>
      <c r="J69" s="102"/>
      <c r="K69" s="102"/>
      <c r="L69" s="102">
        <v>4.0999999999999996</v>
      </c>
      <c r="M69" s="102">
        <v>4.7</v>
      </c>
      <c r="N69" s="102"/>
      <c r="O69" s="102"/>
      <c r="P69" s="102"/>
      <c r="Q69" s="102"/>
    </row>
    <row r="70" spans="1:17">
      <c r="A70" s="115" t="s">
        <v>235</v>
      </c>
      <c r="B70" s="115" t="s">
        <v>873</v>
      </c>
      <c r="C70" s="115" t="s">
        <v>872</v>
      </c>
      <c r="D70" s="115" t="s">
        <v>648</v>
      </c>
      <c r="E70" s="102"/>
      <c r="F70" s="102"/>
      <c r="G70" s="102"/>
      <c r="H70" s="102"/>
      <c r="I70" s="102"/>
      <c r="J70" s="102"/>
      <c r="K70" s="102"/>
      <c r="L70" s="102">
        <v>7</v>
      </c>
      <c r="M70" s="102">
        <v>7.2</v>
      </c>
      <c r="N70" s="102">
        <v>6.9</v>
      </c>
      <c r="O70" s="102"/>
      <c r="P70" s="102"/>
      <c r="Q70" s="102"/>
    </row>
    <row r="71" spans="1:17">
      <c r="A71" s="115" t="s">
        <v>305</v>
      </c>
      <c r="B71" s="115" t="s">
        <v>871</v>
      </c>
      <c r="C71" s="115" t="s">
        <v>872</v>
      </c>
      <c r="D71" s="115" t="s">
        <v>648</v>
      </c>
      <c r="E71" s="102"/>
      <c r="F71" s="102"/>
      <c r="G71" s="102"/>
      <c r="H71" s="102"/>
      <c r="I71" s="102">
        <v>0.1</v>
      </c>
      <c r="J71" s="102"/>
      <c r="K71" s="102"/>
      <c r="L71" s="102">
        <v>0.1</v>
      </c>
      <c r="M71" s="102">
        <v>0.1</v>
      </c>
      <c r="N71" s="102"/>
      <c r="O71" s="102"/>
      <c r="P71" s="102"/>
      <c r="Q71" s="102"/>
    </row>
    <row r="72" spans="1:17">
      <c r="A72" s="115" t="s">
        <v>305</v>
      </c>
      <c r="B72" s="115" t="s">
        <v>873</v>
      </c>
      <c r="C72" s="115" t="s">
        <v>872</v>
      </c>
      <c r="D72" s="115" t="s">
        <v>648</v>
      </c>
      <c r="E72" s="102"/>
      <c r="F72" s="102"/>
      <c r="G72" s="102"/>
      <c r="H72" s="102"/>
      <c r="I72" s="102">
        <v>0.7</v>
      </c>
      <c r="J72" s="102"/>
      <c r="K72" s="102"/>
      <c r="L72" s="102">
        <v>0.8</v>
      </c>
      <c r="M72" s="102">
        <v>0.8</v>
      </c>
      <c r="N72" s="102">
        <v>1.4</v>
      </c>
      <c r="O72" s="102"/>
      <c r="P72" s="102"/>
      <c r="Q72" s="102"/>
    </row>
    <row r="73" spans="1:17">
      <c r="A73" s="115" t="s">
        <v>295</v>
      </c>
      <c r="B73" s="115" t="s">
        <v>871</v>
      </c>
      <c r="C73" s="115" t="s">
        <v>872</v>
      </c>
      <c r="D73" s="115" t="s">
        <v>648</v>
      </c>
      <c r="E73" s="102"/>
      <c r="F73" s="102"/>
      <c r="G73" s="102"/>
      <c r="H73" s="102"/>
      <c r="I73" s="102">
        <v>0.1</v>
      </c>
      <c r="J73" s="102"/>
      <c r="K73" s="102"/>
      <c r="L73" s="102"/>
      <c r="M73" s="102">
        <v>0.3</v>
      </c>
      <c r="N73" s="102"/>
      <c r="O73" s="102"/>
      <c r="P73" s="102"/>
      <c r="Q73" s="102"/>
    </row>
    <row r="74" spans="1:17">
      <c r="A74" s="115" t="s">
        <v>295</v>
      </c>
      <c r="B74" s="115" t="s">
        <v>873</v>
      </c>
      <c r="C74" s="115" t="s">
        <v>872</v>
      </c>
      <c r="D74" s="115" t="s">
        <v>648</v>
      </c>
      <c r="E74" s="102"/>
      <c r="F74" s="102"/>
      <c r="G74" s="102"/>
      <c r="H74" s="102"/>
      <c r="I74" s="102">
        <v>2</v>
      </c>
      <c r="J74" s="102"/>
      <c r="K74" s="102">
        <v>1.2</v>
      </c>
      <c r="L74" s="102"/>
      <c r="M74" s="102">
        <v>1.2</v>
      </c>
      <c r="N74" s="102">
        <v>1.3</v>
      </c>
      <c r="O74" s="102"/>
      <c r="P74" s="102"/>
      <c r="Q74" s="102"/>
    </row>
    <row r="75" spans="1:17">
      <c r="A75" s="115" t="s">
        <v>29</v>
      </c>
      <c r="B75" s="115" t="s">
        <v>871</v>
      </c>
      <c r="C75" s="115" t="s">
        <v>872</v>
      </c>
      <c r="D75" s="115" t="s">
        <v>648</v>
      </c>
      <c r="E75" s="102"/>
      <c r="F75" s="102"/>
      <c r="G75" s="102"/>
      <c r="H75" s="102"/>
      <c r="I75" s="102">
        <v>7.4</v>
      </c>
      <c r="J75" s="102"/>
      <c r="K75" s="102"/>
      <c r="L75" s="102">
        <v>6.5</v>
      </c>
      <c r="M75" s="102">
        <v>7.6</v>
      </c>
      <c r="N75" s="102"/>
      <c r="O75" s="102">
        <v>6.8</v>
      </c>
      <c r="P75" s="102"/>
      <c r="Q75" s="102"/>
    </row>
    <row r="76" spans="1:17">
      <c r="A76" s="115" t="s">
        <v>29</v>
      </c>
      <c r="B76" s="115" t="s">
        <v>873</v>
      </c>
      <c r="C76" s="115" t="s">
        <v>872</v>
      </c>
      <c r="D76" s="115" t="s">
        <v>648</v>
      </c>
      <c r="E76" s="102"/>
      <c r="F76" s="102"/>
      <c r="G76" s="102"/>
      <c r="H76" s="102"/>
      <c r="I76" s="102">
        <v>10.1</v>
      </c>
      <c r="J76" s="102"/>
      <c r="K76" s="102">
        <v>9.4</v>
      </c>
      <c r="L76" s="102"/>
      <c r="M76" s="102">
        <v>11.3</v>
      </c>
      <c r="N76" s="102">
        <v>10.8</v>
      </c>
      <c r="O76" s="102">
        <v>10.4</v>
      </c>
      <c r="P76" s="102">
        <v>10.199999999999999</v>
      </c>
      <c r="Q76" s="102"/>
    </row>
    <row r="77" spans="1:17">
      <c r="A77" s="115" t="s">
        <v>209</v>
      </c>
      <c r="B77" s="115" t="s">
        <v>871</v>
      </c>
      <c r="C77" s="115" t="s">
        <v>872</v>
      </c>
      <c r="D77" s="115" t="s">
        <v>648</v>
      </c>
      <c r="E77" s="102"/>
      <c r="F77" s="102"/>
      <c r="G77" s="102"/>
      <c r="H77" s="102"/>
      <c r="I77" s="102">
        <v>2.1</v>
      </c>
      <c r="J77" s="102"/>
      <c r="K77" s="102"/>
      <c r="L77" s="102">
        <v>4.7</v>
      </c>
      <c r="M77" s="102">
        <v>5.6</v>
      </c>
      <c r="N77" s="102"/>
      <c r="O77" s="102"/>
      <c r="P77" s="102"/>
      <c r="Q77" s="102"/>
    </row>
    <row r="78" spans="1:17">
      <c r="A78" s="115" t="s">
        <v>209</v>
      </c>
      <c r="B78" s="115" t="s">
        <v>873</v>
      </c>
      <c r="C78" s="115" t="s">
        <v>872</v>
      </c>
      <c r="D78" s="115" t="s">
        <v>648</v>
      </c>
      <c r="E78" s="102"/>
      <c r="F78" s="102"/>
      <c r="G78" s="102"/>
      <c r="H78" s="102"/>
      <c r="I78" s="102">
        <v>2.8</v>
      </c>
      <c r="J78" s="102"/>
      <c r="K78" s="102">
        <v>5</v>
      </c>
      <c r="L78" s="102"/>
      <c r="M78" s="102">
        <v>6.8</v>
      </c>
      <c r="N78" s="102">
        <v>6.8</v>
      </c>
      <c r="O78" s="102"/>
      <c r="P78" s="102"/>
      <c r="Q78" s="102"/>
    </row>
    <row r="79" spans="1:17">
      <c r="A79" s="115" t="s">
        <v>240</v>
      </c>
      <c r="B79" s="115" t="s">
        <v>871</v>
      </c>
      <c r="C79" s="115" t="s">
        <v>872</v>
      </c>
      <c r="D79" s="115" t="s">
        <v>648</v>
      </c>
      <c r="E79" s="102"/>
      <c r="F79" s="102"/>
      <c r="G79" s="102"/>
      <c r="H79" s="102"/>
      <c r="I79" s="102">
        <v>7.7</v>
      </c>
      <c r="J79" s="102"/>
      <c r="K79" s="102"/>
      <c r="L79" s="102">
        <v>7.9</v>
      </c>
      <c r="M79" s="102">
        <v>9.5</v>
      </c>
      <c r="N79" s="102"/>
      <c r="O79" s="102"/>
      <c r="P79" s="102"/>
      <c r="Q79" s="102"/>
    </row>
    <row r="80" spans="1:17">
      <c r="A80" s="115" t="s">
        <v>240</v>
      </c>
      <c r="B80" s="115" t="s">
        <v>873</v>
      </c>
      <c r="C80" s="115" t="s">
        <v>872</v>
      </c>
      <c r="D80" s="115" t="s">
        <v>648</v>
      </c>
      <c r="E80" s="102"/>
      <c r="F80" s="102"/>
      <c r="G80" s="102"/>
      <c r="H80" s="102"/>
      <c r="I80" s="102">
        <v>9.6999999999999993</v>
      </c>
      <c r="J80" s="102"/>
      <c r="K80" s="102">
        <v>9.8000000000000007</v>
      </c>
      <c r="L80" s="102"/>
      <c r="M80" s="102">
        <v>11.4</v>
      </c>
      <c r="N80" s="102">
        <v>10.5</v>
      </c>
      <c r="O80" s="102"/>
      <c r="P80" s="102"/>
      <c r="Q80" s="102"/>
    </row>
    <row r="81" spans="1:17">
      <c r="A81" s="115" t="s">
        <v>375</v>
      </c>
      <c r="B81" s="115" t="s">
        <v>871</v>
      </c>
      <c r="C81" s="115" t="s">
        <v>872</v>
      </c>
      <c r="D81" s="115" t="s">
        <v>648</v>
      </c>
      <c r="E81" s="102"/>
      <c r="F81" s="102"/>
      <c r="G81" s="102"/>
      <c r="H81" s="102"/>
      <c r="I81" s="102">
        <v>0.9</v>
      </c>
      <c r="J81" s="102"/>
      <c r="K81" s="102"/>
      <c r="L81" s="102">
        <v>1</v>
      </c>
      <c r="M81" s="102">
        <v>1.1000000000000001</v>
      </c>
      <c r="N81" s="102"/>
      <c r="O81" s="102"/>
      <c r="P81" s="102"/>
      <c r="Q81" s="102"/>
    </row>
    <row r="82" spans="1:17">
      <c r="A82" s="115" t="s">
        <v>375</v>
      </c>
      <c r="B82" s="115" t="s">
        <v>873</v>
      </c>
      <c r="C82" s="115" t="s">
        <v>872</v>
      </c>
      <c r="D82" s="115" t="s">
        <v>648</v>
      </c>
      <c r="E82" s="102"/>
      <c r="F82" s="102"/>
      <c r="G82" s="102"/>
      <c r="H82" s="102"/>
      <c r="I82" s="102">
        <v>2.1</v>
      </c>
      <c r="J82" s="102"/>
      <c r="K82" s="102">
        <v>2.6</v>
      </c>
      <c r="L82" s="102"/>
      <c r="M82" s="102">
        <v>2.2000000000000002</v>
      </c>
      <c r="N82" s="102">
        <v>2.8</v>
      </c>
      <c r="O82" s="102"/>
      <c r="P82" s="102"/>
      <c r="Q82" s="102"/>
    </row>
    <row r="83" spans="1:17">
      <c r="A83" s="115" t="s">
        <v>874</v>
      </c>
      <c r="B83" s="115" t="s">
        <v>871</v>
      </c>
      <c r="C83" s="115" t="s">
        <v>872</v>
      </c>
      <c r="D83" s="115" t="s">
        <v>648</v>
      </c>
      <c r="E83" s="102"/>
      <c r="F83" s="102"/>
      <c r="G83" s="102"/>
      <c r="H83" s="102"/>
      <c r="I83" s="102">
        <v>0.5</v>
      </c>
      <c r="J83" s="102"/>
      <c r="K83" s="102"/>
      <c r="L83" s="102"/>
      <c r="M83" s="102">
        <v>1.5</v>
      </c>
      <c r="N83" s="102"/>
      <c r="O83" s="102"/>
      <c r="P83" s="102"/>
      <c r="Q83" s="102"/>
    </row>
    <row r="84" spans="1:17">
      <c r="A84" s="115" t="s">
        <v>874</v>
      </c>
      <c r="B84" s="115" t="s">
        <v>873</v>
      </c>
      <c r="C84" s="115" t="s">
        <v>872</v>
      </c>
      <c r="D84" s="115" t="s">
        <v>648</v>
      </c>
      <c r="E84" s="102"/>
      <c r="F84" s="102"/>
      <c r="G84" s="102"/>
      <c r="H84" s="102"/>
      <c r="I84" s="102">
        <v>1.7</v>
      </c>
      <c r="J84" s="102"/>
      <c r="K84" s="102">
        <v>2.7</v>
      </c>
      <c r="L84" s="102"/>
      <c r="M84" s="102">
        <v>5.3</v>
      </c>
      <c r="N84" s="102">
        <v>2.9</v>
      </c>
      <c r="O84" s="102"/>
      <c r="P84" s="102"/>
      <c r="Q84" s="102"/>
    </row>
    <row r="85" spans="1:17">
      <c r="A85" s="115" t="s">
        <v>377</v>
      </c>
      <c r="B85" s="115" t="s">
        <v>871</v>
      </c>
      <c r="C85" s="115" t="s">
        <v>872</v>
      </c>
      <c r="D85" s="115" t="s">
        <v>648</v>
      </c>
      <c r="E85" s="102"/>
      <c r="F85" s="102"/>
      <c r="G85" s="102"/>
      <c r="H85" s="102"/>
      <c r="I85" s="102">
        <v>3.1</v>
      </c>
      <c r="J85" s="102"/>
      <c r="K85" s="102"/>
      <c r="L85" s="102">
        <v>2.5</v>
      </c>
      <c r="M85" s="102">
        <v>2.8</v>
      </c>
      <c r="N85" s="102"/>
      <c r="O85" s="102"/>
      <c r="P85" s="102"/>
      <c r="Q85" s="102"/>
    </row>
    <row r="86" spans="1:17">
      <c r="A86" s="115" t="s">
        <v>377</v>
      </c>
      <c r="B86" s="115" t="s">
        <v>873</v>
      </c>
      <c r="C86" s="115" t="s">
        <v>872</v>
      </c>
      <c r="D86" s="115" t="s">
        <v>648</v>
      </c>
      <c r="E86" s="102"/>
      <c r="F86" s="102"/>
      <c r="G86" s="102"/>
      <c r="H86" s="102"/>
      <c r="I86" s="102">
        <v>7.5</v>
      </c>
      <c r="J86" s="102"/>
      <c r="K86" s="102">
        <v>6.3</v>
      </c>
      <c r="L86" s="102"/>
      <c r="M86" s="102">
        <v>7.1</v>
      </c>
      <c r="N86" s="102">
        <v>6.7</v>
      </c>
      <c r="O86" s="102"/>
      <c r="P86" s="102"/>
      <c r="Q86" s="102"/>
    </row>
    <row r="87" spans="1:17">
      <c r="A87" s="115" t="s">
        <v>31</v>
      </c>
      <c r="B87" s="115" t="s">
        <v>871</v>
      </c>
      <c r="C87" s="115" t="s">
        <v>872</v>
      </c>
      <c r="D87" s="115" t="s">
        <v>648</v>
      </c>
      <c r="E87" s="102"/>
      <c r="F87" s="102"/>
      <c r="G87" s="102"/>
      <c r="H87" s="102"/>
      <c r="I87" s="102">
        <v>7</v>
      </c>
      <c r="J87" s="102"/>
      <c r="K87" s="102"/>
      <c r="L87" s="102">
        <v>7.6</v>
      </c>
      <c r="M87" s="102">
        <v>8.8000000000000007</v>
      </c>
      <c r="N87" s="102"/>
      <c r="O87" s="102"/>
      <c r="P87" s="102"/>
      <c r="Q87" s="102"/>
    </row>
    <row r="88" spans="1:17">
      <c r="A88" s="115" t="s">
        <v>31</v>
      </c>
      <c r="B88" s="115" t="s">
        <v>873</v>
      </c>
      <c r="C88" s="115" t="s">
        <v>872</v>
      </c>
      <c r="D88" s="115" t="s">
        <v>648</v>
      </c>
      <c r="E88" s="102"/>
      <c r="F88" s="102"/>
      <c r="G88" s="102"/>
      <c r="H88" s="102"/>
      <c r="I88" s="102">
        <v>11.9</v>
      </c>
      <c r="J88" s="102"/>
      <c r="K88" s="102">
        <v>12.1</v>
      </c>
      <c r="L88" s="102"/>
      <c r="M88" s="102">
        <v>15.4</v>
      </c>
      <c r="N88" s="102">
        <v>15.5</v>
      </c>
      <c r="O88" s="102"/>
      <c r="P88" s="102"/>
      <c r="Q88" s="102"/>
    </row>
    <row r="89" spans="1:17">
      <c r="A89" s="115" t="s">
        <v>245</v>
      </c>
      <c r="B89" s="115" t="s">
        <v>871</v>
      </c>
      <c r="C89" s="115" t="s">
        <v>872</v>
      </c>
      <c r="D89" s="115" t="s">
        <v>648</v>
      </c>
      <c r="E89" s="102"/>
      <c r="F89" s="102"/>
      <c r="G89" s="102"/>
      <c r="H89" s="102"/>
      <c r="I89" s="102">
        <v>14.1</v>
      </c>
      <c r="J89" s="102"/>
      <c r="K89" s="102">
        <v>13.3</v>
      </c>
      <c r="L89" s="102">
        <v>13.3</v>
      </c>
      <c r="M89" s="102">
        <v>14.8</v>
      </c>
      <c r="N89" s="102"/>
      <c r="O89" s="102">
        <v>14.8</v>
      </c>
      <c r="P89" s="102"/>
      <c r="Q89" s="102"/>
    </row>
    <row r="90" spans="1:17">
      <c r="A90" s="115" t="s">
        <v>245</v>
      </c>
      <c r="B90" s="115" t="s">
        <v>873</v>
      </c>
      <c r="C90" s="115" t="s">
        <v>872</v>
      </c>
      <c r="D90" s="115" t="s">
        <v>648</v>
      </c>
      <c r="E90" s="102"/>
      <c r="F90" s="102"/>
      <c r="G90" s="102"/>
      <c r="H90" s="102"/>
      <c r="I90" s="102">
        <v>19.2</v>
      </c>
      <c r="J90" s="102"/>
      <c r="K90" s="102">
        <v>18.8</v>
      </c>
      <c r="L90" s="102"/>
      <c r="M90" s="102">
        <v>21.1</v>
      </c>
      <c r="N90" s="102">
        <v>21.3</v>
      </c>
      <c r="O90" s="102">
        <v>21</v>
      </c>
      <c r="P90" s="102"/>
      <c r="Q90" s="102"/>
    </row>
    <row r="91" spans="1:17">
      <c r="A91" s="115" t="s">
        <v>246</v>
      </c>
      <c r="B91" s="115" t="s">
        <v>871</v>
      </c>
      <c r="C91" s="115" t="s">
        <v>872</v>
      </c>
      <c r="D91" s="115" t="s">
        <v>648</v>
      </c>
      <c r="E91" s="102"/>
      <c r="F91" s="102"/>
      <c r="G91" s="102"/>
      <c r="H91" s="102"/>
      <c r="I91" s="102">
        <v>12.3</v>
      </c>
      <c r="J91" s="102"/>
      <c r="K91" s="102">
        <v>11.2</v>
      </c>
      <c r="L91" s="102">
        <v>9.4</v>
      </c>
      <c r="M91" s="102">
        <v>10.1</v>
      </c>
      <c r="N91" s="102">
        <v>13.1</v>
      </c>
      <c r="O91" s="102"/>
      <c r="P91" s="102"/>
      <c r="Q91" s="102"/>
    </row>
    <row r="92" spans="1:17">
      <c r="A92" s="115" t="s">
        <v>246</v>
      </c>
      <c r="B92" s="115" t="s">
        <v>873</v>
      </c>
      <c r="C92" s="115" t="s">
        <v>872</v>
      </c>
      <c r="D92" s="115" t="s">
        <v>648</v>
      </c>
      <c r="E92" s="102"/>
      <c r="F92" s="102"/>
      <c r="G92" s="102"/>
      <c r="H92" s="102"/>
      <c r="I92" s="102">
        <v>19.8</v>
      </c>
      <c r="J92" s="102"/>
      <c r="K92" s="102">
        <v>21.1</v>
      </c>
      <c r="L92" s="102"/>
      <c r="M92" s="102">
        <v>21.4</v>
      </c>
      <c r="N92" s="102">
        <v>22.8</v>
      </c>
      <c r="O92" s="102"/>
      <c r="P92" s="102"/>
      <c r="Q92" s="102"/>
    </row>
    <row r="93" spans="1:17">
      <c r="A93" s="115" t="s">
        <v>306</v>
      </c>
      <c r="B93" s="115" t="s">
        <v>871</v>
      </c>
      <c r="C93" s="115" t="s">
        <v>872</v>
      </c>
      <c r="D93" s="115" t="s">
        <v>648</v>
      </c>
      <c r="E93" s="102"/>
      <c r="F93" s="102"/>
      <c r="G93" s="102"/>
      <c r="H93" s="102"/>
      <c r="I93" s="102">
        <v>15.2</v>
      </c>
      <c r="J93" s="102"/>
      <c r="K93" s="102">
        <v>14.9</v>
      </c>
      <c r="L93" s="102">
        <v>15.8</v>
      </c>
      <c r="M93" s="102"/>
      <c r="N93" s="102">
        <v>18.100000000000001</v>
      </c>
      <c r="O93" s="102">
        <v>18.7</v>
      </c>
      <c r="P93" s="102"/>
      <c r="Q93" s="102"/>
    </row>
    <row r="94" spans="1:17">
      <c r="A94" s="115" t="s">
        <v>306</v>
      </c>
      <c r="B94" s="115" t="s">
        <v>873</v>
      </c>
      <c r="C94" s="115" t="s">
        <v>872</v>
      </c>
      <c r="D94" s="115" t="s">
        <v>648</v>
      </c>
      <c r="E94" s="102"/>
      <c r="F94" s="102"/>
      <c r="G94" s="102"/>
      <c r="H94" s="102"/>
      <c r="I94" s="102">
        <v>18</v>
      </c>
      <c r="J94" s="102"/>
      <c r="K94" s="102">
        <v>17.8</v>
      </c>
      <c r="L94" s="102"/>
      <c r="M94" s="102">
        <v>20.8</v>
      </c>
      <c r="N94" s="102">
        <v>21.3</v>
      </c>
      <c r="O94" s="102">
        <v>22</v>
      </c>
      <c r="P94" s="102"/>
      <c r="Q94" s="102"/>
    </row>
    <row r="95" spans="1:17">
      <c r="A95" s="115" t="s">
        <v>296</v>
      </c>
      <c r="B95" s="115" t="s">
        <v>871</v>
      </c>
      <c r="C95" s="115" t="s">
        <v>872</v>
      </c>
      <c r="D95" s="115" t="s">
        <v>648</v>
      </c>
      <c r="E95" s="102"/>
      <c r="F95" s="102"/>
      <c r="G95" s="102"/>
      <c r="H95" s="102"/>
      <c r="I95" s="102">
        <v>12.7</v>
      </c>
      <c r="J95" s="102"/>
      <c r="K95" s="102">
        <v>12.6</v>
      </c>
      <c r="L95" s="102">
        <v>12.5</v>
      </c>
      <c r="M95" s="102"/>
      <c r="N95" s="102">
        <v>14</v>
      </c>
      <c r="O95" s="102">
        <v>14.1</v>
      </c>
      <c r="P95" s="102"/>
      <c r="Q95" s="102"/>
    </row>
    <row r="96" spans="1:17">
      <c r="A96" s="115" t="s">
        <v>296</v>
      </c>
      <c r="B96" s="115" t="s">
        <v>873</v>
      </c>
      <c r="C96" s="115" t="s">
        <v>872</v>
      </c>
      <c r="D96" s="115" t="s">
        <v>648</v>
      </c>
      <c r="E96" s="102"/>
      <c r="F96" s="102"/>
      <c r="G96" s="102"/>
      <c r="H96" s="102"/>
      <c r="I96" s="102">
        <v>18.7</v>
      </c>
      <c r="J96" s="102"/>
      <c r="K96" s="102">
        <v>18.100000000000001</v>
      </c>
      <c r="L96" s="102"/>
      <c r="M96" s="102">
        <v>20.7</v>
      </c>
      <c r="N96" s="102">
        <v>20.8</v>
      </c>
      <c r="O96" s="102">
        <v>20.8</v>
      </c>
      <c r="P96" s="102">
        <v>21</v>
      </c>
      <c r="Q96" s="102">
        <v>21.8</v>
      </c>
    </row>
    <row r="97" spans="1:17">
      <c r="A97" s="115" t="s">
        <v>379</v>
      </c>
      <c r="B97" s="115" t="s">
        <v>871</v>
      </c>
      <c r="C97" s="115" t="s">
        <v>872</v>
      </c>
      <c r="D97" s="115" t="s">
        <v>648</v>
      </c>
      <c r="E97" s="102"/>
      <c r="F97" s="102"/>
      <c r="G97" s="102"/>
      <c r="H97" s="102"/>
      <c r="I97" s="102">
        <v>0.9</v>
      </c>
      <c r="J97" s="102"/>
      <c r="K97" s="102"/>
      <c r="L97" s="102"/>
      <c r="M97" s="102">
        <v>1</v>
      </c>
      <c r="N97" s="102"/>
      <c r="O97" s="102">
        <v>1.1000000000000001</v>
      </c>
      <c r="P97" s="102"/>
      <c r="Q97" s="102"/>
    </row>
    <row r="98" spans="1:17">
      <c r="A98" s="115" t="s">
        <v>379</v>
      </c>
      <c r="B98" s="115" t="s">
        <v>873</v>
      </c>
      <c r="C98" s="115" t="s">
        <v>872</v>
      </c>
      <c r="D98" s="115" t="s">
        <v>648</v>
      </c>
      <c r="E98" s="102"/>
      <c r="F98" s="102"/>
      <c r="G98" s="102"/>
      <c r="H98" s="102"/>
      <c r="I98" s="102">
        <v>1.8</v>
      </c>
      <c r="J98" s="102"/>
      <c r="K98" s="102"/>
      <c r="L98" s="102"/>
      <c r="M98" s="102">
        <v>2.1</v>
      </c>
      <c r="N98" s="102">
        <v>2.1</v>
      </c>
      <c r="O98" s="102">
        <v>2</v>
      </c>
      <c r="P98" s="102"/>
      <c r="Q98" s="102"/>
    </row>
    <row r="99" spans="1:17">
      <c r="A99" s="115" t="s">
        <v>210</v>
      </c>
      <c r="B99" s="115" t="s">
        <v>871</v>
      </c>
      <c r="C99" s="115" t="s">
        <v>872</v>
      </c>
      <c r="D99" s="115" t="s">
        <v>648</v>
      </c>
      <c r="E99" s="102"/>
      <c r="F99" s="102"/>
      <c r="G99" s="102"/>
      <c r="H99" s="102"/>
      <c r="I99" s="102">
        <v>21.3</v>
      </c>
      <c r="J99" s="102"/>
      <c r="K99" s="102">
        <v>19.7</v>
      </c>
      <c r="L99" s="102">
        <v>20</v>
      </c>
      <c r="M99" s="102"/>
      <c r="N99" s="102">
        <v>23</v>
      </c>
      <c r="O99" s="102">
        <v>23</v>
      </c>
      <c r="P99" s="102"/>
      <c r="Q99" s="102"/>
    </row>
    <row r="100" spans="1:17">
      <c r="A100" s="115" t="s">
        <v>210</v>
      </c>
      <c r="B100" s="115" t="s">
        <v>873</v>
      </c>
      <c r="C100" s="115" t="s">
        <v>872</v>
      </c>
      <c r="D100" s="115" t="s">
        <v>648</v>
      </c>
      <c r="E100" s="102"/>
      <c r="F100" s="102"/>
      <c r="G100" s="102"/>
      <c r="H100" s="102"/>
      <c r="I100" s="102">
        <v>27.7</v>
      </c>
      <c r="J100" s="102"/>
      <c r="K100" s="102">
        <v>26.5</v>
      </c>
      <c r="L100" s="102"/>
      <c r="M100" s="102">
        <v>30.2</v>
      </c>
      <c r="N100" s="102">
        <v>30.6</v>
      </c>
      <c r="O100" s="102">
        <v>30.6</v>
      </c>
      <c r="P100" s="102">
        <v>30.8</v>
      </c>
      <c r="Q100" s="102">
        <v>30.8</v>
      </c>
    </row>
    <row r="101" spans="1:17">
      <c r="A101" s="115" t="s">
        <v>213</v>
      </c>
      <c r="B101" s="115" t="s">
        <v>871</v>
      </c>
      <c r="C101" s="115" t="s">
        <v>872</v>
      </c>
      <c r="D101" s="115" t="s">
        <v>648</v>
      </c>
      <c r="E101" s="102"/>
      <c r="F101" s="102"/>
      <c r="G101" s="102"/>
      <c r="H101" s="102"/>
      <c r="I101" s="102"/>
      <c r="J101" s="102"/>
      <c r="K101" s="102">
        <v>2</v>
      </c>
      <c r="L101" s="102"/>
      <c r="M101" s="102"/>
      <c r="N101" s="102"/>
      <c r="O101" s="102"/>
      <c r="P101" s="102"/>
      <c r="Q101" s="102"/>
    </row>
    <row r="102" spans="1:17">
      <c r="A102" s="115" t="s">
        <v>213</v>
      </c>
      <c r="B102" s="115" t="s">
        <v>873</v>
      </c>
      <c r="C102" s="115" t="s">
        <v>872</v>
      </c>
      <c r="D102" s="115" t="s">
        <v>648</v>
      </c>
      <c r="E102" s="102"/>
      <c r="F102" s="102"/>
      <c r="G102" s="102"/>
      <c r="H102" s="102"/>
      <c r="I102" s="102"/>
      <c r="J102" s="102"/>
      <c r="K102" s="102">
        <v>7.3</v>
      </c>
      <c r="L102" s="102"/>
      <c r="M102" s="102"/>
      <c r="N102" s="102"/>
      <c r="O102" s="102"/>
      <c r="P102" s="102"/>
      <c r="Q102" s="102"/>
    </row>
    <row r="103" spans="1:17">
      <c r="A103" s="115" t="s">
        <v>34</v>
      </c>
      <c r="B103" s="115" t="s">
        <v>871</v>
      </c>
      <c r="C103" s="115" t="s">
        <v>872</v>
      </c>
      <c r="D103" s="115" t="s">
        <v>648</v>
      </c>
      <c r="E103" s="102"/>
      <c r="F103" s="102"/>
      <c r="G103" s="102"/>
      <c r="H103" s="102"/>
      <c r="I103" s="102">
        <v>3.3</v>
      </c>
      <c r="J103" s="102"/>
      <c r="K103" s="102">
        <v>3.2</v>
      </c>
      <c r="L103" s="102">
        <v>3.2</v>
      </c>
      <c r="M103" s="102"/>
      <c r="N103" s="102">
        <v>3.6</v>
      </c>
      <c r="O103" s="102"/>
      <c r="P103" s="102"/>
      <c r="Q103" s="102"/>
    </row>
    <row r="104" spans="1:17">
      <c r="A104" s="115" t="s">
        <v>34</v>
      </c>
      <c r="B104" s="115" t="s">
        <v>873</v>
      </c>
      <c r="C104" s="115" t="s">
        <v>872</v>
      </c>
      <c r="D104" s="115" t="s">
        <v>648</v>
      </c>
      <c r="E104" s="102"/>
      <c r="F104" s="102"/>
      <c r="G104" s="102"/>
      <c r="H104" s="102"/>
      <c r="I104" s="102">
        <v>6.3</v>
      </c>
      <c r="J104" s="102"/>
      <c r="K104" s="102">
        <v>6.3</v>
      </c>
      <c r="L104" s="102"/>
      <c r="M104" s="102">
        <v>6.8</v>
      </c>
      <c r="N104" s="102">
        <v>7.8</v>
      </c>
      <c r="O104" s="102"/>
      <c r="P104" s="102"/>
      <c r="Q104" s="102"/>
    </row>
    <row r="105" spans="1:17">
      <c r="A105" s="115" t="s">
        <v>212</v>
      </c>
      <c r="B105" s="115" t="s">
        <v>871</v>
      </c>
      <c r="C105" s="115" t="s">
        <v>872</v>
      </c>
      <c r="D105" s="115" t="s">
        <v>648</v>
      </c>
      <c r="E105" s="102"/>
      <c r="F105" s="102"/>
      <c r="G105" s="102"/>
      <c r="H105" s="102"/>
      <c r="I105" s="102">
        <v>3.7</v>
      </c>
      <c r="J105" s="102"/>
      <c r="K105" s="102">
        <v>4</v>
      </c>
      <c r="L105" s="102">
        <v>4.5999999999999996</v>
      </c>
      <c r="M105" s="102"/>
      <c r="N105" s="102">
        <v>3.1</v>
      </c>
      <c r="O105" s="102"/>
      <c r="P105" s="102"/>
      <c r="Q105" s="102"/>
    </row>
    <row r="106" spans="1:17">
      <c r="A106" s="115" t="s">
        <v>212</v>
      </c>
      <c r="B106" s="115" t="s">
        <v>873</v>
      </c>
      <c r="C106" s="115" t="s">
        <v>872</v>
      </c>
      <c r="D106" s="115" t="s">
        <v>648</v>
      </c>
      <c r="E106" s="102"/>
      <c r="F106" s="102"/>
      <c r="G106" s="102"/>
      <c r="H106" s="102"/>
      <c r="I106" s="102">
        <v>5</v>
      </c>
      <c r="J106" s="102"/>
      <c r="K106" s="102">
        <v>5.5</v>
      </c>
      <c r="L106" s="102"/>
      <c r="M106" s="102">
        <v>5.3</v>
      </c>
      <c r="N106" s="102">
        <v>4.8</v>
      </c>
      <c r="O106" s="102"/>
      <c r="P106" s="102"/>
      <c r="Q106" s="102"/>
    </row>
    <row r="107" spans="1:17">
      <c r="A107" s="115" t="s">
        <v>37</v>
      </c>
      <c r="B107" s="115" t="s">
        <v>871</v>
      </c>
      <c r="C107" s="115" t="s">
        <v>872</v>
      </c>
      <c r="D107" s="115" t="s">
        <v>648</v>
      </c>
      <c r="E107" s="102"/>
      <c r="F107" s="102"/>
      <c r="G107" s="102"/>
      <c r="H107" s="102"/>
      <c r="I107" s="102">
        <v>1</v>
      </c>
      <c r="J107" s="102"/>
      <c r="K107" s="102">
        <v>1.6</v>
      </c>
      <c r="L107" s="102">
        <v>2.2000000000000002</v>
      </c>
      <c r="M107" s="102"/>
      <c r="N107" s="102">
        <v>2.2999999999999998</v>
      </c>
      <c r="O107" s="102"/>
      <c r="P107" s="102"/>
      <c r="Q107" s="102"/>
    </row>
    <row r="108" spans="1:17">
      <c r="A108" s="115" t="s">
        <v>37</v>
      </c>
      <c r="B108" s="115" t="s">
        <v>873</v>
      </c>
      <c r="C108" s="115" t="s">
        <v>872</v>
      </c>
      <c r="D108" s="115" t="s">
        <v>648</v>
      </c>
      <c r="E108" s="102"/>
      <c r="F108" s="102"/>
      <c r="G108" s="102"/>
      <c r="H108" s="102"/>
      <c r="I108" s="102">
        <v>2.1</v>
      </c>
      <c r="J108" s="102"/>
      <c r="K108" s="102">
        <v>2.9</v>
      </c>
      <c r="L108" s="102"/>
      <c r="M108" s="102">
        <v>3.9</v>
      </c>
      <c r="N108" s="102">
        <v>4.4000000000000004</v>
      </c>
      <c r="O108" s="102"/>
      <c r="P108" s="102"/>
      <c r="Q108" s="102"/>
    </row>
    <row r="109" spans="1:17">
      <c r="A109" s="115" t="s">
        <v>192</v>
      </c>
      <c r="B109" s="115" t="s">
        <v>871</v>
      </c>
      <c r="C109" s="115" t="s">
        <v>872</v>
      </c>
      <c r="D109" s="115" t="s">
        <v>648</v>
      </c>
      <c r="E109" s="102"/>
      <c r="F109" s="102"/>
      <c r="G109" s="102"/>
      <c r="H109" s="102"/>
      <c r="I109" s="102">
        <v>7.5</v>
      </c>
      <c r="J109" s="102"/>
      <c r="K109" s="102">
        <v>11.5</v>
      </c>
      <c r="L109" s="102">
        <v>13.3</v>
      </c>
      <c r="M109" s="102"/>
      <c r="N109" s="102">
        <v>11.1</v>
      </c>
      <c r="O109" s="102">
        <v>11.7</v>
      </c>
      <c r="P109" s="102"/>
      <c r="Q109" s="102"/>
    </row>
    <row r="110" spans="1:17">
      <c r="A110" s="115" t="s">
        <v>192</v>
      </c>
      <c r="B110" s="115" t="s">
        <v>873</v>
      </c>
      <c r="C110" s="115" t="s">
        <v>872</v>
      </c>
      <c r="D110" s="115" t="s">
        <v>648</v>
      </c>
      <c r="E110" s="102"/>
      <c r="F110" s="102"/>
      <c r="G110" s="102"/>
      <c r="H110" s="102"/>
      <c r="I110" s="102">
        <v>8.8000000000000007</v>
      </c>
      <c r="J110" s="102"/>
      <c r="K110" s="102">
        <v>12.9</v>
      </c>
      <c r="L110" s="102"/>
      <c r="M110" s="102">
        <v>14.2</v>
      </c>
      <c r="N110" s="102">
        <v>12.6</v>
      </c>
      <c r="O110" s="102">
        <v>13.2</v>
      </c>
      <c r="P110" s="102"/>
      <c r="Q110" s="102"/>
    </row>
    <row r="111" spans="1:17">
      <c r="A111" s="115" t="s">
        <v>38</v>
      </c>
      <c r="B111" s="115" t="s">
        <v>871</v>
      </c>
      <c r="C111" s="115" t="s">
        <v>872</v>
      </c>
      <c r="D111" s="115" t="s">
        <v>648</v>
      </c>
      <c r="E111" s="102"/>
      <c r="F111" s="102"/>
      <c r="G111" s="102"/>
      <c r="H111" s="102"/>
      <c r="I111" s="102">
        <v>2.2999999999999998</v>
      </c>
      <c r="J111" s="102"/>
      <c r="K111" s="102">
        <v>3.9</v>
      </c>
      <c r="L111" s="102">
        <v>4.5999999999999996</v>
      </c>
      <c r="M111" s="102"/>
      <c r="N111" s="102">
        <v>4.5999999999999996</v>
      </c>
      <c r="O111" s="102">
        <v>4</v>
      </c>
      <c r="P111" s="102"/>
      <c r="Q111" s="102"/>
    </row>
    <row r="112" spans="1:17">
      <c r="A112" s="115" t="s">
        <v>38</v>
      </c>
      <c r="B112" s="115" t="s">
        <v>873</v>
      </c>
      <c r="C112" s="115" t="s">
        <v>872</v>
      </c>
      <c r="D112" s="115" t="s">
        <v>648</v>
      </c>
      <c r="E112" s="102"/>
      <c r="F112" s="102"/>
      <c r="G112" s="102"/>
      <c r="H112" s="102"/>
      <c r="I112" s="102">
        <v>8.8000000000000007</v>
      </c>
      <c r="J112" s="102"/>
      <c r="K112" s="102">
        <v>8.3000000000000007</v>
      </c>
      <c r="L112" s="102"/>
      <c r="M112" s="102">
        <v>8.6</v>
      </c>
      <c r="N112" s="102">
        <v>7.7</v>
      </c>
      <c r="O112" s="102">
        <v>7.8</v>
      </c>
      <c r="P112" s="102"/>
      <c r="Q112" s="102"/>
    </row>
    <row r="113" spans="1:17">
      <c r="A113" s="115" t="s">
        <v>196</v>
      </c>
      <c r="B113" s="115" t="s">
        <v>871</v>
      </c>
      <c r="C113" s="115" t="s">
        <v>872</v>
      </c>
      <c r="D113" s="115" t="s">
        <v>648</v>
      </c>
      <c r="E113" s="102"/>
      <c r="F113" s="102"/>
      <c r="G113" s="102"/>
      <c r="H113" s="102"/>
      <c r="I113" s="102"/>
      <c r="J113" s="102"/>
      <c r="K113" s="102"/>
      <c r="L113" s="102">
        <v>0.1</v>
      </c>
      <c r="M113" s="102"/>
      <c r="N113" s="102">
        <v>0.4</v>
      </c>
      <c r="O113" s="102"/>
      <c r="P113" s="102"/>
      <c r="Q113" s="102"/>
    </row>
    <row r="114" spans="1:17">
      <c r="A114" s="115" t="s">
        <v>196</v>
      </c>
      <c r="B114" s="115" t="s">
        <v>873</v>
      </c>
      <c r="C114" s="115" t="s">
        <v>872</v>
      </c>
      <c r="D114" s="115" t="s">
        <v>648</v>
      </c>
      <c r="E114" s="102"/>
      <c r="F114" s="102"/>
      <c r="G114" s="102"/>
      <c r="H114" s="102"/>
      <c r="I114" s="102"/>
      <c r="J114" s="102"/>
      <c r="K114" s="102"/>
      <c r="L114" s="102"/>
      <c r="M114" s="102">
        <v>3.9</v>
      </c>
      <c r="N114" s="102">
        <v>2.8</v>
      </c>
      <c r="O114" s="102"/>
      <c r="P114" s="102"/>
      <c r="Q114" s="102"/>
    </row>
    <row r="115" spans="1:17">
      <c r="A115" s="115" t="s">
        <v>40</v>
      </c>
      <c r="B115" s="115" t="s">
        <v>871</v>
      </c>
      <c r="C115" s="115" t="s">
        <v>872</v>
      </c>
      <c r="D115" s="115" t="s">
        <v>648</v>
      </c>
      <c r="E115" s="102"/>
      <c r="F115" s="102"/>
      <c r="G115" s="102"/>
      <c r="H115" s="102"/>
      <c r="I115" s="102">
        <v>0.4</v>
      </c>
      <c r="J115" s="102"/>
      <c r="K115" s="102"/>
      <c r="L115" s="102"/>
      <c r="M115" s="102"/>
      <c r="N115" s="102">
        <v>0.4</v>
      </c>
      <c r="O115" s="102">
        <v>0.4</v>
      </c>
      <c r="P115" s="102"/>
      <c r="Q115" s="102"/>
    </row>
    <row r="116" spans="1:17">
      <c r="A116" s="115" t="s">
        <v>40</v>
      </c>
      <c r="B116" s="115" t="s">
        <v>873</v>
      </c>
      <c r="C116" s="115" t="s">
        <v>872</v>
      </c>
      <c r="D116" s="115" t="s">
        <v>648</v>
      </c>
      <c r="E116" s="102"/>
      <c r="F116" s="102"/>
      <c r="G116" s="102"/>
      <c r="H116" s="102"/>
      <c r="I116" s="102">
        <v>1.4</v>
      </c>
      <c r="J116" s="102"/>
      <c r="K116" s="102"/>
      <c r="L116" s="102"/>
      <c r="M116" s="102">
        <v>1.7</v>
      </c>
      <c r="N116" s="102">
        <v>1.7</v>
      </c>
      <c r="O116" s="102">
        <v>1.6</v>
      </c>
      <c r="P116" s="102"/>
      <c r="Q116" s="102"/>
    </row>
    <row r="117" spans="1:17">
      <c r="A117" s="115" t="s">
        <v>215</v>
      </c>
      <c r="B117" s="115" t="s">
        <v>871</v>
      </c>
      <c r="C117" s="115" t="s">
        <v>872</v>
      </c>
      <c r="D117" s="115" t="s">
        <v>648</v>
      </c>
      <c r="E117" s="102"/>
      <c r="F117" s="102"/>
      <c r="G117" s="102"/>
      <c r="H117" s="102"/>
      <c r="I117" s="102">
        <v>9.3000000000000007</v>
      </c>
      <c r="J117" s="102"/>
      <c r="K117" s="102"/>
      <c r="L117" s="102">
        <v>11.2</v>
      </c>
      <c r="M117" s="102"/>
      <c r="N117" s="102">
        <v>14.7</v>
      </c>
      <c r="O117" s="102"/>
      <c r="P117" s="102"/>
      <c r="Q117" s="102"/>
    </row>
    <row r="118" spans="1:17">
      <c r="A118" s="115" t="s">
        <v>215</v>
      </c>
      <c r="B118" s="115" t="s">
        <v>873</v>
      </c>
      <c r="C118" s="115" t="s">
        <v>872</v>
      </c>
      <c r="D118" s="115" t="s">
        <v>648</v>
      </c>
      <c r="E118" s="102"/>
      <c r="F118" s="102"/>
      <c r="G118" s="102"/>
      <c r="H118" s="102"/>
      <c r="I118" s="102">
        <v>13.1</v>
      </c>
      <c r="J118" s="102"/>
      <c r="K118" s="102"/>
      <c r="L118" s="102"/>
      <c r="M118" s="102">
        <v>20</v>
      </c>
      <c r="N118" s="102">
        <v>20.100000000000001</v>
      </c>
      <c r="O118" s="102">
        <v>18.2</v>
      </c>
      <c r="P118" s="102">
        <v>17.600000000000001</v>
      </c>
      <c r="Q118" s="102">
        <v>17.7</v>
      </c>
    </row>
    <row r="119" spans="1:17">
      <c r="A119" s="115" t="s">
        <v>875</v>
      </c>
      <c r="B119" s="115" t="s">
        <v>871</v>
      </c>
      <c r="C119" s="115" t="s">
        <v>872</v>
      </c>
      <c r="D119" s="115" t="s">
        <v>648</v>
      </c>
      <c r="E119" s="102"/>
      <c r="F119" s="102"/>
      <c r="G119" s="102"/>
      <c r="H119" s="102"/>
      <c r="I119" s="102"/>
      <c r="J119" s="102"/>
      <c r="K119" s="102"/>
      <c r="L119" s="102"/>
      <c r="M119" s="102"/>
      <c r="N119" s="102">
        <v>1.8</v>
      </c>
      <c r="O119" s="102"/>
      <c r="P119" s="102"/>
      <c r="Q119" s="102"/>
    </row>
    <row r="120" spans="1:17">
      <c r="A120" s="115" t="s">
        <v>875</v>
      </c>
      <c r="B120" s="115" t="s">
        <v>873</v>
      </c>
      <c r="C120" s="115" t="s">
        <v>872</v>
      </c>
      <c r="D120" s="115" t="s">
        <v>648</v>
      </c>
      <c r="E120" s="102"/>
      <c r="F120" s="102"/>
      <c r="G120" s="102"/>
      <c r="H120" s="102"/>
      <c r="I120" s="102"/>
      <c r="J120" s="102"/>
      <c r="K120" s="102"/>
      <c r="L120" s="102"/>
      <c r="M120" s="102"/>
      <c r="N120" s="102">
        <v>7.3</v>
      </c>
      <c r="O120" s="102"/>
      <c r="P120" s="102"/>
      <c r="Q120" s="102"/>
    </row>
    <row r="121" spans="1:17">
      <c r="A121" s="115" t="s">
        <v>200</v>
      </c>
      <c r="B121" s="115" t="s">
        <v>871</v>
      </c>
      <c r="C121" s="115" t="s">
        <v>872</v>
      </c>
      <c r="D121" s="115" t="s">
        <v>648</v>
      </c>
      <c r="E121" s="102">
        <v>3.3</v>
      </c>
      <c r="F121" s="102"/>
      <c r="G121" s="102"/>
      <c r="H121" s="102"/>
      <c r="I121" s="102">
        <v>2.1</v>
      </c>
      <c r="J121" s="102"/>
      <c r="K121" s="102"/>
      <c r="L121" s="102">
        <v>0.5</v>
      </c>
      <c r="M121" s="102"/>
      <c r="N121" s="102">
        <v>0.6</v>
      </c>
      <c r="O121" s="102"/>
      <c r="P121" s="102"/>
      <c r="Q121" s="102"/>
    </row>
    <row r="122" spans="1:17">
      <c r="A122" s="115" t="s">
        <v>200</v>
      </c>
      <c r="B122" s="115" t="s">
        <v>873</v>
      </c>
      <c r="C122" s="115" t="s">
        <v>872</v>
      </c>
      <c r="D122" s="115" t="s">
        <v>648</v>
      </c>
      <c r="E122" s="102">
        <v>6</v>
      </c>
      <c r="F122" s="102"/>
      <c r="G122" s="102"/>
      <c r="H122" s="102"/>
      <c r="I122" s="102">
        <v>4.5999999999999996</v>
      </c>
      <c r="J122" s="102"/>
      <c r="K122" s="102"/>
      <c r="L122" s="102"/>
      <c r="M122" s="102">
        <v>2.9</v>
      </c>
      <c r="N122" s="102">
        <v>3.2</v>
      </c>
      <c r="O122" s="102"/>
      <c r="P122" s="102"/>
      <c r="Q122" s="102"/>
    </row>
    <row r="123" spans="1:17">
      <c r="A123" s="115" t="s">
        <v>216</v>
      </c>
      <c r="B123" s="115" t="s">
        <v>871</v>
      </c>
      <c r="C123" s="115" t="s">
        <v>872</v>
      </c>
      <c r="D123" s="115" t="s">
        <v>648</v>
      </c>
      <c r="E123" s="102"/>
      <c r="F123" s="102"/>
      <c r="G123" s="102"/>
      <c r="H123" s="102"/>
      <c r="I123" s="102">
        <v>0.1</v>
      </c>
      <c r="J123" s="102"/>
      <c r="K123" s="102"/>
      <c r="L123" s="102">
        <v>1.3</v>
      </c>
      <c r="M123" s="102"/>
      <c r="N123" s="102">
        <v>1.5</v>
      </c>
      <c r="O123" s="102"/>
      <c r="P123" s="102"/>
      <c r="Q123" s="102"/>
    </row>
    <row r="124" spans="1:17">
      <c r="A124" s="115" t="s">
        <v>216</v>
      </c>
      <c r="B124" s="115" t="s">
        <v>873</v>
      </c>
      <c r="C124" s="115" t="s">
        <v>872</v>
      </c>
      <c r="D124" s="115" t="s">
        <v>648</v>
      </c>
      <c r="E124" s="102"/>
      <c r="F124" s="102"/>
      <c r="G124" s="102"/>
      <c r="H124" s="102"/>
      <c r="I124" s="102">
        <v>2.2999999999999998</v>
      </c>
      <c r="J124" s="102"/>
      <c r="K124" s="102"/>
      <c r="L124" s="102"/>
      <c r="M124" s="102">
        <v>3.6</v>
      </c>
      <c r="N124" s="102">
        <v>3.4</v>
      </c>
      <c r="O124" s="102"/>
      <c r="P124" s="102"/>
      <c r="Q124" s="102"/>
    </row>
    <row r="125" spans="1:17">
      <c r="A125" s="115" t="s">
        <v>217</v>
      </c>
      <c r="B125" s="115" t="s">
        <v>871</v>
      </c>
      <c r="C125" s="115" t="s">
        <v>872</v>
      </c>
      <c r="D125" s="115" t="s">
        <v>648</v>
      </c>
      <c r="E125" s="102"/>
      <c r="F125" s="102"/>
      <c r="G125" s="102"/>
      <c r="H125" s="102"/>
      <c r="I125" s="102">
        <v>19.899999999999999</v>
      </c>
      <c r="J125" s="102"/>
      <c r="K125" s="102"/>
      <c r="L125" s="102">
        <v>19.2</v>
      </c>
      <c r="M125" s="102"/>
      <c r="N125" s="102">
        <v>22.2</v>
      </c>
      <c r="O125" s="102">
        <v>22</v>
      </c>
      <c r="P125" s="102"/>
      <c r="Q125" s="102"/>
    </row>
    <row r="126" spans="1:17">
      <c r="A126" s="115" t="s">
        <v>217</v>
      </c>
      <c r="B126" s="115" t="s">
        <v>873</v>
      </c>
      <c r="C126" s="115" t="s">
        <v>872</v>
      </c>
      <c r="D126" s="115" t="s">
        <v>648</v>
      </c>
      <c r="E126" s="102"/>
      <c r="F126" s="102"/>
      <c r="G126" s="102"/>
      <c r="H126" s="102"/>
      <c r="I126" s="102">
        <v>26.2</v>
      </c>
      <c r="J126" s="102"/>
      <c r="K126" s="102"/>
      <c r="L126" s="102">
        <v>25.3</v>
      </c>
      <c r="M126" s="102">
        <v>29.4</v>
      </c>
      <c r="N126" s="102">
        <v>29.6</v>
      </c>
      <c r="O126" s="102">
        <v>29.2</v>
      </c>
      <c r="P126" s="102">
        <v>30</v>
      </c>
      <c r="Q126" s="102">
        <v>30.5</v>
      </c>
    </row>
    <row r="127" spans="1:17">
      <c r="A127" s="115" t="s">
        <v>218</v>
      </c>
      <c r="B127" s="115" t="s">
        <v>871</v>
      </c>
      <c r="C127" s="115" t="s">
        <v>872</v>
      </c>
      <c r="D127" s="115" t="s">
        <v>648</v>
      </c>
      <c r="E127" s="102"/>
      <c r="F127" s="102"/>
      <c r="G127" s="102"/>
      <c r="H127" s="102"/>
      <c r="I127" s="102">
        <v>21.3</v>
      </c>
      <c r="J127" s="102"/>
      <c r="K127" s="102"/>
      <c r="L127" s="102">
        <v>21.4</v>
      </c>
      <c r="M127" s="102"/>
      <c r="N127" s="102">
        <v>24.1</v>
      </c>
      <c r="O127" s="102">
        <v>23.8</v>
      </c>
      <c r="P127" s="102"/>
      <c r="Q127" s="102"/>
    </row>
    <row r="128" spans="1:17">
      <c r="A128" s="115" t="s">
        <v>218</v>
      </c>
      <c r="B128" s="115" t="s">
        <v>873</v>
      </c>
      <c r="C128" s="115" t="s">
        <v>872</v>
      </c>
      <c r="D128" s="115" t="s">
        <v>648</v>
      </c>
      <c r="E128" s="102"/>
      <c r="F128" s="102"/>
      <c r="G128" s="102"/>
      <c r="H128" s="102"/>
      <c r="I128" s="102">
        <v>30.1</v>
      </c>
      <c r="J128" s="102"/>
      <c r="K128" s="102"/>
      <c r="L128" s="102">
        <v>29.8</v>
      </c>
      <c r="M128" s="102">
        <v>32.1</v>
      </c>
      <c r="N128" s="102">
        <v>32.4</v>
      </c>
      <c r="O128" s="102">
        <v>32</v>
      </c>
      <c r="P128" s="102">
        <v>32.5</v>
      </c>
      <c r="Q128" s="102">
        <v>33</v>
      </c>
    </row>
    <row r="129" spans="1:17">
      <c r="A129" s="115" t="s">
        <v>46</v>
      </c>
      <c r="B129" s="115" t="s">
        <v>871</v>
      </c>
      <c r="C129" s="115" t="s">
        <v>872</v>
      </c>
      <c r="D129" s="115" t="s">
        <v>648</v>
      </c>
      <c r="E129" s="102"/>
      <c r="F129" s="102"/>
      <c r="G129" s="102">
        <v>0.5</v>
      </c>
      <c r="H129" s="102"/>
      <c r="I129" s="102"/>
      <c r="J129" s="102"/>
      <c r="K129" s="102"/>
      <c r="L129" s="102">
        <v>0.4</v>
      </c>
      <c r="M129" s="102"/>
      <c r="N129" s="102">
        <v>0.5</v>
      </c>
      <c r="O129" s="102"/>
      <c r="P129" s="102"/>
      <c r="Q129" s="102"/>
    </row>
    <row r="130" spans="1:17">
      <c r="A130" s="115" t="s">
        <v>46</v>
      </c>
      <c r="B130" s="115" t="s">
        <v>873</v>
      </c>
      <c r="C130" s="115" t="s">
        <v>872</v>
      </c>
      <c r="D130" s="115" t="s">
        <v>648</v>
      </c>
      <c r="E130" s="102"/>
      <c r="F130" s="102"/>
      <c r="G130" s="102">
        <v>3</v>
      </c>
      <c r="H130" s="102"/>
      <c r="I130" s="102"/>
      <c r="J130" s="102"/>
      <c r="K130" s="102"/>
      <c r="L130" s="102">
        <v>2.4</v>
      </c>
      <c r="M130" s="102">
        <v>3</v>
      </c>
      <c r="N130" s="102">
        <v>3</v>
      </c>
      <c r="O130" s="102"/>
      <c r="P130" s="102"/>
      <c r="Q130" s="102"/>
    </row>
    <row r="131" spans="1:17">
      <c r="A131" s="115" t="s">
        <v>221</v>
      </c>
      <c r="B131" s="115" t="s">
        <v>871</v>
      </c>
      <c r="C131" s="115" t="s">
        <v>872</v>
      </c>
      <c r="D131" s="115" t="s">
        <v>648</v>
      </c>
      <c r="E131" s="102"/>
      <c r="F131" s="102"/>
      <c r="G131" s="102"/>
      <c r="H131" s="102"/>
      <c r="I131" s="102">
        <v>5.4</v>
      </c>
      <c r="J131" s="102"/>
      <c r="K131" s="102"/>
      <c r="L131" s="102">
        <v>6.1</v>
      </c>
      <c r="M131" s="102"/>
      <c r="N131" s="102">
        <v>6.9</v>
      </c>
      <c r="O131" s="102">
        <v>6.4</v>
      </c>
      <c r="P131" s="102">
        <v>6.6</v>
      </c>
      <c r="Q131" s="102"/>
    </row>
    <row r="132" spans="1:17">
      <c r="A132" s="115" t="s">
        <v>221</v>
      </c>
      <c r="B132" s="115" t="s">
        <v>873</v>
      </c>
      <c r="C132" s="115" t="s">
        <v>872</v>
      </c>
      <c r="D132" s="115" t="s">
        <v>648</v>
      </c>
      <c r="E132" s="102"/>
      <c r="F132" s="102"/>
      <c r="G132" s="102"/>
      <c r="H132" s="102"/>
      <c r="I132" s="102">
        <v>7.2</v>
      </c>
      <c r="J132" s="102"/>
      <c r="K132" s="102"/>
      <c r="L132" s="102">
        <v>7.8</v>
      </c>
      <c r="M132" s="102">
        <v>9.3000000000000007</v>
      </c>
      <c r="N132" s="102">
        <v>9.1</v>
      </c>
      <c r="O132" s="102">
        <v>8</v>
      </c>
      <c r="P132" s="102">
        <v>8.1999999999999993</v>
      </c>
      <c r="Q132" s="102"/>
    </row>
    <row r="133" spans="1:17">
      <c r="A133" s="115" t="s">
        <v>211</v>
      </c>
      <c r="B133" s="115" t="s">
        <v>871</v>
      </c>
      <c r="C133" s="115" t="s">
        <v>872</v>
      </c>
      <c r="D133" s="115" t="s">
        <v>648</v>
      </c>
      <c r="E133" s="102"/>
      <c r="F133" s="102"/>
      <c r="G133" s="102"/>
      <c r="H133" s="102"/>
      <c r="I133" s="102">
        <v>19.3</v>
      </c>
      <c r="J133" s="102"/>
      <c r="K133" s="102"/>
      <c r="L133" s="102">
        <v>17.3</v>
      </c>
      <c r="M133" s="102"/>
      <c r="N133" s="102">
        <v>18.600000000000001</v>
      </c>
      <c r="O133" s="102">
        <v>19.100000000000001</v>
      </c>
      <c r="P133" s="102"/>
      <c r="Q133" s="102"/>
    </row>
    <row r="134" spans="1:17">
      <c r="A134" s="115" t="s">
        <v>211</v>
      </c>
      <c r="B134" s="115" t="s">
        <v>873</v>
      </c>
      <c r="C134" s="115" t="s">
        <v>872</v>
      </c>
      <c r="D134" s="115" t="s">
        <v>648</v>
      </c>
      <c r="E134" s="102"/>
      <c r="F134" s="102"/>
      <c r="G134" s="102"/>
      <c r="H134" s="102"/>
      <c r="I134" s="102">
        <v>27.3</v>
      </c>
      <c r="J134" s="102"/>
      <c r="K134" s="102"/>
      <c r="L134" s="102">
        <v>25.2</v>
      </c>
      <c r="M134" s="102">
        <v>27.8</v>
      </c>
      <c r="N134" s="102">
        <v>27.1</v>
      </c>
      <c r="O134" s="102">
        <v>25.9</v>
      </c>
      <c r="P134" s="102">
        <v>25.9</v>
      </c>
      <c r="Q134" s="102">
        <v>26.2</v>
      </c>
    </row>
    <row r="135" spans="1:17">
      <c r="A135" s="115" t="s">
        <v>48</v>
      </c>
      <c r="B135" s="115" t="s">
        <v>871</v>
      </c>
      <c r="C135" s="115" t="s">
        <v>872</v>
      </c>
      <c r="D135" s="115" t="s">
        <v>648</v>
      </c>
      <c r="E135" s="102"/>
      <c r="F135" s="102"/>
      <c r="G135" s="102"/>
      <c r="H135" s="102"/>
      <c r="I135" s="102">
        <v>1.9</v>
      </c>
      <c r="J135" s="102"/>
      <c r="K135" s="102"/>
      <c r="L135" s="102"/>
      <c r="M135" s="102"/>
      <c r="N135" s="102">
        <v>2.4</v>
      </c>
      <c r="O135" s="102"/>
      <c r="P135" s="102"/>
      <c r="Q135" s="102"/>
    </row>
    <row r="136" spans="1:17">
      <c r="A136" s="115" t="s">
        <v>48</v>
      </c>
      <c r="B136" s="115" t="s">
        <v>873</v>
      </c>
      <c r="C136" s="115" t="s">
        <v>872</v>
      </c>
      <c r="D136" s="115" t="s">
        <v>648</v>
      </c>
      <c r="E136" s="102"/>
      <c r="F136" s="102"/>
      <c r="G136" s="102"/>
      <c r="H136" s="102"/>
      <c r="I136" s="102">
        <v>6.6</v>
      </c>
      <c r="J136" s="102"/>
      <c r="K136" s="102"/>
      <c r="L136" s="102"/>
      <c r="M136" s="102">
        <v>5</v>
      </c>
      <c r="N136" s="102">
        <v>5.4</v>
      </c>
      <c r="O136" s="102"/>
      <c r="P136" s="102"/>
      <c r="Q136" s="102"/>
    </row>
    <row r="137" spans="1:17">
      <c r="A137" s="115" t="s">
        <v>222</v>
      </c>
      <c r="B137" s="115" t="s">
        <v>871</v>
      </c>
      <c r="C137" s="115" t="s">
        <v>872</v>
      </c>
      <c r="D137" s="115" t="s">
        <v>648</v>
      </c>
      <c r="E137" s="102"/>
      <c r="F137" s="102"/>
      <c r="G137" s="102"/>
      <c r="H137" s="102"/>
      <c r="I137" s="102">
        <v>15.3</v>
      </c>
      <c r="J137" s="102"/>
      <c r="K137" s="102"/>
      <c r="L137" s="102">
        <v>16.100000000000001</v>
      </c>
      <c r="M137" s="102"/>
      <c r="N137" s="102">
        <v>17</v>
      </c>
      <c r="O137" s="102">
        <v>18.899999999999999</v>
      </c>
      <c r="P137" s="102"/>
      <c r="Q137" s="102"/>
    </row>
    <row r="138" spans="1:17">
      <c r="A138" s="115" t="s">
        <v>222</v>
      </c>
      <c r="B138" s="115" t="s">
        <v>873</v>
      </c>
      <c r="C138" s="115" t="s">
        <v>872</v>
      </c>
      <c r="D138" s="115" t="s">
        <v>648</v>
      </c>
      <c r="E138" s="102"/>
      <c r="F138" s="102"/>
      <c r="G138" s="102"/>
      <c r="H138" s="102"/>
      <c r="I138" s="102">
        <v>21.1</v>
      </c>
      <c r="J138" s="102"/>
      <c r="K138" s="102"/>
      <c r="L138" s="102">
        <v>22.2</v>
      </c>
      <c r="M138" s="102">
        <v>23.9</v>
      </c>
      <c r="N138" s="102">
        <v>23.3</v>
      </c>
      <c r="O138" s="102">
        <v>24.4</v>
      </c>
      <c r="P138" s="102">
        <v>24.1</v>
      </c>
      <c r="Q138" s="102">
        <v>22</v>
      </c>
    </row>
    <row r="139" spans="1:17">
      <c r="A139" s="115" t="s">
        <v>49</v>
      </c>
      <c r="B139" s="115" t="s">
        <v>871</v>
      </c>
      <c r="C139" s="115" t="s">
        <v>872</v>
      </c>
      <c r="D139" s="115" t="s">
        <v>648</v>
      </c>
      <c r="E139" s="102"/>
      <c r="F139" s="102"/>
      <c r="G139" s="102"/>
      <c r="H139" s="102"/>
      <c r="I139" s="102">
        <v>1.7</v>
      </c>
      <c r="J139" s="102"/>
      <c r="K139" s="102"/>
      <c r="L139" s="102"/>
      <c r="M139" s="102"/>
      <c r="N139" s="102">
        <v>1.6</v>
      </c>
      <c r="O139" s="102"/>
      <c r="P139" s="102"/>
      <c r="Q139" s="102"/>
    </row>
    <row r="140" spans="1:17">
      <c r="A140" s="115" t="s">
        <v>49</v>
      </c>
      <c r="B140" s="115" t="s">
        <v>873</v>
      </c>
      <c r="C140" s="115" t="s">
        <v>872</v>
      </c>
      <c r="D140" s="115" t="s">
        <v>648</v>
      </c>
      <c r="E140" s="102"/>
      <c r="F140" s="102"/>
      <c r="G140" s="102"/>
      <c r="H140" s="102"/>
      <c r="I140" s="102">
        <v>4.5999999999999996</v>
      </c>
      <c r="J140" s="102"/>
      <c r="K140" s="102"/>
      <c r="L140" s="102"/>
      <c r="M140" s="102">
        <v>5</v>
      </c>
      <c r="N140" s="102">
        <v>4.3</v>
      </c>
      <c r="O140" s="102"/>
      <c r="P140" s="102"/>
      <c r="Q140" s="102"/>
    </row>
    <row r="141" spans="1:17">
      <c r="A141" s="115" t="s">
        <v>51</v>
      </c>
      <c r="B141" s="115" t="s">
        <v>871</v>
      </c>
      <c r="C141" s="115" t="s">
        <v>872</v>
      </c>
      <c r="D141" s="115" t="s">
        <v>648</v>
      </c>
      <c r="E141" s="102"/>
      <c r="F141" s="102"/>
      <c r="G141" s="102"/>
      <c r="H141" s="102"/>
      <c r="I141" s="102">
        <v>3.5</v>
      </c>
      <c r="J141" s="102"/>
      <c r="K141" s="102"/>
      <c r="L141" s="102">
        <v>2.9</v>
      </c>
      <c r="M141" s="102"/>
      <c r="N141" s="102">
        <v>3.8</v>
      </c>
      <c r="O141" s="102">
        <v>3.1</v>
      </c>
      <c r="P141" s="102"/>
      <c r="Q141" s="102"/>
    </row>
    <row r="142" spans="1:17">
      <c r="A142" s="115" t="s">
        <v>51</v>
      </c>
      <c r="B142" s="115" t="s">
        <v>873</v>
      </c>
      <c r="C142" s="115" t="s">
        <v>872</v>
      </c>
      <c r="D142" s="115" t="s">
        <v>648</v>
      </c>
      <c r="E142" s="102"/>
      <c r="F142" s="102"/>
      <c r="G142" s="102"/>
      <c r="H142" s="102"/>
      <c r="I142" s="102">
        <v>4.7</v>
      </c>
      <c r="J142" s="102"/>
      <c r="K142" s="102"/>
      <c r="L142" s="102">
        <v>4.0999999999999996</v>
      </c>
      <c r="M142" s="102">
        <v>4.5999999999999996</v>
      </c>
      <c r="N142" s="102">
        <v>5.2</v>
      </c>
      <c r="O142" s="102">
        <v>4.4000000000000004</v>
      </c>
      <c r="P142" s="102"/>
      <c r="Q142" s="102"/>
    </row>
    <row r="143" spans="1:17">
      <c r="A143" s="115" t="s">
        <v>52</v>
      </c>
      <c r="B143" s="115" t="s">
        <v>871</v>
      </c>
      <c r="C143" s="115" t="s">
        <v>872</v>
      </c>
      <c r="D143" s="115" t="s">
        <v>648</v>
      </c>
      <c r="E143" s="102"/>
      <c r="F143" s="102"/>
      <c r="G143" s="102"/>
      <c r="H143" s="102"/>
      <c r="I143" s="102">
        <v>0.1</v>
      </c>
      <c r="J143" s="102"/>
      <c r="K143" s="102"/>
      <c r="L143" s="102">
        <v>0.4</v>
      </c>
      <c r="M143" s="102"/>
      <c r="N143" s="102">
        <v>0.5</v>
      </c>
      <c r="O143" s="102"/>
      <c r="P143" s="102"/>
      <c r="Q143" s="102"/>
    </row>
    <row r="144" spans="1:17">
      <c r="A144" s="115" t="s">
        <v>52</v>
      </c>
      <c r="B144" s="115" t="s">
        <v>873</v>
      </c>
      <c r="C144" s="115" t="s">
        <v>872</v>
      </c>
      <c r="D144" s="115" t="s">
        <v>648</v>
      </c>
      <c r="E144" s="102"/>
      <c r="F144" s="102"/>
      <c r="G144" s="102"/>
      <c r="H144" s="102"/>
      <c r="I144" s="102">
        <v>1.1000000000000001</v>
      </c>
      <c r="J144" s="102"/>
      <c r="K144" s="102"/>
      <c r="L144" s="102">
        <v>1.7</v>
      </c>
      <c r="M144" s="102">
        <v>2.2000000000000002</v>
      </c>
      <c r="N144" s="102">
        <v>2.5</v>
      </c>
      <c r="O144" s="102"/>
      <c r="P144" s="102"/>
      <c r="Q144" s="102"/>
    </row>
    <row r="145" spans="1:17">
      <c r="A145" s="115" t="s">
        <v>53</v>
      </c>
      <c r="B145" s="115" t="s">
        <v>871</v>
      </c>
      <c r="C145" s="115" t="s">
        <v>872</v>
      </c>
      <c r="D145" s="115" t="s">
        <v>648</v>
      </c>
      <c r="E145" s="102"/>
      <c r="F145" s="102"/>
      <c r="G145" s="102"/>
      <c r="H145" s="102"/>
      <c r="I145" s="102"/>
      <c r="J145" s="102"/>
      <c r="K145" s="102"/>
      <c r="L145" s="102"/>
      <c r="M145" s="102"/>
      <c r="N145" s="102">
        <v>3.1</v>
      </c>
      <c r="O145" s="102"/>
      <c r="P145" s="102"/>
      <c r="Q145" s="102"/>
    </row>
    <row r="146" spans="1:17">
      <c r="A146" s="115" t="s">
        <v>53</v>
      </c>
      <c r="B146" s="115" t="s">
        <v>873</v>
      </c>
      <c r="C146" s="115" t="s">
        <v>872</v>
      </c>
      <c r="D146" s="115" t="s">
        <v>648</v>
      </c>
      <c r="E146" s="102"/>
      <c r="F146" s="102"/>
      <c r="G146" s="102"/>
      <c r="H146" s="102"/>
      <c r="I146" s="102"/>
      <c r="J146" s="102"/>
      <c r="K146" s="102"/>
      <c r="L146" s="102"/>
      <c r="M146" s="102">
        <v>4.5999999999999996</v>
      </c>
      <c r="N146" s="102">
        <v>5.4</v>
      </c>
      <c r="O146" s="102"/>
      <c r="P146" s="102"/>
      <c r="Q146" s="102"/>
    </row>
    <row r="147" spans="1:17">
      <c r="A147" s="115" t="s">
        <v>54</v>
      </c>
      <c r="B147" s="115" t="s">
        <v>871</v>
      </c>
      <c r="C147" s="115" t="s">
        <v>872</v>
      </c>
      <c r="D147" s="115" t="s">
        <v>648</v>
      </c>
      <c r="E147" s="102"/>
      <c r="F147" s="102"/>
      <c r="G147" s="102">
        <v>3.7</v>
      </c>
      <c r="H147" s="102"/>
      <c r="I147" s="102"/>
      <c r="J147" s="102"/>
      <c r="K147" s="102"/>
      <c r="L147" s="102"/>
      <c r="M147" s="102"/>
      <c r="N147" s="102">
        <v>3.7</v>
      </c>
      <c r="O147" s="102"/>
      <c r="P147" s="102"/>
      <c r="Q147" s="102"/>
    </row>
    <row r="148" spans="1:17">
      <c r="A148" s="115" t="s">
        <v>54</v>
      </c>
      <c r="B148" s="115" t="s">
        <v>873</v>
      </c>
      <c r="C148" s="115" t="s">
        <v>872</v>
      </c>
      <c r="D148" s="115" t="s">
        <v>648</v>
      </c>
      <c r="E148" s="102"/>
      <c r="F148" s="102"/>
      <c r="G148" s="102">
        <v>8.1999999999999993</v>
      </c>
      <c r="H148" s="102"/>
      <c r="I148" s="102"/>
      <c r="J148" s="102"/>
      <c r="K148" s="102"/>
      <c r="L148" s="102"/>
      <c r="M148" s="102">
        <v>9.6999999999999993</v>
      </c>
      <c r="N148" s="102">
        <v>8.1999999999999993</v>
      </c>
      <c r="O148" s="102"/>
      <c r="P148" s="102"/>
      <c r="Q148" s="102"/>
    </row>
    <row r="149" spans="1:17">
      <c r="A149" s="115" t="s">
        <v>56</v>
      </c>
      <c r="B149" s="115" t="s">
        <v>871</v>
      </c>
      <c r="C149" s="115" t="s">
        <v>872</v>
      </c>
      <c r="D149" s="115" t="s">
        <v>648</v>
      </c>
      <c r="E149" s="102"/>
      <c r="F149" s="102"/>
      <c r="G149" s="102"/>
      <c r="H149" s="102"/>
      <c r="I149" s="102">
        <v>0.4</v>
      </c>
      <c r="J149" s="102"/>
      <c r="K149" s="102"/>
      <c r="L149" s="102">
        <v>0.8</v>
      </c>
      <c r="M149" s="102"/>
      <c r="N149" s="102">
        <v>0.9</v>
      </c>
      <c r="O149" s="102"/>
      <c r="P149" s="102"/>
      <c r="Q149" s="102"/>
    </row>
    <row r="150" spans="1:17">
      <c r="A150" s="115" t="s">
        <v>56</v>
      </c>
      <c r="B150" s="115" t="s">
        <v>873</v>
      </c>
      <c r="C150" s="115" t="s">
        <v>872</v>
      </c>
      <c r="D150" s="115" t="s">
        <v>648</v>
      </c>
      <c r="E150" s="102"/>
      <c r="F150" s="102"/>
      <c r="G150" s="102"/>
      <c r="H150" s="102"/>
      <c r="I150" s="102">
        <v>3.3</v>
      </c>
      <c r="J150" s="102"/>
      <c r="K150" s="102"/>
      <c r="L150" s="102">
        <v>3.6</v>
      </c>
      <c r="M150" s="102">
        <v>4.2</v>
      </c>
      <c r="N150" s="102">
        <v>4.4000000000000004</v>
      </c>
      <c r="O150" s="102"/>
      <c r="P150" s="102"/>
      <c r="Q150" s="102"/>
    </row>
    <row r="151" spans="1:17">
      <c r="A151" s="115" t="s">
        <v>594</v>
      </c>
      <c r="B151" s="115" t="s">
        <v>871</v>
      </c>
      <c r="C151" s="115" t="s">
        <v>872</v>
      </c>
      <c r="D151" s="115" t="s">
        <v>648</v>
      </c>
      <c r="E151" s="102"/>
      <c r="F151" s="102"/>
      <c r="G151" s="102"/>
      <c r="H151" s="102"/>
      <c r="I151" s="102">
        <v>2.4</v>
      </c>
      <c r="J151" s="102"/>
      <c r="K151" s="102"/>
      <c r="L151" s="102">
        <v>2.2999999999999998</v>
      </c>
      <c r="M151" s="102"/>
      <c r="N151" s="102">
        <v>2.2999999999999998</v>
      </c>
      <c r="O151" s="102">
        <v>2.2000000000000002</v>
      </c>
      <c r="P151" s="102">
        <v>2.2999999999999998</v>
      </c>
      <c r="Q151" s="102"/>
    </row>
    <row r="152" spans="1:17">
      <c r="A152" s="115" t="s">
        <v>594</v>
      </c>
      <c r="B152" s="115" t="s">
        <v>873</v>
      </c>
      <c r="C152" s="115" t="s">
        <v>872</v>
      </c>
      <c r="D152" s="115" t="s">
        <v>648</v>
      </c>
      <c r="E152" s="102"/>
      <c r="F152" s="102"/>
      <c r="G152" s="102"/>
      <c r="H152" s="102"/>
      <c r="I152" s="102">
        <v>4.5999999999999996</v>
      </c>
      <c r="J152" s="102"/>
      <c r="K152" s="102">
        <v>4.2</v>
      </c>
      <c r="L152" s="102">
        <v>4.5</v>
      </c>
      <c r="M152" s="102">
        <v>4.8</v>
      </c>
      <c r="N152" s="102">
        <v>4.5</v>
      </c>
      <c r="O152" s="102">
        <v>4.5999999999999996</v>
      </c>
      <c r="P152" s="102">
        <v>5.2</v>
      </c>
      <c r="Q152" s="102"/>
    </row>
    <row r="153" spans="1:17">
      <c r="A153" s="115" t="s">
        <v>299</v>
      </c>
      <c r="B153" s="115" t="s">
        <v>871</v>
      </c>
      <c r="C153" s="115" t="s">
        <v>872</v>
      </c>
      <c r="D153" s="115" t="s">
        <v>648</v>
      </c>
      <c r="E153" s="102"/>
      <c r="F153" s="102"/>
      <c r="G153" s="102"/>
      <c r="H153" s="102"/>
      <c r="I153" s="102">
        <v>16.600000000000001</v>
      </c>
      <c r="J153" s="102"/>
      <c r="K153" s="102"/>
      <c r="L153" s="102">
        <v>18.100000000000001</v>
      </c>
      <c r="M153" s="102">
        <v>18.899999999999999</v>
      </c>
      <c r="N153" s="102">
        <v>17.7</v>
      </c>
      <c r="O153" s="102"/>
      <c r="P153" s="102"/>
      <c r="Q153" s="102"/>
    </row>
    <row r="154" spans="1:17">
      <c r="A154" s="115" t="s">
        <v>299</v>
      </c>
      <c r="B154" s="115" t="s">
        <v>873</v>
      </c>
      <c r="C154" s="115" t="s">
        <v>872</v>
      </c>
      <c r="D154" s="115" t="s">
        <v>648</v>
      </c>
      <c r="E154" s="102"/>
      <c r="F154" s="102"/>
      <c r="G154" s="102"/>
      <c r="H154" s="102"/>
      <c r="I154" s="102">
        <v>22.5</v>
      </c>
      <c r="J154" s="102"/>
      <c r="K154" s="102">
        <v>23</v>
      </c>
      <c r="L154" s="102">
        <v>23.1</v>
      </c>
      <c r="M154" s="102">
        <v>23.9</v>
      </c>
      <c r="N154" s="102">
        <v>22.9</v>
      </c>
      <c r="O154" s="102">
        <v>21.9</v>
      </c>
      <c r="P154" s="102">
        <v>21.6</v>
      </c>
      <c r="Q154" s="102">
        <v>21.6</v>
      </c>
    </row>
    <row r="155" spans="1:17">
      <c r="A155" s="115" t="s">
        <v>227</v>
      </c>
      <c r="B155" s="115" t="s">
        <v>871</v>
      </c>
      <c r="C155" s="115" t="s">
        <v>872</v>
      </c>
      <c r="D155" s="115" t="s">
        <v>648</v>
      </c>
      <c r="E155" s="102"/>
      <c r="F155" s="102"/>
      <c r="G155" s="102"/>
      <c r="H155" s="102"/>
      <c r="I155" s="102">
        <v>10.5</v>
      </c>
      <c r="J155" s="102"/>
      <c r="K155" s="102"/>
      <c r="L155" s="102">
        <v>10</v>
      </c>
      <c r="M155" s="102">
        <v>12.3</v>
      </c>
      <c r="N155" s="102">
        <v>10.6</v>
      </c>
      <c r="O155" s="102">
        <v>10.9</v>
      </c>
      <c r="P155" s="102"/>
      <c r="Q155" s="102"/>
    </row>
    <row r="156" spans="1:17">
      <c r="A156" s="115" t="s">
        <v>227</v>
      </c>
      <c r="B156" s="115" t="s">
        <v>873</v>
      </c>
      <c r="C156" s="115" t="s">
        <v>872</v>
      </c>
      <c r="D156" s="115" t="s">
        <v>648</v>
      </c>
      <c r="E156" s="102"/>
      <c r="F156" s="102"/>
      <c r="G156" s="102"/>
      <c r="H156" s="102"/>
      <c r="I156" s="102">
        <v>16.399999999999999</v>
      </c>
      <c r="J156" s="102"/>
      <c r="K156" s="102">
        <v>15.3</v>
      </c>
      <c r="L156" s="102">
        <v>15.8</v>
      </c>
      <c r="M156" s="102">
        <v>18.5</v>
      </c>
      <c r="N156" s="102">
        <v>18</v>
      </c>
      <c r="O156" s="102">
        <v>18.100000000000001</v>
      </c>
      <c r="P156" s="102">
        <v>17.600000000000001</v>
      </c>
      <c r="Q156" s="102">
        <v>17.2</v>
      </c>
    </row>
    <row r="157" spans="1:17">
      <c r="A157" s="115" t="s">
        <v>223</v>
      </c>
      <c r="B157" s="115" t="s">
        <v>871</v>
      </c>
      <c r="C157" s="115" t="s">
        <v>872</v>
      </c>
      <c r="D157" s="115" t="s">
        <v>648</v>
      </c>
      <c r="E157" s="102"/>
      <c r="F157" s="102"/>
      <c r="G157" s="102"/>
      <c r="H157" s="102"/>
      <c r="I157" s="102">
        <v>0.8</v>
      </c>
      <c r="J157" s="102"/>
      <c r="K157" s="102"/>
      <c r="L157" s="102">
        <v>1</v>
      </c>
      <c r="M157" s="102">
        <v>1.5</v>
      </c>
      <c r="N157" s="102">
        <v>1.5</v>
      </c>
      <c r="O157" s="102"/>
      <c r="P157" s="102"/>
      <c r="Q157" s="102"/>
    </row>
    <row r="158" spans="1:17">
      <c r="A158" s="115" t="s">
        <v>223</v>
      </c>
      <c r="B158" s="115" t="s">
        <v>873</v>
      </c>
      <c r="C158" s="115" t="s">
        <v>872</v>
      </c>
      <c r="D158" s="115" t="s">
        <v>648</v>
      </c>
      <c r="E158" s="102"/>
      <c r="F158" s="102"/>
      <c r="G158" s="102"/>
      <c r="H158" s="102"/>
      <c r="I158" s="102">
        <v>1.5</v>
      </c>
      <c r="J158" s="102"/>
      <c r="K158" s="102">
        <v>1.9</v>
      </c>
      <c r="L158" s="102">
        <v>2</v>
      </c>
      <c r="M158" s="102">
        <v>2.6</v>
      </c>
      <c r="N158" s="102">
        <v>2.6</v>
      </c>
      <c r="O158" s="102"/>
      <c r="P158" s="102"/>
      <c r="Q158" s="102"/>
    </row>
    <row r="159" spans="1:17">
      <c r="A159" s="115" t="s">
        <v>224</v>
      </c>
      <c r="B159" s="115" t="s">
        <v>871</v>
      </c>
      <c r="C159" s="115" t="s">
        <v>872</v>
      </c>
      <c r="D159" s="115" t="s">
        <v>648</v>
      </c>
      <c r="E159" s="102"/>
      <c r="F159" s="102"/>
      <c r="G159" s="102"/>
      <c r="H159" s="102">
        <v>1.1000000000000001</v>
      </c>
      <c r="I159" s="102"/>
      <c r="J159" s="102"/>
      <c r="K159" s="102"/>
      <c r="L159" s="102"/>
      <c r="M159" s="102">
        <v>1.8</v>
      </c>
      <c r="N159" s="102">
        <v>1.6</v>
      </c>
      <c r="O159" s="102"/>
      <c r="P159" s="102"/>
      <c r="Q159" s="102"/>
    </row>
    <row r="160" spans="1:17">
      <c r="A160" s="115" t="s">
        <v>224</v>
      </c>
      <c r="B160" s="115" t="s">
        <v>873</v>
      </c>
      <c r="C160" s="115" t="s">
        <v>872</v>
      </c>
      <c r="D160" s="115" t="s">
        <v>648</v>
      </c>
      <c r="E160" s="102"/>
      <c r="F160" s="102"/>
      <c r="G160" s="102"/>
      <c r="H160" s="102">
        <v>2</v>
      </c>
      <c r="I160" s="102"/>
      <c r="J160" s="102"/>
      <c r="K160" s="102">
        <v>2.8</v>
      </c>
      <c r="L160" s="102"/>
      <c r="M160" s="102">
        <v>2.9</v>
      </c>
      <c r="N160" s="102">
        <v>2.6</v>
      </c>
      <c r="O160" s="102"/>
      <c r="P160" s="102"/>
      <c r="Q160" s="102"/>
    </row>
    <row r="161" spans="1:17">
      <c r="A161" s="115" t="s">
        <v>876</v>
      </c>
      <c r="B161" s="115" t="s">
        <v>871</v>
      </c>
      <c r="C161" s="115" t="s">
        <v>872</v>
      </c>
      <c r="D161" s="115" t="s">
        <v>648</v>
      </c>
      <c r="E161" s="102">
        <v>7</v>
      </c>
      <c r="F161" s="102"/>
      <c r="G161" s="102"/>
      <c r="H161" s="102"/>
      <c r="I161" s="102">
        <v>8.5</v>
      </c>
      <c r="J161" s="102"/>
      <c r="K161" s="102"/>
      <c r="L161" s="102">
        <v>9.1999999999999993</v>
      </c>
      <c r="M161" s="102">
        <v>11.4</v>
      </c>
      <c r="N161" s="102">
        <v>10.7</v>
      </c>
      <c r="O161" s="102"/>
      <c r="P161" s="102"/>
      <c r="Q161" s="102"/>
    </row>
    <row r="162" spans="1:17">
      <c r="A162" s="115" t="s">
        <v>876</v>
      </c>
      <c r="B162" s="115" t="s">
        <v>873</v>
      </c>
      <c r="C162" s="115" t="s">
        <v>872</v>
      </c>
      <c r="D162" s="115" t="s">
        <v>648</v>
      </c>
      <c r="E162" s="102">
        <v>8.9</v>
      </c>
      <c r="F162" s="102"/>
      <c r="G162" s="102"/>
      <c r="H162" s="102"/>
      <c r="I162" s="102">
        <v>9.9</v>
      </c>
      <c r="J162" s="102"/>
      <c r="K162" s="102">
        <v>10.4</v>
      </c>
      <c r="L162" s="102">
        <v>11</v>
      </c>
      <c r="M162" s="102">
        <v>13.4</v>
      </c>
      <c r="N162" s="102">
        <v>12.5</v>
      </c>
      <c r="O162" s="102"/>
      <c r="P162" s="102"/>
      <c r="Q162" s="102"/>
    </row>
    <row r="163" spans="1:17">
      <c r="A163" s="115" t="s">
        <v>225</v>
      </c>
      <c r="B163" s="115" t="s">
        <v>871</v>
      </c>
      <c r="C163" s="115" t="s">
        <v>872</v>
      </c>
      <c r="D163" s="115" t="s">
        <v>648</v>
      </c>
      <c r="E163" s="102"/>
      <c r="F163" s="102"/>
      <c r="G163" s="102"/>
      <c r="H163" s="102"/>
      <c r="I163" s="102"/>
      <c r="J163" s="102"/>
      <c r="K163" s="102"/>
      <c r="L163" s="102"/>
      <c r="M163" s="102">
        <v>5.0999999999999996</v>
      </c>
      <c r="N163" s="102">
        <v>5.3</v>
      </c>
      <c r="O163" s="102"/>
      <c r="P163" s="102"/>
      <c r="Q163" s="102"/>
    </row>
    <row r="164" spans="1:17">
      <c r="A164" s="115" t="s">
        <v>225</v>
      </c>
      <c r="B164" s="115" t="s">
        <v>873</v>
      </c>
      <c r="C164" s="115" t="s">
        <v>872</v>
      </c>
      <c r="D164" s="115" t="s">
        <v>648</v>
      </c>
      <c r="E164" s="102"/>
      <c r="F164" s="102"/>
      <c r="G164" s="102"/>
      <c r="H164" s="102"/>
      <c r="I164" s="102"/>
      <c r="J164" s="102"/>
      <c r="K164" s="102"/>
      <c r="L164" s="102"/>
      <c r="M164" s="102">
        <v>12.1</v>
      </c>
      <c r="N164" s="102">
        <v>11.7</v>
      </c>
      <c r="O164" s="102"/>
      <c r="P164" s="102"/>
      <c r="Q164" s="102"/>
    </row>
    <row r="165" spans="1:17">
      <c r="A165" s="115" t="s">
        <v>226</v>
      </c>
      <c r="B165" s="115" t="s">
        <v>871</v>
      </c>
      <c r="C165" s="115" t="s">
        <v>872</v>
      </c>
      <c r="D165" s="115" t="s">
        <v>648</v>
      </c>
      <c r="E165" s="102"/>
      <c r="F165" s="102"/>
      <c r="G165" s="102"/>
      <c r="H165" s="102"/>
      <c r="I165" s="102">
        <v>10.3</v>
      </c>
      <c r="J165" s="102"/>
      <c r="K165" s="102"/>
      <c r="L165" s="102">
        <v>13</v>
      </c>
      <c r="M165" s="102">
        <v>16.5</v>
      </c>
      <c r="N165" s="102">
        <v>17.3</v>
      </c>
      <c r="O165" s="102"/>
      <c r="P165" s="102"/>
      <c r="Q165" s="102"/>
    </row>
    <row r="166" spans="1:17">
      <c r="A166" s="115" t="s">
        <v>226</v>
      </c>
      <c r="B166" s="115" t="s">
        <v>873</v>
      </c>
      <c r="C166" s="115" t="s">
        <v>872</v>
      </c>
      <c r="D166" s="115" t="s">
        <v>648</v>
      </c>
      <c r="E166" s="102"/>
      <c r="F166" s="102"/>
      <c r="G166" s="102"/>
      <c r="H166" s="102"/>
      <c r="I166" s="102">
        <v>16</v>
      </c>
      <c r="J166" s="102"/>
      <c r="K166" s="102">
        <v>16.8</v>
      </c>
      <c r="L166" s="102">
        <v>19.7</v>
      </c>
      <c r="M166" s="102">
        <v>23.6</v>
      </c>
      <c r="N166" s="102">
        <v>23.7</v>
      </c>
      <c r="O166" s="102">
        <v>23.4</v>
      </c>
      <c r="P166" s="102">
        <v>22.4</v>
      </c>
      <c r="Q166" s="102">
        <v>21.6</v>
      </c>
    </row>
    <row r="167" spans="1:17">
      <c r="A167" s="115" t="s">
        <v>63</v>
      </c>
      <c r="B167" s="115" t="s">
        <v>871</v>
      </c>
      <c r="C167" s="115" t="s">
        <v>872</v>
      </c>
      <c r="D167" s="115" t="s">
        <v>648</v>
      </c>
      <c r="E167" s="102"/>
      <c r="F167" s="102"/>
      <c r="G167" s="102"/>
      <c r="H167" s="102"/>
      <c r="I167" s="102">
        <v>12</v>
      </c>
      <c r="J167" s="102"/>
      <c r="K167" s="102"/>
      <c r="L167" s="102">
        <v>11.4</v>
      </c>
      <c r="M167" s="102">
        <v>11.8</v>
      </c>
      <c r="N167" s="102">
        <v>11.9</v>
      </c>
      <c r="O167" s="102">
        <v>11.7</v>
      </c>
      <c r="P167" s="102"/>
      <c r="Q167" s="102"/>
    </row>
    <row r="168" spans="1:17">
      <c r="A168" s="115" t="s">
        <v>63</v>
      </c>
      <c r="B168" s="115" t="s">
        <v>873</v>
      </c>
      <c r="C168" s="115" t="s">
        <v>872</v>
      </c>
      <c r="D168" s="115" t="s">
        <v>648</v>
      </c>
      <c r="E168" s="102"/>
      <c r="F168" s="102"/>
      <c r="G168" s="102"/>
      <c r="H168" s="102"/>
      <c r="I168" s="102">
        <v>16.3</v>
      </c>
      <c r="J168" s="102"/>
      <c r="K168" s="102">
        <v>15.5</v>
      </c>
      <c r="L168" s="102">
        <v>15.5</v>
      </c>
      <c r="M168" s="102">
        <v>16</v>
      </c>
      <c r="N168" s="102">
        <v>16</v>
      </c>
      <c r="O168" s="102">
        <v>16</v>
      </c>
      <c r="P168" s="102">
        <v>15.8</v>
      </c>
      <c r="Q168" s="102">
        <v>15.8</v>
      </c>
    </row>
    <row r="169" spans="1:17">
      <c r="A169" s="115" t="s">
        <v>228</v>
      </c>
      <c r="B169" s="115" t="s">
        <v>871</v>
      </c>
      <c r="C169" s="115" t="s">
        <v>872</v>
      </c>
      <c r="D169" s="115" t="s">
        <v>648</v>
      </c>
      <c r="E169" s="102"/>
      <c r="F169" s="102"/>
      <c r="G169" s="102"/>
      <c r="H169" s="102"/>
      <c r="I169" s="102">
        <v>18.100000000000001</v>
      </c>
      <c r="J169" s="102"/>
      <c r="K169" s="102"/>
      <c r="L169" s="102">
        <v>18.8</v>
      </c>
      <c r="M169" s="102">
        <v>20.399999999999999</v>
      </c>
      <c r="N169" s="102">
        <v>20.3</v>
      </c>
      <c r="O169" s="102">
        <v>20.2</v>
      </c>
      <c r="P169" s="102"/>
      <c r="Q169" s="102"/>
    </row>
    <row r="170" spans="1:17">
      <c r="A170" s="115" t="s">
        <v>228</v>
      </c>
      <c r="B170" s="115" t="s">
        <v>873</v>
      </c>
      <c r="C170" s="115" t="s">
        <v>872</v>
      </c>
      <c r="D170" s="115" t="s">
        <v>648</v>
      </c>
      <c r="E170" s="102"/>
      <c r="F170" s="102"/>
      <c r="G170" s="102"/>
      <c r="H170" s="102"/>
      <c r="I170" s="102">
        <v>24.9</v>
      </c>
      <c r="J170" s="102"/>
      <c r="K170" s="102">
        <v>24.7</v>
      </c>
      <c r="L170" s="102">
        <v>25.8</v>
      </c>
      <c r="M170" s="102">
        <v>27.8</v>
      </c>
      <c r="N170" s="102">
        <v>27.8</v>
      </c>
      <c r="O170" s="102">
        <v>27.5</v>
      </c>
      <c r="P170" s="102">
        <v>28</v>
      </c>
      <c r="Q170" s="102">
        <v>28.4</v>
      </c>
    </row>
    <row r="171" spans="1:17">
      <c r="A171" s="115" t="s">
        <v>229</v>
      </c>
      <c r="B171" s="115" t="s">
        <v>871</v>
      </c>
      <c r="C171" s="115" t="s">
        <v>872</v>
      </c>
      <c r="D171" s="115" t="s">
        <v>648</v>
      </c>
      <c r="E171" s="102"/>
      <c r="F171" s="102"/>
      <c r="G171" s="102"/>
      <c r="H171" s="102"/>
      <c r="I171" s="102">
        <v>2.4</v>
      </c>
      <c r="J171" s="102"/>
      <c r="K171" s="102"/>
      <c r="L171" s="102"/>
      <c r="M171" s="102">
        <v>1.4</v>
      </c>
      <c r="N171" s="102">
        <v>1.7</v>
      </c>
      <c r="O171" s="102">
        <v>1.6</v>
      </c>
      <c r="P171" s="102"/>
      <c r="Q171" s="102"/>
    </row>
    <row r="172" spans="1:17">
      <c r="A172" s="115" t="s">
        <v>229</v>
      </c>
      <c r="B172" s="115" t="s">
        <v>873</v>
      </c>
      <c r="C172" s="115" t="s">
        <v>872</v>
      </c>
      <c r="D172" s="115" t="s">
        <v>648</v>
      </c>
      <c r="E172" s="102"/>
      <c r="F172" s="102"/>
      <c r="G172" s="102"/>
      <c r="H172" s="102"/>
      <c r="I172" s="102">
        <v>4.4000000000000004</v>
      </c>
      <c r="J172" s="102"/>
      <c r="K172" s="102">
        <v>4</v>
      </c>
      <c r="L172" s="102"/>
      <c r="M172" s="102">
        <v>4.3</v>
      </c>
      <c r="N172" s="102">
        <v>4.7</v>
      </c>
      <c r="O172" s="102">
        <v>4.4000000000000004</v>
      </c>
      <c r="P172" s="102"/>
      <c r="Q172" s="102"/>
    </row>
    <row r="173" spans="1:17">
      <c r="A173" s="115" t="s">
        <v>66</v>
      </c>
      <c r="B173" s="115" t="s">
        <v>871</v>
      </c>
      <c r="C173" s="115" t="s">
        <v>872</v>
      </c>
      <c r="D173" s="115" t="s">
        <v>648</v>
      </c>
      <c r="E173" s="102"/>
      <c r="F173" s="102"/>
      <c r="G173" s="102"/>
      <c r="H173" s="102"/>
      <c r="I173" s="102">
        <v>12.2</v>
      </c>
      <c r="J173" s="102"/>
      <c r="K173" s="102"/>
      <c r="L173" s="102">
        <v>13.3</v>
      </c>
      <c r="M173" s="102">
        <v>15.3</v>
      </c>
      <c r="N173" s="102">
        <v>15.9</v>
      </c>
      <c r="O173" s="102">
        <v>16.8</v>
      </c>
      <c r="P173" s="102"/>
      <c r="Q173" s="102"/>
    </row>
    <row r="174" spans="1:17">
      <c r="A174" s="115" t="s">
        <v>66</v>
      </c>
      <c r="B174" s="115" t="s">
        <v>873</v>
      </c>
      <c r="C174" s="115" t="s">
        <v>872</v>
      </c>
      <c r="D174" s="115" t="s">
        <v>648</v>
      </c>
      <c r="E174" s="102"/>
      <c r="F174" s="102"/>
      <c r="G174" s="102"/>
      <c r="H174" s="102"/>
      <c r="I174" s="102">
        <v>18.5</v>
      </c>
      <c r="J174" s="102"/>
      <c r="K174" s="102">
        <v>18.8</v>
      </c>
      <c r="L174" s="102">
        <v>19.899999999999999</v>
      </c>
      <c r="M174" s="102">
        <v>22.4</v>
      </c>
      <c r="N174" s="102">
        <v>22.3</v>
      </c>
      <c r="O174" s="102">
        <v>23.6</v>
      </c>
      <c r="P174" s="102"/>
      <c r="Q174" s="102"/>
    </row>
    <row r="175" spans="1:17">
      <c r="A175" s="115" t="s">
        <v>231</v>
      </c>
      <c r="B175" s="115" t="s">
        <v>871</v>
      </c>
      <c r="C175" s="115" t="s">
        <v>872</v>
      </c>
      <c r="D175" s="115" t="s">
        <v>648</v>
      </c>
      <c r="E175" s="102"/>
      <c r="F175" s="102"/>
      <c r="G175" s="102"/>
      <c r="H175" s="102"/>
      <c r="I175" s="102">
        <v>13</v>
      </c>
      <c r="J175" s="102"/>
      <c r="K175" s="102"/>
      <c r="L175" s="102">
        <v>5.9</v>
      </c>
      <c r="M175" s="102">
        <v>6.5</v>
      </c>
      <c r="N175" s="102">
        <v>5.6</v>
      </c>
      <c r="O175" s="102">
        <v>8.8000000000000007</v>
      </c>
      <c r="P175" s="102"/>
      <c r="Q175" s="102"/>
    </row>
    <row r="176" spans="1:17">
      <c r="A176" s="115" t="s">
        <v>231</v>
      </c>
      <c r="B176" s="115" t="s">
        <v>873</v>
      </c>
      <c r="C176" s="115" t="s">
        <v>872</v>
      </c>
      <c r="D176" s="115" t="s">
        <v>648</v>
      </c>
      <c r="E176" s="102"/>
      <c r="F176" s="102"/>
      <c r="G176" s="102"/>
      <c r="H176" s="102"/>
      <c r="I176" s="102">
        <v>16.2</v>
      </c>
      <c r="J176" s="102"/>
      <c r="K176" s="102">
        <v>13.1</v>
      </c>
      <c r="L176" s="102">
        <v>9.3000000000000007</v>
      </c>
      <c r="M176" s="102">
        <v>10.6</v>
      </c>
      <c r="N176" s="102">
        <v>9</v>
      </c>
      <c r="O176" s="102">
        <v>12.1</v>
      </c>
      <c r="P176" s="102"/>
      <c r="Q176" s="102"/>
    </row>
    <row r="177" spans="1:17">
      <c r="A177" s="115" t="s">
        <v>236</v>
      </c>
      <c r="B177" s="115" t="s">
        <v>871</v>
      </c>
      <c r="C177" s="115" t="s">
        <v>872</v>
      </c>
      <c r="D177" s="115" t="s">
        <v>648</v>
      </c>
      <c r="E177" s="102"/>
      <c r="F177" s="102"/>
      <c r="G177" s="102"/>
      <c r="H177" s="102"/>
      <c r="I177" s="102">
        <v>4.5999999999999996</v>
      </c>
      <c r="J177" s="102"/>
      <c r="K177" s="102"/>
      <c r="L177" s="102">
        <v>3.9</v>
      </c>
      <c r="M177" s="102">
        <v>4.5</v>
      </c>
      <c r="N177" s="102">
        <v>4.2</v>
      </c>
      <c r="O177" s="102">
        <v>4.0999999999999996</v>
      </c>
      <c r="P177" s="102"/>
      <c r="Q177" s="102"/>
    </row>
    <row r="178" spans="1:17">
      <c r="A178" s="115" t="s">
        <v>236</v>
      </c>
      <c r="B178" s="115" t="s">
        <v>873</v>
      </c>
      <c r="C178" s="115" t="s">
        <v>872</v>
      </c>
      <c r="D178" s="115" t="s">
        <v>648</v>
      </c>
      <c r="E178" s="102"/>
      <c r="F178" s="102"/>
      <c r="G178" s="102"/>
      <c r="H178" s="102"/>
      <c r="I178" s="102">
        <v>7</v>
      </c>
      <c r="J178" s="102"/>
      <c r="K178" s="102">
        <v>6.2</v>
      </c>
      <c r="L178" s="102">
        <v>6.1</v>
      </c>
      <c r="M178" s="102">
        <v>7.1</v>
      </c>
      <c r="N178" s="102">
        <v>6.7</v>
      </c>
      <c r="O178" s="102">
        <v>6.4</v>
      </c>
      <c r="P178" s="102"/>
      <c r="Q178" s="102"/>
    </row>
    <row r="179" spans="1:17">
      <c r="A179" s="115" t="s">
        <v>238</v>
      </c>
      <c r="B179" s="115" t="s">
        <v>871</v>
      </c>
      <c r="C179" s="115" t="s">
        <v>872</v>
      </c>
      <c r="D179" s="115" t="s">
        <v>648</v>
      </c>
      <c r="E179" s="102"/>
      <c r="F179" s="102"/>
      <c r="G179" s="102"/>
      <c r="H179" s="102"/>
      <c r="I179" s="102">
        <v>1</v>
      </c>
      <c r="J179" s="102"/>
      <c r="K179" s="102"/>
      <c r="L179" s="102">
        <v>1.7</v>
      </c>
      <c r="M179" s="102">
        <v>1.9</v>
      </c>
      <c r="N179" s="102">
        <v>1.3</v>
      </c>
      <c r="O179" s="102">
        <v>1</v>
      </c>
      <c r="P179" s="102"/>
      <c r="Q179" s="102"/>
    </row>
    <row r="180" spans="1:17">
      <c r="A180" s="115" t="s">
        <v>238</v>
      </c>
      <c r="B180" s="115" t="s">
        <v>873</v>
      </c>
      <c r="C180" s="115" t="s">
        <v>872</v>
      </c>
      <c r="D180" s="115" t="s">
        <v>648</v>
      </c>
      <c r="E180" s="102"/>
      <c r="F180" s="102"/>
      <c r="G180" s="102"/>
      <c r="H180" s="102"/>
      <c r="I180" s="102">
        <v>2.4</v>
      </c>
      <c r="J180" s="102"/>
      <c r="K180" s="102">
        <v>3.1</v>
      </c>
      <c r="L180" s="102">
        <v>3.1</v>
      </c>
      <c r="M180" s="102">
        <v>3.3</v>
      </c>
      <c r="N180" s="102">
        <v>2.8</v>
      </c>
      <c r="O180" s="102">
        <v>2.6</v>
      </c>
      <c r="P180" s="102"/>
      <c r="Q180" s="102"/>
    </row>
    <row r="181" spans="1:17">
      <c r="A181" s="115" t="s">
        <v>77</v>
      </c>
      <c r="B181" s="115" t="s">
        <v>871</v>
      </c>
      <c r="C181" s="115" t="s">
        <v>872</v>
      </c>
      <c r="D181" s="115" t="s">
        <v>648</v>
      </c>
      <c r="E181" s="102"/>
      <c r="F181" s="102"/>
      <c r="G181" s="102"/>
      <c r="H181" s="102"/>
      <c r="I181" s="102">
        <v>1.8</v>
      </c>
      <c r="J181" s="102"/>
      <c r="K181" s="102"/>
      <c r="L181" s="102">
        <v>1.6</v>
      </c>
      <c r="M181" s="102">
        <v>1.7</v>
      </c>
      <c r="N181" s="102">
        <v>1.7</v>
      </c>
      <c r="O181" s="102">
        <v>1.6</v>
      </c>
      <c r="P181" s="102"/>
      <c r="Q181" s="102"/>
    </row>
    <row r="182" spans="1:17">
      <c r="A182" s="115" t="s">
        <v>77</v>
      </c>
      <c r="B182" s="115" t="s">
        <v>873</v>
      </c>
      <c r="C182" s="115" t="s">
        <v>872</v>
      </c>
      <c r="D182" s="115" t="s">
        <v>648</v>
      </c>
      <c r="E182" s="102"/>
      <c r="F182" s="102"/>
      <c r="G182" s="102"/>
      <c r="H182" s="102"/>
      <c r="I182" s="102">
        <v>11.2</v>
      </c>
      <c r="J182" s="102"/>
      <c r="K182" s="102">
        <v>11.6</v>
      </c>
      <c r="L182" s="102">
        <v>12.6</v>
      </c>
      <c r="M182" s="102">
        <v>10.6</v>
      </c>
      <c r="N182" s="102">
        <v>10.4</v>
      </c>
      <c r="O182" s="102">
        <v>10.1</v>
      </c>
      <c r="P182" s="102"/>
      <c r="Q182" s="102"/>
    </row>
    <row r="183" spans="1:17">
      <c r="A183" s="115" t="s">
        <v>877</v>
      </c>
      <c r="B183" s="115" t="s">
        <v>871</v>
      </c>
      <c r="C183" s="115" t="s">
        <v>872</v>
      </c>
      <c r="D183" s="115" t="s">
        <v>648</v>
      </c>
      <c r="E183" s="102"/>
      <c r="F183" s="102"/>
      <c r="G183" s="102"/>
      <c r="H183" s="102"/>
      <c r="I183" s="102">
        <v>3.5</v>
      </c>
      <c r="J183" s="102"/>
      <c r="K183" s="102"/>
      <c r="L183" s="102">
        <v>4.8</v>
      </c>
      <c r="M183" s="102">
        <v>5.4</v>
      </c>
      <c r="N183" s="102">
        <v>5.0999999999999996</v>
      </c>
      <c r="O183" s="102">
        <v>5.0999999999999996</v>
      </c>
      <c r="P183" s="102"/>
      <c r="Q183" s="102"/>
    </row>
    <row r="184" spans="1:17">
      <c r="A184" s="115" t="s">
        <v>877</v>
      </c>
      <c r="B184" s="115" t="s">
        <v>873</v>
      </c>
      <c r="C184" s="115" t="s">
        <v>872</v>
      </c>
      <c r="D184" s="115" t="s">
        <v>648</v>
      </c>
      <c r="E184" s="102"/>
      <c r="F184" s="102"/>
      <c r="G184" s="102"/>
      <c r="H184" s="102"/>
      <c r="I184" s="102">
        <v>6.5</v>
      </c>
      <c r="J184" s="102"/>
      <c r="K184" s="102">
        <v>7.7</v>
      </c>
      <c r="L184" s="102">
        <v>8.4</v>
      </c>
      <c r="M184" s="102">
        <v>9.4</v>
      </c>
      <c r="N184" s="102">
        <v>9.1999999999999993</v>
      </c>
      <c r="O184" s="102">
        <v>9.1</v>
      </c>
      <c r="P184" s="102">
        <v>9.3000000000000007</v>
      </c>
      <c r="Q184" s="102"/>
    </row>
    <row r="185" spans="1:17">
      <c r="A185" s="115" t="s">
        <v>86</v>
      </c>
      <c r="B185" s="115" t="s">
        <v>871</v>
      </c>
      <c r="C185" s="115" t="s">
        <v>872</v>
      </c>
      <c r="D185" s="115" t="s">
        <v>648</v>
      </c>
      <c r="E185" s="102"/>
      <c r="F185" s="102"/>
      <c r="G185" s="102"/>
      <c r="H185" s="102"/>
      <c r="I185" s="102">
        <v>4.5999999999999996</v>
      </c>
      <c r="J185" s="102"/>
      <c r="K185" s="102"/>
      <c r="L185" s="102">
        <v>5.2</v>
      </c>
      <c r="M185" s="102"/>
      <c r="N185" s="102">
        <v>9.4</v>
      </c>
      <c r="O185" s="102">
        <v>9.1999999999999993</v>
      </c>
      <c r="P185" s="102"/>
      <c r="Q185" s="102"/>
    </row>
    <row r="186" spans="1:17">
      <c r="A186" s="115" t="s">
        <v>86</v>
      </c>
      <c r="B186" s="115" t="s">
        <v>873</v>
      </c>
      <c r="C186" s="115" t="s">
        <v>872</v>
      </c>
      <c r="D186" s="115" t="s">
        <v>648</v>
      </c>
      <c r="E186" s="102"/>
      <c r="F186" s="102"/>
      <c r="G186" s="102"/>
      <c r="H186" s="102"/>
      <c r="I186" s="102">
        <v>6.5</v>
      </c>
      <c r="J186" s="102"/>
      <c r="K186" s="102">
        <v>5.3</v>
      </c>
      <c r="L186" s="102">
        <v>7.9</v>
      </c>
      <c r="M186" s="102"/>
      <c r="N186" s="102">
        <v>12.4</v>
      </c>
      <c r="O186" s="102">
        <v>11.4</v>
      </c>
      <c r="P186" s="102"/>
      <c r="Q186" s="102"/>
    </row>
    <row r="187" spans="1:17">
      <c r="A187" s="115" t="s">
        <v>239</v>
      </c>
      <c r="B187" s="115" t="s">
        <v>871</v>
      </c>
      <c r="C187" s="115" t="s">
        <v>872</v>
      </c>
      <c r="D187" s="115" t="s">
        <v>648</v>
      </c>
      <c r="E187" s="102"/>
      <c r="F187" s="102"/>
      <c r="G187" s="102"/>
      <c r="H187" s="102"/>
      <c r="I187" s="102">
        <v>2.8</v>
      </c>
      <c r="J187" s="102"/>
      <c r="K187" s="102"/>
      <c r="L187" s="102">
        <v>2.5</v>
      </c>
      <c r="M187" s="102"/>
      <c r="N187" s="102">
        <v>5</v>
      </c>
      <c r="O187" s="102">
        <v>5</v>
      </c>
      <c r="P187" s="102">
        <v>5.8</v>
      </c>
      <c r="Q187" s="102"/>
    </row>
    <row r="188" spans="1:17">
      <c r="A188" s="115" t="s">
        <v>239</v>
      </c>
      <c r="B188" s="115" t="s">
        <v>873</v>
      </c>
      <c r="C188" s="115" t="s">
        <v>872</v>
      </c>
      <c r="D188" s="115" t="s">
        <v>648</v>
      </c>
      <c r="E188" s="102"/>
      <c r="F188" s="102"/>
      <c r="G188" s="102"/>
      <c r="H188" s="102"/>
      <c r="I188" s="102">
        <v>5.0999999999999996</v>
      </c>
      <c r="J188" s="102"/>
      <c r="K188" s="102">
        <v>5.5</v>
      </c>
      <c r="L188" s="102">
        <v>5</v>
      </c>
      <c r="M188" s="102"/>
      <c r="N188" s="102">
        <v>8.1999999999999993</v>
      </c>
      <c r="O188" s="102">
        <v>8.3000000000000007</v>
      </c>
      <c r="P188" s="102">
        <v>9.6</v>
      </c>
      <c r="Q188" s="102"/>
    </row>
    <row r="189" spans="1:17">
      <c r="A189" s="115" t="s">
        <v>397</v>
      </c>
      <c r="B189" s="115" t="s">
        <v>871</v>
      </c>
      <c r="C189" s="115" t="s">
        <v>872</v>
      </c>
      <c r="D189" s="115" t="s">
        <v>648</v>
      </c>
      <c r="E189" s="102"/>
      <c r="F189" s="102"/>
      <c r="G189" s="102"/>
      <c r="H189" s="102"/>
      <c r="I189" s="102">
        <v>0.6</v>
      </c>
      <c r="J189" s="102"/>
      <c r="K189" s="102"/>
      <c r="L189" s="102">
        <v>0.4</v>
      </c>
      <c r="M189" s="102"/>
      <c r="N189" s="102">
        <v>0.5</v>
      </c>
      <c r="O189" s="102"/>
      <c r="P189" s="102"/>
      <c r="Q189" s="102"/>
    </row>
    <row r="190" spans="1:17">
      <c r="A190" s="115" t="s">
        <v>397</v>
      </c>
      <c r="B190" s="115" t="s">
        <v>873</v>
      </c>
      <c r="C190" s="115" t="s">
        <v>872</v>
      </c>
      <c r="D190" s="115" t="s">
        <v>648</v>
      </c>
      <c r="E190" s="102"/>
      <c r="F190" s="102"/>
      <c r="G190" s="102"/>
      <c r="H190" s="102"/>
      <c r="I190" s="102">
        <v>1.3</v>
      </c>
      <c r="J190" s="102"/>
      <c r="K190" s="102"/>
      <c r="L190" s="102">
        <v>1.4</v>
      </c>
      <c r="M190" s="102"/>
      <c r="N190" s="102">
        <v>1.7</v>
      </c>
      <c r="O190" s="102"/>
      <c r="P190" s="102"/>
      <c r="Q190" s="102"/>
    </row>
    <row r="191" spans="1:17">
      <c r="A191" s="115" t="s">
        <v>247</v>
      </c>
      <c r="B191" s="115" t="s">
        <v>871</v>
      </c>
      <c r="C191" s="115" t="s">
        <v>872</v>
      </c>
      <c r="D191" s="115" t="s">
        <v>648</v>
      </c>
      <c r="E191" s="102"/>
      <c r="F191" s="102"/>
      <c r="G191" s="102"/>
      <c r="H191" s="102"/>
      <c r="I191" s="102">
        <v>9.5</v>
      </c>
      <c r="J191" s="102"/>
      <c r="K191" s="102"/>
      <c r="L191" s="102">
        <v>9.5</v>
      </c>
      <c r="M191" s="102"/>
      <c r="N191" s="102">
        <v>14.7</v>
      </c>
      <c r="O191" s="102">
        <v>12.3</v>
      </c>
      <c r="P191" s="102"/>
      <c r="Q191" s="102"/>
    </row>
    <row r="192" spans="1:17">
      <c r="A192" s="115" t="s">
        <v>247</v>
      </c>
      <c r="B192" s="115" t="s">
        <v>873</v>
      </c>
      <c r="C192" s="115" t="s">
        <v>872</v>
      </c>
      <c r="D192" s="115" t="s">
        <v>648</v>
      </c>
      <c r="E192" s="102"/>
      <c r="F192" s="102"/>
      <c r="G192" s="102"/>
      <c r="H192" s="102"/>
      <c r="I192" s="102">
        <v>12.3</v>
      </c>
      <c r="J192" s="102"/>
      <c r="K192" s="102">
        <v>11</v>
      </c>
      <c r="L192" s="102"/>
      <c r="M192" s="102"/>
      <c r="N192" s="102">
        <v>17.600000000000001</v>
      </c>
      <c r="O192" s="102">
        <v>14.9</v>
      </c>
      <c r="P192" s="102"/>
      <c r="Q192" s="102"/>
    </row>
    <row r="193" spans="1:17">
      <c r="A193" s="115" t="s">
        <v>248</v>
      </c>
      <c r="B193" s="115" t="s">
        <v>871</v>
      </c>
      <c r="C193" s="115" t="s">
        <v>872</v>
      </c>
      <c r="D193" s="115" t="s">
        <v>648</v>
      </c>
      <c r="E193" s="102"/>
      <c r="F193" s="102"/>
      <c r="G193" s="102"/>
      <c r="H193" s="102"/>
      <c r="I193" s="102">
        <v>0.5</v>
      </c>
      <c r="J193" s="102"/>
      <c r="K193" s="102"/>
      <c r="L193" s="102">
        <v>0.9</v>
      </c>
      <c r="M193" s="102"/>
      <c r="N193" s="102">
        <v>0.4</v>
      </c>
      <c r="O193" s="102">
        <v>0.4</v>
      </c>
      <c r="P193" s="102"/>
      <c r="Q193" s="102"/>
    </row>
    <row r="194" spans="1:17">
      <c r="A194" s="115" t="s">
        <v>248</v>
      </c>
      <c r="B194" s="115" t="s">
        <v>873</v>
      </c>
      <c r="C194" s="115" t="s">
        <v>872</v>
      </c>
      <c r="D194" s="115" t="s">
        <v>648</v>
      </c>
      <c r="E194" s="102"/>
      <c r="F194" s="102"/>
      <c r="G194" s="102"/>
      <c r="H194" s="102"/>
      <c r="I194" s="102">
        <v>1.3</v>
      </c>
      <c r="J194" s="102"/>
      <c r="K194" s="102">
        <v>3.2</v>
      </c>
      <c r="L194" s="102"/>
      <c r="M194" s="102"/>
      <c r="N194" s="102">
        <v>1.3</v>
      </c>
      <c r="O194" s="102">
        <v>1.1000000000000001</v>
      </c>
      <c r="P194" s="102"/>
      <c r="Q194" s="102"/>
    </row>
    <row r="195" spans="1:17">
      <c r="A195" s="115" t="s">
        <v>88</v>
      </c>
      <c r="B195" s="115" t="s">
        <v>871</v>
      </c>
      <c r="C195" s="115" t="s">
        <v>872</v>
      </c>
      <c r="D195" s="115" t="s">
        <v>648</v>
      </c>
      <c r="E195" s="102"/>
      <c r="F195" s="102">
        <v>2.1</v>
      </c>
      <c r="G195" s="102"/>
      <c r="H195" s="102"/>
      <c r="I195" s="102"/>
      <c r="J195" s="102">
        <v>0.2</v>
      </c>
      <c r="K195" s="102">
        <v>0.2</v>
      </c>
      <c r="L195" s="102">
        <v>0.2</v>
      </c>
      <c r="M195" s="102"/>
      <c r="N195" s="102">
        <v>0.2</v>
      </c>
      <c r="O195" s="102"/>
      <c r="P195" s="102"/>
      <c r="Q195" s="102"/>
    </row>
    <row r="196" spans="1:17">
      <c r="A196" s="115" t="s">
        <v>88</v>
      </c>
      <c r="B196" s="115" t="s">
        <v>873</v>
      </c>
      <c r="C196" s="115" t="s">
        <v>872</v>
      </c>
      <c r="D196" s="115" t="s">
        <v>648</v>
      </c>
      <c r="E196" s="102"/>
      <c r="F196" s="102">
        <v>5.5</v>
      </c>
      <c r="G196" s="102"/>
      <c r="H196" s="102"/>
      <c r="I196" s="102"/>
      <c r="J196" s="102">
        <v>4.4000000000000004</v>
      </c>
      <c r="K196" s="102">
        <v>5.2</v>
      </c>
      <c r="L196" s="102"/>
      <c r="M196" s="102"/>
      <c r="N196" s="102">
        <v>8.1999999999999993</v>
      </c>
      <c r="O196" s="102"/>
      <c r="P196" s="102"/>
      <c r="Q196" s="102"/>
    </row>
    <row r="197" spans="1:17">
      <c r="A197" s="115" t="s">
        <v>91</v>
      </c>
      <c r="B197" s="115" t="s">
        <v>871</v>
      </c>
      <c r="C197" s="115" t="s">
        <v>872</v>
      </c>
      <c r="D197" s="115" t="s">
        <v>648</v>
      </c>
      <c r="E197" s="102"/>
      <c r="F197" s="102"/>
      <c r="G197" s="102"/>
      <c r="H197" s="102"/>
      <c r="I197" s="102">
        <v>9.9</v>
      </c>
      <c r="J197" s="102"/>
      <c r="K197" s="102"/>
      <c r="L197" s="102"/>
      <c r="M197" s="102"/>
      <c r="N197" s="102"/>
      <c r="O197" s="102"/>
      <c r="P197" s="102"/>
      <c r="Q197" s="102"/>
    </row>
    <row r="198" spans="1:17">
      <c r="A198" s="115" t="s">
        <v>91</v>
      </c>
      <c r="B198" s="115" t="s">
        <v>873</v>
      </c>
      <c r="C198" s="115" t="s">
        <v>872</v>
      </c>
      <c r="D198" s="115" t="s">
        <v>648</v>
      </c>
      <c r="E198" s="102"/>
      <c r="F198" s="102"/>
      <c r="G198" s="102"/>
      <c r="H198" s="102"/>
      <c r="I198" s="102">
        <v>11.4</v>
      </c>
      <c r="J198" s="102"/>
      <c r="K198" s="102"/>
      <c r="L198" s="102"/>
      <c r="M198" s="102"/>
      <c r="N198" s="102"/>
      <c r="O198" s="102"/>
      <c r="P198" s="102"/>
      <c r="Q198" s="102"/>
    </row>
    <row r="199" spans="1:17">
      <c r="A199" s="115" t="s">
        <v>249</v>
      </c>
      <c r="B199" s="115" t="s">
        <v>871</v>
      </c>
      <c r="C199" s="115" t="s">
        <v>872</v>
      </c>
      <c r="D199" s="115" t="s">
        <v>648</v>
      </c>
      <c r="E199" s="102"/>
      <c r="F199" s="102"/>
      <c r="G199" s="102"/>
      <c r="H199" s="102"/>
      <c r="I199" s="102">
        <v>0.9</v>
      </c>
      <c r="J199" s="102"/>
      <c r="K199" s="102"/>
      <c r="L199" s="102"/>
      <c r="M199" s="102"/>
      <c r="N199" s="102">
        <v>4.4000000000000004</v>
      </c>
      <c r="O199" s="102"/>
      <c r="P199" s="102"/>
      <c r="Q199" s="102"/>
    </row>
    <row r="200" spans="1:17">
      <c r="A200" s="115" t="s">
        <v>249</v>
      </c>
      <c r="B200" s="115" t="s">
        <v>873</v>
      </c>
      <c r="C200" s="115" t="s">
        <v>872</v>
      </c>
      <c r="D200" s="115" t="s">
        <v>648</v>
      </c>
      <c r="E200" s="102"/>
      <c r="F200" s="102"/>
      <c r="G200" s="102"/>
      <c r="H200" s="102"/>
      <c r="I200" s="102">
        <v>2.5</v>
      </c>
      <c r="J200" s="102"/>
      <c r="K200" s="102"/>
      <c r="L200" s="102"/>
      <c r="M200" s="102"/>
      <c r="N200" s="102">
        <v>6.6</v>
      </c>
      <c r="O200" s="102"/>
      <c r="P200" s="102"/>
      <c r="Q200" s="102"/>
    </row>
    <row r="201" spans="1:17">
      <c r="A201" s="115" t="s">
        <v>250</v>
      </c>
      <c r="B201" s="115" t="s">
        <v>871</v>
      </c>
      <c r="C201" s="115" t="s">
        <v>872</v>
      </c>
      <c r="D201" s="115" t="s">
        <v>648</v>
      </c>
      <c r="E201" s="102"/>
      <c r="F201" s="102"/>
      <c r="G201" s="102"/>
      <c r="H201" s="102"/>
      <c r="I201" s="102">
        <v>9.4</v>
      </c>
      <c r="J201" s="102"/>
      <c r="K201" s="102">
        <v>10.3</v>
      </c>
      <c r="L201" s="102">
        <v>11.7</v>
      </c>
      <c r="M201" s="102"/>
      <c r="N201" s="102">
        <v>14</v>
      </c>
      <c r="O201" s="102">
        <v>12.2</v>
      </c>
      <c r="P201" s="102"/>
      <c r="Q201" s="102"/>
    </row>
    <row r="202" spans="1:17">
      <c r="A202" s="115" t="s">
        <v>250</v>
      </c>
      <c r="B202" s="115" t="s">
        <v>873</v>
      </c>
      <c r="C202" s="115" t="s">
        <v>872</v>
      </c>
      <c r="D202" s="115" t="s">
        <v>648</v>
      </c>
      <c r="E202" s="102"/>
      <c r="F202" s="102"/>
      <c r="G202" s="102"/>
      <c r="H202" s="102"/>
      <c r="I202" s="102">
        <v>12.8</v>
      </c>
      <c r="J202" s="102"/>
      <c r="K202" s="102">
        <v>14</v>
      </c>
      <c r="L202" s="102"/>
      <c r="M202" s="102"/>
      <c r="N202" s="102">
        <v>18.3</v>
      </c>
      <c r="O202" s="102">
        <v>16.3</v>
      </c>
      <c r="P202" s="102"/>
      <c r="Q202" s="102"/>
    </row>
    <row r="203" spans="1:17">
      <c r="A203" s="115" t="s">
        <v>251</v>
      </c>
      <c r="B203" s="115" t="s">
        <v>871</v>
      </c>
      <c r="C203" s="115" t="s">
        <v>872</v>
      </c>
      <c r="D203" s="115" t="s">
        <v>648</v>
      </c>
      <c r="E203" s="102"/>
      <c r="F203" s="102"/>
      <c r="G203" s="102"/>
      <c r="H203" s="102"/>
      <c r="I203" s="102">
        <v>16.100000000000001</v>
      </c>
      <c r="J203" s="102"/>
      <c r="K203" s="102">
        <v>14.3</v>
      </c>
      <c r="L203" s="102">
        <v>15.1</v>
      </c>
      <c r="M203" s="102"/>
      <c r="N203" s="102">
        <v>16.5</v>
      </c>
      <c r="O203" s="102"/>
      <c r="P203" s="102"/>
      <c r="Q203" s="102"/>
    </row>
    <row r="204" spans="1:17">
      <c r="A204" s="115" t="s">
        <v>251</v>
      </c>
      <c r="B204" s="115" t="s">
        <v>873</v>
      </c>
      <c r="C204" s="115" t="s">
        <v>872</v>
      </c>
      <c r="D204" s="115" t="s">
        <v>648</v>
      </c>
      <c r="E204" s="102"/>
      <c r="F204" s="102"/>
      <c r="G204" s="102"/>
      <c r="H204" s="102"/>
      <c r="I204" s="102">
        <v>22.8</v>
      </c>
      <c r="J204" s="102"/>
      <c r="K204" s="102">
        <v>20.3</v>
      </c>
      <c r="L204" s="102"/>
      <c r="M204" s="102"/>
      <c r="N204" s="102">
        <v>23</v>
      </c>
      <c r="O204" s="102">
        <v>22.6</v>
      </c>
      <c r="P204" s="102">
        <v>23.2</v>
      </c>
      <c r="Q204" s="102">
        <v>23.4</v>
      </c>
    </row>
    <row r="205" spans="1:17">
      <c r="A205" s="115" t="s">
        <v>878</v>
      </c>
      <c r="B205" s="115" t="s">
        <v>871</v>
      </c>
      <c r="C205" s="115" t="s">
        <v>872</v>
      </c>
      <c r="D205" s="115" t="s">
        <v>648</v>
      </c>
      <c r="E205" s="102"/>
      <c r="F205" s="102"/>
      <c r="G205" s="102"/>
      <c r="H205" s="102"/>
      <c r="I205" s="102">
        <v>12.2</v>
      </c>
      <c r="J205" s="102"/>
      <c r="K205" s="102">
        <v>14</v>
      </c>
      <c r="L205" s="102"/>
      <c r="M205" s="102"/>
      <c r="N205" s="102">
        <v>13.5</v>
      </c>
      <c r="O205" s="102"/>
      <c r="P205" s="102"/>
      <c r="Q205" s="102"/>
    </row>
    <row r="206" spans="1:17">
      <c r="A206" s="115" t="s">
        <v>878</v>
      </c>
      <c r="B206" s="115" t="s">
        <v>873</v>
      </c>
      <c r="C206" s="115" t="s">
        <v>872</v>
      </c>
      <c r="D206" s="115" t="s">
        <v>648</v>
      </c>
      <c r="E206" s="102"/>
      <c r="F206" s="102"/>
      <c r="G206" s="102"/>
      <c r="H206" s="102"/>
      <c r="I206" s="102">
        <v>17.2</v>
      </c>
      <c r="J206" s="102"/>
      <c r="K206" s="102">
        <v>18.399999999999999</v>
      </c>
      <c r="L206" s="102"/>
      <c r="M206" s="102"/>
      <c r="N206" s="102">
        <v>17.600000000000001</v>
      </c>
      <c r="O206" s="102"/>
      <c r="P206" s="102"/>
      <c r="Q206" s="102"/>
    </row>
    <row r="207" spans="1:17">
      <c r="A207" s="115" t="s">
        <v>252</v>
      </c>
      <c r="B207" s="115" t="s">
        <v>871</v>
      </c>
      <c r="C207" s="115" t="s">
        <v>872</v>
      </c>
      <c r="D207" s="115" t="s">
        <v>648</v>
      </c>
      <c r="E207" s="102">
        <v>0.3</v>
      </c>
      <c r="F207" s="102"/>
      <c r="G207" s="102"/>
      <c r="H207" s="102"/>
      <c r="I207" s="102">
        <v>0.2</v>
      </c>
      <c r="J207" s="102"/>
      <c r="K207" s="102">
        <v>0.3</v>
      </c>
      <c r="L207" s="102">
        <v>0.3</v>
      </c>
      <c r="M207" s="102"/>
      <c r="N207" s="102">
        <v>0.3</v>
      </c>
      <c r="O207" s="102"/>
      <c r="P207" s="102"/>
      <c r="Q207" s="102"/>
    </row>
    <row r="208" spans="1:17">
      <c r="A208" s="115" t="s">
        <v>252</v>
      </c>
      <c r="B208" s="115" t="s">
        <v>873</v>
      </c>
      <c r="C208" s="115" t="s">
        <v>872</v>
      </c>
      <c r="D208" s="115" t="s">
        <v>648</v>
      </c>
      <c r="E208" s="102">
        <v>3</v>
      </c>
      <c r="F208" s="102"/>
      <c r="G208" s="102"/>
      <c r="H208" s="102"/>
      <c r="I208" s="102">
        <v>2.6</v>
      </c>
      <c r="J208" s="102"/>
      <c r="K208" s="102">
        <v>3</v>
      </c>
      <c r="L208" s="102"/>
      <c r="M208" s="102"/>
      <c r="N208" s="102">
        <v>2.4</v>
      </c>
      <c r="O208" s="102"/>
      <c r="P208" s="102"/>
      <c r="Q208" s="102"/>
    </row>
    <row r="209" spans="1:17">
      <c r="A209" s="115" t="s">
        <v>97</v>
      </c>
      <c r="B209" s="115" t="s">
        <v>871</v>
      </c>
      <c r="C209" s="115" t="s">
        <v>872</v>
      </c>
      <c r="D209" s="115" t="s">
        <v>648</v>
      </c>
      <c r="E209" s="102"/>
      <c r="F209" s="102"/>
      <c r="G209" s="102"/>
      <c r="H209" s="102"/>
      <c r="I209" s="102"/>
      <c r="J209" s="102"/>
      <c r="K209" s="102">
        <v>1.4</v>
      </c>
      <c r="L209" s="102"/>
      <c r="M209" s="102"/>
      <c r="N209" s="102"/>
      <c r="O209" s="102"/>
      <c r="P209" s="102"/>
      <c r="Q209" s="102"/>
    </row>
    <row r="210" spans="1:17">
      <c r="A210" s="115" t="s">
        <v>97</v>
      </c>
      <c r="B210" s="115" t="s">
        <v>873</v>
      </c>
      <c r="C210" s="115" t="s">
        <v>872</v>
      </c>
      <c r="D210" s="115" t="s">
        <v>648</v>
      </c>
      <c r="E210" s="102"/>
      <c r="F210" s="102"/>
      <c r="G210" s="102"/>
      <c r="H210" s="102"/>
      <c r="I210" s="102"/>
      <c r="J210" s="102"/>
      <c r="K210" s="102">
        <v>6.1</v>
      </c>
      <c r="L210" s="102"/>
      <c r="M210" s="102"/>
      <c r="N210" s="102"/>
      <c r="O210" s="102"/>
      <c r="P210" s="102"/>
      <c r="Q210" s="102"/>
    </row>
    <row r="211" spans="1:17">
      <c r="A211" s="115" t="s">
        <v>98</v>
      </c>
      <c r="B211" s="115" t="s">
        <v>871</v>
      </c>
      <c r="C211" s="115" t="s">
        <v>872</v>
      </c>
      <c r="D211" s="115" t="s">
        <v>648</v>
      </c>
      <c r="E211" s="102"/>
      <c r="F211" s="102"/>
      <c r="G211" s="102"/>
      <c r="H211" s="102"/>
      <c r="I211" s="102">
        <v>0.9</v>
      </c>
      <c r="J211" s="102"/>
      <c r="K211" s="102">
        <v>1.1000000000000001</v>
      </c>
      <c r="L211" s="102">
        <v>1</v>
      </c>
      <c r="M211" s="102"/>
      <c r="N211" s="102">
        <v>1.2</v>
      </c>
      <c r="O211" s="102">
        <v>1</v>
      </c>
      <c r="P211" s="102">
        <v>1</v>
      </c>
      <c r="Q211" s="102"/>
    </row>
    <row r="212" spans="1:17">
      <c r="A212" s="115" t="s">
        <v>98</v>
      </c>
      <c r="B212" s="115" t="s">
        <v>873</v>
      </c>
      <c r="C212" s="115" t="s">
        <v>872</v>
      </c>
      <c r="D212" s="115" t="s">
        <v>648</v>
      </c>
      <c r="E212" s="102"/>
      <c r="F212" s="102"/>
      <c r="G212" s="102"/>
      <c r="H212" s="102"/>
      <c r="I212" s="102">
        <v>2.5</v>
      </c>
      <c r="J212" s="102"/>
      <c r="K212" s="102">
        <v>2.7</v>
      </c>
      <c r="L212" s="102"/>
      <c r="M212" s="102">
        <v>3.2</v>
      </c>
      <c r="N212" s="102">
        <v>3.3</v>
      </c>
      <c r="O212" s="102">
        <v>2.9</v>
      </c>
      <c r="P212" s="102">
        <v>3</v>
      </c>
      <c r="Q212" s="102"/>
    </row>
    <row r="213" spans="1:17">
      <c r="A213" s="115" t="s">
        <v>253</v>
      </c>
      <c r="B213" s="115" t="s">
        <v>871</v>
      </c>
      <c r="C213" s="115" t="s">
        <v>872</v>
      </c>
      <c r="D213" s="115" t="s">
        <v>648</v>
      </c>
      <c r="E213" s="102"/>
      <c r="F213" s="102"/>
      <c r="G213" s="102"/>
      <c r="H213" s="102"/>
      <c r="I213" s="102">
        <v>3.9</v>
      </c>
      <c r="J213" s="102"/>
      <c r="K213" s="102">
        <v>1.2</v>
      </c>
      <c r="L213" s="102">
        <v>2.7</v>
      </c>
      <c r="M213" s="102"/>
      <c r="N213" s="102">
        <v>2.1</v>
      </c>
      <c r="O213" s="102">
        <v>3.1</v>
      </c>
      <c r="P213" s="102">
        <v>5.9</v>
      </c>
      <c r="Q213" s="102"/>
    </row>
    <row r="214" spans="1:17">
      <c r="A214" s="115" t="s">
        <v>253</v>
      </c>
      <c r="B214" s="115" t="s">
        <v>873</v>
      </c>
      <c r="C214" s="115" t="s">
        <v>872</v>
      </c>
      <c r="D214" s="115" t="s">
        <v>648</v>
      </c>
      <c r="E214" s="102"/>
      <c r="F214" s="102"/>
      <c r="G214" s="102"/>
      <c r="H214" s="102"/>
      <c r="I214" s="102">
        <v>8.1</v>
      </c>
      <c r="J214" s="102"/>
      <c r="K214" s="102">
        <v>5.2</v>
      </c>
      <c r="L214" s="102"/>
      <c r="M214" s="102">
        <v>7.3</v>
      </c>
      <c r="N214" s="102">
        <v>5.7</v>
      </c>
      <c r="O214" s="102">
        <v>4.3</v>
      </c>
      <c r="P214" s="102">
        <v>6.2</v>
      </c>
      <c r="Q214" s="102"/>
    </row>
    <row r="215" spans="1:17">
      <c r="A215" s="115" t="s">
        <v>100</v>
      </c>
      <c r="B215" s="115" t="s">
        <v>871</v>
      </c>
      <c r="C215" s="115" t="s">
        <v>872</v>
      </c>
      <c r="D215" s="115" t="s">
        <v>648</v>
      </c>
      <c r="E215" s="102"/>
      <c r="F215" s="102"/>
      <c r="G215" s="102"/>
      <c r="H215" s="102"/>
      <c r="I215" s="102"/>
      <c r="J215" s="102"/>
      <c r="K215" s="102"/>
      <c r="L215" s="102"/>
      <c r="M215" s="102"/>
      <c r="N215" s="102">
        <v>2.1</v>
      </c>
      <c r="O215" s="102"/>
      <c r="P215" s="102"/>
      <c r="Q215" s="102"/>
    </row>
    <row r="216" spans="1:17">
      <c r="A216" s="115" t="s">
        <v>100</v>
      </c>
      <c r="B216" s="115" t="s">
        <v>873</v>
      </c>
      <c r="C216" s="115" t="s">
        <v>872</v>
      </c>
      <c r="D216" s="115" t="s">
        <v>648</v>
      </c>
      <c r="E216" s="102"/>
      <c r="F216" s="102"/>
      <c r="G216" s="102"/>
      <c r="H216" s="102"/>
      <c r="I216" s="102"/>
      <c r="J216" s="102"/>
      <c r="K216" s="102"/>
      <c r="L216" s="102"/>
      <c r="M216" s="102"/>
      <c r="N216" s="102">
        <v>4.9000000000000004</v>
      </c>
      <c r="O216" s="102"/>
      <c r="P216" s="102"/>
      <c r="Q216" s="102"/>
    </row>
    <row r="217" spans="1:17">
      <c r="A217" s="115" t="s">
        <v>101</v>
      </c>
      <c r="B217" s="115" t="s">
        <v>871</v>
      </c>
      <c r="C217" s="115" t="s">
        <v>872</v>
      </c>
      <c r="D217" s="115" t="s">
        <v>648</v>
      </c>
      <c r="E217" s="102"/>
      <c r="F217" s="102"/>
      <c r="G217" s="102"/>
      <c r="H217" s="102"/>
      <c r="I217" s="102">
        <v>14.4</v>
      </c>
      <c r="J217" s="102"/>
      <c r="K217" s="102">
        <v>14.1</v>
      </c>
      <c r="L217" s="102">
        <v>14.3</v>
      </c>
      <c r="M217" s="102"/>
      <c r="N217" s="102">
        <v>15.3</v>
      </c>
      <c r="O217" s="102">
        <v>14.3</v>
      </c>
      <c r="P217" s="102"/>
      <c r="Q217" s="102"/>
    </row>
    <row r="218" spans="1:17">
      <c r="A218" s="115" t="s">
        <v>101</v>
      </c>
      <c r="B218" s="115" t="s">
        <v>873</v>
      </c>
      <c r="C218" s="115" t="s">
        <v>872</v>
      </c>
      <c r="D218" s="115" t="s">
        <v>648</v>
      </c>
      <c r="E218" s="102"/>
      <c r="F218" s="102"/>
      <c r="G218" s="102"/>
      <c r="H218" s="102"/>
      <c r="I218" s="102">
        <v>18.2</v>
      </c>
      <c r="J218" s="102"/>
      <c r="K218" s="102">
        <v>17.8</v>
      </c>
      <c r="L218" s="102"/>
      <c r="M218" s="102">
        <v>19.7</v>
      </c>
      <c r="N218" s="102">
        <v>19.600000000000001</v>
      </c>
      <c r="O218" s="102">
        <v>18.3</v>
      </c>
      <c r="P218" s="102"/>
      <c r="Q218" s="102"/>
    </row>
    <row r="219" spans="1:17">
      <c r="A219" s="115" t="s">
        <v>255</v>
      </c>
      <c r="B219" s="115" t="s">
        <v>871</v>
      </c>
      <c r="C219" s="115" t="s">
        <v>872</v>
      </c>
      <c r="D219" s="115" t="s">
        <v>648</v>
      </c>
      <c r="E219" s="102"/>
      <c r="F219" s="102"/>
      <c r="G219" s="102"/>
      <c r="H219" s="102"/>
      <c r="I219" s="102">
        <v>9.6999999999999993</v>
      </c>
      <c r="J219" s="102"/>
      <c r="K219" s="102"/>
      <c r="L219" s="102">
        <v>10</v>
      </c>
      <c r="M219" s="102"/>
      <c r="N219" s="102">
        <v>9.6</v>
      </c>
      <c r="O219" s="102"/>
      <c r="P219" s="102"/>
      <c r="Q219" s="102"/>
    </row>
    <row r="220" spans="1:17">
      <c r="A220" s="115" t="s">
        <v>255</v>
      </c>
      <c r="B220" s="115" t="s">
        <v>873</v>
      </c>
      <c r="C220" s="115" t="s">
        <v>872</v>
      </c>
      <c r="D220" s="115" t="s">
        <v>648</v>
      </c>
      <c r="E220" s="102"/>
      <c r="F220" s="102"/>
      <c r="G220" s="102"/>
      <c r="H220" s="102"/>
      <c r="I220" s="102">
        <v>22.9</v>
      </c>
      <c r="J220" s="102"/>
      <c r="K220" s="102"/>
      <c r="L220" s="102">
        <v>24.4</v>
      </c>
      <c r="M220" s="102">
        <v>25.8</v>
      </c>
      <c r="N220" s="102">
        <v>24</v>
      </c>
      <c r="O220" s="102"/>
      <c r="P220" s="102"/>
      <c r="Q220" s="102"/>
    </row>
    <row r="221" spans="1:17">
      <c r="A221" s="115" t="s">
        <v>256</v>
      </c>
      <c r="B221" s="115" t="s">
        <v>871</v>
      </c>
      <c r="C221" s="115" t="s">
        <v>872</v>
      </c>
      <c r="D221" s="115" t="s">
        <v>648</v>
      </c>
      <c r="E221" s="102"/>
      <c r="F221" s="102"/>
      <c r="G221" s="102"/>
      <c r="H221" s="102"/>
      <c r="I221" s="102">
        <v>0.8</v>
      </c>
      <c r="J221" s="102"/>
      <c r="K221" s="102">
        <v>0.5</v>
      </c>
      <c r="L221" s="102"/>
      <c r="M221" s="102"/>
      <c r="N221" s="102">
        <v>0.8</v>
      </c>
      <c r="O221" s="102"/>
      <c r="P221" s="102"/>
      <c r="Q221" s="102"/>
    </row>
    <row r="222" spans="1:17">
      <c r="A222" s="115" t="s">
        <v>256</v>
      </c>
      <c r="B222" s="115" t="s">
        <v>873</v>
      </c>
      <c r="C222" s="115" t="s">
        <v>872</v>
      </c>
      <c r="D222" s="115" t="s">
        <v>648</v>
      </c>
      <c r="E222" s="102"/>
      <c r="F222" s="102"/>
      <c r="G222" s="102"/>
      <c r="H222" s="102"/>
      <c r="I222" s="102">
        <v>4</v>
      </c>
      <c r="J222" s="102"/>
      <c r="K222" s="102">
        <v>3.1</v>
      </c>
      <c r="L222" s="102"/>
      <c r="M222" s="102">
        <v>4.0999999999999996</v>
      </c>
      <c r="N222" s="102">
        <v>4.9000000000000004</v>
      </c>
      <c r="O222" s="102"/>
      <c r="P222" s="102"/>
      <c r="Q222" s="102"/>
    </row>
    <row r="223" spans="1:17">
      <c r="A223" s="115" t="s">
        <v>105</v>
      </c>
      <c r="B223" s="115" t="s">
        <v>871</v>
      </c>
      <c r="C223" s="115" t="s">
        <v>872</v>
      </c>
      <c r="D223" s="115" t="s">
        <v>648</v>
      </c>
      <c r="E223" s="102"/>
      <c r="F223" s="102"/>
      <c r="G223" s="102"/>
      <c r="H223" s="102"/>
      <c r="I223" s="102">
        <v>5.5</v>
      </c>
      <c r="J223" s="102"/>
      <c r="K223" s="102">
        <v>5.3</v>
      </c>
      <c r="L223" s="102"/>
      <c r="M223" s="102"/>
      <c r="N223" s="102">
        <v>6.9</v>
      </c>
      <c r="O223" s="102">
        <v>6.7</v>
      </c>
      <c r="P223" s="102"/>
      <c r="Q223" s="102"/>
    </row>
    <row r="224" spans="1:17">
      <c r="A224" s="115" t="s">
        <v>105</v>
      </c>
      <c r="B224" s="115" t="s">
        <v>873</v>
      </c>
      <c r="C224" s="115" t="s">
        <v>872</v>
      </c>
      <c r="D224" s="115" t="s">
        <v>648</v>
      </c>
      <c r="E224" s="102"/>
      <c r="F224" s="102"/>
      <c r="G224" s="102"/>
      <c r="H224" s="102"/>
      <c r="I224" s="102">
        <v>7.7</v>
      </c>
      <c r="J224" s="102"/>
      <c r="K224" s="102">
        <v>7.2</v>
      </c>
      <c r="L224" s="102"/>
      <c r="M224" s="102">
        <v>8.5</v>
      </c>
      <c r="N224" s="102">
        <v>9.6</v>
      </c>
      <c r="O224" s="102">
        <v>9.1</v>
      </c>
      <c r="P224" s="102"/>
      <c r="Q224" s="102"/>
    </row>
    <row r="225" spans="1:17">
      <c r="A225" s="115" t="s">
        <v>258</v>
      </c>
      <c r="B225" s="115" t="s">
        <v>871</v>
      </c>
      <c r="C225" s="115" t="s">
        <v>872</v>
      </c>
      <c r="D225" s="115" t="s">
        <v>648</v>
      </c>
      <c r="E225" s="102"/>
      <c r="F225" s="102"/>
      <c r="G225" s="102"/>
      <c r="H225" s="102"/>
      <c r="I225" s="102">
        <v>4.3</v>
      </c>
      <c r="J225" s="102"/>
      <c r="K225" s="102">
        <v>4.3</v>
      </c>
      <c r="L225" s="102"/>
      <c r="M225" s="102"/>
      <c r="N225" s="102">
        <v>5.2</v>
      </c>
      <c r="O225" s="102">
        <v>5</v>
      </c>
      <c r="P225" s="102"/>
      <c r="Q225" s="102"/>
    </row>
    <row r="226" spans="1:17">
      <c r="A226" s="115" t="s">
        <v>258</v>
      </c>
      <c r="B226" s="115" t="s">
        <v>873</v>
      </c>
      <c r="C226" s="115" t="s">
        <v>872</v>
      </c>
      <c r="D226" s="115" t="s">
        <v>648</v>
      </c>
      <c r="E226" s="102"/>
      <c r="F226" s="102"/>
      <c r="G226" s="102"/>
      <c r="H226" s="102"/>
      <c r="I226" s="102">
        <v>6.9</v>
      </c>
      <c r="J226" s="102"/>
      <c r="K226" s="102">
        <v>6.9</v>
      </c>
      <c r="L226" s="102"/>
      <c r="M226" s="102">
        <v>8.1999999999999993</v>
      </c>
      <c r="N226" s="102">
        <v>8.1</v>
      </c>
      <c r="O226" s="102">
        <v>7.7</v>
      </c>
      <c r="P226" s="102">
        <v>7.4</v>
      </c>
      <c r="Q226" s="102"/>
    </row>
    <row r="227" spans="1:17">
      <c r="A227" s="115" t="s">
        <v>879</v>
      </c>
      <c r="B227" s="115" t="s">
        <v>871</v>
      </c>
      <c r="C227" s="115" t="s">
        <v>872</v>
      </c>
      <c r="D227" s="115" t="s">
        <v>648</v>
      </c>
      <c r="E227" s="102"/>
      <c r="F227" s="102"/>
      <c r="G227" s="102"/>
      <c r="H227" s="102"/>
      <c r="I227" s="102">
        <v>11.4</v>
      </c>
      <c r="J227" s="102"/>
      <c r="K227" s="102">
        <v>12.6</v>
      </c>
      <c r="L227" s="102"/>
      <c r="M227" s="102"/>
      <c r="N227" s="102">
        <v>14.3</v>
      </c>
      <c r="O227" s="102">
        <v>13.4</v>
      </c>
      <c r="P227" s="102"/>
      <c r="Q227" s="102"/>
    </row>
    <row r="228" spans="1:17">
      <c r="A228" s="115" t="s">
        <v>879</v>
      </c>
      <c r="B228" s="115" t="s">
        <v>873</v>
      </c>
      <c r="C228" s="115" t="s">
        <v>872</v>
      </c>
      <c r="D228" s="115" t="s">
        <v>648</v>
      </c>
      <c r="E228" s="102"/>
      <c r="F228" s="102"/>
      <c r="G228" s="102"/>
      <c r="H228" s="102"/>
      <c r="I228" s="102">
        <v>15.5</v>
      </c>
      <c r="J228" s="102"/>
      <c r="K228" s="102">
        <v>17.5</v>
      </c>
      <c r="L228" s="102"/>
      <c r="M228" s="102">
        <v>21.4</v>
      </c>
      <c r="N228" s="102">
        <v>19.899999999999999</v>
      </c>
      <c r="O228" s="102">
        <v>18.600000000000001</v>
      </c>
      <c r="P228" s="102"/>
      <c r="Q228" s="102"/>
    </row>
    <row r="229" spans="1:17">
      <c r="A229" s="115" t="s">
        <v>260</v>
      </c>
      <c r="B229" s="115" t="s">
        <v>871</v>
      </c>
      <c r="C229" s="115" t="s">
        <v>872</v>
      </c>
      <c r="D229" s="115" t="s">
        <v>648</v>
      </c>
      <c r="E229" s="102"/>
      <c r="F229" s="102"/>
      <c r="G229" s="102"/>
      <c r="H229" s="102"/>
      <c r="I229" s="102">
        <v>6.1</v>
      </c>
      <c r="J229" s="102"/>
      <c r="K229" s="102">
        <v>7.7</v>
      </c>
      <c r="L229" s="102"/>
      <c r="M229" s="102"/>
      <c r="N229" s="102">
        <v>12.9</v>
      </c>
      <c r="O229" s="102">
        <v>15.6</v>
      </c>
      <c r="P229" s="102">
        <v>5.8</v>
      </c>
      <c r="Q229" s="102"/>
    </row>
    <row r="230" spans="1:17">
      <c r="A230" s="115" t="s">
        <v>260</v>
      </c>
      <c r="B230" s="115" t="s">
        <v>873</v>
      </c>
      <c r="C230" s="115" t="s">
        <v>872</v>
      </c>
      <c r="D230" s="115" t="s">
        <v>648</v>
      </c>
      <c r="E230" s="102"/>
      <c r="F230" s="102"/>
      <c r="G230" s="102"/>
      <c r="H230" s="102"/>
      <c r="I230" s="102">
        <v>8.6999999999999993</v>
      </c>
      <c r="J230" s="102"/>
      <c r="K230" s="102">
        <v>10.6</v>
      </c>
      <c r="L230" s="102"/>
      <c r="M230" s="102">
        <v>14.2</v>
      </c>
      <c r="N230" s="102">
        <v>15.8</v>
      </c>
      <c r="O230" s="102">
        <v>18.600000000000001</v>
      </c>
      <c r="P230" s="102">
        <v>8.9</v>
      </c>
      <c r="Q230" s="102"/>
    </row>
    <row r="231" spans="1:17">
      <c r="A231" s="115" t="s">
        <v>254</v>
      </c>
      <c r="B231" s="115" t="s">
        <v>871</v>
      </c>
      <c r="C231" s="115" t="s">
        <v>872</v>
      </c>
      <c r="D231" s="115" t="s">
        <v>648</v>
      </c>
      <c r="E231" s="102"/>
      <c r="F231" s="102"/>
      <c r="G231" s="102"/>
      <c r="H231" s="102"/>
      <c r="I231" s="102">
        <v>3.4</v>
      </c>
      <c r="J231" s="102"/>
      <c r="K231" s="102">
        <v>4.0999999999999996</v>
      </c>
      <c r="L231" s="102"/>
      <c r="M231" s="102"/>
      <c r="N231" s="102">
        <v>4.5</v>
      </c>
      <c r="O231" s="102"/>
      <c r="P231" s="102"/>
      <c r="Q231" s="102"/>
    </row>
    <row r="232" spans="1:17">
      <c r="A232" s="115" t="s">
        <v>254</v>
      </c>
      <c r="B232" s="115" t="s">
        <v>873</v>
      </c>
      <c r="C232" s="115" t="s">
        <v>872</v>
      </c>
      <c r="D232" s="115" t="s">
        <v>648</v>
      </c>
      <c r="E232" s="102"/>
      <c r="F232" s="102"/>
      <c r="G232" s="102"/>
      <c r="H232" s="102"/>
      <c r="I232" s="102">
        <v>4.8</v>
      </c>
      <c r="J232" s="102"/>
      <c r="K232" s="102">
        <v>6</v>
      </c>
      <c r="L232" s="102"/>
      <c r="M232" s="102">
        <v>6.5</v>
      </c>
      <c r="N232" s="102">
        <v>6.6</v>
      </c>
      <c r="O232" s="102"/>
      <c r="P232" s="102"/>
      <c r="Q232" s="102"/>
    </row>
    <row r="233" spans="1:17">
      <c r="A233" s="115" t="s">
        <v>261</v>
      </c>
      <c r="B233" s="115" t="s">
        <v>871</v>
      </c>
      <c r="C233" s="115" t="s">
        <v>872</v>
      </c>
      <c r="D233" s="115" t="s">
        <v>648</v>
      </c>
      <c r="E233" s="102"/>
      <c r="F233" s="102"/>
      <c r="G233" s="102"/>
      <c r="H233" s="102"/>
      <c r="I233" s="102">
        <v>0.4</v>
      </c>
      <c r="J233" s="102"/>
      <c r="K233" s="102">
        <v>0.8</v>
      </c>
      <c r="L233" s="102"/>
      <c r="M233" s="102"/>
      <c r="N233" s="102">
        <v>2</v>
      </c>
      <c r="O233" s="102"/>
      <c r="P233" s="102"/>
      <c r="Q233" s="102"/>
    </row>
    <row r="234" spans="1:17">
      <c r="A234" s="115" t="s">
        <v>261</v>
      </c>
      <c r="B234" s="115" t="s">
        <v>873</v>
      </c>
      <c r="C234" s="115" t="s">
        <v>872</v>
      </c>
      <c r="D234" s="115" t="s">
        <v>648</v>
      </c>
      <c r="E234" s="102"/>
      <c r="F234" s="102"/>
      <c r="G234" s="102"/>
      <c r="H234" s="102"/>
      <c r="I234" s="102">
        <v>4.7</v>
      </c>
      <c r="J234" s="102"/>
      <c r="K234" s="102">
        <v>4.3</v>
      </c>
      <c r="L234" s="102"/>
      <c r="M234" s="102">
        <v>4.5</v>
      </c>
      <c r="N234" s="102">
        <v>5.3</v>
      </c>
      <c r="O234" s="102"/>
      <c r="P234" s="102"/>
      <c r="Q234" s="102"/>
    </row>
    <row r="235" spans="1:17">
      <c r="A235" s="115" t="s">
        <v>114</v>
      </c>
      <c r="B235" s="115" t="s">
        <v>871</v>
      </c>
      <c r="C235" s="115" t="s">
        <v>872</v>
      </c>
      <c r="D235" s="115" t="s">
        <v>648</v>
      </c>
      <c r="E235" s="102"/>
      <c r="F235" s="102"/>
      <c r="G235" s="102"/>
      <c r="H235" s="102">
        <v>0.1</v>
      </c>
      <c r="I235" s="102"/>
      <c r="J235" s="102"/>
      <c r="K235" s="102">
        <v>0.2</v>
      </c>
      <c r="L235" s="102"/>
      <c r="M235" s="102"/>
      <c r="N235" s="102">
        <v>0.5</v>
      </c>
      <c r="O235" s="102">
        <v>0.7</v>
      </c>
      <c r="P235" s="102"/>
      <c r="Q235" s="102"/>
    </row>
    <row r="236" spans="1:17">
      <c r="A236" s="115" t="s">
        <v>114</v>
      </c>
      <c r="B236" s="115" t="s">
        <v>873</v>
      </c>
      <c r="C236" s="115" t="s">
        <v>872</v>
      </c>
      <c r="D236" s="115" t="s">
        <v>648</v>
      </c>
      <c r="E236" s="102"/>
      <c r="F236" s="102"/>
      <c r="G236" s="102"/>
      <c r="H236" s="102">
        <v>0.4</v>
      </c>
      <c r="I236" s="102"/>
      <c r="J236" s="102"/>
      <c r="K236" s="102">
        <v>0.4</v>
      </c>
      <c r="L236" s="102"/>
      <c r="M236" s="102">
        <v>0.4</v>
      </c>
      <c r="N236" s="102">
        <v>0.7</v>
      </c>
      <c r="O236" s="102">
        <v>1</v>
      </c>
      <c r="P236" s="102"/>
      <c r="Q236" s="102"/>
    </row>
    <row r="237" spans="1:17">
      <c r="A237" s="115" t="s">
        <v>115</v>
      </c>
      <c r="B237" s="115" t="s">
        <v>871</v>
      </c>
      <c r="C237" s="115" t="s">
        <v>872</v>
      </c>
      <c r="D237" s="115" t="s">
        <v>648</v>
      </c>
      <c r="E237" s="102"/>
      <c r="F237" s="102"/>
      <c r="G237" s="102"/>
      <c r="H237" s="102"/>
      <c r="I237" s="102">
        <v>2.8</v>
      </c>
      <c r="J237" s="102"/>
      <c r="K237" s="102">
        <v>3.9</v>
      </c>
      <c r="L237" s="102"/>
      <c r="M237" s="102"/>
      <c r="N237" s="102">
        <v>5</v>
      </c>
      <c r="O237" s="102">
        <v>4.5999999999999996</v>
      </c>
      <c r="P237" s="102"/>
      <c r="Q237" s="102"/>
    </row>
    <row r="238" spans="1:17">
      <c r="A238" s="115" t="s">
        <v>115</v>
      </c>
      <c r="B238" s="115" t="s">
        <v>873</v>
      </c>
      <c r="C238" s="115" t="s">
        <v>872</v>
      </c>
      <c r="D238" s="115" t="s">
        <v>648</v>
      </c>
      <c r="E238" s="102"/>
      <c r="F238" s="102"/>
      <c r="G238" s="102"/>
      <c r="H238" s="102"/>
      <c r="I238" s="102">
        <v>4.2</v>
      </c>
      <c r="J238" s="102"/>
      <c r="K238" s="102">
        <v>5.4</v>
      </c>
      <c r="L238" s="102"/>
      <c r="M238" s="102">
        <v>6.2</v>
      </c>
      <c r="N238" s="102">
        <v>6.6</v>
      </c>
      <c r="O238" s="102">
        <v>7.4</v>
      </c>
      <c r="P238" s="102"/>
      <c r="Q238" s="102"/>
    </row>
    <row r="239" spans="1:17">
      <c r="A239" s="115" t="s">
        <v>116</v>
      </c>
      <c r="B239" s="115" t="s">
        <v>871</v>
      </c>
      <c r="C239" s="115" t="s">
        <v>872</v>
      </c>
      <c r="D239" s="115" t="s">
        <v>648</v>
      </c>
      <c r="E239" s="102"/>
      <c r="F239" s="102"/>
      <c r="G239" s="102"/>
      <c r="H239" s="102"/>
      <c r="I239" s="102">
        <v>0.9</v>
      </c>
      <c r="J239" s="102"/>
      <c r="K239" s="102">
        <v>1.2</v>
      </c>
      <c r="L239" s="102"/>
      <c r="M239" s="102"/>
      <c r="N239" s="102">
        <v>1.2</v>
      </c>
      <c r="O239" s="102"/>
      <c r="P239" s="102"/>
      <c r="Q239" s="102"/>
    </row>
    <row r="240" spans="1:17">
      <c r="A240" s="115" t="s">
        <v>116</v>
      </c>
      <c r="B240" s="115" t="s">
        <v>873</v>
      </c>
      <c r="C240" s="115" t="s">
        <v>872</v>
      </c>
      <c r="D240" s="115" t="s">
        <v>648</v>
      </c>
      <c r="E240" s="102"/>
      <c r="F240" s="102"/>
      <c r="G240" s="102"/>
      <c r="H240" s="102"/>
      <c r="I240" s="102">
        <v>12.5</v>
      </c>
      <c r="J240" s="102"/>
      <c r="K240" s="102">
        <v>19.3</v>
      </c>
      <c r="L240" s="102"/>
      <c r="M240" s="102">
        <v>9.6</v>
      </c>
      <c r="N240" s="102">
        <v>9.5</v>
      </c>
      <c r="O240" s="102"/>
      <c r="P240" s="102"/>
      <c r="Q240" s="102"/>
    </row>
    <row r="241" spans="1:17">
      <c r="A241" s="115" t="s">
        <v>117</v>
      </c>
      <c r="B241" s="115" t="s">
        <v>871</v>
      </c>
      <c r="C241" s="115" t="s">
        <v>872</v>
      </c>
      <c r="D241" s="115" t="s">
        <v>648</v>
      </c>
      <c r="E241" s="102"/>
      <c r="F241" s="102"/>
      <c r="G241" s="102"/>
      <c r="H241" s="102"/>
      <c r="I241" s="102">
        <v>0.7</v>
      </c>
      <c r="J241" s="102"/>
      <c r="K241" s="102">
        <v>0.7</v>
      </c>
      <c r="L241" s="102"/>
      <c r="M241" s="102"/>
      <c r="N241" s="102">
        <v>1</v>
      </c>
      <c r="O241" s="102">
        <v>0.7</v>
      </c>
      <c r="P241" s="102">
        <v>0.7</v>
      </c>
      <c r="Q241" s="102"/>
    </row>
    <row r="242" spans="1:17">
      <c r="A242" s="115" t="s">
        <v>117</v>
      </c>
      <c r="B242" s="115" t="s">
        <v>873</v>
      </c>
      <c r="C242" s="115" t="s">
        <v>872</v>
      </c>
      <c r="D242" s="115" t="s">
        <v>648</v>
      </c>
      <c r="E242" s="102"/>
      <c r="F242" s="102"/>
      <c r="G242" s="102"/>
      <c r="H242" s="102"/>
      <c r="I242" s="102">
        <v>1.5</v>
      </c>
      <c r="J242" s="102"/>
      <c r="K242" s="102">
        <v>1.8</v>
      </c>
      <c r="L242" s="102"/>
      <c r="M242" s="102"/>
      <c r="N242" s="102">
        <v>3.1</v>
      </c>
      <c r="O242" s="102">
        <v>2.2999999999999998</v>
      </c>
      <c r="P242" s="102">
        <v>2.2000000000000002</v>
      </c>
      <c r="Q242" s="102"/>
    </row>
    <row r="243" spans="1:17">
      <c r="A243" s="115" t="s">
        <v>264</v>
      </c>
      <c r="B243" s="115" t="s">
        <v>871</v>
      </c>
      <c r="C243" s="115" t="s">
        <v>872</v>
      </c>
      <c r="D243" s="115" t="s">
        <v>648</v>
      </c>
      <c r="E243" s="102"/>
      <c r="F243" s="102"/>
      <c r="G243" s="102"/>
      <c r="H243" s="102"/>
      <c r="I243" s="102">
        <v>14.8</v>
      </c>
      <c r="J243" s="102"/>
      <c r="K243" s="102">
        <v>14.2</v>
      </c>
      <c r="L243" s="102"/>
      <c r="M243" s="102"/>
      <c r="N243" s="102">
        <v>15.8</v>
      </c>
      <c r="O243" s="102">
        <v>15.7</v>
      </c>
      <c r="P243" s="102"/>
      <c r="Q243" s="102"/>
    </row>
    <row r="244" spans="1:17">
      <c r="A244" s="115" t="s">
        <v>264</v>
      </c>
      <c r="B244" s="115" t="s">
        <v>873</v>
      </c>
      <c r="C244" s="115" t="s">
        <v>872</v>
      </c>
      <c r="D244" s="115" t="s">
        <v>648</v>
      </c>
      <c r="E244" s="102"/>
      <c r="F244" s="102"/>
      <c r="G244" s="102"/>
      <c r="H244" s="102"/>
      <c r="I244" s="102">
        <v>20.7</v>
      </c>
      <c r="J244" s="102"/>
      <c r="K244" s="102">
        <v>21.2</v>
      </c>
      <c r="L244" s="102"/>
      <c r="M244" s="102">
        <v>23.2</v>
      </c>
      <c r="N244" s="102"/>
      <c r="O244" s="102">
        <v>23.4</v>
      </c>
      <c r="P244" s="102">
        <v>24</v>
      </c>
      <c r="Q244" s="102">
        <v>24.3</v>
      </c>
    </row>
    <row r="245" spans="1:17">
      <c r="A245" s="115" t="s">
        <v>263</v>
      </c>
      <c r="B245" s="115" t="s">
        <v>871</v>
      </c>
      <c r="C245" s="115" t="s">
        <v>872</v>
      </c>
      <c r="D245" s="115" t="s">
        <v>648</v>
      </c>
      <c r="E245" s="102"/>
      <c r="F245" s="102"/>
      <c r="G245" s="102"/>
      <c r="H245" s="102"/>
      <c r="I245" s="102">
        <v>11.4</v>
      </c>
      <c r="J245" s="102"/>
      <c r="K245" s="102">
        <v>11.5</v>
      </c>
      <c r="L245" s="102"/>
      <c r="M245" s="102"/>
      <c r="N245" s="102">
        <v>12.8</v>
      </c>
      <c r="O245" s="102"/>
      <c r="P245" s="102"/>
      <c r="Q245" s="102"/>
    </row>
    <row r="246" spans="1:17">
      <c r="A246" s="115" t="s">
        <v>263</v>
      </c>
      <c r="B246" s="115" t="s">
        <v>873</v>
      </c>
      <c r="C246" s="115" t="s">
        <v>872</v>
      </c>
      <c r="D246" s="115" t="s">
        <v>648</v>
      </c>
      <c r="E246" s="102"/>
      <c r="F246" s="102"/>
      <c r="G246" s="102"/>
      <c r="H246" s="102"/>
      <c r="I246" s="102">
        <v>18.100000000000001</v>
      </c>
      <c r="J246" s="102"/>
      <c r="K246" s="102">
        <v>18.600000000000001</v>
      </c>
      <c r="L246" s="102"/>
      <c r="M246" s="102">
        <v>21.2</v>
      </c>
      <c r="N246" s="102"/>
      <c r="O246" s="102">
        <v>21.4</v>
      </c>
      <c r="P246" s="102">
        <v>22</v>
      </c>
      <c r="Q246" s="102">
        <v>22.4</v>
      </c>
    </row>
    <row r="247" spans="1:17">
      <c r="A247" s="115" t="s">
        <v>119</v>
      </c>
      <c r="B247" s="115" t="s">
        <v>871</v>
      </c>
      <c r="C247" s="115" t="s">
        <v>872</v>
      </c>
      <c r="D247" s="115" t="s">
        <v>648</v>
      </c>
      <c r="E247" s="102"/>
      <c r="F247" s="102"/>
      <c r="G247" s="102"/>
      <c r="H247" s="102"/>
      <c r="I247" s="102">
        <v>2.9</v>
      </c>
      <c r="J247" s="102"/>
      <c r="K247" s="102">
        <v>2.8</v>
      </c>
      <c r="L247" s="102"/>
      <c r="M247" s="102"/>
      <c r="N247" s="102"/>
      <c r="O247" s="102"/>
      <c r="P247" s="102"/>
      <c r="Q247" s="102"/>
    </row>
    <row r="248" spans="1:17">
      <c r="A248" s="115" t="s">
        <v>119</v>
      </c>
      <c r="B248" s="115" t="s">
        <v>873</v>
      </c>
      <c r="C248" s="115" t="s">
        <v>872</v>
      </c>
      <c r="D248" s="115" t="s">
        <v>648</v>
      </c>
      <c r="E248" s="102"/>
      <c r="F248" s="102"/>
      <c r="G248" s="102"/>
      <c r="H248" s="102"/>
      <c r="I248" s="102">
        <v>6.3</v>
      </c>
      <c r="J248" s="102"/>
      <c r="K248" s="102">
        <v>6.5</v>
      </c>
      <c r="L248" s="102">
        <v>6.8</v>
      </c>
      <c r="M248" s="102">
        <v>7</v>
      </c>
      <c r="N248" s="102"/>
      <c r="O248" s="102"/>
      <c r="P248" s="102"/>
      <c r="Q248" s="102"/>
    </row>
    <row r="249" spans="1:17">
      <c r="A249" s="115" t="s">
        <v>120</v>
      </c>
      <c r="B249" s="115" t="s">
        <v>871</v>
      </c>
      <c r="C249" s="115" t="s">
        <v>872</v>
      </c>
      <c r="D249" s="115" t="s">
        <v>648</v>
      </c>
      <c r="E249" s="102"/>
      <c r="F249" s="102"/>
      <c r="G249" s="102"/>
      <c r="H249" s="102"/>
      <c r="I249" s="102">
        <v>0.5</v>
      </c>
      <c r="J249" s="102"/>
      <c r="K249" s="102">
        <v>0.6</v>
      </c>
      <c r="L249" s="102"/>
      <c r="M249" s="102"/>
      <c r="N249" s="102">
        <v>0.5</v>
      </c>
      <c r="O249" s="102"/>
      <c r="P249" s="102"/>
      <c r="Q249" s="102"/>
    </row>
    <row r="250" spans="1:17">
      <c r="A250" s="115" t="s">
        <v>120</v>
      </c>
      <c r="B250" s="115" t="s">
        <v>873</v>
      </c>
      <c r="C250" s="115" t="s">
        <v>872</v>
      </c>
      <c r="D250" s="115" t="s">
        <v>648</v>
      </c>
      <c r="E250" s="102"/>
      <c r="F250" s="102"/>
      <c r="G250" s="102"/>
      <c r="H250" s="102"/>
      <c r="I250" s="102">
        <v>3.5</v>
      </c>
      <c r="J250" s="102"/>
      <c r="K250" s="102">
        <v>3.3</v>
      </c>
      <c r="L250" s="102"/>
      <c r="M250" s="102">
        <v>3.3</v>
      </c>
      <c r="N250" s="102"/>
      <c r="O250" s="102"/>
      <c r="P250" s="102"/>
      <c r="Q250" s="102"/>
    </row>
    <row r="251" spans="1:17">
      <c r="A251" s="115" t="s">
        <v>121</v>
      </c>
      <c r="B251" s="115" t="s">
        <v>871</v>
      </c>
      <c r="C251" s="115" t="s">
        <v>872</v>
      </c>
      <c r="D251" s="115" t="s">
        <v>648</v>
      </c>
      <c r="E251" s="102"/>
      <c r="F251" s="102"/>
      <c r="G251" s="102"/>
      <c r="H251" s="102"/>
      <c r="I251" s="102"/>
      <c r="J251" s="102"/>
      <c r="K251" s="102"/>
      <c r="L251" s="102"/>
      <c r="M251" s="102"/>
      <c r="N251" s="102">
        <v>1.1000000000000001</v>
      </c>
      <c r="O251" s="102"/>
      <c r="P251" s="102"/>
      <c r="Q251" s="102"/>
    </row>
    <row r="252" spans="1:17">
      <c r="A252" s="115" t="s">
        <v>121</v>
      </c>
      <c r="B252" s="115" t="s">
        <v>873</v>
      </c>
      <c r="C252" s="115" t="s">
        <v>872</v>
      </c>
      <c r="D252" s="115" t="s">
        <v>648</v>
      </c>
      <c r="E252" s="102"/>
      <c r="F252" s="102"/>
      <c r="G252" s="102"/>
      <c r="H252" s="102"/>
      <c r="I252" s="102"/>
      <c r="J252" s="102"/>
      <c r="K252" s="102"/>
      <c r="L252" s="102"/>
      <c r="M252" s="102">
        <v>3.7</v>
      </c>
      <c r="N252" s="102"/>
      <c r="O252" s="102"/>
      <c r="P252" s="102"/>
      <c r="Q252" s="102"/>
    </row>
    <row r="253" spans="1:17">
      <c r="A253" s="115" t="s">
        <v>265</v>
      </c>
      <c r="B253" s="115" t="s">
        <v>871</v>
      </c>
      <c r="C253" s="115" t="s">
        <v>872</v>
      </c>
      <c r="D253" s="115" t="s">
        <v>648</v>
      </c>
      <c r="E253" s="102"/>
      <c r="F253" s="102"/>
      <c r="G253" s="102"/>
      <c r="H253" s="102"/>
      <c r="I253" s="102">
        <v>15.8</v>
      </c>
      <c r="J253" s="102"/>
      <c r="K253" s="102">
        <v>14.9</v>
      </c>
      <c r="L253" s="102"/>
      <c r="M253" s="102">
        <v>17.100000000000001</v>
      </c>
      <c r="N253" s="102">
        <v>16.2</v>
      </c>
      <c r="O253" s="102">
        <v>15.8</v>
      </c>
      <c r="P253" s="102"/>
      <c r="Q253" s="102"/>
    </row>
    <row r="254" spans="1:17">
      <c r="A254" s="115" t="s">
        <v>265</v>
      </c>
      <c r="B254" s="115" t="s">
        <v>873</v>
      </c>
      <c r="C254" s="115" t="s">
        <v>872</v>
      </c>
      <c r="D254" s="115" t="s">
        <v>648</v>
      </c>
      <c r="E254" s="102"/>
      <c r="F254" s="102"/>
      <c r="G254" s="102"/>
      <c r="H254" s="102"/>
      <c r="I254" s="102">
        <v>21.6</v>
      </c>
      <c r="J254" s="102"/>
      <c r="K254" s="102">
        <v>20.5</v>
      </c>
      <c r="L254" s="102">
        <v>19.8</v>
      </c>
      <c r="M254" s="102">
        <v>23.3</v>
      </c>
      <c r="N254" s="102"/>
      <c r="O254" s="102">
        <v>22.4</v>
      </c>
      <c r="P254" s="102">
        <v>22.3</v>
      </c>
      <c r="Q254" s="102">
        <v>22.9</v>
      </c>
    </row>
    <row r="255" spans="1:17">
      <c r="A255" s="115" t="s">
        <v>123</v>
      </c>
      <c r="B255" s="115" t="s">
        <v>871</v>
      </c>
      <c r="C255" s="115" t="s">
        <v>872</v>
      </c>
      <c r="D255" s="115" t="s">
        <v>648</v>
      </c>
      <c r="E255" s="102"/>
      <c r="F255" s="102"/>
      <c r="G255" s="102"/>
      <c r="H255" s="102"/>
      <c r="I255" s="102">
        <v>2.2000000000000002</v>
      </c>
      <c r="J255" s="102"/>
      <c r="K255" s="102">
        <v>1.6</v>
      </c>
      <c r="L255" s="102"/>
      <c r="M255" s="102">
        <v>1.4</v>
      </c>
      <c r="N255" s="102">
        <v>1.3</v>
      </c>
      <c r="O255" s="102">
        <v>2.2999999999999998</v>
      </c>
      <c r="P255" s="102"/>
      <c r="Q255" s="102"/>
    </row>
    <row r="256" spans="1:17">
      <c r="A256" s="115" t="s">
        <v>123</v>
      </c>
      <c r="B256" s="115" t="s">
        <v>873</v>
      </c>
      <c r="C256" s="115" t="s">
        <v>872</v>
      </c>
      <c r="D256" s="115" t="s">
        <v>648</v>
      </c>
      <c r="E256" s="102"/>
      <c r="F256" s="102"/>
      <c r="G256" s="102"/>
      <c r="H256" s="102"/>
      <c r="I256" s="102">
        <v>3.9</v>
      </c>
      <c r="J256" s="102"/>
      <c r="K256" s="102">
        <v>3.1</v>
      </c>
      <c r="L256" s="102">
        <v>3.4</v>
      </c>
      <c r="M256" s="102">
        <v>3.2</v>
      </c>
      <c r="N256" s="102"/>
      <c r="O256" s="102">
        <v>3.8</v>
      </c>
      <c r="P256" s="102"/>
      <c r="Q256" s="102"/>
    </row>
    <row r="257" spans="1:17">
      <c r="A257" s="115" t="s">
        <v>126</v>
      </c>
      <c r="B257" s="115" t="s">
        <v>871</v>
      </c>
      <c r="C257" s="115" t="s">
        <v>872</v>
      </c>
      <c r="D257" s="115" t="s">
        <v>648</v>
      </c>
      <c r="E257" s="102"/>
      <c r="F257" s="102"/>
      <c r="G257" s="102"/>
      <c r="H257" s="102"/>
      <c r="I257" s="102">
        <v>0.2</v>
      </c>
      <c r="J257" s="102"/>
      <c r="K257" s="102">
        <v>0.2</v>
      </c>
      <c r="L257" s="102"/>
      <c r="M257" s="102">
        <v>1.3</v>
      </c>
      <c r="N257" s="102">
        <v>1.3</v>
      </c>
      <c r="O257" s="102"/>
      <c r="P257" s="102"/>
      <c r="Q257" s="102"/>
    </row>
    <row r="258" spans="1:17">
      <c r="A258" s="115" t="s">
        <v>126</v>
      </c>
      <c r="B258" s="115" t="s">
        <v>873</v>
      </c>
      <c r="C258" s="115" t="s">
        <v>872</v>
      </c>
      <c r="D258" s="115" t="s">
        <v>648</v>
      </c>
      <c r="E258" s="102"/>
      <c r="F258" s="102"/>
      <c r="G258" s="102"/>
      <c r="H258" s="102"/>
      <c r="I258" s="102">
        <v>0.4</v>
      </c>
      <c r="J258" s="102"/>
      <c r="K258" s="102">
        <v>0.5</v>
      </c>
      <c r="L258" s="102"/>
      <c r="M258" s="102">
        <v>1.7</v>
      </c>
      <c r="N258" s="102"/>
      <c r="O258" s="102"/>
      <c r="P258" s="102"/>
      <c r="Q258" s="102"/>
    </row>
    <row r="259" spans="1:17">
      <c r="A259" s="115" t="s">
        <v>128</v>
      </c>
      <c r="B259" s="115" t="s">
        <v>871</v>
      </c>
      <c r="C259" s="115" t="s">
        <v>872</v>
      </c>
      <c r="D259" s="115" t="s">
        <v>648</v>
      </c>
      <c r="E259" s="102"/>
      <c r="F259" s="102"/>
      <c r="G259" s="102"/>
      <c r="H259" s="102"/>
      <c r="I259" s="102">
        <v>1.8</v>
      </c>
      <c r="J259" s="102"/>
      <c r="K259" s="102">
        <v>3.4</v>
      </c>
      <c r="L259" s="102"/>
      <c r="M259" s="102">
        <v>4.3</v>
      </c>
      <c r="N259" s="102">
        <v>4.4000000000000004</v>
      </c>
      <c r="O259" s="102"/>
      <c r="P259" s="102"/>
      <c r="Q259" s="102"/>
    </row>
    <row r="260" spans="1:17">
      <c r="A260" s="115" t="s">
        <v>128</v>
      </c>
      <c r="B260" s="115" t="s">
        <v>873</v>
      </c>
      <c r="C260" s="115" t="s">
        <v>872</v>
      </c>
      <c r="D260" s="115" t="s">
        <v>648</v>
      </c>
      <c r="E260" s="102"/>
      <c r="F260" s="102"/>
      <c r="G260" s="102"/>
      <c r="H260" s="102"/>
      <c r="I260" s="102">
        <v>3.7</v>
      </c>
      <c r="J260" s="102"/>
      <c r="K260" s="102">
        <v>5.5</v>
      </c>
      <c r="L260" s="102"/>
      <c r="M260" s="102">
        <v>6.6</v>
      </c>
      <c r="N260" s="102">
        <v>6.6</v>
      </c>
      <c r="O260" s="102"/>
      <c r="P260" s="102"/>
      <c r="Q260" s="102"/>
    </row>
    <row r="261" spans="1:17">
      <c r="A261" s="115" t="s">
        <v>267</v>
      </c>
      <c r="B261" s="115" t="s">
        <v>871</v>
      </c>
      <c r="C261" s="115" t="s">
        <v>872</v>
      </c>
      <c r="D261" s="115" t="s">
        <v>648</v>
      </c>
      <c r="E261" s="102"/>
      <c r="F261" s="102"/>
      <c r="G261" s="102"/>
      <c r="H261" s="102"/>
      <c r="I261" s="102">
        <v>0.4</v>
      </c>
      <c r="J261" s="102"/>
      <c r="K261" s="102"/>
      <c r="L261" s="102">
        <v>0.1</v>
      </c>
      <c r="M261" s="102">
        <v>0.1</v>
      </c>
      <c r="N261" s="102">
        <v>0.1</v>
      </c>
      <c r="O261" s="102"/>
      <c r="P261" s="102"/>
      <c r="Q261" s="102"/>
    </row>
    <row r="262" spans="1:17">
      <c r="A262" s="115" t="s">
        <v>267</v>
      </c>
      <c r="B262" s="115" t="s">
        <v>873</v>
      </c>
      <c r="C262" s="115" t="s">
        <v>872</v>
      </c>
      <c r="D262" s="115" t="s">
        <v>648</v>
      </c>
      <c r="E262" s="102"/>
      <c r="F262" s="102"/>
      <c r="G262" s="102"/>
      <c r="H262" s="102"/>
      <c r="I262" s="102">
        <v>3.5</v>
      </c>
      <c r="J262" s="102"/>
      <c r="K262" s="102"/>
      <c r="L262" s="102">
        <v>3.4</v>
      </c>
      <c r="M262" s="102">
        <v>3.2</v>
      </c>
      <c r="N262" s="102">
        <v>3.2</v>
      </c>
      <c r="O262" s="102"/>
      <c r="P262" s="102"/>
      <c r="Q262" s="102"/>
    </row>
    <row r="263" spans="1:17">
      <c r="A263" s="115" t="s">
        <v>130</v>
      </c>
      <c r="B263" s="115" t="s">
        <v>871</v>
      </c>
      <c r="C263" s="115" t="s">
        <v>872</v>
      </c>
      <c r="D263" s="115" t="s">
        <v>648</v>
      </c>
      <c r="E263" s="102"/>
      <c r="F263" s="102"/>
      <c r="G263" s="102"/>
      <c r="H263" s="102"/>
      <c r="I263" s="102">
        <v>2.7</v>
      </c>
      <c r="J263" s="102"/>
      <c r="K263" s="102">
        <v>3.5</v>
      </c>
      <c r="L263" s="102"/>
      <c r="M263" s="102">
        <v>4.0999999999999996</v>
      </c>
      <c r="N263" s="102">
        <v>4.0999999999999996</v>
      </c>
      <c r="O263" s="102"/>
      <c r="P263" s="102"/>
      <c r="Q263" s="102"/>
    </row>
    <row r="264" spans="1:17">
      <c r="A264" s="115" t="s">
        <v>130</v>
      </c>
      <c r="B264" s="115" t="s">
        <v>873</v>
      </c>
      <c r="C264" s="115" t="s">
        <v>872</v>
      </c>
      <c r="D264" s="115" t="s">
        <v>648</v>
      </c>
      <c r="E264" s="102"/>
      <c r="F264" s="102"/>
      <c r="G264" s="102"/>
      <c r="H264" s="102"/>
      <c r="I264" s="102">
        <v>4.2</v>
      </c>
      <c r="J264" s="102"/>
      <c r="K264" s="102">
        <v>5.2</v>
      </c>
      <c r="L264" s="102"/>
      <c r="M264" s="102">
        <v>6.4</v>
      </c>
      <c r="N264" s="102">
        <v>6.4</v>
      </c>
      <c r="O264" s="102"/>
      <c r="P264" s="102"/>
      <c r="Q264" s="102"/>
    </row>
    <row r="265" spans="1:17">
      <c r="A265" s="115" t="s">
        <v>131</v>
      </c>
      <c r="B265" s="115" t="s">
        <v>871</v>
      </c>
      <c r="C265" s="115" t="s">
        <v>872</v>
      </c>
      <c r="D265" s="115" t="s">
        <v>648</v>
      </c>
      <c r="E265" s="102"/>
      <c r="F265" s="102"/>
      <c r="G265" s="102"/>
      <c r="H265" s="102"/>
      <c r="I265" s="102">
        <v>5.2</v>
      </c>
      <c r="J265" s="102"/>
      <c r="K265" s="102">
        <v>4.8</v>
      </c>
      <c r="L265" s="102"/>
      <c r="M265" s="102">
        <v>5.2</v>
      </c>
      <c r="N265" s="102">
        <v>5.3</v>
      </c>
      <c r="O265" s="102"/>
      <c r="P265" s="102"/>
      <c r="Q265" s="102"/>
    </row>
    <row r="266" spans="1:17">
      <c r="A266" s="115" t="s">
        <v>131</v>
      </c>
      <c r="B266" s="115" t="s">
        <v>873</v>
      </c>
      <c r="C266" s="115" t="s">
        <v>872</v>
      </c>
      <c r="D266" s="115" t="s">
        <v>648</v>
      </c>
      <c r="E266" s="102"/>
      <c r="F266" s="102"/>
      <c r="G266" s="102"/>
      <c r="H266" s="102"/>
      <c r="I266" s="102">
        <v>6.6</v>
      </c>
      <c r="J266" s="102"/>
      <c r="K266" s="102">
        <v>6.1</v>
      </c>
      <c r="L266" s="102"/>
      <c r="M266" s="102">
        <v>6.8</v>
      </c>
      <c r="N266" s="102">
        <v>6.9</v>
      </c>
      <c r="O266" s="102"/>
      <c r="P266" s="102"/>
      <c r="Q266" s="102"/>
    </row>
    <row r="267" spans="1:17">
      <c r="A267" s="115" t="s">
        <v>268</v>
      </c>
      <c r="B267" s="115" t="s">
        <v>871</v>
      </c>
      <c r="C267" s="115" t="s">
        <v>872</v>
      </c>
      <c r="D267" s="115" t="s">
        <v>648</v>
      </c>
      <c r="E267" s="102"/>
      <c r="F267" s="102"/>
      <c r="G267" s="102"/>
      <c r="H267" s="102"/>
      <c r="I267" s="102">
        <v>0.7</v>
      </c>
      <c r="J267" s="102"/>
      <c r="K267" s="102">
        <v>0.8</v>
      </c>
      <c r="L267" s="102"/>
      <c r="M267" s="102">
        <v>0.9</v>
      </c>
      <c r="N267" s="102">
        <v>0.8</v>
      </c>
      <c r="O267" s="102">
        <v>1.3</v>
      </c>
      <c r="P267" s="102">
        <v>1</v>
      </c>
      <c r="Q267" s="102"/>
    </row>
    <row r="268" spans="1:17">
      <c r="A268" s="115" t="s">
        <v>268</v>
      </c>
      <c r="B268" s="115" t="s">
        <v>873</v>
      </c>
      <c r="C268" s="115" t="s">
        <v>872</v>
      </c>
      <c r="D268" s="115" t="s">
        <v>648</v>
      </c>
      <c r="E268" s="102"/>
      <c r="F268" s="102"/>
      <c r="G268" s="102"/>
      <c r="H268" s="102"/>
      <c r="I268" s="102">
        <v>0.9</v>
      </c>
      <c r="J268" s="102"/>
      <c r="K268" s="102">
        <v>1</v>
      </c>
      <c r="L268" s="102"/>
      <c r="M268" s="102">
        <v>1.2</v>
      </c>
      <c r="N268" s="102">
        <v>1.2</v>
      </c>
      <c r="O268" s="102">
        <v>1.8</v>
      </c>
      <c r="P268" s="102">
        <v>1.6</v>
      </c>
      <c r="Q268" s="102"/>
    </row>
    <row r="269" spans="1:17">
      <c r="A269" s="115" t="s">
        <v>269</v>
      </c>
      <c r="B269" s="115" t="s">
        <v>871</v>
      </c>
      <c r="C269" s="115" t="s">
        <v>872</v>
      </c>
      <c r="D269" s="115" t="s">
        <v>648</v>
      </c>
      <c r="E269" s="102"/>
      <c r="F269" s="102"/>
      <c r="G269" s="102"/>
      <c r="H269" s="102"/>
      <c r="I269" s="102">
        <v>16.7</v>
      </c>
      <c r="J269" s="102"/>
      <c r="K269" s="102">
        <v>15.2</v>
      </c>
      <c r="L269" s="102"/>
      <c r="M269" s="102">
        <v>16.399999999999999</v>
      </c>
      <c r="N269" s="102">
        <v>16.899999999999999</v>
      </c>
      <c r="O269" s="102">
        <v>15.9</v>
      </c>
      <c r="P269" s="102"/>
      <c r="Q269" s="102"/>
    </row>
    <row r="270" spans="1:17">
      <c r="A270" s="115" t="s">
        <v>269</v>
      </c>
      <c r="B270" s="115" t="s">
        <v>873</v>
      </c>
      <c r="C270" s="115" t="s">
        <v>872</v>
      </c>
      <c r="D270" s="115" t="s">
        <v>648</v>
      </c>
      <c r="E270" s="102"/>
      <c r="F270" s="102"/>
      <c r="G270" s="102"/>
      <c r="H270" s="102"/>
      <c r="I270" s="102">
        <v>21</v>
      </c>
      <c r="J270" s="102"/>
      <c r="K270" s="102">
        <v>19.7</v>
      </c>
      <c r="L270" s="102"/>
      <c r="M270" s="102">
        <v>21.5</v>
      </c>
      <c r="N270" s="102">
        <v>21.8</v>
      </c>
      <c r="O270" s="102">
        <v>20.5</v>
      </c>
      <c r="P270" s="102">
        <v>20.6</v>
      </c>
      <c r="Q270" s="102">
        <v>20.9</v>
      </c>
    </row>
    <row r="271" spans="1:17">
      <c r="A271" s="115" t="s">
        <v>134</v>
      </c>
      <c r="B271" s="115" t="s">
        <v>871</v>
      </c>
      <c r="C271" s="115" t="s">
        <v>872</v>
      </c>
      <c r="D271" s="115" t="s">
        <v>648</v>
      </c>
      <c r="E271" s="102"/>
      <c r="F271" s="102"/>
      <c r="G271" s="102"/>
      <c r="H271" s="102"/>
      <c r="I271" s="102">
        <v>16</v>
      </c>
      <c r="J271" s="102"/>
      <c r="K271" s="102">
        <v>16.100000000000001</v>
      </c>
      <c r="L271" s="102"/>
      <c r="M271" s="102">
        <v>18.399999999999999</v>
      </c>
      <c r="N271" s="102">
        <v>18.5</v>
      </c>
      <c r="O271" s="102"/>
      <c r="P271" s="102"/>
      <c r="Q271" s="102"/>
    </row>
    <row r="272" spans="1:17">
      <c r="A272" s="115" t="s">
        <v>134</v>
      </c>
      <c r="B272" s="115" t="s">
        <v>873</v>
      </c>
      <c r="C272" s="115" t="s">
        <v>872</v>
      </c>
      <c r="D272" s="115" t="s">
        <v>648</v>
      </c>
      <c r="E272" s="102"/>
      <c r="F272" s="102"/>
      <c r="G272" s="102"/>
      <c r="H272" s="102"/>
      <c r="I272" s="102">
        <v>23</v>
      </c>
      <c r="J272" s="102"/>
      <c r="K272" s="102">
        <v>22.7</v>
      </c>
      <c r="L272" s="102"/>
      <c r="M272" s="102">
        <v>25.6</v>
      </c>
      <c r="N272" s="102">
        <v>25.4</v>
      </c>
      <c r="O272" s="102">
        <v>25</v>
      </c>
      <c r="P272" s="102">
        <v>25</v>
      </c>
      <c r="Q272" s="102">
        <v>26.4</v>
      </c>
    </row>
    <row r="273" spans="1:17">
      <c r="A273" s="115" t="s">
        <v>237</v>
      </c>
      <c r="B273" s="115" t="s">
        <v>871</v>
      </c>
      <c r="C273" s="115" t="s">
        <v>872</v>
      </c>
      <c r="D273" s="115" t="s">
        <v>648</v>
      </c>
      <c r="E273" s="102"/>
      <c r="F273" s="102"/>
      <c r="G273" s="102"/>
      <c r="H273" s="102">
        <v>0.1</v>
      </c>
      <c r="I273" s="102">
        <v>0</v>
      </c>
      <c r="J273" s="102"/>
      <c r="K273" s="102">
        <v>0.1</v>
      </c>
      <c r="L273" s="102"/>
      <c r="M273" s="102">
        <v>0.2</v>
      </c>
      <c r="N273" s="102">
        <v>0.2</v>
      </c>
      <c r="O273" s="102"/>
      <c r="P273" s="102"/>
      <c r="Q273" s="102"/>
    </row>
    <row r="274" spans="1:17">
      <c r="A274" s="115" t="s">
        <v>237</v>
      </c>
      <c r="B274" s="115" t="s">
        <v>873</v>
      </c>
      <c r="C274" s="115" t="s">
        <v>872</v>
      </c>
      <c r="D274" s="115" t="s">
        <v>648</v>
      </c>
      <c r="E274" s="102"/>
      <c r="F274" s="102"/>
      <c r="G274" s="102"/>
      <c r="H274" s="102">
        <v>2.7</v>
      </c>
      <c r="I274" s="102">
        <v>2.2999999999999998</v>
      </c>
      <c r="J274" s="102"/>
      <c r="K274" s="102">
        <v>1.5</v>
      </c>
      <c r="L274" s="102"/>
      <c r="M274" s="102">
        <v>2.1</v>
      </c>
      <c r="N274" s="102">
        <v>1.7</v>
      </c>
      <c r="O274" s="102"/>
      <c r="P274" s="102"/>
      <c r="Q274" s="102"/>
    </row>
    <row r="275" spans="1:17">
      <c r="A275" s="115" t="s">
        <v>421</v>
      </c>
      <c r="B275" s="115" t="s">
        <v>871</v>
      </c>
      <c r="C275" s="115" t="s">
        <v>872</v>
      </c>
      <c r="D275" s="115" t="s">
        <v>648</v>
      </c>
      <c r="E275" s="102"/>
      <c r="F275" s="102"/>
      <c r="G275" s="102"/>
      <c r="H275" s="102"/>
      <c r="I275" s="102">
        <v>8.8000000000000007</v>
      </c>
      <c r="J275" s="102"/>
      <c r="K275" s="102">
        <v>8.6999999999999993</v>
      </c>
      <c r="L275" s="102"/>
      <c r="M275" s="102">
        <v>11.9</v>
      </c>
      <c r="N275" s="102">
        <v>13.3</v>
      </c>
      <c r="O275" s="102">
        <v>12</v>
      </c>
      <c r="P275" s="102"/>
      <c r="Q275" s="102"/>
    </row>
    <row r="276" spans="1:17">
      <c r="A276" s="115" t="s">
        <v>421</v>
      </c>
      <c r="B276" s="115" t="s">
        <v>873</v>
      </c>
      <c r="C276" s="115" t="s">
        <v>872</v>
      </c>
      <c r="D276" s="115" t="s">
        <v>648</v>
      </c>
      <c r="E276" s="102"/>
      <c r="F276" s="102"/>
      <c r="G276" s="102"/>
      <c r="H276" s="102"/>
      <c r="I276" s="102">
        <v>12.7</v>
      </c>
      <c r="J276" s="102"/>
      <c r="K276" s="102">
        <v>12.8</v>
      </c>
      <c r="L276" s="102"/>
      <c r="M276" s="102">
        <v>16.899999999999999</v>
      </c>
      <c r="N276" s="102">
        <v>17.8</v>
      </c>
      <c r="O276" s="102">
        <v>16</v>
      </c>
      <c r="P276" s="102"/>
      <c r="Q276" s="102"/>
    </row>
    <row r="277" spans="1:17">
      <c r="A277" s="115" t="s">
        <v>270</v>
      </c>
      <c r="B277" s="115" t="s">
        <v>871</v>
      </c>
      <c r="C277" s="115" t="s">
        <v>872</v>
      </c>
      <c r="D277" s="115" t="s">
        <v>648</v>
      </c>
      <c r="E277" s="102"/>
      <c r="F277" s="102"/>
      <c r="G277" s="102"/>
      <c r="H277" s="102"/>
      <c r="I277" s="102">
        <v>1</v>
      </c>
      <c r="J277" s="102"/>
      <c r="K277" s="102">
        <v>1.2</v>
      </c>
      <c r="L277" s="102"/>
      <c r="M277" s="102">
        <v>1.5</v>
      </c>
      <c r="N277" s="102">
        <v>1.6</v>
      </c>
      <c r="O277" s="102"/>
      <c r="P277" s="102"/>
      <c r="Q277" s="102"/>
    </row>
    <row r="278" spans="1:17">
      <c r="A278" s="115" t="s">
        <v>270</v>
      </c>
      <c r="B278" s="115" t="s">
        <v>873</v>
      </c>
      <c r="C278" s="115" t="s">
        <v>872</v>
      </c>
      <c r="D278" s="115" t="s">
        <v>648</v>
      </c>
      <c r="E278" s="102"/>
      <c r="F278" s="102"/>
      <c r="G278" s="102"/>
      <c r="H278" s="102"/>
      <c r="I278" s="102">
        <v>4.7</v>
      </c>
      <c r="J278" s="102"/>
      <c r="K278" s="102">
        <v>5.7</v>
      </c>
      <c r="L278" s="102"/>
      <c r="M278" s="102">
        <v>6.9</v>
      </c>
      <c r="N278" s="102">
        <v>7.3</v>
      </c>
      <c r="O278" s="102"/>
      <c r="P278" s="102"/>
      <c r="Q278" s="102"/>
    </row>
    <row r="279" spans="1:17">
      <c r="A279" s="115" t="s">
        <v>285</v>
      </c>
      <c r="B279" s="115" t="s">
        <v>871</v>
      </c>
      <c r="C279" s="115" t="s">
        <v>872</v>
      </c>
      <c r="D279" s="115" t="s">
        <v>648</v>
      </c>
      <c r="E279" s="102"/>
      <c r="F279" s="102"/>
      <c r="G279" s="102"/>
      <c r="H279" s="102"/>
      <c r="I279" s="102">
        <v>2.8</v>
      </c>
      <c r="J279" s="102"/>
      <c r="K279" s="102"/>
      <c r="L279" s="102">
        <v>2.4</v>
      </c>
      <c r="M279" s="102">
        <v>2.8</v>
      </c>
      <c r="N279" s="102">
        <v>3</v>
      </c>
      <c r="O279" s="102"/>
      <c r="P279" s="102"/>
      <c r="Q279" s="102"/>
    </row>
    <row r="280" spans="1:17">
      <c r="A280" s="115" t="s">
        <v>285</v>
      </c>
      <c r="B280" s="115" t="s">
        <v>873</v>
      </c>
      <c r="C280" s="115" t="s">
        <v>872</v>
      </c>
      <c r="D280" s="115" t="s">
        <v>648</v>
      </c>
      <c r="E280" s="102"/>
      <c r="F280" s="102"/>
      <c r="G280" s="102"/>
      <c r="H280" s="102"/>
      <c r="I280" s="102">
        <v>4.8</v>
      </c>
      <c r="J280" s="102"/>
      <c r="K280" s="102"/>
      <c r="L280" s="102">
        <v>4.5</v>
      </c>
      <c r="M280" s="102">
        <v>4.7</v>
      </c>
      <c r="N280" s="102">
        <v>5.6</v>
      </c>
      <c r="O280" s="102"/>
      <c r="P280" s="102"/>
      <c r="Q280" s="102"/>
    </row>
    <row r="281" spans="1:17">
      <c r="A281" s="115" t="s">
        <v>286</v>
      </c>
      <c r="B281" s="115" t="s">
        <v>871</v>
      </c>
      <c r="C281" s="115" t="s">
        <v>872</v>
      </c>
      <c r="D281" s="115" t="s">
        <v>648</v>
      </c>
      <c r="E281" s="102"/>
      <c r="F281" s="102"/>
      <c r="G281" s="102"/>
      <c r="H281" s="102"/>
      <c r="I281" s="102">
        <v>1.6</v>
      </c>
      <c r="J281" s="102"/>
      <c r="K281" s="102">
        <v>1.3</v>
      </c>
      <c r="L281" s="102"/>
      <c r="M281" s="102">
        <v>1.9</v>
      </c>
      <c r="N281" s="102">
        <v>1.7</v>
      </c>
      <c r="O281" s="102"/>
      <c r="P281" s="102"/>
      <c r="Q281" s="102"/>
    </row>
    <row r="282" spans="1:17">
      <c r="A282" s="115" t="s">
        <v>286</v>
      </c>
      <c r="B282" s="115" t="s">
        <v>873</v>
      </c>
      <c r="C282" s="115" t="s">
        <v>872</v>
      </c>
      <c r="D282" s="115" t="s">
        <v>648</v>
      </c>
      <c r="E282" s="102"/>
      <c r="F282" s="102"/>
      <c r="G282" s="102"/>
      <c r="H282" s="102"/>
      <c r="I282" s="102">
        <v>4.7</v>
      </c>
      <c r="J282" s="102"/>
      <c r="K282" s="102">
        <v>4.5</v>
      </c>
      <c r="L282" s="102"/>
      <c r="M282" s="102">
        <v>6.6</v>
      </c>
      <c r="N282" s="102">
        <v>6</v>
      </c>
      <c r="O282" s="102"/>
      <c r="P282" s="102"/>
      <c r="Q282" s="102"/>
    </row>
    <row r="283" spans="1:17">
      <c r="A283" s="115" t="s">
        <v>287</v>
      </c>
      <c r="B283" s="115" t="s">
        <v>871</v>
      </c>
      <c r="C283" s="115" t="s">
        <v>872</v>
      </c>
      <c r="D283" s="115" t="s">
        <v>648</v>
      </c>
      <c r="E283" s="102"/>
      <c r="F283" s="102"/>
      <c r="G283" s="102"/>
      <c r="H283" s="102"/>
      <c r="I283" s="102">
        <v>3.3</v>
      </c>
      <c r="J283" s="102"/>
      <c r="K283" s="102">
        <v>3.6</v>
      </c>
      <c r="L283" s="102"/>
      <c r="M283" s="102">
        <v>4.9000000000000004</v>
      </c>
      <c r="N283" s="102">
        <v>4.4000000000000004</v>
      </c>
      <c r="O283" s="102"/>
      <c r="P283" s="102"/>
      <c r="Q283" s="102"/>
    </row>
    <row r="284" spans="1:17">
      <c r="A284" s="115" t="s">
        <v>287</v>
      </c>
      <c r="B284" s="115" t="s">
        <v>873</v>
      </c>
      <c r="C284" s="115" t="s">
        <v>872</v>
      </c>
      <c r="D284" s="115" t="s">
        <v>648</v>
      </c>
      <c r="E284" s="102"/>
      <c r="F284" s="102"/>
      <c r="G284" s="102"/>
      <c r="H284" s="102"/>
      <c r="I284" s="102">
        <v>6.7</v>
      </c>
      <c r="J284" s="102"/>
      <c r="K284" s="102">
        <v>6.8</v>
      </c>
      <c r="L284" s="102"/>
      <c r="M284" s="102">
        <v>9.1999999999999993</v>
      </c>
      <c r="N284" s="102">
        <v>8.3000000000000007</v>
      </c>
      <c r="O284" s="102"/>
      <c r="P284" s="102"/>
      <c r="Q284" s="102"/>
    </row>
    <row r="285" spans="1:17">
      <c r="A285" s="115" t="s">
        <v>140</v>
      </c>
      <c r="B285" s="115" t="s">
        <v>871</v>
      </c>
      <c r="C285" s="115" t="s">
        <v>872</v>
      </c>
      <c r="D285" s="115" t="s">
        <v>648</v>
      </c>
      <c r="E285" s="102"/>
      <c r="F285" s="102"/>
      <c r="G285" s="102"/>
      <c r="H285" s="102"/>
      <c r="I285" s="102">
        <v>1</v>
      </c>
      <c r="J285" s="102"/>
      <c r="K285" s="102">
        <v>1.1000000000000001</v>
      </c>
      <c r="L285" s="102"/>
      <c r="M285" s="102">
        <v>1.1000000000000001</v>
      </c>
      <c r="N285" s="102">
        <v>1.2</v>
      </c>
      <c r="O285" s="102">
        <v>1.2</v>
      </c>
      <c r="P285" s="102">
        <v>1.1000000000000001</v>
      </c>
      <c r="Q285" s="102"/>
    </row>
    <row r="286" spans="1:17">
      <c r="A286" s="115" t="s">
        <v>140</v>
      </c>
      <c r="B286" s="115" t="s">
        <v>873</v>
      </c>
      <c r="C286" s="115" t="s">
        <v>872</v>
      </c>
      <c r="D286" s="115" t="s">
        <v>648</v>
      </c>
      <c r="E286" s="102"/>
      <c r="F286" s="102"/>
      <c r="G286" s="102"/>
      <c r="H286" s="102"/>
      <c r="I286" s="102">
        <v>4.3</v>
      </c>
      <c r="J286" s="102"/>
      <c r="K286" s="102">
        <v>4.5999999999999996</v>
      </c>
      <c r="L286" s="102"/>
      <c r="M286" s="102">
        <v>6.1</v>
      </c>
      <c r="N286" s="102">
        <v>5.5</v>
      </c>
      <c r="O286" s="102">
        <v>5.5</v>
      </c>
      <c r="P286" s="102">
        <v>5</v>
      </c>
      <c r="Q286" s="102"/>
    </row>
    <row r="287" spans="1:17">
      <c r="A287" s="115" t="s">
        <v>141</v>
      </c>
      <c r="B287" s="115" t="s">
        <v>871</v>
      </c>
      <c r="C287" s="115" t="s">
        <v>872</v>
      </c>
      <c r="D287" s="115" t="s">
        <v>648</v>
      </c>
      <c r="E287" s="102"/>
      <c r="F287" s="102">
        <v>15</v>
      </c>
      <c r="G287" s="102"/>
      <c r="H287" s="102">
        <v>16.5</v>
      </c>
      <c r="I287" s="102"/>
      <c r="J287" s="102"/>
      <c r="K287" s="102">
        <v>15.3</v>
      </c>
      <c r="L287" s="102"/>
      <c r="M287" s="102">
        <v>15.3</v>
      </c>
      <c r="N287" s="102">
        <v>15.3</v>
      </c>
      <c r="O287" s="102"/>
      <c r="P287" s="102"/>
      <c r="Q287" s="102"/>
    </row>
    <row r="288" spans="1:17">
      <c r="A288" s="115" t="s">
        <v>141</v>
      </c>
      <c r="B288" s="115" t="s">
        <v>873</v>
      </c>
      <c r="C288" s="115" t="s">
        <v>872</v>
      </c>
      <c r="D288" s="115" t="s">
        <v>648</v>
      </c>
      <c r="E288" s="102"/>
      <c r="F288" s="102">
        <v>23.3</v>
      </c>
      <c r="G288" s="102"/>
      <c r="H288" s="102">
        <v>23.1</v>
      </c>
      <c r="I288" s="102"/>
      <c r="J288" s="102"/>
      <c r="K288" s="102">
        <v>21.4</v>
      </c>
      <c r="L288" s="102"/>
      <c r="M288" s="102">
        <v>21.4</v>
      </c>
      <c r="N288" s="102">
        <v>21.4</v>
      </c>
      <c r="O288" s="102"/>
      <c r="P288" s="102"/>
      <c r="Q288" s="102"/>
    </row>
    <row r="289" spans="1:17">
      <c r="A289" s="115" t="s">
        <v>422</v>
      </c>
      <c r="B289" s="115" t="s">
        <v>871</v>
      </c>
      <c r="C289" s="115" t="s">
        <v>872</v>
      </c>
      <c r="D289" s="115" t="s">
        <v>648</v>
      </c>
      <c r="E289" s="102"/>
      <c r="F289" s="102"/>
      <c r="G289" s="102"/>
      <c r="H289" s="102"/>
      <c r="I289" s="102"/>
      <c r="J289" s="102"/>
      <c r="K289" s="102"/>
      <c r="L289" s="102">
        <v>0.7</v>
      </c>
      <c r="M289" s="102">
        <v>1.2</v>
      </c>
      <c r="N289" s="102">
        <v>0.7</v>
      </c>
      <c r="O289" s="102"/>
      <c r="P289" s="102"/>
      <c r="Q289" s="102"/>
    </row>
    <row r="290" spans="1:17">
      <c r="A290" s="115" t="s">
        <v>422</v>
      </c>
      <c r="B290" s="115" t="s">
        <v>873</v>
      </c>
      <c r="C290" s="115" t="s">
        <v>872</v>
      </c>
      <c r="D290" s="115" t="s">
        <v>648</v>
      </c>
      <c r="E290" s="102"/>
      <c r="F290" s="102"/>
      <c r="G290" s="102"/>
      <c r="H290" s="102"/>
      <c r="I290" s="102"/>
      <c r="J290" s="102"/>
      <c r="K290" s="102"/>
      <c r="L290" s="102">
        <v>4.8</v>
      </c>
      <c r="M290" s="102">
        <v>6.4</v>
      </c>
      <c r="N290" s="102">
        <v>4.9000000000000004</v>
      </c>
      <c r="O290" s="102"/>
      <c r="P290" s="102"/>
      <c r="Q290" s="102"/>
    </row>
    <row r="291" spans="1:17">
      <c r="A291" s="115" t="s">
        <v>275</v>
      </c>
      <c r="B291" s="115" t="s">
        <v>871</v>
      </c>
      <c r="C291" s="115" t="s">
        <v>872</v>
      </c>
      <c r="D291" s="115" t="s">
        <v>648</v>
      </c>
      <c r="E291" s="102"/>
      <c r="F291" s="102"/>
      <c r="G291" s="102"/>
      <c r="H291" s="102"/>
      <c r="I291" s="102"/>
      <c r="J291" s="102"/>
      <c r="K291" s="102"/>
      <c r="L291" s="102"/>
      <c r="M291" s="102">
        <v>1.2</v>
      </c>
      <c r="N291" s="102">
        <v>1.2</v>
      </c>
      <c r="O291" s="102">
        <v>1.1000000000000001</v>
      </c>
      <c r="P291" s="102">
        <v>1</v>
      </c>
      <c r="Q291" s="102"/>
    </row>
    <row r="292" spans="1:17">
      <c r="A292" s="115" t="s">
        <v>275</v>
      </c>
      <c r="B292" s="115" t="s">
        <v>873</v>
      </c>
      <c r="C292" s="115" t="s">
        <v>872</v>
      </c>
      <c r="D292" s="115" t="s">
        <v>648</v>
      </c>
      <c r="E292" s="102"/>
      <c r="F292" s="102"/>
      <c r="G292" s="102"/>
      <c r="H292" s="102"/>
      <c r="I292" s="102"/>
      <c r="J292" s="102"/>
      <c r="K292" s="102"/>
      <c r="L292" s="102"/>
      <c r="M292" s="102"/>
      <c r="N292" s="102">
        <v>3.9</v>
      </c>
      <c r="O292" s="102">
        <v>3.6</v>
      </c>
      <c r="P292" s="102"/>
      <c r="Q292" s="102"/>
    </row>
    <row r="293" spans="1:17">
      <c r="A293" s="115" t="s">
        <v>146</v>
      </c>
      <c r="B293" s="115" t="s">
        <v>871</v>
      </c>
      <c r="C293" s="115" t="s">
        <v>872</v>
      </c>
      <c r="D293" s="115" t="s">
        <v>648</v>
      </c>
      <c r="E293" s="102"/>
      <c r="F293" s="102"/>
      <c r="G293" s="102"/>
      <c r="H293" s="102"/>
      <c r="I293" s="102">
        <v>1.8</v>
      </c>
      <c r="J293" s="102"/>
      <c r="K293" s="102">
        <v>1.9</v>
      </c>
      <c r="L293" s="102"/>
      <c r="M293" s="102">
        <v>1.9</v>
      </c>
      <c r="N293" s="102">
        <v>2.1</v>
      </c>
      <c r="O293" s="102"/>
      <c r="P293" s="102"/>
      <c r="Q293" s="102"/>
    </row>
    <row r="294" spans="1:17">
      <c r="A294" s="115" t="s">
        <v>146</v>
      </c>
      <c r="B294" s="115" t="s">
        <v>873</v>
      </c>
      <c r="C294" s="115" t="s">
        <v>872</v>
      </c>
      <c r="D294" s="115" t="s">
        <v>648</v>
      </c>
      <c r="E294" s="102"/>
      <c r="F294" s="102"/>
      <c r="G294" s="102"/>
      <c r="H294" s="102"/>
      <c r="I294" s="102">
        <v>4.8</v>
      </c>
      <c r="J294" s="102"/>
      <c r="K294" s="102">
        <v>5.0999999999999996</v>
      </c>
      <c r="L294" s="102"/>
      <c r="M294" s="102"/>
      <c r="N294" s="102">
        <v>5.3</v>
      </c>
      <c r="O294" s="102"/>
      <c r="P294" s="102"/>
      <c r="Q294" s="102"/>
    </row>
    <row r="295" spans="1:17">
      <c r="A295" s="115" t="s">
        <v>279</v>
      </c>
      <c r="B295" s="115" t="s">
        <v>871</v>
      </c>
      <c r="C295" s="115" t="s">
        <v>872</v>
      </c>
      <c r="D295" s="115" t="s">
        <v>648</v>
      </c>
      <c r="E295" s="102"/>
      <c r="F295" s="102">
        <v>7.9</v>
      </c>
      <c r="G295" s="102"/>
      <c r="H295" s="102"/>
      <c r="I295" s="102">
        <v>6.2</v>
      </c>
      <c r="J295" s="102"/>
      <c r="K295" s="102">
        <v>8.9</v>
      </c>
      <c r="L295" s="102"/>
      <c r="M295" s="102">
        <v>4.4000000000000004</v>
      </c>
      <c r="N295" s="102">
        <v>4</v>
      </c>
      <c r="O295" s="102">
        <v>4.4000000000000004</v>
      </c>
      <c r="P295" s="102"/>
      <c r="Q295" s="102"/>
    </row>
    <row r="296" spans="1:17">
      <c r="A296" s="115" t="s">
        <v>279</v>
      </c>
      <c r="B296" s="115" t="s">
        <v>873</v>
      </c>
      <c r="C296" s="115" t="s">
        <v>872</v>
      </c>
      <c r="D296" s="115" t="s">
        <v>648</v>
      </c>
      <c r="E296" s="102"/>
      <c r="F296" s="102">
        <v>11.5</v>
      </c>
      <c r="G296" s="102"/>
      <c r="H296" s="102"/>
      <c r="I296" s="102">
        <v>9.8000000000000007</v>
      </c>
      <c r="J296" s="102"/>
      <c r="K296" s="102"/>
      <c r="L296" s="102"/>
      <c r="M296" s="102"/>
      <c r="N296" s="102">
        <v>7.7</v>
      </c>
      <c r="O296" s="102">
        <v>7.5</v>
      </c>
      <c r="P296" s="102"/>
      <c r="Q296" s="102"/>
    </row>
    <row r="297" spans="1:17">
      <c r="A297" s="115" t="s">
        <v>149</v>
      </c>
      <c r="B297" s="115" t="s">
        <v>871</v>
      </c>
      <c r="C297" s="115" t="s">
        <v>872</v>
      </c>
      <c r="D297" s="115" t="s">
        <v>648</v>
      </c>
      <c r="E297" s="102"/>
      <c r="F297" s="102"/>
      <c r="G297" s="102"/>
      <c r="H297" s="102"/>
      <c r="I297" s="102">
        <v>0.7</v>
      </c>
      <c r="J297" s="102"/>
      <c r="K297" s="102">
        <v>1</v>
      </c>
      <c r="L297" s="102">
        <v>1</v>
      </c>
      <c r="M297" s="102">
        <v>1</v>
      </c>
      <c r="N297" s="102"/>
      <c r="O297" s="102"/>
      <c r="P297" s="102"/>
      <c r="Q297" s="102"/>
    </row>
    <row r="298" spans="1:17">
      <c r="A298" s="115" t="s">
        <v>149</v>
      </c>
      <c r="B298" s="115" t="s">
        <v>873</v>
      </c>
      <c r="C298" s="115" t="s">
        <v>872</v>
      </c>
      <c r="D298" s="115" t="s">
        <v>648</v>
      </c>
      <c r="E298" s="102"/>
      <c r="F298" s="102"/>
      <c r="G298" s="102"/>
      <c r="H298" s="102"/>
      <c r="I298" s="102">
        <v>4.2</v>
      </c>
      <c r="J298" s="102"/>
      <c r="K298" s="102"/>
      <c r="L298" s="102"/>
      <c r="M298" s="102"/>
      <c r="N298" s="102"/>
      <c r="O298" s="102"/>
      <c r="P298" s="102"/>
      <c r="Q298" s="102"/>
    </row>
    <row r="299" spans="1:17">
      <c r="A299" s="115" t="s">
        <v>281</v>
      </c>
      <c r="B299" s="115" t="s">
        <v>871</v>
      </c>
      <c r="C299" s="115" t="s">
        <v>872</v>
      </c>
      <c r="D299" s="115" t="s">
        <v>648</v>
      </c>
      <c r="E299" s="102"/>
      <c r="F299" s="102"/>
      <c r="G299" s="102"/>
      <c r="H299" s="102"/>
      <c r="I299" s="102">
        <v>0.3</v>
      </c>
      <c r="J299" s="102"/>
      <c r="K299" s="102">
        <v>0.6</v>
      </c>
      <c r="L299" s="102">
        <v>2</v>
      </c>
      <c r="M299" s="102">
        <v>2.2000000000000002</v>
      </c>
      <c r="N299" s="102">
        <v>1.1000000000000001</v>
      </c>
      <c r="O299" s="102">
        <v>1.6</v>
      </c>
      <c r="P299" s="102"/>
      <c r="Q299" s="102"/>
    </row>
    <row r="300" spans="1:17">
      <c r="A300" s="115" t="s">
        <v>281</v>
      </c>
      <c r="B300" s="115" t="s">
        <v>873</v>
      </c>
      <c r="C300" s="115" t="s">
        <v>872</v>
      </c>
      <c r="D300" s="115" t="s">
        <v>648</v>
      </c>
      <c r="E300" s="102"/>
      <c r="F300" s="102"/>
      <c r="G300" s="102"/>
      <c r="H300" s="102"/>
      <c r="I300" s="102">
        <v>1.2</v>
      </c>
      <c r="J300" s="102"/>
      <c r="K300" s="102"/>
      <c r="L300" s="102"/>
      <c r="M300" s="102"/>
      <c r="N300" s="102">
        <v>2.4</v>
      </c>
      <c r="O300" s="102">
        <v>2.8</v>
      </c>
      <c r="P300" s="102"/>
      <c r="Q300" s="102"/>
    </row>
    <row r="301" spans="1:17">
      <c r="A301" s="115" t="s">
        <v>282</v>
      </c>
      <c r="B301" s="115" t="s">
        <v>871</v>
      </c>
      <c r="C301" s="115" t="s">
        <v>872</v>
      </c>
      <c r="D301" s="115" t="s">
        <v>648</v>
      </c>
      <c r="E301" s="102"/>
      <c r="F301" s="102"/>
      <c r="G301" s="102"/>
      <c r="H301" s="102"/>
      <c r="I301" s="102">
        <v>11.1</v>
      </c>
      <c r="J301" s="102"/>
      <c r="K301" s="102">
        <v>10.5</v>
      </c>
      <c r="L301" s="102">
        <v>10.3</v>
      </c>
      <c r="M301" s="102">
        <v>12.7</v>
      </c>
      <c r="N301" s="102">
        <v>11.7</v>
      </c>
      <c r="O301" s="102">
        <v>11.4</v>
      </c>
      <c r="P301" s="102"/>
      <c r="Q301" s="102"/>
    </row>
    <row r="302" spans="1:17">
      <c r="A302" s="115" t="s">
        <v>282</v>
      </c>
      <c r="B302" s="115" t="s">
        <v>873</v>
      </c>
      <c r="C302" s="115" t="s">
        <v>872</v>
      </c>
      <c r="D302" s="115" t="s">
        <v>648</v>
      </c>
      <c r="E302" s="102"/>
      <c r="F302" s="102"/>
      <c r="G302" s="102"/>
      <c r="H302" s="102"/>
      <c r="I302" s="102">
        <v>16.3</v>
      </c>
      <c r="J302" s="102"/>
      <c r="K302" s="102"/>
      <c r="L302" s="102"/>
      <c r="M302" s="102"/>
      <c r="N302" s="102">
        <v>19.100000000000001</v>
      </c>
      <c r="O302" s="102">
        <v>18.100000000000001</v>
      </c>
      <c r="P302" s="102">
        <v>18.3</v>
      </c>
      <c r="Q302" s="102">
        <v>17.899999999999999</v>
      </c>
    </row>
    <row r="303" spans="1:17">
      <c r="A303" s="115" t="s">
        <v>283</v>
      </c>
      <c r="B303" s="115" t="s">
        <v>871</v>
      </c>
      <c r="C303" s="115" t="s">
        <v>872</v>
      </c>
      <c r="D303" s="115" t="s">
        <v>648</v>
      </c>
      <c r="E303" s="102"/>
      <c r="F303" s="102"/>
      <c r="G303" s="102"/>
      <c r="H303" s="102"/>
      <c r="I303" s="102">
        <v>15</v>
      </c>
      <c r="J303" s="102"/>
      <c r="K303" s="102">
        <v>13.9</v>
      </c>
      <c r="L303" s="102">
        <v>13.6</v>
      </c>
      <c r="M303" s="102">
        <v>15.8</v>
      </c>
      <c r="N303" s="102">
        <v>17.2</v>
      </c>
      <c r="O303" s="102">
        <v>17.399999999999999</v>
      </c>
      <c r="P303" s="102"/>
      <c r="Q303" s="102"/>
    </row>
    <row r="304" spans="1:17">
      <c r="A304" s="115" t="s">
        <v>283</v>
      </c>
      <c r="B304" s="115" t="s">
        <v>873</v>
      </c>
      <c r="C304" s="115" t="s">
        <v>872</v>
      </c>
      <c r="D304" s="115" t="s">
        <v>648</v>
      </c>
      <c r="E304" s="102"/>
      <c r="F304" s="102"/>
      <c r="G304" s="102"/>
      <c r="H304" s="102"/>
      <c r="I304" s="102">
        <v>21.1</v>
      </c>
      <c r="J304" s="102"/>
      <c r="K304" s="102"/>
      <c r="L304" s="102"/>
      <c r="M304" s="102"/>
      <c r="N304" s="102">
        <v>23.6</v>
      </c>
      <c r="O304" s="102">
        <v>23.7</v>
      </c>
      <c r="P304" s="102">
        <v>23.7</v>
      </c>
      <c r="Q304" s="102">
        <v>23.8</v>
      </c>
    </row>
    <row r="305" spans="1:17">
      <c r="A305" s="115" t="s">
        <v>272</v>
      </c>
      <c r="B305" s="115" t="s">
        <v>871</v>
      </c>
      <c r="C305" s="115" t="s">
        <v>872</v>
      </c>
      <c r="D305" s="115" t="s">
        <v>648</v>
      </c>
      <c r="E305" s="102"/>
      <c r="F305" s="102"/>
      <c r="G305" s="102"/>
      <c r="H305" s="102"/>
      <c r="I305" s="102">
        <v>0.7</v>
      </c>
      <c r="J305" s="102"/>
      <c r="K305" s="102">
        <v>0.9</v>
      </c>
      <c r="L305" s="102">
        <v>0.9</v>
      </c>
      <c r="M305" s="102">
        <v>1</v>
      </c>
      <c r="N305" s="102">
        <v>1.3</v>
      </c>
      <c r="O305" s="102"/>
      <c r="P305" s="102"/>
      <c r="Q305" s="102"/>
    </row>
    <row r="306" spans="1:17">
      <c r="A306" s="115" t="s">
        <v>272</v>
      </c>
      <c r="B306" s="115" t="s">
        <v>873</v>
      </c>
      <c r="C306" s="115" t="s">
        <v>872</v>
      </c>
      <c r="D306" s="115" t="s">
        <v>648</v>
      </c>
      <c r="E306" s="102"/>
      <c r="F306" s="102"/>
      <c r="G306" s="102"/>
      <c r="H306" s="102"/>
      <c r="I306" s="102">
        <v>8.1</v>
      </c>
      <c r="J306" s="102"/>
      <c r="K306" s="102"/>
      <c r="L306" s="102"/>
      <c r="M306" s="102"/>
      <c r="N306" s="102">
        <v>8.3000000000000007</v>
      </c>
      <c r="O306" s="102"/>
      <c r="P306" s="102"/>
      <c r="Q306" s="102"/>
    </row>
    <row r="307" spans="1:17">
      <c r="A307" s="115" t="s">
        <v>288</v>
      </c>
      <c r="B307" s="115" t="s">
        <v>871</v>
      </c>
      <c r="C307" s="115" t="s">
        <v>872</v>
      </c>
      <c r="D307" s="115" t="s">
        <v>648</v>
      </c>
      <c r="E307" s="102"/>
      <c r="F307" s="102"/>
      <c r="G307" s="102"/>
      <c r="H307" s="102"/>
      <c r="I307" s="102">
        <v>5.0999999999999996</v>
      </c>
      <c r="J307" s="102"/>
      <c r="K307" s="102">
        <v>4.9000000000000004</v>
      </c>
      <c r="L307" s="102">
        <v>4.8</v>
      </c>
      <c r="M307" s="102">
        <v>5.4</v>
      </c>
      <c r="N307" s="102">
        <v>5.0999999999999996</v>
      </c>
      <c r="O307" s="102"/>
      <c r="P307" s="102"/>
      <c r="Q307" s="102"/>
    </row>
    <row r="308" spans="1:17">
      <c r="A308" s="115" t="s">
        <v>288</v>
      </c>
      <c r="B308" s="115" t="s">
        <v>873</v>
      </c>
      <c r="C308" s="115" t="s">
        <v>872</v>
      </c>
      <c r="D308" s="115" t="s">
        <v>648</v>
      </c>
      <c r="E308" s="102"/>
      <c r="F308" s="102"/>
      <c r="G308" s="102"/>
      <c r="H308" s="102"/>
      <c r="I308" s="102">
        <v>8.9</v>
      </c>
      <c r="J308" s="102"/>
      <c r="K308" s="102"/>
      <c r="L308" s="102"/>
      <c r="M308" s="102">
        <v>10.199999999999999</v>
      </c>
      <c r="N308" s="102">
        <v>9.8000000000000007</v>
      </c>
      <c r="O308" s="102"/>
      <c r="P308" s="102"/>
      <c r="Q308" s="102"/>
    </row>
    <row r="309" spans="1:17">
      <c r="A309" s="115" t="s">
        <v>284</v>
      </c>
      <c r="B309" s="115" t="s">
        <v>871</v>
      </c>
      <c r="C309" s="115" t="s">
        <v>872</v>
      </c>
      <c r="D309" s="115" t="s">
        <v>648</v>
      </c>
      <c r="E309" s="102"/>
      <c r="F309" s="102"/>
      <c r="G309" s="102"/>
      <c r="H309" s="102"/>
      <c r="I309" s="102">
        <v>15.2</v>
      </c>
      <c r="J309" s="102"/>
      <c r="K309" s="102">
        <v>15.3</v>
      </c>
      <c r="L309" s="102">
        <v>16.399999999999999</v>
      </c>
      <c r="M309" s="102">
        <v>18.899999999999999</v>
      </c>
      <c r="N309" s="102">
        <v>19.2</v>
      </c>
      <c r="O309" s="102">
        <v>19.2</v>
      </c>
      <c r="P309" s="102"/>
      <c r="Q309" s="102"/>
    </row>
    <row r="310" spans="1:17">
      <c r="A310" s="115" t="s">
        <v>284</v>
      </c>
      <c r="B310" s="115" t="s">
        <v>873</v>
      </c>
      <c r="C310" s="115" t="s">
        <v>872</v>
      </c>
      <c r="D310" s="115" t="s">
        <v>648</v>
      </c>
      <c r="E310" s="102"/>
      <c r="F310" s="102"/>
      <c r="G310" s="102"/>
      <c r="H310" s="102"/>
      <c r="I310" s="102">
        <v>21.1</v>
      </c>
      <c r="J310" s="102"/>
      <c r="K310" s="102"/>
      <c r="L310" s="102"/>
      <c r="M310" s="102">
        <v>26</v>
      </c>
      <c r="N310" s="102">
        <v>26.7</v>
      </c>
      <c r="O310" s="102">
        <v>26.4</v>
      </c>
      <c r="P310" s="102">
        <v>26.8</v>
      </c>
      <c r="Q310" s="102"/>
    </row>
    <row r="311" spans="1:17">
      <c r="A311" s="115" t="s">
        <v>156</v>
      </c>
      <c r="B311" s="115" t="s">
        <v>871</v>
      </c>
      <c r="C311" s="115" t="s">
        <v>872</v>
      </c>
      <c r="D311" s="115" t="s">
        <v>648</v>
      </c>
      <c r="E311" s="102"/>
      <c r="F311" s="102"/>
      <c r="G311" s="102"/>
      <c r="H311" s="102"/>
      <c r="I311" s="102">
        <v>3.8</v>
      </c>
      <c r="J311" s="102"/>
      <c r="K311" s="102">
        <v>2.6</v>
      </c>
      <c r="L311" s="102">
        <v>2.2000000000000002</v>
      </c>
      <c r="M311" s="102">
        <v>2.2000000000000002</v>
      </c>
      <c r="N311" s="102">
        <v>1.9</v>
      </c>
      <c r="O311" s="102">
        <v>1.9</v>
      </c>
      <c r="P311" s="102">
        <v>1.7</v>
      </c>
      <c r="Q311" s="102"/>
    </row>
    <row r="312" spans="1:17">
      <c r="A312" s="115" t="s">
        <v>156</v>
      </c>
      <c r="B312" s="115" t="s">
        <v>873</v>
      </c>
      <c r="C312" s="115" t="s">
        <v>872</v>
      </c>
      <c r="D312" s="115" t="s">
        <v>648</v>
      </c>
      <c r="E312" s="102"/>
      <c r="F312" s="102"/>
      <c r="G312" s="102"/>
      <c r="H312" s="102"/>
      <c r="I312" s="102">
        <v>5.6</v>
      </c>
      <c r="J312" s="102"/>
      <c r="K312" s="102"/>
      <c r="L312" s="102"/>
      <c r="M312" s="102">
        <v>3.7</v>
      </c>
      <c r="N312" s="102">
        <v>3.2</v>
      </c>
      <c r="O312" s="102">
        <v>3.1</v>
      </c>
      <c r="P312" s="102">
        <v>3</v>
      </c>
      <c r="Q312" s="102"/>
    </row>
    <row r="313" spans="1:17">
      <c r="A313" s="115" t="s">
        <v>161</v>
      </c>
      <c r="B313" s="115" t="s">
        <v>871</v>
      </c>
      <c r="C313" s="115" t="s">
        <v>872</v>
      </c>
      <c r="D313" s="115" t="s">
        <v>648</v>
      </c>
      <c r="E313" s="102"/>
      <c r="F313" s="102"/>
      <c r="G313" s="102"/>
      <c r="H313" s="102"/>
      <c r="I313" s="102">
        <v>0.4</v>
      </c>
      <c r="J313" s="102"/>
      <c r="K313" s="102">
        <v>0.3</v>
      </c>
      <c r="L313" s="102">
        <v>0.3</v>
      </c>
      <c r="M313" s="102"/>
      <c r="N313" s="102">
        <v>0.3</v>
      </c>
      <c r="O313" s="102"/>
      <c r="P313" s="102"/>
      <c r="Q313" s="102"/>
    </row>
    <row r="314" spans="1:17">
      <c r="A314" s="115" t="s">
        <v>161</v>
      </c>
      <c r="B314" s="115" t="s">
        <v>873</v>
      </c>
      <c r="C314" s="115" t="s">
        <v>872</v>
      </c>
      <c r="D314" s="115" t="s">
        <v>648</v>
      </c>
      <c r="E314" s="102"/>
      <c r="F314" s="102"/>
      <c r="G314" s="102"/>
      <c r="H314" s="102"/>
      <c r="I314" s="102">
        <v>1.7</v>
      </c>
      <c r="J314" s="102"/>
      <c r="K314" s="102"/>
      <c r="L314" s="102">
        <v>2.5</v>
      </c>
      <c r="M314" s="102"/>
      <c r="N314" s="102">
        <v>2.2999999999999998</v>
      </c>
      <c r="O314" s="102"/>
      <c r="P314" s="102"/>
      <c r="Q314" s="102"/>
    </row>
    <row r="315" spans="1:17">
      <c r="A315" s="115" t="s">
        <v>276</v>
      </c>
      <c r="B315" s="115" t="s">
        <v>871</v>
      </c>
      <c r="C315" s="115" t="s">
        <v>872</v>
      </c>
      <c r="D315" s="115" t="s">
        <v>648</v>
      </c>
      <c r="E315" s="102"/>
      <c r="F315" s="102"/>
      <c r="G315" s="102"/>
      <c r="H315" s="102"/>
      <c r="I315" s="102">
        <v>22.4</v>
      </c>
      <c r="J315" s="102"/>
      <c r="K315" s="102">
        <v>20.8</v>
      </c>
      <c r="L315" s="102">
        <v>20.7</v>
      </c>
      <c r="M315" s="102"/>
      <c r="N315" s="102">
        <v>21.3</v>
      </c>
      <c r="O315" s="102"/>
      <c r="P315" s="102"/>
      <c r="Q315" s="102"/>
    </row>
    <row r="316" spans="1:17">
      <c r="A316" s="115" t="s">
        <v>276</v>
      </c>
      <c r="B316" s="115" t="s">
        <v>873</v>
      </c>
      <c r="C316" s="115" t="s">
        <v>872</v>
      </c>
      <c r="D316" s="115" t="s">
        <v>648</v>
      </c>
      <c r="E316" s="102"/>
      <c r="F316" s="102"/>
      <c r="G316" s="102"/>
      <c r="H316" s="102"/>
      <c r="I316" s="102">
        <v>29.1</v>
      </c>
      <c r="J316" s="102"/>
      <c r="K316" s="102"/>
      <c r="L316" s="102"/>
      <c r="M316" s="102"/>
      <c r="N316" s="102">
        <v>28.3</v>
      </c>
      <c r="O316" s="102">
        <v>27.6</v>
      </c>
      <c r="P316" s="102">
        <v>28.1</v>
      </c>
      <c r="Q316" s="102"/>
    </row>
    <row r="317" spans="1:17">
      <c r="A317" s="115" t="s">
        <v>277</v>
      </c>
      <c r="B317" s="115" t="s">
        <v>871</v>
      </c>
      <c r="C317" s="115" t="s">
        <v>872</v>
      </c>
      <c r="D317" s="115" t="s">
        <v>648</v>
      </c>
      <c r="E317" s="102"/>
      <c r="F317" s="102"/>
      <c r="G317" s="102"/>
      <c r="H317" s="102"/>
      <c r="I317" s="102">
        <v>14.2</v>
      </c>
      <c r="J317" s="102"/>
      <c r="K317" s="102">
        <v>12.9</v>
      </c>
      <c r="L317" s="102">
        <v>12.4</v>
      </c>
      <c r="M317" s="102"/>
      <c r="N317" s="102">
        <v>13.8</v>
      </c>
      <c r="O317" s="102"/>
      <c r="P317" s="102"/>
      <c r="Q317" s="102"/>
    </row>
    <row r="318" spans="1:17">
      <c r="A318" s="115" t="s">
        <v>277</v>
      </c>
      <c r="B318" s="115" t="s">
        <v>873</v>
      </c>
      <c r="C318" s="115" t="s">
        <v>872</v>
      </c>
      <c r="D318" s="115" t="s">
        <v>648</v>
      </c>
      <c r="E318" s="102"/>
      <c r="F318" s="102"/>
      <c r="G318" s="102"/>
      <c r="H318" s="102"/>
      <c r="I318" s="102">
        <v>20.2</v>
      </c>
      <c r="J318" s="102"/>
      <c r="K318" s="102"/>
      <c r="L318" s="102"/>
      <c r="M318" s="102"/>
      <c r="N318" s="102">
        <v>20.6</v>
      </c>
      <c r="O318" s="102">
        <v>19.5</v>
      </c>
      <c r="P318" s="102">
        <v>18.8</v>
      </c>
      <c r="Q318" s="102"/>
    </row>
    <row r="319" spans="1:17">
      <c r="A319" s="115" t="s">
        <v>429</v>
      </c>
      <c r="B319" s="115" t="s">
        <v>871</v>
      </c>
      <c r="C319" s="115" t="s">
        <v>872</v>
      </c>
      <c r="D319" s="115" t="s">
        <v>648</v>
      </c>
      <c r="E319" s="102"/>
      <c r="F319" s="102"/>
      <c r="G319" s="102"/>
      <c r="H319" s="102"/>
      <c r="I319" s="102">
        <v>1</v>
      </c>
      <c r="J319" s="102"/>
      <c r="K319" s="102">
        <v>0.4</v>
      </c>
      <c r="L319" s="102">
        <v>0.3</v>
      </c>
      <c r="M319" s="102"/>
      <c r="N319" s="102">
        <v>0.4</v>
      </c>
      <c r="O319" s="102"/>
      <c r="P319" s="102"/>
      <c r="Q319" s="102"/>
    </row>
    <row r="320" spans="1:17">
      <c r="A320" s="115" t="s">
        <v>429</v>
      </c>
      <c r="B320" s="115" t="s">
        <v>873</v>
      </c>
      <c r="C320" s="115" t="s">
        <v>872</v>
      </c>
      <c r="D320" s="115" t="s">
        <v>648</v>
      </c>
      <c r="E320" s="102"/>
      <c r="F320" s="102"/>
      <c r="G320" s="102"/>
      <c r="H320" s="102"/>
      <c r="I320" s="102">
        <v>3.1</v>
      </c>
      <c r="J320" s="102"/>
      <c r="K320" s="102"/>
      <c r="L320" s="102"/>
      <c r="M320" s="102"/>
      <c r="N320" s="102">
        <v>1.9</v>
      </c>
      <c r="O320" s="102"/>
      <c r="P320" s="102"/>
      <c r="Q320" s="102"/>
    </row>
    <row r="321" spans="1:17">
      <c r="A321" s="115" t="s">
        <v>880</v>
      </c>
      <c r="B321" s="115" t="s">
        <v>871</v>
      </c>
      <c r="C321" s="115" t="s">
        <v>872</v>
      </c>
      <c r="D321" s="115" t="s">
        <v>648</v>
      </c>
      <c r="E321" s="102"/>
      <c r="F321" s="102"/>
      <c r="G321" s="102"/>
      <c r="H321" s="102"/>
      <c r="I321" s="102">
        <v>6.8</v>
      </c>
      <c r="J321" s="102"/>
      <c r="K321" s="102">
        <v>6.4</v>
      </c>
      <c r="L321" s="102">
        <v>8</v>
      </c>
      <c r="M321" s="102"/>
      <c r="N321" s="102">
        <v>6.4</v>
      </c>
      <c r="O321" s="102"/>
      <c r="P321" s="102"/>
      <c r="Q321" s="102"/>
    </row>
    <row r="322" spans="1:17">
      <c r="A322" s="115" t="s">
        <v>880</v>
      </c>
      <c r="B322" s="115" t="s">
        <v>873</v>
      </c>
      <c r="C322" s="115" t="s">
        <v>872</v>
      </c>
      <c r="D322" s="115" t="s">
        <v>648</v>
      </c>
      <c r="E322" s="102"/>
      <c r="F322" s="102"/>
      <c r="G322" s="102"/>
      <c r="H322" s="102"/>
      <c r="I322" s="102">
        <v>10.1</v>
      </c>
      <c r="J322" s="102"/>
      <c r="K322" s="102"/>
      <c r="L322" s="102"/>
      <c r="M322" s="102"/>
      <c r="N322" s="102">
        <v>9.6999999999999993</v>
      </c>
      <c r="O322" s="102"/>
      <c r="P322" s="102"/>
      <c r="Q322" s="102"/>
    </row>
    <row r="323" spans="1:17">
      <c r="A323" s="115" t="s">
        <v>292</v>
      </c>
      <c r="B323" s="115" t="s">
        <v>871</v>
      </c>
      <c r="C323" s="115" t="s">
        <v>872</v>
      </c>
      <c r="D323" s="115" t="s">
        <v>648</v>
      </c>
      <c r="E323" s="102"/>
      <c r="F323" s="102"/>
      <c r="G323" s="102"/>
      <c r="H323" s="102"/>
      <c r="I323" s="102">
        <v>3.2</v>
      </c>
      <c r="J323" s="102"/>
      <c r="K323" s="102">
        <v>2.8</v>
      </c>
      <c r="L323" s="102">
        <v>3</v>
      </c>
      <c r="M323" s="102"/>
      <c r="N323" s="102">
        <v>3.5</v>
      </c>
      <c r="O323" s="102">
        <v>3.5</v>
      </c>
      <c r="P323" s="102">
        <v>5</v>
      </c>
      <c r="Q323" s="102"/>
    </row>
    <row r="324" spans="1:17">
      <c r="A324" s="115" t="s">
        <v>292</v>
      </c>
      <c r="B324" s="115" t="s">
        <v>873</v>
      </c>
      <c r="C324" s="115" t="s">
        <v>872</v>
      </c>
      <c r="D324" s="115" t="s">
        <v>648</v>
      </c>
      <c r="E324" s="102"/>
      <c r="F324" s="102"/>
      <c r="G324" s="102"/>
      <c r="H324" s="102"/>
      <c r="I324" s="102">
        <v>4.4000000000000004</v>
      </c>
      <c r="J324" s="102"/>
      <c r="K324" s="102"/>
      <c r="L324" s="102"/>
      <c r="M324" s="102"/>
      <c r="N324" s="102">
        <v>4.9000000000000004</v>
      </c>
      <c r="O324" s="102">
        <v>5.3</v>
      </c>
      <c r="P324" s="102">
        <v>6.8</v>
      </c>
      <c r="Q324" s="102"/>
    </row>
    <row r="325" spans="1:17">
      <c r="A325" s="115" t="s">
        <v>881</v>
      </c>
      <c r="B325" s="115" t="s">
        <v>871</v>
      </c>
      <c r="C325" s="115" t="s">
        <v>872</v>
      </c>
      <c r="D325" s="115" t="s">
        <v>648</v>
      </c>
      <c r="E325" s="102"/>
      <c r="F325" s="102"/>
      <c r="G325" s="102"/>
      <c r="H325" s="102"/>
      <c r="I325" s="102">
        <v>1.4</v>
      </c>
      <c r="J325" s="102"/>
      <c r="K325" s="102">
        <v>1.8</v>
      </c>
      <c r="L325" s="102">
        <v>1.8</v>
      </c>
      <c r="M325" s="102"/>
      <c r="N325" s="102">
        <v>2.2999999999999998</v>
      </c>
      <c r="O325" s="102"/>
      <c r="P325" s="102"/>
      <c r="Q325" s="102"/>
    </row>
    <row r="326" spans="1:17">
      <c r="A326" s="115" t="s">
        <v>881</v>
      </c>
      <c r="B326" s="115" t="s">
        <v>873</v>
      </c>
      <c r="C326" s="115" t="s">
        <v>872</v>
      </c>
      <c r="D326" s="115" t="s">
        <v>648</v>
      </c>
      <c r="E326" s="102"/>
      <c r="F326" s="102"/>
      <c r="G326" s="102"/>
      <c r="H326" s="102"/>
      <c r="I326" s="102">
        <v>3.3</v>
      </c>
      <c r="J326" s="102"/>
      <c r="K326" s="102"/>
      <c r="L326" s="102"/>
      <c r="M326" s="102"/>
      <c r="N326" s="102">
        <v>6.8</v>
      </c>
      <c r="O326" s="102"/>
      <c r="P326" s="102"/>
      <c r="Q326" s="102"/>
    </row>
    <row r="327" spans="1:17">
      <c r="A327" s="115" t="s">
        <v>168</v>
      </c>
      <c r="B327" s="115" t="s">
        <v>871</v>
      </c>
      <c r="C327" s="115" t="s">
        <v>872</v>
      </c>
      <c r="D327" s="115" t="s">
        <v>648</v>
      </c>
      <c r="E327" s="102"/>
      <c r="F327" s="102"/>
      <c r="G327" s="102"/>
      <c r="H327" s="102"/>
      <c r="I327" s="102">
        <v>1.8</v>
      </c>
      <c r="J327" s="102"/>
      <c r="K327" s="102">
        <v>3.4</v>
      </c>
      <c r="L327" s="102">
        <v>3.4</v>
      </c>
      <c r="M327" s="102"/>
      <c r="N327" s="102">
        <v>3.9</v>
      </c>
      <c r="O327" s="102">
        <v>5</v>
      </c>
      <c r="P327" s="102"/>
      <c r="Q327" s="102"/>
    </row>
    <row r="328" spans="1:17">
      <c r="A328" s="115" t="s">
        <v>168</v>
      </c>
      <c r="B328" s="115" t="s">
        <v>873</v>
      </c>
      <c r="C328" s="115" t="s">
        <v>872</v>
      </c>
      <c r="D328" s="115" t="s">
        <v>648</v>
      </c>
      <c r="E328" s="102"/>
      <c r="F328" s="102"/>
      <c r="G328" s="102"/>
      <c r="H328" s="102"/>
      <c r="I328" s="102">
        <v>3.7</v>
      </c>
      <c r="J328" s="102"/>
      <c r="K328" s="102"/>
      <c r="L328" s="102"/>
      <c r="M328" s="102"/>
      <c r="N328" s="102">
        <v>6</v>
      </c>
      <c r="O328" s="102">
        <v>7.2</v>
      </c>
      <c r="P328" s="102"/>
      <c r="Q328" s="102"/>
    </row>
    <row r="329" spans="1:17">
      <c r="A329" s="115" t="s">
        <v>169</v>
      </c>
      <c r="B329" s="115" t="s">
        <v>871</v>
      </c>
      <c r="C329" s="115" t="s">
        <v>872</v>
      </c>
      <c r="D329" s="115" t="s">
        <v>648</v>
      </c>
      <c r="E329" s="102"/>
      <c r="F329" s="102"/>
      <c r="G329" s="102"/>
      <c r="H329" s="102"/>
      <c r="I329" s="102">
        <v>2.2999999999999998</v>
      </c>
      <c r="J329" s="102"/>
      <c r="K329" s="102">
        <v>2.2999999999999998</v>
      </c>
      <c r="L329" s="102"/>
      <c r="M329" s="102"/>
      <c r="N329" s="102">
        <v>2.2999999999999998</v>
      </c>
      <c r="O329" s="102"/>
      <c r="P329" s="102"/>
      <c r="Q329" s="102"/>
    </row>
    <row r="330" spans="1:17">
      <c r="A330" s="115" t="s">
        <v>169</v>
      </c>
      <c r="B330" s="115" t="s">
        <v>873</v>
      </c>
      <c r="C330" s="115" t="s">
        <v>872</v>
      </c>
      <c r="D330" s="115" t="s">
        <v>648</v>
      </c>
      <c r="E330" s="102"/>
      <c r="F330" s="102"/>
      <c r="G330" s="102"/>
      <c r="H330" s="102"/>
      <c r="I330" s="102">
        <v>4.2</v>
      </c>
      <c r="J330" s="102"/>
      <c r="K330" s="102"/>
      <c r="L330" s="102"/>
      <c r="M330" s="102"/>
      <c r="N330" s="102">
        <v>5.7</v>
      </c>
      <c r="O330" s="102"/>
      <c r="P330" s="102"/>
      <c r="Q330" s="102"/>
    </row>
    <row r="331" spans="1:17">
      <c r="A331" s="115" t="s">
        <v>170</v>
      </c>
      <c r="B331" s="115" t="s">
        <v>871</v>
      </c>
      <c r="C331" s="115" t="s">
        <v>872</v>
      </c>
      <c r="D331" s="115" t="s">
        <v>648</v>
      </c>
      <c r="E331" s="102"/>
      <c r="F331" s="102"/>
      <c r="G331" s="102"/>
      <c r="H331" s="102"/>
      <c r="I331" s="102">
        <v>1.1000000000000001</v>
      </c>
      <c r="J331" s="102"/>
      <c r="K331" s="102"/>
      <c r="L331" s="102"/>
      <c r="M331" s="102"/>
      <c r="N331" s="102"/>
      <c r="O331" s="102"/>
      <c r="P331" s="102"/>
      <c r="Q331" s="102"/>
    </row>
    <row r="332" spans="1:17">
      <c r="A332" s="115" t="s">
        <v>170</v>
      </c>
      <c r="B332" s="115" t="s">
        <v>873</v>
      </c>
      <c r="C332" s="115" t="s">
        <v>872</v>
      </c>
      <c r="D332" s="115" t="s">
        <v>648</v>
      </c>
      <c r="E332" s="102"/>
      <c r="F332" s="102"/>
      <c r="G332" s="102"/>
      <c r="H332" s="102"/>
      <c r="I332" s="102">
        <v>8.1</v>
      </c>
      <c r="J332" s="102"/>
      <c r="K332" s="102"/>
      <c r="L332" s="102"/>
      <c r="M332" s="102"/>
      <c r="N332" s="102"/>
      <c r="O332" s="102"/>
      <c r="P332" s="102"/>
      <c r="Q332" s="102"/>
    </row>
    <row r="333" spans="1:17">
      <c r="A333" s="115" t="s">
        <v>294</v>
      </c>
      <c r="B333" s="115" t="s">
        <v>871</v>
      </c>
      <c r="C333" s="115" t="s">
        <v>872</v>
      </c>
      <c r="D333" s="115" t="s">
        <v>648</v>
      </c>
      <c r="E333" s="102"/>
      <c r="F333" s="102"/>
      <c r="G333" s="102"/>
      <c r="H333" s="102"/>
      <c r="I333" s="102">
        <v>2.9</v>
      </c>
      <c r="J333" s="102"/>
      <c r="K333" s="102">
        <v>2.6</v>
      </c>
      <c r="L333" s="102">
        <v>3.6</v>
      </c>
      <c r="M333" s="102"/>
      <c r="N333" s="102">
        <v>5.6</v>
      </c>
      <c r="O333" s="102"/>
      <c r="P333" s="102"/>
      <c r="Q333" s="102"/>
    </row>
    <row r="334" spans="1:17">
      <c r="A334" s="115" t="s">
        <v>294</v>
      </c>
      <c r="B334" s="115" t="s">
        <v>873</v>
      </c>
      <c r="C334" s="115" t="s">
        <v>872</v>
      </c>
      <c r="D334" s="115" t="s">
        <v>648</v>
      </c>
      <c r="E334" s="102"/>
      <c r="F334" s="102"/>
      <c r="G334" s="102"/>
      <c r="H334" s="102"/>
      <c r="I334" s="102">
        <v>5.8</v>
      </c>
      <c r="J334" s="102"/>
      <c r="K334" s="102"/>
      <c r="L334" s="102"/>
      <c r="M334" s="102"/>
      <c r="N334" s="102">
        <v>9</v>
      </c>
      <c r="O334" s="102"/>
      <c r="P334" s="102"/>
      <c r="Q334" s="102"/>
    </row>
    <row r="335" spans="1:17">
      <c r="A335" s="115" t="s">
        <v>297</v>
      </c>
      <c r="B335" s="115" t="s">
        <v>871</v>
      </c>
      <c r="C335" s="115" t="s">
        <v>872</v>
      </c>
      <c r="D335" s="115" t="s">
        <v>648</v>
      </c>
      <c r="E335" s="102"/>
      <c r="F335" s="102"/>
      <c r="G335" s="102"/>
      <c r="H335" s="102"/>
      <c r="I335" s="102">
        <v>6.6</v>
      </c>
      <c r="J335" s="102"/>
      <c r="K335" s="102">
        <v>6.8</v>
      </c>
      <c r="L335" s="102">
        <v>7.1</v>
      </c>
      <c r="M335" s="102"/>
      <c r="N335" s="102">
        <v>7.8</v>
      </c>
      <c r="O335" s="102">
        <v>8.9</v>
      </c>
      <c r="P335" s="102"/>
      <c r="Q335" s="102"/>
    </row>
    <row r="336" spans="1:17">
      <c r="A336" s="115" t="s">
        <v>297</v>
      </c>
      <c r="B336" s="115" t="s">
        <v>873</v>
      </c>
      <c r="C336" s="115" t="s">
        <v>872</v>
      </c>
      <c r="D336" s="115" t="s">
        <v>648</v>
      </c>
      <c r="E336" s="102"/>
      <c r="F336" s="102"/>
      <c r="G336" s="102"/>
      <c r="H336" s="102"/>
      <c r="I336" s="102">
        <v>8.1</v>
      </c>
      <c r="J336" s="102"/>
      <c r="K336" s="102"/>
      <c r="L336" s="102"/>
      <c r="M336" s="102"/>
      <c r="N336" s="102">
        <v>9.1999999999999993</v>
      </c>
      <c r="O336" s="102">
        <v>10.4</v>
      </c>
      <c r="P336" s="102"/>
      <c r="Q336" s="102"/>
    </row>
    <row r="337" spans="1:17">
      <c r="A337" s="115" t="s">
        <v>298</v>
      </c>
      <c r="B337" s="115" t="s">
        <v>871</v>
      </c>
      <c r="C337" s="115" t="s">
        <v>872</v>
      </c>
      <c r="D337" s="115" t="s">
        <v>648</v>
      </c>
      <c r="E337" s="102"/>
      <c r="F337" s="102"/>
      <c r="G337" s="102"/>
      <c r="H337" s="102"/>
      <c r="I337" s="102">
        <v>6.2</v>
      </c>
      <c r="J337" s="102"/>
      <c r="K337" s="102">
        <v>6.4</v>
      </c>
      <c r="L337" s="102">
        <v>6.3</v>
      </c>
      <c r="M337" s="102"/>
      <c r="N337" s="102">
        <v>7.4</v>
      </c>
      <c r="O337" s="102">
        <v>7.2</v>
      </c>
      <c r="P337" s="102"/>
      <c r="Q337" s="102"/>
    </row>
    <row r="338" spans="1:17">
      <c r="A338" s="115" t="s">
        <v>298</v>
      </c>
      <c r="B338" s="115" t="s">
        <v>873</v>
      </c>
      <c r="C338" s="115" t="s">
        <v>872</v>
      </c>
      <c r="D338" s="115" t="s">
        <v>648</v>
      </c>
      <c r="E338" s="102"/>
      <c r="F338" s="102"/>
      <c r="G338" s="102"/>
      <c r="H338" s="102"/>
      <c r="I338" s="102">
        <v>9.9</v>
      </c>
      <c r="J338" s="102"/>
      <c r="K338" s="102"/>
      <c r="L338" s="102"/>
      <c r="M338" s="102"/>
      <c r="N338" s="102">
        <v>13</v>
      </c>
      <c r="O338" s="102">
        <v>13.1</v>
      </c>
      <c r="P338" s="102"/>
      <c r="Q338" s="102"/>
    </row>
    <row r="339" spans="1:17">
      <c r="A339" s="115" t="s">
        <v>177</v>
      </c>
      <c r="B339" s="115" t="s">
        <v>871</v>
      </c>
      <c r="C339" s="115" t="s">
        <v>872</v>
      </c>
      <c r="D339" s="115" t="s">
        <v>648</v>
      </c>
      <c r="E339" s="102"/>
      <c r="F339" s="102"/>
      <c r="G339" s="102"/>
      <c r="H339" s="102"/>
      <c r="I339" s="102">
        <v>3.8</v>
      </c>
      <c r="J339" s="102"/>
      <c r="K339" s="102"/>
      <c r="L339" s="102"/>
      <c r="M339" s="102"/>
      <c r="N339" s="102"/>
      <c r="O339" s="102"/>
      <c r="P339" s="102"/>
      <c r="Q339" s="102"/>
    </row>
    <row r="340" spans="1:17">
      <c r="A340" s="115" t="s">
        <v>177</v>
      </c>
      <c r="B340" s="115" t="s">
        <v>873</v>
      </c>
      <c r="C340" s="115" t="s">
        <v>872</v>
      </c>
      <c r="D340" s="115" t="s">
        <v>648</v>
      </c>
      <c r="E340" s="102"/>
      <c r="F340" s="102"/>
      <c r="G340" s="102"/>
      <c r="H340" s="102"/>
      <c r="I340" s="102">
        <v>21.4</v>
      </c>
      <c r="J340" s="102"/>
      <c r="K340" s="102"/>
      <c r="L340" s="102"/>
      <c r="M340" s="102"/>
      <c r="N340" s="102"/>
      <c r="O340" s="102"/>
      <c r="P340" s="102"/>
      <c r="Q340" s="102"/>
    </row>
    <row r="341" spans="1:17">
      <c r="A341" s="115" t="s">
        <v>178</v>
      </c>
      <c r="B341" s="115" t="s">
        <v>871</v>
      </c>
      <c r="C341" s="115" t="s">
        <v>872</v>
      </c>
      <c r="D341" s="115" t="s">
        <v>648</v>
      </c>
      <c r="E341" s="102"/>
      <c r="F341" s="102"/>
      <c r="G341" s="102"/>
      <c r="H341" s="102"/>
      <c r="I341" s="102">
        <v>1.2</v>
      </c>
      <c r="J341" s="102"/>
      <c r="K341" s="102">
        <v>0.9</v>
      </c>
      <c r="L341" s="102">
        <v>1.1000000000000001</v>
      </c>
      <c r="M341" s="102"/>
      <c r="N341" s="102">
        <v>1.5</v>
      </c>
      <c r="O341" s="102">
        <v>1.2</v>
      </c>
      <c r="P341" s="102"/>
      <c r="Q341" s="102"/>
    </row>
    <row r="342" spans="1:17">
      <c r="A342" s="115" t="s">
        <v>178</v>
      </c>
      <c r="B342" s="115" t="s">
        <v>873</v>
      </c>
      <c r="C342" s="115" t="s">
        <v>872</v>
      </c>
      <c r="D342" s="115" t="s">
        <v>648</v>
      </c>
      <c r="E342" s="102"/>
      <c r="F342" s="102"/>
      <c r="G342" s="102"/>
      <c r="H342" s="102"/>
      <c r="I342" s="102">
        <v>4.2</v>
      </c>
      <c r="J342" s="102"/>
      <c r="K342" s="102"/>
      <c r="L342" s="102"/>
      <c r="M342" s="102"/>
      <c r="N342" s="102">
        <v>3.7</v>
      </c>
      <c r="O342" s="102">
        <v>3.5</v>
      </c>
      <c r="P342" s="102"/>
      <c r="Q342" s="102"/>
    </row>
    <row r="343" spans="1:17">
      <c r="A343" s="115" t="s">
        <v>179</v>
      </c>
      <c r="B343" s="115" t="s">
        <v>871</v>
      </c>
      <c r="C343" s="115" t="s">
        <v>872</v>
      </c>
      <c r="D343" s="115" t="s">
        <v>648</v>
      </c>
      <c r="E343" s="102"/>
      <c r="F343" s="102"/>
      <c r="G343" s="102"/>
      <c r="H343" s="102"/>
      <c r="I343" s="102">
        <v>20.100000000000001</v>
      </c>
      <c r="J343" s="102"/>
      <c r="K343" s="102">
        <v>18.600000000000001</v>
      </c>
      <c r="L343" s="102">
        <v>20.399999999999999</v>
      </c>
      <c r="M343" s="102"/>
      <c r="N343" s="102">
        <v>22.9</v>
      </c>
      <c r="O343" s="102">
        <v>13.6</v>
      </c>
      <c r="P343" s="102"/>
      <c r="Q343" s="102"/>
    </row>
    <row r="344" spans="1:17">
      <c r="A344" s="115" t="s">
        <v>179</v>
      </c>
      <c r="B344" s="115" t="s">
        <v>873</v>
      </c>
      <c r="C344" s="115" t="s">
        <v>872</v>
      </c>
      <c r="D344" s="115" t="s">
        <v>648</v>
      </c>
      <c r="E344" s="102"/>
      <c r="F344" s="102"/>
      <c r="G344" s="102"/>
      <c r="H344" s="102"/>
      <c r="I344" s="102">
        <v>23.9</v>
      </c>
      <c r="J344" s="102"/>
      <c r="K344" s="102"/>
      <c r="L344" s="102"/>
      <c r="M344" s="102"/>
      <c r="N344" s="102">
        <v>27.1</v>
      </c>
      <c r="O344" s="102">
        <v>17.399999999999999</v>
      </c>
      <c r="P344" s="102"/>
      <c r="Q344" s="102"/>
    </row>
    <row r="345" spans="1:17">
      <c r="A345" s="115" t="s">
        <v>301</v>
      </c>
      <c r="B345" s="115" t="s">
        <v>871</v>
      </c>
      <c r="C345" s="115" t="s">
        <v>872</v>
      </c>
      <c r="D345" s="115" t="s">
        <v>648</v>
      </c>
      <c r="E345" s="102"/>
      <c r="F345" s="102"/>
      <c r="G345" s="102"/>
      <c r="H345" s="102"/>
      <c r="I345" s="102"/>
      <c r="J345" s="102"/>
      <c r="K345" s="102"/>
      <c r="L345" s="102"/>
      <c r="M345" s="102"/>
      <c r="N345" s="102"/>
      <c r="O345" s="102">
        <v>2.2000000000000002</v>
      </c>
      <c r="P345" s="102"/>
      <c r="Q345" s="102"/>
    </row>
    <row r="346" spans="1:17">
      <c r="A346" s="115" t="s">
        <v>301</v>
      </c>
      <c r="B346" s="115" t="s">
        <v>873</v>
      </c>
      <c r="C346" s="115" t="s">
        <v>872</v>
      </c>
      <c r="D346" s="115" t="s">
        <v>648</v>
      </c>
      <c r="E346" s="102"/>
      <c r="F346" s="102"/>
      <c r="G346" s="102"/>
      <c r="H346" s="102"/>
      <c r="I346" s="102"/>
      <c r="J346" s="102"/>
      <c r="K346" s="102"/>
      <c r="L346" s="102"/>
      <c r="M346" s="102"/>
      <c r="N346" s="102"/>
      <c r="O346" s="102">
        <v>3.8</v>
      </c>
      <c r="P346" s="102"/>
      <c r="Q346" s="102"/>
    </row>
    <row r="347" spans="1:17">
      <c r="A347" s="115" t="s">
        <v>303</v>
      </c>
      <c r="B347" s="115" t="s">
        <v>871</v>
      </c>
      <c r="C347" s="115" t="s">
        <v>872</v>
      </c>
      <c r="D347" s="115" t="s">
        <v>648</v>
      </c>
      <c r="E347" s="102"/>
      <c r="F347" s="102"/>
      <c r="G347" s="102"/>
      <c r="H347" s="102"/>
      <c r="I347" s="102">
        <v>13.9</v>
      </c>
      <c r="J347" s="102"/>
      <c r="K347" s="102">
        <v>13.5</v>
      </c>
      <c r="L347" s="102">
        <v>14.5</v>
      </c>
      <c r="M347" s="102"/>
      <c r="N347" s="102">
        <v>16.399999999999999</v>
      </c>
      <c r="O347" s="102"/>
      <c r="P347" s="102"/>
      <c r="Q347" s="102"/>
    </row>
    <row r="348" spans="1:17">
      <c r="A348" s="115" t="s">
        <v>303</v>
      </c>
      <c r="B348" s="115" t="s">
        <v>873</v>
      </c>
      <c r="C348" s="115" t="s">
        <v>872</v>
      </c>
      <c r="D348" s="115" t="s">
        <v>648</v>
      </c>
      <c r="E348" s="102"/>
      <c r="F348" s="102"/>
      <c r="G348" s="102"/>
      <c r="H348" s="102"/>
      <c r="I348" s="102">
        <v>20.5</v>
      </c>
      <c r="J348" s="102"/>
      <c r="K348" s="102"/>
      <c r="L348" s="102"/>
      <c r="M348" s="102"/>
      <c r="N348" s="102">
        <v>23.8</v>
      </c>
      <c r="O348" s="102">
        <v>23.6</v>
      </c>
      <c r="P348" s="102">
        <v>23.9</v>
      </c>
      <c r="Q348" s="102">
        <v>23.8</v>
      </c>
    </row>
    <row r="349" spans="1:17">
      <c r="A349" s="115" t="s">
        <v>302</v>
      </c>
      <c r="B349" s="115" t="s">
        <v>871</v>
      </c>
      <c r="C349" s="115" t="s">
        <v>872</v>
      </c>
      <c r="D349" s="115" t="s">
        <v>648</v>
      </c>
      <c r="E349" s="102"/>
      <c r="F349" s="102"/>
      <c r="G349" s="102"/>
      <c r="H349" s="102"/>
      <c r="I349" s="102">
        <v>8.9</v>
      </c>
      <c r="J349" s="102"/>
      <c r="K349" s="102">
        <v>8.9</v>
      </c>
      <c r="L349" s="102">
        <v>9.3000000000000007</v>
      </c>
      <c r="M349" s="102">
        <v>10.9</v>
      </c>
      <c r="N349" s="102">
        <v>11.3</v>
      </c>
      <c r="O349" s="102"/>
      <c r="P349" s="102"/>
      <c r="Q349" s="102"/>
    </row>
    <row r="350" spans="1:17">
      <c r="A350" s="115" t="s">
        <v>302</v>
      </c>
      <c r="B350" s="115" t="s">
        <v>873</v>
      </c>
      <c r="C350" s="115" t="s">
        <v>872</v>
      </c>
      <c r="D350" s="115" t="s">
        <v>648</v>
      </c>
      <c r="E350" s="102"/>
      <c r="F350" s="102"/>
      <c r="G350" s="102"/>
      <c r="H350" s="102"/>
      <c r="I350" s="102">
        <v>16</v>
      </c>
      <c r="J350" s="102"/>
      <c r="K350" s="102"/>
      <c r="L350" s="102"/>
      <c r="M350" s="102"/>
      <c r="N350" s="102">
        <v>19.899999999999999</v>
      </c>
      <c r="O350" s="102">
        <v>19.600000000000001</v>
      </c>
      <c r="P350" s="102">
        <v>19.7</v>
      </c>
      <c r="Q350" s="102">
        <v>20</v>
      </c>
    </row>
    <row r="351" spans="1:17">
      <c r="A351" s="115" t="s">
        <v>181</v>
      </c>
      <c r="B351" s="115" t="s">
        <v>871</v>
      </c>
      <c r="C351" s="115" t="s">
        <v>872</v>
      </c>
      <c r="D351" s="115" t="s">
        <v>648</v>
      </c>
      <c r="E351" s="102"/>
      <c r="F351" s="102"/>
      <c r="G351" s="102"/>
      <c r="H351" s="102"/>
      <c r="I351" s="102">
        <v>13.1</v>
      </c>
      <c r="J351" s="102"/>
      <c r="K351" s="102">
        <v>14.1</v>
      </c>
      <c r="L351" s="102">
        <v>12.9</v>
      </c>
      <c r="M351" s="102">
        <v>13.3</v>
      </c>
      <c r="N351" s="102">
        <v>13.1</v>
      </c>
      <c r="O351" s="102"/>
      <c r="P351" s="102"/>
      <c r="Q351" s="102"/>
    </row>
    <row r="352" spans="1:17">
      <c r="A352" s="115" t="s">
        <v>181</v>
      </c>
      <c r="B352" s="115" t="s">
        <v>873</v>
      </c>
      <c r="C352" s="115" t="s">
        <v>872</v>
      </c>
      <c r="D352" s="115" t="s">
        <v>648</v>
      </c>
      <c r="E352" s="102"/>
      <c r="F352" s="102"/>
      <c r="G352" s="102"/>
      <c r="H352" s="102"/>
      <c r="I352" s="102">
        <v>16.399999999999999</v>
      </c>
      <c r="J352" s="102"/>
      <c r="K352" s="102"/>
      <c r="L352" s="102"/>
      <c r="M352" s="102"/>
      <c r="N352" s="102">
        <v>17.899999999999999</v>
      </c>
      <c r="O352" s="102"/>
      <c r="P352" s="102"/>
      <c r="Q352" s="102"/>
    </row>
    <row r="353" spans="1:17">
      <c r="A353" s="115" t="s">
        <v>300</v>
      </c>
      <c r="B353" s="115" t="s">
        <v>871</v>
      </c>
      <c r="C353" s="115" t="s">
        <v>872</v>
      </c>
      <c r="D353" s="115" t="s">
        <v>648</v>
      </c>
      <c r="E353" s="102"/>
      <c r="F353" s="102"/>
      <c r="G353" s="102"/>
      <c r="H353" s="102"/>
      <c r="I353" s="102">
        <v>10.9</v>
      </c>
      <c r="J353" s="102"/>
      <c r="K353" s="102"/>
      <c r="L353" s="102">
        <v>10.5</v>
      </c>
      <c r="M353" s="102">
        <v>10.5</v>
      </c>
      <c r="N353" s="102">
        <v>8.4</v>
      </c>
      <c r="O353" s="102"/>
      <c r="P353" s="102"/>
      <c r="Q353" s="102"/>
    </row>
    <row r="354" spans="1:17">
      <c r="A354" s="115" t="s">
        <v>300</v>
      </c>
      <c r="B354" s="115" t="s">
        <v>873</v>
      </c>
      <c r="C354" s="115" t="s">
        <v>872</v>
      </c>
      <c r="D354" s="115" t="s">
        <v>648</v>
      </c>
      <c r="E354" s="102"/>
      <c r="F354" s="102"/>
      <c r="G354" s="102"/>
      <c r="H354" s="102"/>
      <c r="I354" s="102">
        <v>13.1</v>
      </c>
      <c r="J354" s="102"/>
      <c r="K354" s="102"/>
      <c r="L354" s="102"/>
      <c r="M354" s="102"/>
      <c r="N354" s="102">
        <v>11.2</v>
      </c>
      <c r="O354" s="102"/>
      <c r="P354" s="102"/>
      <c r="Q354" s="102"/>
    </row>
    <row r="355" spans="1:17">
      <c r="A355" s="115" t="s">
        <v>183</v>
      </c>
      <c r="B355" s="115" t="s">
        <v>871</v>
      </c>
      <c r="C355" s="115" t="s">
        <v>872</v>
      </c>
      <c r="D355" s="115" t="s">
        <v>648</v>
      </c>
      <c r="E355" s="102"/>
      <c r="F355" s="102"/>
      <c r="G355" s="102"/>
      <c r="H355" s="102"/>
      <c r="I355" s="102">
        <v>1.8</v>
      </c>
      <c r="J355" s="102"/>
      <c r="K355" s="102">
        <v>1.9</v>
      </c>
      <c r="L355" s="102">
        <v>0.7</v>
      </c>
      <c r="M355" s="102"/>
      <c r="N355" s="102">
        <v>0.8</v>
      </c>
      <c r="O355" s="102"/>
      <c r="P355" s="102"/>
      <c r="Q355" s="102"/>
    </row>
    <row r="356" spans="1:17">
      <c r="A356" s="115" t="s">
        <v>183</v>
      </c>
      <c r="B356" s="115" t="s">
        <v>873</v>
      </c>
      <c r="C356" s="115" t="s">
        <v>872</v>
      </c>
      <c r="D356" s="115" t="s">
        <v>648</v>
      </c>
      <c r="E356" s="102"/>
      <c r="F356" s="102"/>
      <c r="G356" s="102"/>
      <c r="H356" s="102"/>
      <c r="I356" s="102">
        <v>4.2</v>
      </c>
      <c r="J356" s="102"/>
      <c r="K356" s="102"/>
      <c r="L356" s="102"/>
      <c r="M356" s="102"/>
      <c r="N356" s="102">
        <v>5.4</v>
      </c>
      <c r="O356" s="102"/>
      <c r="P356" s="102"/>
      <c r="Q356" s="102"/>
    </row>
    <row r="357" spans="1:17">
      <c r="A357" s="115" t="s">
        <v>882</v>
      </c>
      <c r="B357" s="115" t="s">
        <v>871</v>
      </c>
      <c r="C357" s="115" t="s">
        <v>872</v>
      </c>
      <c r="D357" s="115" t="s">
        <v>648</v>
      </c>
      <c r="E357" s="102"/>
      <c r="F357" s="102"/>
      <c r="G357" s="102"/>
      <c r="H357" s="102"/>
      <c r="I357" s="102">
        <v>5.3</v>
      </c>
      <c r="J357" s="102">
        <v>6.2</v>
      </c>
      <c r="K357" s="102"/>
      <c r="L357" s="102">
        <v>6.2</v>
      </c>
      <c r="M357" s="102"/>
      <c r="N357" s="102">
        <v>5.3</v>
      </c>
      <c r="O357" s="102"/>
      <c r="P357" s="102"/>
      <c r="Q357" s="102"/>
    </row>
    <row r="358" spans="1:17">
      <c r="A358" s="115" t="s">
        <v>882</v>
      </c>
      <c r="B358" s="115" t="s">
        <v>873</v>
      </c>
      <c r="C358" s="115" t="s">
        <v>872</v>
      </c>
      <c r="D358" s="115" t="s">
        <v>648</v>
      </c>
      <c r="E358" s="102"/>
      <c r="F358" s="102"/>
      <c r="G358" s="102"/>
      <c r="H358" s="102"/>
      <c r="I358" s="102">
        <v>6.9</v>
      </c>
      <c r="J358" s="102">
        <v>8</v>
      </c>
      <c r="K358" s="102"/>
      <c r="L358" s="102"/>
      <c r="M358" s="102"/>
      <c r="N358" s="102">
        <v>6.9</v>
      </c>
      <c r="O358" s="102"/>
      <c r="P358" s="102"/>
      <c r="Q358" s="102"/>
    </row>
    <row r="359" spans="1:17">
      <c r="A359" s="115" t="s">
        <v>883</v>
      </c>
      <c r="B359" s="115" t="s">
        <v>871</v>
      </c>
      <c r="C359" s="115" t="s">
        <v>872</v>
      </c>
      <c r="D359" s="115" t="s">
        <v>648</v>
      </c>
      <c r="E359" s="102"/>
      <c r="F359" s="102"/>
      <c r="G359" s="102"/>
      <c r="H359" s="102"/>
      <c r="I359" s="102">
        <v>2.7</v>
      </c>
      <c r="J359" s="102"/>
      <c r="K359" s="102"/>
      <c r="L359" s="102">
        <v>3.3</v>
      </c>
      <c r="M359" s="102"/>
      <c r="N359" s="102">
        <v>3.7</v>
      </c>
      <c r="O359" s="102"/>
      <c r="P359" s="102"/>
      <c r="Q359" s="102"/>
    </row>
    <row r="360" spans="1:17">
      <c r="A360" s="115" t="s">
        <v>883</v>
      </c>
      <c r="B360" s="115" t="s">
        <v>873</v>
      </c>
      <c r="C360" s="115" t="s">
        <v>872</v>
      </c>
      <c r="D360" s="115" t="s">
        <v>648</v>
      </c>
      <c r="E360" s="102"/>
      <c r="F360" s="102"/>
      <c r="G360" s="102"/>
      <c r="H360" s="102"/>
      <c r="I360" s="102">
        <v>4.2</v>
      </c>
      <c r="J360" s="102"/>
      <c r="K360" s="102"/>
      <c r="L360" s="102">
        <v>6</v>
      </c>
      <c r="M360" s="102"/>
      <c r="N360" s="102">
        <v>6.3</v>
      </c>
      <c r="O360" s="102"/>
      <c r="P360" s="102"/>
      <c r="Q360" s="102"/>
    </row>
    <row r="361" spans="1:17">
      <c r="A361" s="115" t="s">
        <v>230</v>
      </c>
      <c r="B361" s="115" t="s">
        <v>871</v>
      </c>
      <c r="C361" s="115" t="s">
        <v>872</v>
      </c>
      <c r="D361" s="115" t="s">
        <v>648</v>
      </c>
      <c r="E361" s="102"/>
      <c r="F361" s="102"/>
      <c r="G361" s="102"/>
      <c r="H361" s="102"/>
      <c r="I361" s="102"/>
      <c r="J361" s="102"/>
      <c r="K361" s="102">
        <v>0.1</v>
      </c>
      <c r="L361" s="102"/>
      <c r="M361" s="102"/>
      <c r="N361" s="102">
        <v>0.7</v>
      </c>
      <c r="O361" s="102">
        <v>4.4000000000000004</v>
      </c>
      <c r="P361" s="102"/>
      <c r="Q361" s="102"/>
    </row>
    <row r="362" spans="1:17">
      <c r="A362" s="115" t="s">
        <v>230</v>
      </c>
      <c r="B362" s="115" t="s">
        <v>873</v>
      </c>
      <c r="C362" s="115" t="s">
        <v>872</v>
      </c>
      <c r="D362" s="115" t="s">
        <v>648</v>
      </c>
      <c r="E362" s="102"/>
      <c r="F362" s="102"/>
      <c r="G362" s="102"/>
      <c r="H362" s="102"/>
      <c r="I362" s="102">
        <v>1.6</v>
      </c>
      <c r="J362" s="102"/>
      <c r="K362" s="102">
        <v>1.5</v>
      </c>
      <c r="L362" s="102">
        <v>1.4</v>
      </c>
      <c r="M362" s="102"/>
      <c r="N362" s="102">
        <v>1.9</v>
      </c>
      <c r="O362" s="102">
        <v>5.9</v>
      </c>
      <c r="P362" s="102"/>
      <c r="Q362" s="102"/>
    </row>
    <row r="363" spans="1:17">
      <c r="A363" s="115" t="s">
        <v>273</v>
      </c>
      <c r="B363" s="115" t="s">
        <v>871</v>
      </c>
      <c r="C363" s="115" t="s">
        <v>872</v>
      </c>
      <c r="D363" s="115" t="s">
        <v>648</v>
      </c>
      <c r="E363" s="102"/>
      <c r="F363" s="102"/>
      <c r="G363" s="102"/>
      <c r="H363" s="102"/>
      <c r="I363" s="102"/>
      <c r="J363" s="102"/>
      <c r="K363" s="102">
        <v>1.7</v>
      </c>
      <c r="L363" s="102"/>
      <c r="M363" s="102"/>
      <c r="N363" s="102">
        <v>1.8</v>
      </c>
      <c r="O363" s="102">
        <v>1.8</v>
      </c>
      <c r="P363" s="102"/>
      <c r="Q363" s="102"/>
    </row>
    <row r="364" spans="1:17">
      <c r="A364" s="115" t="s">
        <v>273</v>
      </c>
      <c r="B364" s="115" t="s">
        <v>873</v>
      </c>
      <c r="C364" s="115" t="s">
        <v>872</v>
      </c>
      <c r="D364" s="115" t="s">
        <v>648</v>
      </c>
      <c r="E364" s="102"/>
      <c r="F364" s="102"/>
      <c r="G364" s="102"/>
      <c r="H364" s="102"/>
      <c r="I364" s="102">
        <v>5.4</v>
      </c>
      <c r="J364" s="102"/>
      <c r="K364" s="102">
        <v>4.8</v>
      </c>
      <c r="L364" s="102"/>
      <c r="M364" s="102"/>
      <c r="N364" s="102">
        <v>5.4</v>
      </c>
      <c r="O364" s="102">
        <v>5.5</v>
      </c>
      <c r="P364" s="102"/>
      <c r="Q364" s="102"/>
    </row>
    <row r="365" spans="1:17">
      <c r="A365" s="115" t="s">
        <v>280</v>
      </c>
      <c r="B365" s="115" t="s">
        <v>871</v>
      </c>
      <c r="C365" s="115" t="s">
        <v>872</v>
      </c>
      <c r="D365" s="115" t="s">
        <v>648</v>
      </c>
      <c r="E365" s="102"/>
      <c r="F365" s="102"/>
      <c r="G365" s="102"/>
      <c r="H365" s="102"/>
      <c r="I365" s="102"/>
      <c r="J365" s="102"/>
      <c r="K365" s="102"/>
      <c r="L365" s="102"/>
      <c r="M365" s="102"/>
      <c r="N365" s="102">
        <v>0.9</v>
      </c>
      <c r="O365" s="102">
        <v>1.3</v>
      </c>
      <c r="P365" s="102"/>
      <c r="Q365" s="102"/>
    </row>
    <row r="366" spans="1:17">
      <c r="A366" s="115" t="s">
        <v>280</v>
      </c>
      <c r="B366" s="115" t="s">
        <v>873</v>
      </c>
      <c r="C366" s="115" t="s">
        <v>872</v>
      </c>
      <c r="D366" s="115" t="s">
        <v>648</v>
      </c>
      <c r="E366" s="102"/>
      <c r="F366" s="102"/>
      <c r="G366" s="102"/>
      <c r="H366" s="102"/>
      <c r="I366" s="102">
        <v>3.9</v>
      </c>
      <c r="J366" s="102"/>
      <c r="K366" s="102"/>
      <c r="L366" s="102"/>
      <c r="M366" s="102"/>
      <c r="N366" s="102">
        <v>3.8</v>
      </c>
      <c r="O366" s="102">
        <v>5.6</v>
      </c>
      <c r="P366" s="102"/>
      <c r="Q366" s="102"/>
    </row>
    <row r="371" spans="1:11">
      <c r="A371" s="182"/>
      <c r="B371" s="182"/>
      <c r="C371" s="182"/>
      <c r="D371" s="182"/>
      <c r="E371" s="182"/>
      <c r="F371" s="182"/>
      <c r="G371" s="182"/>
      <c r="H371" s="182"/>
      <c r="I371" s="182"/>
      <c r="J371" s="182"/>
      <c r="K371" s="182"/>
    </row>
  </sheetData>
  <mergeCells count="1">
    <mergeCell ref="A371:K371"/>
  </mergeCells>
  <hyperlinks>
    <hyperlink ref="A1" r:id="rId1" display="url" xr:uid="{56D190E9-B39E-CA46-A005-E63817941046}"/>
  </hyperlinks>
  <printOptions horizontalCentered="1"/>
  <pageMargins left="0.78740157499999996" right="0.78740157499999996" top="0.984251969" bottom="0.984251969" header="0.5" footer="0.5"/>
  <pageSetup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446D4-83B9-C140-A3DA-BDB3735BE245}">
  <dimension ref="A1:BD236"/>
  <sheetViews>
    <sheetView zoomScaleNormal="100" workbookViewId="0">
      <selection activeCell="B236" sqref="B236"/>
    </sheetView>
  </sheetViews>
  <sheetFormatPr baseColWidth="10" defaultColWidth="8.83203125" defaultRowHeight="15"/>
  <cols>
    <col min="1" max="1" width="29.1640625" style="1" customWidth="1"/>
    <col min="2" max="2" width="8.83203125" style="1"/>
    <col min="3" max="3" width="3" style="1" customWidth="1"/>
    <col min="4" max="4" width="8.83203125" style="1"/>
    <col min="5" max="5" width="3.1640625" style="1" customWidth="1"/>
    <col min="6" max="6" width="8.83203125" style="1"/>
    <col min="7" max="7" width="3" style="1" customWidth="1"/>
    <col min="8" max="8" width="10.5" style="1" customWidth="1"/>
    <col min="9" max="9" width="3" style="1" customWidth="1"/>
    <col min="10" max="10" width="11" style="1" customWidth="1"/>
    <col min="11" max="11" width="2.6640625" style="1" customWidth="1"/>
    <col min="12" max="12" width="8.83203125" style="1"/>
    <col min="13" max="13" width="2.6640625" style="1" customWidth="1"/>
    <col min="14" max="14" width="8.83203125" style="1"/>
    <col min="15" max="15" width="2.6640625" style="1" customWidth="1"/>
    <col min="16" max="16" width="8.83203125" style="1"/>
    <col min="17" max="17" width="2.83203125" style="1" customWidth="1"/>
    <col min="18" max="18" width="8.83203125" style="1"/>
    <col min="19" max="19" width="3.1640625" style="1" customWidth="1"/>
    <col min="20" max="20" width="8.83203125" style="1"/>
    <col min="21" max="21" width="3.83203125" style="1" customWidth="1"/>
    <col min="22" max="22" width="20.83203125" style="1" customWidth="1"/>
    <col min="23" max="56" width="8.83203125" style="1"/>
    <col min="57" max="256" width="8.83203125" style="17"/>
    <col min="257" max="257" width="29.1640625" style="17" customWidth="1"/>
    <col min="258" max="258" width="8.83203125" style="17"/>
    <col min="259" max="259" width="3" style="17" customWidth="1"/>
    <col min="260" max="260" width="8.83203125" style="17"/>
    <col min="261" max="261" width="3.1640625" style="17" customWidth="1"/>
    <col min="262" max="262" width="8.83203125" style="17"/>
    <col min="263" max="263" width="3" style="17" customWidth="1"/>
    <col min="264" max="264" width="10.5" style="17" customWidth="1"/>
    <col min="265" max="265" width="3" style="17" customWidth="1"/>
    <col min="266" max="266" width="11" style="17" customWidth="1"/>
    <col min="267" max="267" width="2.6640625" style="17" customWidth="1"/>
    <col min="268" max="268" width="8.83203125" style="17"/>
    <col min="269" max="269" width="2.6640625" style="17" customWidth="1"/>
    <col min="270" max="270" width="8.83203125" style="17"/>
    <col min="271" max="271" width="2.6640625" style="17" customWidth="1"/>
    <col min="272" max="272" width="8.83203125" style="17"/>
    <col min="273" max="273" width="2.83203125" style="17" customWidth="1"/>
    <col min="274" max="274" width="8.83203125" style="17"/>
    <col min="275" max="275" width="3.1640625" style="17" customWidth="1"/>
    <col min="276" max="276" width="8.83203125" style="17"/>
    <col min="277" max="277" width="3.83203125" style="17" customWidth="1"/>
    <col min="278" max="278" width="20.83203125" style="17" customWidth="1"/>
    <col min="279" max="512" width="8.83203125" style="17"/>
    <col min="513" max="513" width="29.1640625" style="17" customWidth="1"/>
    <col min="514" max="514" width="8.83203125" style="17"/>
    <col min="515" max="515" width="3" style="17" customWidth="1"/>
    <col min="516" max="516" width="8.83203125" style="17"/>
    <col min="517" max="517" width="3.1640625" style="17" customWidth="1"/>
    <col min="518" max="518" width="8.83203125" style="17"/>
    <col min="519" max="519" width="3" style="17" customWidth="1"/>
    <col min="520" max="520" width="10.5" style="17" customWidth="1"/>
    <col min="521" max="521" width="3" style="17" customWidth="1"/>
    <col min="522" max="522" width="11" style="17" customWidth="1"/>
    <col min="523" max="523" width="2.6640625" style="17" customWidth="1"/>
    <col min="524" max="524" width="8.83203125" style="17"/>
    <col min="525" max="525" width="2.6640625" style="17" customWidth="1"/>
    <col min="526" max="526" width="8.83203125" style="17"/>
    <col min="527" max="527" width="2.6640625" style="17" customWidth="1"/>
    <col min="528" max="528" width="8.83203125" style="17"/>
    <col min="529" max="529" width="2.83203125" style="17" customWidth="1"/>
    <col min="530" max="530" width="8.83203125" style="17"/>
    <col min="531" max="531" width="3.1640625" style="17" customWidth="1"/>
    <col min="532" max="532" width="8.83203125" style="17"/>
    <col min="533" max="533" width="3.83203125" style="17" customWidth="1"/>
    <col min="534" max="534" width="20.83203125" style="17" customWidth="1"/>
    <col min="535" max="768" width="8.83203125" style="17"/>
    <col min="769" max="769" width="29.1640625" style="17" customWidth="1"/>
    <col min="770" max="770" width="8.83203125" style="17"/>
    <col min="771" max="771" width="3" style="17" customWidth="1"/>
    <col min="772" max="772" width="8.83203125" style="17"/>
    <col min="773" max="773" width="3.1640625" style="17" customWidth="1"/>
    <col min="774" max="774" width="8.83203125" style="17"/>
    <col min="775" max="775" width="3" style="17" customWidth="1"/>
    <col min="776" max="776" width="10.5" style="17" customWidth="1"/>
    <col min="777" max="777" width="3" style="17" customWidth="1"/>
    <col min="778" max="778" width="11" style="17" customWidth="1"/>
    <col min="779" max="779" width="2.6640625" style="17" customWidth="1"/>
    <col min="780" max="780" width="8.83203125" style="17"/>
    <col min="781" max="781" width="2.6640625" style="17" customWidth="1"/>
    <col min="782" max="782" width="8.83203125" style="17"/>
    <col min="783" max="783" width="2.6640625" style="17" customWidth="1"/>
    <col min="784" max="784" width="8.83203125" style="17"/>
    <col min="785" max="785" width="2.83203125" style="17" customWidth="1"/>
    <col min="786" max="786" width="8.83203125" style="17"/>
    <col min="787" max="787" width="3.1640625" style="17" customWidth="1"/>
    <col min="788" max="788" width="8.83203125" style="17"/>
    <col min="789" max="789" width="3.83203125" style="17" customWidth="1"/>
    <col min="790" max="790" width="20.83203125" style="17" customWidth="1"/>
    <col min="791" max="1024" width="8.83203125" style="17"/>
    <col min="1025" max="1025" width="29.1640625" style="17" customWidth="1"/>
    <col min="1026" max="1026" width="8.83203125" style="17"/>
    <col min="1027" max="1027" width="3" style="17" customWidth="1"/>
    <col min="1028" max="1028" width="8.83203125" style="17"/>
    <col min="1029" max="1029" width="3.1640625" style="17" customWidth="1"/>
    <col min="1030" max="1030" width="8.83203125" style="17"/>
    <col min="1031" max="1031" width="3" style="17" customWidth="1"/>
    <col min="1032" max="1032" width="10.5" style="17" customWidth="1"/>
    <col min="1033" max="1033" width="3" style="17" customWidth="1"/>
    <col min="1034" max="1034" width="11" style="17" customWidth="1"/>
    <col min="1035" max="1035" width="2.6640625" style="17" customWidth="1"/>
    <col min="1036" max="1036" width="8.83203125" style="17"/>
    <col min="1037" max="1037" width="2.6640625" style="17" customWidth="1"/>
    <col min="1038" max="1038" width="8.83203125" style="17"/>
    <col min="1039" max="1039" width="2.6640625" style="17" customWidth="1"/>
    <col min="1040" max="1040" width="8.83203125" style="17"/>
    <col min="1041" max="1041" width="2.83203125" style="17" customWidth="1"/>
    <col min="1042" max="1042" width="8.83203125" style="17"/>
    <col min="1043" max="1043" width="3.1640625" style="17" customWidth="1"/>
    <col min="1044" max="1044" width="8.83203125" style="17"/>
    <col min="1045" max="1045" width="3.83203125" style="17" customWidth="1"/>
    <col min="1046" max="1046" width="20.83203125" style="17" customWidth="1"/>
    <col min="1047" max="1280" width="8.83203125" style="17"/>
    <col min="1281" max="1281" width="29.1640625" style="17" customWidth="1"/>
    <col min="1282" max="1282" width="8.83203125" style="17"/>
    <col min="1283" max="1283" width="3" style="17" customWidth="1"/>
    <col min="1284" max="1284" width="8.83203125" style="17"/>
    <col min="1285" max="1285" width="3.1640625" style="17" customWidth="1"/>
    <col min="1286" max="1286" width="8.83203125" style="17"/>
    <col min="1287" max="1287" width="3" style="17" customWidth="1"/>
    <col min="1288" max="1288" width="10.5" style="17" customWidth="1"/>
    <col min="1289" max="1289" width="3" style="17" customWidth="1"/>
    <col min="1290" max="1290" width="11" style="17" customWidth="1"/>
    <col min="1291" max="1291" width="2.6640625" style="17" customWidth="1"/>
    <col min="1292" max="1292" width="8.83203125" style="17"/>
    <col min="1293" max="1293" width="2.6640625" style="17" customWidth="1"/>
    <col min="1294" max="1294" width="8.83203125" style="17"/>
    <col min="1295" max="1295" width="2.6640625" style="17" customWidth="1"/>
    <col min="1296" max="1296" width="8.83203125" style="17"/>
    <col min="1297" max="1297" width="2.83203125" style="17" customWidth="1"/>
    <col min="1298" max="1298" width="8.83203125" style="17"/>
    <col min="1299" max="1299" width="3.1640625" style="17" customWidth="1"/>
    <col min="1300" max="1300" width="8.83203125" style="17"/>
    <col min="1301" max="1301" width="3.83203125" style="17" customWidth="1"/>
    <col min="1302" max="1302" width="20.83203125" style="17" customWidth="1"/>
    <col min="1303" max="1536" width="8.83203125" style="17"/>
    <col min="1537" max="1537" width="29.1640625" style="17" customWidth="1"/>
    <col min="1538" max="1538" width="8.83203125" style="17"/>
    <col min="1539" max="1539" width="3" style="17" customWidth="1"/>
    <col min="1540" max="1540" width="8.83203125" style="17"/>
    <col min="1541" max="1541" width="3.1640625" style="17" customWidth="1"/>
    <col min="1542" max="1542" width="8.83203125" style="17"/>
    <col min="1543" max="1543" width="3" style="17" customWidth="1"/>
    <col min="1544" max="1544" width="10.5" style="17" customWidth="1"/>
    <col min="1545" max="1545" width="3" style="17" customWidth="1"/>
    <col min="1546" max="1546" width="11" style="17" customWidth="1"/>
    <col min="1547" max="1547" width="2.6640625" style="17" customWidth="1"/>
    <col min="1548" max="1548" width="8.83203125" style="17"/>
    <col min="1549" max="1549" width="2.6640625" style="17" customWidth="1"/>
    <col min="1550" max="1550" width="8.83203125" style="17"/>
    <col min="1551" max="1551" width="2.6640625" style="17" customWidth="1"/>
    <col min="1552" max="1552" width="8.83203125" style="17"/>
    <col min="1553" max="1553" width="2.83203125" style="17" customWidth="1"/>
    <col min="1554" max="1554" width="8.83203125" style="17"/>
    <col min="1555" max="1555" width="3.1640625" style="17" customWidth="1"/>
    <col min="1556" max="1556" width="8.83203125" style="17"/>
    <col min="1557" max="1557" width="3.83203125" style="17" customWidth="1"/>
    <col min="1558" max="1558" width="20.83203125" style="17" customWidth="1"/>
    <col min="1559" max="1792" width="8.83203125" style="17"/>
    <col min="1793" max="1793" width="29.1640625" style="17" customWidth="1"/>
    <col min="1794" max="1794" width="8.83203125" style="17"/>
    <col min="1795" max="1795" width="3" style="17" customWidth="1"/>
    <col min="1796" max="1796" width="8.83203125" style="17"/>
    <col min="1797" max="1797" width="3.1640625" style="17" customWidth="1"/>
    <col min="1798" max="1798" width="8.83203125" style="17"/>
    <col min="1799" max="1799" width="3" style="17" customWidth="1"/>
    <col min="1800" max="1800" width="10.5" style="17" customWidth="1"/>
    <col min="1801" max="1801" width="3" style="17" customWidth="1"/>
    <col min="1802" max="1802" width="11" style="17" customWidth="1"/>
    <col min="1803" max="1803" width="2.6640625" style="17" customWidth="1"/>
    <col min="1804" max="1804" width="8.83203125" style="17"/>
    <col min="1805" max="1805" width="2.6640625" style="17" customWidth="1"/>
    <col min="1806" max="1806" width="8.83203125" style="17"/>
    <col min="1807" max="1807" width="2.6640625" style="17" customWidth="1"/>
    <col min="1808" max="1808" width="8.83203125" style="17"/>
    <col min="1809" max="1809" width="2.83203125" style="17" customWidth="1"/>
    <col min="1810" max="1810" width="8.83203125" style="17"/>
    <col min="1811" max="1811" width="3.1640625" style="17" customWidth="1"/>
    <col min="1812" max="1812" width="8.83203125" style="17"/>
    <col min="1813" max="1813" width="3.83203125" style="17" customWidth="1"/>
    <col min="1814" max="1814" width="20.83203125" style="17" customWidth="1"/>
    <col min="1815" max="2048" width="8.83203125" style="17"/>
    <col min="2049" max="2049" width="29.1640625" style="17" customWidth="1"/>
    <col min="2050" max="2050" width="8.83203125" style="17"/>
    <col min="2051" max="2051" width="3" style="17" customWidth="1"/>
    <col min="2052" max="2052" width="8.83203125" style="17"/>
    <col min="2053" max="2053" width="3.1640625" style="17" customWidth="1"/>
    <col min="2054" max="2054" width="8.83203125" style="17"/>
    <col min="2055" max="2055" width="3" style="17" customWidth="1"/>
    <col min="2056" max="2056" width="10.5" style="17" customWidth="1"/>
    <col min="2057" max="2057" width="3" style="17" customWidth="1"/>
    <col min="2058" max="2058" width="11" style="17" customWidth="1"/>
    <col min="2059" max="2059" width="2.6640625" style="17" customWidth="1"/>
    <col min="2060" max="2060" width="8.83203125" style="17"/>
    <col min="2061" max="2061" width="2.6640625" style="17" customWidth="1"/>
    <col min="2062" max="2062" width="8.83203125" style="17"/>
    <col min="2063" max="2063" width="2.6640625" style="17" customWidth="1"/>
    <col min="2064" max="2064" width="8.83203125" style="17"/>
    <col min="2065" max="2065" width="2.83203125" style="17" customWidth="1"/>
    <col min="2066" max="2066" width="8.83203125" style="17"/>
    <col min="2067" max="2067" width="3.1640625" style="17" customWidth="1"/>
    <col min="2068" max="2068" width="8.83203125" style="17"/>
    <col min="2069" max="2069" width="3.83203125" style="17" customWidth="1"/>
    <col min="2070" max="2070" width="20.83203125" style="17" customWidth="1"/>
    <col min="2071" max="2304" width="8.83203125" style="17"/>
    <col min="2305" max="2305" width="29.1640625" style="17" customWidth="1"/>
    <col min="2306" max="2306" width="8.83203125" style="17"/>
    <col min="2307" max="2307" width="3" style="17" customWidth="1"/>
    <col min="2308" max="2308" width="8.83203125" style="17"/>
    <col min="2309" max="2309" width="3.1640625" style="17" customWidth="1"/>
    <col min="2310" max="2310" width="8.83203125" style="17"/>
    <col min="2311" max="2311" width="3" style="17" customWidth="1"/>
    <col min="2312" max="2312" width="10.5" style="17" customWidth="1"/>
    <col min="2313" max="2313" width="3" style="17" customWidth="1"/>
    <col min="2314" max="2314" width="11" style="17" customWidth="1"/>
    <col min="2315" max="2315" width="2.6640625" style="17" customWidth="1"/>
    <col min="2316" max="2316" width="8.83203125" style="17"/>
    <col min="2317" max="2317" width="2.6640625" style="17" customWidth="1"/>
    <col min="2318" max="2318" width="8.83203125" style="17"/>
    <col min="2319" max="2319" width="2.6640625" style="17" customWidth="1"/>
    <col min="2320" max="2320" width="8.83203125" style="17"/>
    <col min="2321" max="2321" width="2.83203125" style="17" customWidth="1"/>
    <col min="2322" max="2322" width="8.83203125" style="17"/>
    <col min="2323" max="2323" width="3.1640625" style="17" customWidth="1"/>
    <col min="2324" max="2324" width="8.83203125" style="17"/>
    <col min="2325" max="2325" width="3.83203125" style="17" customWidth="1"/>
    <col min="2326" max="2326" width="20.83203125" style="17" customWidth="1"/>
    <col min="2327" max="2560" width="8.83203125" style="17"/>
    <col min="2561" max="2561" width="29.1640625" style="17" customWidth="1"/>
    <col min="2562" max="2562" width="8.83203125" style="17"/>
    <col min="2563" max="2563" width="3" style="17" customWidth="1"/>
    <col min="2564" max="2564" width="8.83203125" style="17"/>
    <col min="2565" max="2565" width="3.1640625" style="17" customWidth="1"/>
    <col min="2566" max="2566" width="8.83203125" style="17"/>
    <col min="2567" max="2567" width="3" style="17" customWidth="1"/>
    <col min="2568" max="2568" width="10.5" style="17" customWidth="1"/>
    <col min="2569" max="2569" width="3" style="17" customWidth="1"/>
    <col min="2570" max="2570" width="11" style="17" customWidth="1"/>
    <col min="2571" max="2571" width="2.6640625" style="17" customWidth="1"/>
    <col min="2572" max="2572" width="8.83203125" style="17"/>
    <col min="2573" max="2573" width="2.6640625" style="17" customWidth="1"/>
    <col min="2574" max="2574" width="8.83203125" style="17"/>
    <col min="2575" max="2575" width="2.6640625" style="17" customWidth="1"/>
    <col min="2576" max="2576" width="8.83203125" style="17"/>
    <col min="2577" max="2577" width="2.83203125" style="17" customWidth="1"/>
    <col min="2578" max="2578" width="8.83203125" style="17"/>
    <col min="2579" max="2579" width="3.1640625" style="17" customWidth="1"/>
    <col min="2580" max="2580" width="8.83203125" style="17"/>
    <col min="2581" max="2581" width="3.83203125" style="17" customWidth="1"/>
    <col min="2582" max="2582" width="20.83203125" style="17" customWidth="1"/>
    <col min="2583" max="2816" width="8.83203125" style="17"/>
    <col min="2817" max="2817" width="29.1640625" style="17" customWidth="1"/>
    <col min="2818" max="2818" width="8.83203125" style="17"/>
    <col min="2819" max="2819" width="3" style="17" customWidth="1"/>
    <col min="2820" max="2820" width="8.83203125" style="17"/>
    <col min="2821" max="2821" width="3.1640625" style="17" customWidth="1"/>
    <col min="2822" max="2822" width="8.83203125" style="17"/>
    <col min="2823" max="2823" width="3" style="17" customWidth="1"/>
    <col min="2824" max="2824" width="10.5" style="17" customWidth="1"/>
    <col min="2825" max="2825" width="3" style="17" customWidth="1"/>
    <col min="2826" max="2826" width="11" style="17" customWidth="1"/>
    <col min="2827" max="2827" width="2.6640625" style="17" customWidth="1"/>
    <col min="2828" max="2828" width="8.83203125" style="17"/>
    <col min="2829" max="2829" width="2.6640625" style="17" customWidth="1"/>
    <col min="2830" max="2830" width="8.83203125" style="17"/>
    <col min="2831" max="2831" width="2.6640625" style="17" customWidth="1"/>
    <col min="2832" max="2832" width="8.83203125" style="17"/>
    <col min="2833" max="2833" width="2.83203125" style="17" customWidth="1"/>
    <col min="2834" max="2834" width="8.83203125" style="17"/>
    <col min="2835" max="2835" width="3.1640625" style="17" customWidth="1"/>
    <col min="2836" max="2836" width="8.83203125" style="17"/>
    <col min="2837" max="2837" width="3.83203125" style="17" customWidth="1"/>
    <col min="2838" max="2838" width="20.83203125" style="17" customWidth="1"/>
    <col min="2839" max="3072" width="8.83203125" style="17"/>
    <col min="3073" max="3073" width="29.1640625" style="17" customWidth="1"/>
    <col min="3074" max="3074" width="8.83203125" style="17"/>
    <col min="3075" max="3075" width="3" style="17" customWidth="1"/>
    <col min="3076" max="3076" width="8.83203125" style="17"/>
    <col min="3077" max="3077" width="3.1640625" style="17" customWidth="1"/>
    <col min="3078" max="3078" width="8.83203125" style="17"/>
    <col min="3079" max="3079" width="3" style="17" customWidth="1"/>
    <col min="3080" max="3080" width="10.5" style="17" customWidth="1"/>
    <col min="3081" max="3081" width="3" style="17" customWidth="1"/>
    <col min="3082" max="3082" width="11" style="17" customWidth="1"/>
    <col min="3083" max="3083" width="2.6640625" style="17" customWidth="1"/>
    <col min="3084" max="3084" width="8.83203125" style="17"/>
    <col min="3085" max="3085" width="2.6640625" style="17" customWidth="1"/>
    <col min="3086" max="3086" width="8.83203125" style="17"/>
    <col min="3087" max="3087" width="2.6640625" style="17" customWidth="1"/>
    <col min="3088" max="3088" width="8.83203125" style="17"/>
    <col min="3089" max="3089" width="2.83203125" style="17" customWidth="1"/>
    <col min="3090" max="3090" width="8.83203125" style="17"/>
    <col min="3091" max="3091" width="3.1640625" style="17" customWidth="1"/>
    <col min="3092" max="3092" width="8.83203125" style="17"/>
    <col min="3093" max="3093" width="3.83203125" style="17" customWidth="1"/>
    <col min="3094" max="3094" width="20.83203125" style="17" customWidth="1"/>
    <col min="3095" max="3328" width="8.83203125" style="17"/>
    <col min="3329" max="3329" width="29.1640625" style="17" customWidth="1"/>
    <col min="3330" max="3330" width="8.83203125" style="17"/>
    <col min="3331" max="3331" width="3" style="17" customWidth="1"/>
    <col min="3332" max="3332" width="8.83203125" style="17"/>
    <col min="3333" max="3333" width="3.1640625" style="17" customWidth="1"/>
    <col min="3334" max="3334" width="8.83203125" style="17"/>
    <col min="3335" max="3335" width="3" style="17" customWidth="1"/>
    <col min="3336" max="3336" width="10.5" style="17" customWidth="1"/>
    <col min="3337" max="3337" width="3" style="17" customWidth="1"/>
    <col min="3338" max="3338" width="11" style="17" customWidth="1"/>
    <col min="3339" max="3339" width="2.6640625" style="17" customWidth="1"/>
    <col min="3340" max="3340" width="8.83203125" style="17"/>
    <col min="3341" max="3341" width="2.6640625" style="17" customWidth="1"/>
    <col min="3342" max="3342" width="8.83203125" style="17"/>
    <col min="3343" max="3343" width="2.6640625" style="17" customWidth="1"/>
    <col min="3344" max="3344" width="8.83203125" style="17"/>
    <col min="3345" max="3345" width="2.83203125" style="17" customWidth="1"/>
    <col min="3346" max="3346" width="8.83203125" style="17"/>
    <col min="3347" max="3347" width="3.1640625" style="17" customWidth="1"/>
    <col min="3348" max="3348" width="8.83203125" style="17"/>
    <col min="3349" max="3349" width="3.83203125" style="17" customWidth="1"/>
    <col min="3350" max="3350" width="20.83203125" style="17" customWidth="1"/>
    <col min="3351" max="3584" width="8.83203125" style="17"/>
    <col min="3585" max="3585" width="29.1640625" style="17" customWidth="1"/>
    <col min="3586" max="3586" width="8.83203125" style="17"/>
    <col min="3587" max="3587" width="3" style="17" customWidth="1"/>
    <col min="3588" max="3588" width="8.83203125" style="17"/>
    <col min="3589" max="3589" width="3.1640625" style="17" customWidth="1"/>
    <col min="3590" max="3590" width="8.83203125" style="17"/>
    <col min="3591" max="3591" width="3" style="17" customWidth="1"/>
    <col min="3592" max="3592" width="10.5" style="17" customWidth="1"/>
    <col min="3593" max="3593" width="3" style="17" customWidth="1"/>
    <col min="3594" max="3594" width="11" style="17" customWidth="1"/>
    <col min="3595" max="3595" width="2.6640625" style="17" customWidth="1"/>
    <col min="3596" max="3596" width="8.83203125" style="17"/>
    <col min="3597" max="3597" width="2.6640625" style="17" customWidth="1"/>
    <col min="3598" max="3598" width="8.83203125" style="17"/>
    <col min="3599" max="3599" width="2.6640625" style="17" customWidth="1"/>
    <col min="3600" max="3600" width="8.83203125" style="17"/>
    <col min="3601" max="3601" width="2.83203125" style="17" customWidth="1"/>
    <col min="3602" max="3602" width="8.83203125" style="17"/>
    <col min="3603" max="3603" width="3.1640625" style="17" customWidth="1"/>
    <col min="3604" max="3604" width="8.83203125" style="17"/>
    <col min="3605" max="3605" width="3.83203125" style="17" customWidth="1"/>
    <col min="3606" max="3606" width="20.83203125" style="17" customWidth="1"/>
    <col min="3607" max="3840" width="8.83203125" style="17"/>
    <col min="3841" max="3841" width="29.1640625" style="17" customWidth="1"/>
    <col min="3842" max="3842" width="8.83203125" style="17"/>
    <col min="3843" max="3843" width="3" style="17" customWidth="1"/>
    <col min="3844" max="3844" width="8.83203125" style="17"/>
    <col min="3845" max="3845" width="3.1640625" style="17" customWidth="1"/>
    <col min="3846" max="3846" width="8.83203125" style="17"/>
    <col min="3847" max="3847" width="3" style="17" customWidth="1"/>
    <col min="3848" max="3848" width="10.5" style="17" customWidth="1"/>
    <col min="3849" max="3849" width="3" style="17" customWidth="1"/>
    <col min="3850" max="3850" width="11" style="17" customWidth="1"/>
    <col min="3851" max="3851" width="2.6640625" style="17" customWidth="1"/>
    <col min="3852" max="3852" width="8.83203125" style="17"/>
    <col min="3853" max="3853" width="2.6640625" style="17" customWidth="1"/>
    <col min="3854" max="3854" width="8.83203125" style="17"/>
    <col min="3855" max="3855" width="2.6640625" style="17" customWidth="1"/>
    <col min="3856" max="3856" width="8.83203125" style="17"/>
    <col min="3857" max="3857" width="2.83203125" style="17" customWidth="1"/>
    <col min="3858" max="3858" width="8.83203125" style="17"/>
    <col min="3859" max="3859" width="3.1640625" style="17" customWidth="1"/>
    <col min="3860" max="3860" width="8.83203125" style="17"/>
    <col min="3861" max="3861" width="3.83203125" style="17" customWidth="1"/>
    <col min="3862" max="3862" width="20.83203125" style="17" customWidth="1"/>
    <col min="3863" max="4096" width="8.83203125" style="17"/>
    <col min="4097" max="4097" width="29.1640625" style="17" customWidth="1"/>
    <col min="4098" max="4098" width="8.83203125" style="17"/>
    <col min="4099" max="4099" width="3" style="17" customWidth="1"/>
    <col min="4100" max="4100" width="8.83203125" style="17"/>
    <col min="4101" max="4101" width="3.1640625" style="17" customWidth="1"/>
    <col min="4102" max="4102" width="8.83203125" style="17"/>
    <col min="4103" max="4103" width="3" style="17" customWidth="1"/>
    <col min="4104" max="4104" width="10.5" style="17" customWidth="1"/>
    <col min="4105" max="4105" width="3" style="17" customWidth="1"/>
    <col min="4106" max="4106" width="11" style="17" customWidth="1"/>
    <col min="4107" max="4107" width="2.6640625" style="17" customWidth="1"/>
    <col min="4108" max="4108" width="8.83203125" style="17"/>
    <col min="4109" max="4109" width="2.6640625" style="17" customWidth="1"/>
    <col min="4110" max="4110" width="8.83203125" style="17"/>
    <col min="4111" max="4111" width="2.6640625" style="17" customWidth="1"/>
    <col min="4112" max="4112" width="8.83203125" style="17"/>
    <col min="4113" max="4113" width="2.83203125" style="17" customWidth="1"/>
    <col min="4114" max="4114" width="8.83203125" style="17"/>
    <col min="4115" max="4115" width="3.1640625" style="17" customWidth="1"/>
    <col min="4116" max="4116" width="8.83203125" style="17"/>
    <col min="4117" max="4117" width="3.83203125" style="17" customWidth="1"/>
    <col min="4118" max="4118" width="20.83203125" style="17" customWidth="1"/>
    <col min="4119" max="4352" width="8.83203125" style="17"/>
    <col min="4353" max="4353" width="29.1640625" style="17" customWidth="1"/>
    <col min="4354" max="4354" width="8.83203125" style="17"/>
    <col min="4355" max="4355" width="3" style="17" customWidth="1"/>
    <col min="4356" max="4356" width="8.83203125" style="17"/>
    <col min="4357" max="4357" width="3.1640625" style="17" customWidth="1"/>
    <col min="4358" max="4358" width="8.83203125" style="17"/>
    <col min="4359" max="4359" width="3" style="17" customWidth="1"/>
    <col min="4360" max="4360" width="10.5" style="17" customWidth="1"/>
    <col min="4361" max="4361" width="3" style="17" customWidth="1"/>
    <col min="4362" max="4362" width="11" style="17" customWidth="1"/>
    <col min="4363" max="4363" width="2.6640625" style="17" customWidth="1"/>
    <col min="4364" max="4364" width="8.83203125" style="17"/>
    <col min="4365" max="4365" width="2.6640625" style="17" customWidth="1"/>
    <col min="4366" max="4366" width="8.83203125" style="17"/>
    <col min="4367" max="4367" width="2.6640625" style="17" customWidth="1"/>
    <col min="4368" max="4368" width="8.83203125" style="17"/>
    <col min="4369" max="4369" width="2.83203125" style="17" customWidth="1"/>
    <col min="4370" max="4370" width="8.83203125" style="17"/>
    <col min="4371" max="4371" width="3.1640625" style="17" customWidth="1"/>
    <col min="4372" max="4372" width="8.83203125" style="17"/>
    <col min="4373" max="4373" width="3.83203125" style="17" customWidth="1"/>
    <col min="4374" max="4374" width="20.83203125" style="17" customWidth="1"/>
    <col min="4375" max="4608" width="8.83203125" style="17"/>
    <col min="4609" max="4609" width="29.1640625" style="17" customWidth="1"/>
    <col min="4610" max="4610" width="8.83203125" style="17"/>
    <col min="4611" max="4611" width="3" style="17" customWidth="1"/>
    <col min="4612" max="4612" width="8.83203125" style="17"/>
    <col min="4613" max="4613" width="3.1640625" style="17" customWidth="1"/>
    <col min="4614" max="4614" width="8.83203125" style="17"/>
    <col min="4615" max="4615" width="3" style="17" customWidth="1"/>
    <col min="4616" max="4616" width="10.5" style="17" customWidth="1"/>
    <col min="4617" max="4617" width="3" style="17" customWidth="1"/>
    <col min="4618" max="4618" width="11" style="17" customWidth="1"/>
    <col min="4619" max="4619" width="2.6640625" style="17" customWidth="1"/>
    <col min="4620" max="4620" width="8.83203125" style="17"/>
    <col min="4621" max="4621" width="2.6640625" style="17" customWidth="1"/>
    <col min="4622" max="4622" width="8.83203125" style="17"/>
    <col min="4623" max="4623" width="2.6640625" style="17" customWidth="1"/>
    <col min="4624" max="4624" width="8.83203125" style="17"/>
    <col min="4625" max="4625" width="2.83203125" style="17" customWidth="1"/>
    <col min="4626" max="4626" width="8.83203125" style="17"/>
    <col min="4627" max="4627" width="3.1640625" style="17" customWidth="1"/>
    <col min="4628" max="4628" width="8.83203125" style="17"/>
    <col min="4629" max="4629" width="3.83203125" style="17" customWidth="1"/>
    <col min="4630" max="4630" width="20.83203125" style="17" customWidth="1"/>
    <col min="4631" max="4864" width="8.83203125" style="17"/>
    <col min="4865" max="4865" width="29.1640625" style="17" customWidth="1"/>
    <col min="4866" max="4866" width="8.83203125" style="17"/>
    <col min="4867" max="4867" width="3" style="17" customWidth="1"/>
    <col min="4868" max="4868" width="8.83203125" style="17"/>
    <col min="4869" max="4869" width="3.1640625" style="17" customWidth="1"/>
    <col min="4870" max="4870" width="8.83203125" style="17"/>
    <col min="4871" max="4871" width="3" style="17" customWidth="1"/>
    <col min="4872" max="4872" width="10.5" style="17" customWidth="1"/>
    <col min="4873" max="4873" width="3" style="17" customWidth="1"/>
    <col min="4874" max="4874" width="11" style="17" customWidth="1"/>
    <col min="4875" max="4875" width="2.6640625" style="17" customWidth="1"/>
    <col min="4876" max="4876" width="8.83203125" style="17"/>
    <col min="4877" max="4877" width="2.6640625" style="17" customWidth="1"/>
    <col min="4878" max="4878" width="8.83203125" style="17"/>
    <col min="4879" max="4879" width="2.6640625" style="17" customWidth="1"/>
    <col min="4880" max="4880" width="8.83203125" style="17"/>
    <col min="4881" max="4881" width="2.83203125" style="17" customWidth="1"/>
    <col min="4882" max="4882" width="8.83203125" style="17"/>
    <col min="4883" max="4883" width="3.1640625" style="17" customWidth="1"/>
    <col min="4884" max="4884" width="8.83203125" style="17"/>
    <col min="4885" max="4885" width="3.83203125" style="17" customWidth="1"/>
    <col min="4886" max="4886" width="20.83203125" style="17" customWidth="1"/>
    <col min="4887" max="5120" width="8.83203125" style="17"/>
    <col min="5121" max="5121" width="29.1640625" style="17" customWidth="1"/>
    <col min="5122" max="5122" width="8.83203125" style="17"/>
    <col min="5123" max="5123" width="3" style="17" customWidth="1"/>
    <col min="5124" max="5124" width="8.83203125" style="17"/>
    <col min="5125" max="5125" width="3.1640625" style="17" customWidth="1"/>
    <col min="5126" max="5126" width="8.83203125" style="17"/>
    <col min="5127" max="5127" width="3" style="17" customWidth="1"/>
    <col min="5128" max="5128" width="10.5" style="17" customWidth="1"/>
    <col min="5129" max="5129" width="3" style="17" customWidth="1"/>
    <col min="5130" max="5130" width="11" style="17" customWidth="1"/>
    <col min="5131" max="5131" width="2.6640625" style="17" customWidth="1"/>
    <col min="5132" max="5132" width="8.83203125" style="17"/>
    <col min="5133" max="5133" width="2.6640625" style="17" customWidth="1"/>
    <col min="5134" max="5134" width="8.83203125" style="17"/>
    <col min="5135" max="5135" width="2.6640625" style="17" customWidth="1"/>
    <col min="5136" max="5136" width="8.83203125" style="17"/>
    <col min="5137" max="5137" width="2.83203125" style="17" customWidth="1"/>
    <col min="5138" max="5138" width="8.83203125" style="17"/>
    <col min="5139" max="5139" width="3.1640625" style="17" customWidth="1"/>
    <col min="5140" max="5140" width="8.83203125" style="17"/>
    <col min="5141" max="5141" width="3.83203125" style="17" customWidth="1"/>
    <col min="5142" max="5142" width="20.83203125" style="17" customWidth="1"/>
    <col min="5143" max="5376" width="8.83203125" style="17"/>
    <col min="5377" max="5377" width="29.1640625" style="17" customWidth="1"/>
    <col min="5378" max="5378" width="8.83203125" style="17"/>
    <col min="5379" max="5379" width="3" style="17" customWidth="1"/>
    <col min="5380" max="5380" width="8.83203125" style="17"/>
    <col min="5381" max="5381" width="3.1640625" style="17" customWidth="1"/>
    <col min="5382" max="5382" width="8.83203125" style="17"/>
    <col min="5383" max="5383" width="3" style="17" customWidth="1"/>
    <col min="5384" max="5384" width="10.5" style="17" customWidth="1"/>
    <col min="5385" max="5385" width="3" style="17" customWidth="1"/>
    <col min="5386" max="5386" width="11" style="17" customWidth="1"/>
    <col min="5387" max="5387" width="2.6640625" style="17" customWidth="1"/>
    <col min="5388" max="5388" width="8.83203125" style="17"/>
    <col min="5389" max="5389" width="2.6640625" style="17" customWidth="1"/>
    <col min="5390" max="5390" width="8.83203125" style="17"/>
    <col min="5391" max="5391" width="2.6640625" style="17" customWidth="1"/>
    <col min="5392" max="5392" width="8.83203125" style="17"/>
    <col min="5393" max="5393" width="2.83203125" style="17" customWidth="1"/>
    <col min="5394" max="5394" width="8.83203125" style="17"/>
    <col min="5395" max="5395" width="3.1640625" style="17" customWidth="1"/>
    <col min="5396" max="5396" width="8.83203125" style="17"/>
    <col min="5397" max="5397" width="3.83203125" style="17" customWidth="1"/>
    <col min="5398" max="5398" width="20.83203125" style="17" customWidth="1"/>
    <col min="5399" max="5632" width="8.83203125" style="17"/>
    <col min="5633" max="5633" width="29.1640625" style="17" customWidth="1"/>
    <col min="5634" max="5634" width="8.83203125" style="17"/>
    <col min="5635" max="5635" width="3" style="17" customWidth="1"/>
    <col min="5636" max="5636" width="8.83203125" style="17"/>
    <col min="5637" max="5637" width="3.1640625" style="17" customWidth="1"/>
    <col min="5638" max="5638" width="8.83203125" style="17"/>
    <col min="5639" max="5639" width="3" style="17" customWidth="1"/>
    <col min="5640" max="5640" width="10.5" style="17" customWidth="1"/>
    <col min="5641" max="5641" width="3" style="17" customWidth="1"/>
    <col min="5642" max="5642" width="11" style="17" customWidth="1"/>
    <col min="5643" max="5643" width="2.6640625" style="17" customWidth="1"/>
    <col min="5644" max="5644" width="8.83203125" style="17"/>
    <col min="5645" max="5645" width="2.6640625" style="17" customWidth="1"/>
    <col min="5646" max="5646" width="8.83203125" style="17"/>
    <col min="5647" max="5647" width="2.6640625" style="17" customWidth="1"/>
    <col min="5648" max="5648" width="8.83203125" style="17"/>
    <col min="5649" max="5649" width="2.83203125" style="17" customWidth="1"/>
    <col min="5650" max="5650" width="8.83203125" style="17"/>
    <col min="5651" max="5651" width="3.1640625" style="17" customWidth="1"/>
    <col min="5652" max="5652" width="8.83203125" style="17"/>
    <col min="5653" max="5653" width="3.83203125" style="17" customWidth="1"/>
    <col min="5654" max="5654" width="20.83203125" style="17" customWidth="1"/>
    <col min="5655" max="5888" width="8.83203125" style="17"/>
    <col min="5889" max="5889" width="29.1640625" style="17" customWidth="1"/>
    <col min="5890" max="5890" width="8.83203125" style="17"/>
    <col min="5891" max="5891" width="3" style="17" customWidth="1"/>
    <col min="5892" max="5892" width="8.83203125" style="17"/>
    <col min="5893" max="5893" width="3.1640625" style="17" customWidth="1"/>
    <col min="5894" max="5894" width="8.83203125" style="17"/>
    <col min="5895" max="5895" width="3" style="17" customWidth="1"/>
    <col min="5896" max="5896" width="10.5" style="17" customWidth="1"/>
    <col min="5897" max="5897" width="3" style="17" customWidth="1"/>
    <col min="5898" max="5898" width="11" style="17" customWidth="1"/>
    <col min="5899" max="5899" width="2.6640625" style="17" customWidth="1"/>
    <col min="5900" max="5900" width="8.83203125" style="17"/>
    <col min="5901" max="5901" width="2.6640625" style="17" customWidth="1"/>
    <col min="5902" max="5902" width="8.83203125" style="17"/>
    <col min="5903" max="5903" width="2.6640625" style="17" customWidth="1"/>
    <col min="5904" max="5904" width="8.83203125" style="17"/>
    <col min="5905" max="5905" width="2.83203125" style="17" customWidth="1"/>
    <col min="5906" max="5906" width="8.83203125" style="17"/>
    <col min="5907" max="5907" width="3.1640625" style="17" customWidth="1"/>
    <col min="5908" max="5908" width="8.83203125" style="17"/>
    <col min="5909" max="5909" width="3.83203125" style="17" customWidth="1"/>
    <col min="5910" max="5910" width="20.83203125" style="17" customWidth="1"/>
    <col min="5911" max="6144" width="8.83203125" style="17"/>
    <col min="6145" max="6145" width="29.1640625" style="17" customWidth="1"/>
    <col min="6146" max="6146" width="8.83203125" style="17"/>
    <col min="6147" max="6147" width="3" style="17" customWidth="1"/>
    <col min="6148" max="6148" width="8.83203125" style="17"/>
    <col min="6149" max="6149" width="3.1640625" style="17" customWidth="1"/>
    <col min="6150" max="6150" width="8.83203125" style="17"/>
    <col min="6151" max="6151" width="3" style="17" customWidth="1"/>
    <col min="6152" max="6152" width="10.5" style="17" customWidth="1"/>
    <col min="6153" max="6153" width="3" style="17" customWidth="1"/>
    <col min="6154" max="6154" width="11" style="17" customWidth="1"/>
    <col min="6155" max="6155" width="2.6640625" style="17" customWidth="1"/>
    <col min="6156" max="6156" width="8.83203125" style="17"/>
    <col min="6157" max="6157" width="2.6640625" style="17" customWidth="1"/>
    <col min="6158" max="6158" width="8.83203125" style="17"/>
    <col min="6159" max="6159" width="2.6640625" style="17" customWidth="1"/>
    <col min="6160" max="6160" width="8.83203125" style="17"/>
    <col min="6161" max="6161" width="2.83203125" style="17" customWidth="1"/>
    <col min="6162" max="6162" width="8.83203125" style="17"/>
    <col min="6163" max="6163" width="3.1640625" style="17" customWidth="1"/>
    <col min="6164" max="6164" width="8.83203125" style="17"/>
    <col min="6165" max="6165" width="3.83203125" style="17" customWidth="1"/>
    <col min="6166" max="6166" width="20.83203125" style="17" customWidth="1"/>
    <col min="6167" max="6400" width="8.83203125" style="17"/>
    <col min="6401" max="6401" width="29.1640625" style="17" customWidth="1"/>
    <col min="6402" max="6402" width="8.83203125" style="17"/>
    <col min="6403" max="6403" width="3" style="17" customWidth="1"/>
    <col min="6404" max="6404" width="8.83203125" style="17"/>
    <col min="6405" max="6405" width="3.1640625" style="17" customWidth="1"/>
    <col min="6406" max="6406" width="8.83203125" style="17"/>
    <col min="6407" max="6407" width="3" style="17" customWidth="1"/>
    <col min="6408" max="6408" width="10.5" style="17" customWidth="1"/>
    <col min="6409" max="6409" width="3" style="17" customWidth="1"/>
    <col min="6410" max="6410" width="11" style="17" customWidth="1"/>
    <col min="6411" max="6411" width="2.6640625" style="17" customWidth="1"/>
    <col min="6412" max="6412" width="8.83203125" style="17"/>
    <col min="6413" max="6413" width="2.6640625" style="17" customWidth="1"/>
    <col min="6414" max="6414" width="8.83203125" style="17"/>
    <col min="6415" max="6415" width="2.6640625" style="17" customWidth="1"/>
    <col min="6416" max="6416" width="8.83203125" style="17"/>
    <col min="6417" max="6417" width="2.83203125" style="17" customWidth="1"/>
    <col min="6418" max="6418" width="8.83203125" style="17"/>
    <col min="6419" max="6419" width="3.1640625" style="17" customWidth="1"/>
    <col min="6420" max="6420" width="8.83203125" style="17"/>
    <col min="6421" max="6421" width="3.83203125" style="17" customWidth="1"/>
    <col min="6422" max="6422" width="20.83203125" style="17" customWidth="1"/>
    <col min="6423" max="6656" width="8.83203125" style="17"/>
    <col min="6657" max="6657" width="29.1640625" style="17" customWidth="1"/>
    <col min="6658" max="6658" width="8.83203125" style="17"/>
    <col min="6659" max="6659" width="3" style="17" customWidth="1"/>
    <col min="6660" max="6660" width="8.83203125" style="17"/>
    <col min="6661" max="6661" width="3.1640625" style="17" customWidth="1"/>
    <col min="6662" max="6662" width="8.83203125" style="17"/>
    <col min="6663" max="6663" width="3" style="17" customWidth="1"/>
    <col min="6664" max="6664" width="10.5" style="17" customWidth="1"/>
    <col min="6665" max="6665" width="3" style="17" customWidth="1"/>
    <col min="6666" max="6666" width="11" style="17" customWidth="1"/>
    <col min="6667" max="6667" width="2.6640625" style="17" customWidth="1"/>
    <col min="6668" max="6668" width="8.83203125" style="17"/>
    <col min="6669" max="6669" width="2.6640625" style="17" customWidth="1"/>
    <col min="6670" max="6670" width="8.83203125" style="17"/>
    <col min="6671" max="6671" width="2.6640625" style="17" customWidth="1"/>
    <col min="6672" max="6672" width="8.83203125" style="17"/>
    <col min="6673" max="6673" width="2.83203125" style="17" customWidth="1"/>
    <col min="6674" max="6674" width="8.83203125" style="17"/>
    <col min="6675" max="6675" width="3.1640625" style="17" customWidth="1"/>
    <col min="6676" max="6676" width="8.83203125" style="17"/>
    <col min="6677" max="6677" width="3.83203125" style="17" customWidth="1"/>
    <col min="6678" max="6678" width="20.83203125" style="17" customWidth="1"/>
    <col min="6679" max="6912" width="8.83203125" style="17"/>
    <col min="6913" max="6913" width="29.1640625" style="17" customWidth="1"/>
    <col min="6914" max="6914" width="8.83203125" style="17"/>
    <col min="6915" max="6915" width="3" style="17" customWidth="1"/>
    <col min="6916" max="6916" width="8.83203125" style="17"/>
    <col min="6917" max="6917" width="3.1640625" style="17" customWidth="1"/>
    <col min="6918" max="6918" width="8.83203125" style="17"/>
    <col min="6919" max="6919" width="3" style="17" customWidth="1"/>
    <col min="6920" max="6920" width="10.5" style="17" customWidth="1"/>
    <col min="6921" max="6921" width="3" style="17" customWidth="1"/>
    <col min="6922" max="6922" width="11" style="17" customWidth="1"/>
    <col min="6923" max="6923" width="2.6640625" style="17" customWidth="1"/>
    <col min="6924" max="6924" width="8.83203125" style="17"/>
    <col min="6925" max="6925" width="2.6640625" style="17" customWidth="1"/>
    <col min="6926" max="6926" width="8.83203125" style="17"/>
    <col min="6927" max="6927" width="2.6640625" style="17" customWidth="1"/>
    <col min="6928" max="6928" width="8.83203125" style="17"/>
    <col min="6929" max="6929" width="2.83203125" style="17" customWidth="1"/>
    <col min="6930" max="6930" width="8.83203125" style="17"/>
    <col min="6931" max="6931" width="3.1640625" style="17" customWidth="1"/>
    <col min="6932" max="6932" width="8.83203125" style="17"/>
    <col min="6933" max="6933" width="3.83203125" style="17" customWidth="1"/>
    <col min="6934" max="6934" width="20.83203125" style="17" customWidth="1"/>
    <col min="6935" max="7168" width="8.83203125" style="17"/>
    <col min="7169" max="7169" width="29.1640625" style="17" customWidth="1"/>
    <col min="7170" max="7170" width="8.83203125" style="17"/>
    <col min="7171" max="7171" width="3" style="17" customWidth="1"/>
    <col min="7172" max="7172" width="8.83203125" style="17"/>
    <col min="7173" max="7173" width="3.1640625" style="17" customWidth="1"/>
    <col min="7174" max="7174" width="8.83203125" style="17"/>
    <col min="7175" max="7175" width="3" style="17" customWidth="1"/>
    <col min="7176" max="7176" width="10.5" style="17" customWidth="1"/>
    <col min="7177" max="7177" width="3" style="17" customWidth="1"/>
    <col min="7178" max="7178" width="11" style="17" customWidth="1"/>
    <col min="7179" max="7179" width="2.6640625" style="17" customWidth="1"/>
    <col min="7180" max="7180" width="8.83203125" style="17"/>
    <col min="7181" max="7181" width="2.6640625" style="17" customWidth="1"/>
    <col min="7182" max="7182" width="8.83203125" style="17"/>
    <col min="7183" max="7183" width="2.6640625" style="17" customWidth="1"/>
    <col min="7184" max="7184" width="8.83203125" style="17"/>
    <col min="7185" max="7185" width="2.83203125" style="17" customWidth="1"/>
    <col min="7186" max="7186" width="8.83203125" style="17"/>
    <col min="7187" max="7187" width="3.1640625" style="17" customWidth="1"/>
    <col min="7188" max="7188" width="8.83203125" style="17"/>
    <col min="7189" max="7189" width="3.83203125" style="17" customWidth="1"/>
    <col min="7190" max="7190" width="20.83203125" style="17" customWidth="1"/>
    <col min="7191" max="7424" width="8.83203125" style="17"/>
    <col min="7425" max="7425" width="29.1640625" style="17" customWidth="1"/>
    <col min="7426" max="7426" width="8.83203125" style="17"/>
    <col min="7427" max="7427" width="3" style="17" customWidth="1"/>
    <col min="7428" max="7428" width="8.83203125" style="17"/>
    <col min="7429" max="7429" width="3.1640625" style="17" customWidth="1"/>
    <col min="7430" max="7430" width="8.83203125" style="17"/>
    <col min="7431" max="7431" width="3" style="17" customWidth="1"/>
    <col min="7432" max="7432" width="10.5" style="17" customWidth="1"/>
    <col min="7433" max="7433" width="3" style="17" customWidth="1"/>
    <col min="7434" max="7434" width="11" style="17" customWidth="1"/>
    <col min="7435" max="7435" width="2.6640625" style="17" customWidth="1"/>
    <col min="7436" max="7436" width="8.83203125" style="17"/>
    <col min="7437" max="7437" width="2.6640625" style="17" customWidth="1"/>
    <col min="7438" max="7438" width="8.83203125" style="17"/>
    <col min="7439" max="7439" width="2.6640625" style="17" customWidth="1"/>
    <col min="7440" max="7440" width="8.83203125" style="17"/>
    <col min="7441" max="7441" width="2.83203125" style="17" customWidth="1"/>
    <col min="7442" max="7442" width="8.83203125" style="17"/>
    <col min="7443" max="7443" width="3.1640625" style="17" customWidth="1"/>
    <col min="7444" max="7444" width="8.83203125" style="17"/>
    <col min="7445" max="7445" width="3.83203125" style="17" customWidth="1"/>
    <col min="7446" max="7446" width="20.83203125" style="17" customWidth="1"/>
    <col min="7447" max="7680" width="8.83203125" style="17"/>
    <col min="7681" max="7681" width="29.1640625" style="17" customWidth="1"/>
    <col min="7682" max="7682" width="8.83203125" style="17"/>
    <col min="7683" max="7683" width="3" style="17" customWidth="1"/>
    <col min="7684" max="7684" width="8.83203125" style="17"/>
    <col min="7685" max="7685" width="3.1640625" style="17" customWidth="1"/>
    <col min="7686" max="7686" width="8.83203125" style="17"/>
    <col min="7687" max="7687" width="3" style="17" customWidth="1"/>
    <col min="7688" max="7688" width="10.5" style="17" customWidth="1"/>
    <col min="7689" max="7689" width="3" style="17" customWidth="1"/>
    <col min="7690" max="7690" width="11" style="17" customWidth="1"/>
    <col min="7691" max="7691" width="2.6640625" style="17" customWidth="1"/>
    <col min="7692" max="7692" width="8.83203125" style="17"/>
    <col min="7693" max="7693" width="2.6640625" style="17" customWidth="1"/>
    <col min="7694" max="7694" width="8.83203125" style="17"/>
    <col min="7695" max="7695" width="2.6640625" style="17" customWidth="1"/>
    <col min="7696" max="7696" width="8.83203125" style="17"/>
    <col min="7697" max="7697" width="2.83203125" style="17" customWidth="1"/>
    <col min="7698" max="7698" width="8.83203125" style="17"/>
    <col min="7699" max="7699" width="3.1640625" style="17" customWidth="1"/>
    <col min="7700" max="7700" width="8.83203125" style="17"/>
    <col min="7701" max="7701" width="3.83203125" style="17" customWidth="1"/>
    <col min="7702" max="7702" width="20.83203125" style="17" customWidth="1"/>
    <col min="7703" max="7936" width="8.83203125" style="17"/>
    <col min="7937" max="7937" width="29.1640625" style="17" customWidth="1"/>
    <col min="7938" max="7938" width="8.83203125" style="17"/>
    <col min="7939" max="7939" width="3" style="17" customWidth="1"/>
    <col min="7940" max="7940" width="8.83203125" style="17"/>
    <col min="7941" max="7941" width="3.1640625" style="17" customWidth="1"/>
    <col min="7942" max="7942" width="8.83203125" style="17"/>
    <col min="7943" max="7943" width="3" style="17" customWidth="1"/>
    <col min="7944" max="7944" width="10.5" style="17" customWidth="1"/>
    <col min="7945" max="7945" width="3" style="17" customWidth="1"/>
    <col min="7946" max="7946" width="11" style="17" customWidth="1"/>
    <col min="7947" max="7947" width="2.6640625" style="17" customWidth="1"/>
    <col min="7948" max="7948" width="8.83203125" style="17"/>
    <col min="7949" max="7949" width="2.6640625" style="17" customWidth="1"/>
    <col min="7950" max="7950" width="8.83203125" style="17"/>
    <col min="7951" max="7951" width="2.6640625" style="17" customWidth="1"/>
    <col min="7952" max="7952" width="8.83203125" style="17"/>
    <col min="7953" max="7953" width="2.83203125" style="17" customWidth="1"/>
    <col min="7954" max="7954" width="8.83203125" style="17"/>
    <col min="7955" max="7955" width="3.1640625" style="17" customWidth="1"/>
    <col min="7956" max="7956" width="8.83203125" style="17"/>
    <col min="7957" max="7957" width="3.83203125" style="17" customWidth="1"/>
    <col min="7958" max="7958" width="20.83203125" style="17" customWidth="1"/>
    <col min="7959" max="8192" width="8.83203125" style="17"/>
    <col min="8193" max="8193" width="29.1640625" style="17" customWidth="1"/>
    <col min="8194" max="8194" width="8.83203125" style="17"/>
    <col min="8195" max="8195" width="3" style="17" customWidth="1"/>
    <col min="8196" max="8196" width="8.83203125" style="17"/>
    <col min="8197" max="8197" width="3.1640625" style="17" customWidth="1"/>
    <col min="8198" max="8198" width="8.83203125" style="17"/>
    <col min="8199" max="8199" width="3" style="17" customWidth="1"/>
    <col min="8200" max="8200" width="10.5" style="17" customWidth="1"/>
    <col min="8201" max="8201" width="3" style="17" customWidth="1"/>
    <col min="8202" max="8202" width="11" style="17" customWidth="1"/>
    <col min="8203" max="8203" width="2.6640625" style="17" customWidth="1"/>
    <col min="8204" max="8204" width="8.83203125" style="17"/>
    <col min="8205" max="8205" width="2.6640625" style="17" customWidth="1"/>
    <col min="8206" max="8206" width="8.83203125" style="17"/>
    <col min="8207" max="8207" width="2.6640625" style="17" customWidth="1"/>
    <col min="8208" max="8208" width="8.83203125" style="17"/>
    <col min="8209" max="8209" width="2.83203125" style="17" customWidth="1"/>
    <col min="8210" max="8210" width="8.83203125" style="17"/>
    <col min="8211" max="8211" width="3.1640625" style="17" customWidth="1"/>
    <col min="8212" max="8212" width="8.83203125" style="17"/>
    <col min="8213" max="8213" width="3.83203125" style="17" customWidth="1"/>
    <col min="8214" max="8214" width="20.83203125" style="17" customWidth="1"/>
    <col min="8215" max="8448" width="8.83203125" style="17"/>
    <col min="8449" max="8449" width="29.1640625" style="17" customWidth="1"/>
    <col min="8450" max="8450" width="8.83203125" style="17"/>
    <col min="8451" max="8451" width="3" style="17" customWidth="1"/>
    <col min="8452" max="8452" width="8.83203125" style="17"/>
    <col min="8453" max="8453" width="3.1640625" style="17" customWidth="1"/>
    <col min="8454" max="8454" width="8.83203125" style="17"/>
    <col min="8455" max="8455" width="3" style="17" customWidth="1"/>
    <col min="8456" max="8456" width="10.5" style="17" customWidth="1"/>
    <col min="8457" max="8457" width="3" style="17" customWidth="1"/>
    <col min="8458" max="8458" width="11" style="17" customWidth="1"/>
    <col min="8459" max="8459" width="2.6640625" style="17" customWidth="1"/>
    <col min="8460" max="8460" width="8.83203125" style="17"/>
    <col min="8461" max="8461" width="2.6640625" style="17" customWidth="1"/>
    <col min="8462" max="8462" width="8.83203125" style="17"/>
    <col min="8463" max="8463" width="2.6640625" style="17" customWidth="1"/>
    <col min="8464" max="8464" width="8.83203125" style="17"/>
    <col min="8465" max="8465" width="2.83203125" style="17" customWidth="1"/>
    <col min="8466" max="8466" width="8.83203125" style="17"/>
    <col min="8467" max="8467" width="3.1640625" style="17" customWidth="1"/>
    <col min="8468" max="8468" width="8.83203125" style="17"/>
    <col min="8469" max="8469" width="3.83203125" style="17" customWidth="1"/>
    <col min="8470" max="8470" width="20.83203125" style="17" customWidth="1"/>
    <col min="8471" max="8704" width="8.83203125" style="17"/>
    <col min="8705" max="8705" width="29.1640625" style="17" customWidth="1"/>
    <col min="8706" max="8706" width="8.83203125" style="17"/>
    <col min="8707" max="8707" width="3" style="17" customWidth="1"/>
    <col min="8708" max="8708" width="8.83203125" style="17"/>
    <col min="8709" max="8709" width="3.1640625" style="17" customWidth="1"/>
    <col min="8710" max="8710" width="8.83203125" style="17"/>
    <col min="8711" max="8711" width="3" style="17" customWidth="1"/>
    <col min="8712" max="8712" width="10.5" style="17" customWidth="1"/>
    <col min="8713" max="8713" width="3" style="17" customWidth="1"/>
    <col min="8714" max="8714" width="11" style="17" customWidth="1"/>
    <col min="8715" max="8715" width="2.6640625" style="17" customWidth="1"/>
    <col min="8716" max="8716" width="8.83203125" style="17"/>
    <col min="8717" max="8717" width="2.6640625" style="17" customWidth="1"/>
    <col min="8718" max="8718" width="8.83203125" style="17"/>
    <col min="8719" max="8719" width="2.6640625" style="17" customWidth="1"/>
    <col min="8720" max="8720" width="8.83203125" style="17"/>
    <col min="8721" max="8721" width="2.83203125" style="17" customWidth="1"/>
    <col min="8722" max="8722" width="8.83203125" style="17"/>
    <col min="8723" max="8723" width="3.1640625" style="17" customWidth="1"/>
    <col min="8724" max="8724" width="8.83203125" style="17"/>
    <col min="8725" max="8725" width="3.83203125" style="17" customWidth="1"/>
    <col min="8726" max="8726" width="20.83203125" style="17" customWidth="1"/>
    <col min="8727" max="8960" width="8.83203125" style="17"/>
    <col min="8961" max="8961" width="29.1640625" style="17" customWidth="1"/>
    <col min="8962" max="8962" width="8.83203125" style="17"/>
    <col min="8963" max="8963" width="3" style="17" customWidth="1"/>
    <col min="8964" max="8964" width="8.83203125" style="17"/>
    <col min="8965" max="8965" width="3.1640625" style="17" customWidth="1"/>
    <col min="8966" max="8966" width="8.83203125" style="17"/>
    <col min="8967" max="8967" width="3" style="17" customWidth="1"/>
    <col min="8968" max="8968" width="10.5" style="17" customWidth="1"/>
    <col min="8969" max="8969" width="3" style="17" customWidth="1"/>
    <col min="8970" max="8970" width="11" style="17" customWidth="1"/>
    <col min="8971" max="8971" width="2.6640625" style="17" customWidth="1"/>
    <col min="8972" max="8972" width="8.83203125" style="17"/>
    <col min="8973" max="8973" width="2.6640625" style="17" customWidth="1"/>
    <col min="8974" max="8974" width="8.83203125" style="17"/>
    <col min="8975" max="8975" width="2.6640625" style="17" customWidth="1"/>
    <col min="8976" max="8976" width="8.83203125" style="17"/>
    <col min="8977" max="8977" width="2.83203125" style="17" customWidth="1"/>
    <col min="8978" max="8978" width="8.83203125" style="17"/>
    <col min="8979" max="8979" width="3.1640625" style="17" customWidth="1"/>
    <col min="8980" max="8980" width="8.83203125" style="17"/>
    <col min="8981" max="8981" width="3.83203125" style="17" customWidth="1"/>
    <col min="8982" max="8982" width="20.83203125" style="17" customWidth="1"/>
    <col min="8983" max="9216" width="8.83203125" style="17"/>
    <col min="9217" max="9217" width="29.1640625" style="17" customWidth="1"/>
    <col min="9218" max="9218" width="8.83203125" style="17"/>
    <col min="9219" max="9219" width="3" style="17" customWidth="1"/>
    <col min="9220" max="9220" width="8.83203125" style="17"/>
    <col min="9221" max="9221" width="3.1640625" style="17" customWidth="1"/>
    <col min="9222" max="9222" width="8.83203125" style="17"/>
    <col min="9223" max="9223" width="3" style="17" customWidth="1"/>
    <col min="9224" max="9224" width="10.5" style="17" customWidth="1"/>
    <col min="9225" max="9225" width="3" style="17" customWidth="1"/>
    <col min="9226" max="9226" width="11" style="17" customWidth="1"/>
    <col min="9227" max="9227" width="2.6640625" style="17" customWidth="1"/>
    <col min="9228" max="9228" width="8.83203125" style="17"/>
    <col min="9229" max="9229" width="2.6640625" style="17" customWidth="1"/>
    <col min="9230" max="9230" width="8.83203125" style="17"/>
    <col min="9231" max="9231" width="2.6640625" style="17" customWidth="1"/>
    <col min="9232" max="9232" width="8.83203125" style="17"/>
    <col min="9233" max="9233" width="2.83203125" style="17" customWidth="1"/>
    <col min="9234" max="9234" width="8.83203125" style="17"/>
    <col min="9235" max="9235" width="3.1640625" style="17" customWidth="1"/>
    <col min="9236" max="9236" width="8.83203125" style="17"/>
    <col min="9237" max="9237" width="3.83203125" style="17" customWidth="1"/>
    <col min="9238" max="9238" width="20.83203125" style="17" customWidth="1"/>
    <col min="9239" max="9472" width="8.83203125" style="17"/>
    <col min="9473" max="9473" width="29.1640625" style="17" customWidth="1"/>
    <col min="9474" max="9474" width="8.83203125" style="17"/>
    <col min="9475" max="9475" width="3" style="17" customWidth="1"/>
    <col min="9476" max="9476" width="8.83203125" style="17"/>
    <col min="9477" max="9477" width="3.1640625" style="17" customWidth="1"/>
    <col min="9478" max="9478" width="8.83203125" style="17"/>
    <col min="9479" max="9479" width="3" style="17" customWidth="1"/>
    <col min="9480" max="9480" width="10.5" style="17" customWidth="1"/>
    <col min="9481" max="9481" width="3" style="17" customWidth="1"/>
    <col min="9482" max="9482" width="11" style="17" customWidth="1"/>
    <col min="9483" max="9483" width="2.6640625" style="17" customWidth="1"/>
    <col min="9484" max="9484" width="8.83203125" style="17"/>
    <col min="9485" max="9485" width="2.6640625" style="17" customWidth="1"/>
    <col min="9486" max="9486" width="8.83203125" style="17"/>
    <col min="9487" max="9487" width="2.6640625" style="17" customWidth="1"/>
    <col min="9488" max="9488" width="8.83203125" style="17"/>
    <col min="9489" max="9489" width="2.83203125" style="17" customWidth="1"/>
    <col min="9490" max="9490" width="8.83203125" style="17"/>
    <col min="9491" max="9491" width="3.1640625" style="17" customWidth="1"/>
    <col min="9492" max="9492" width="8.83203125" style="17"/>
    <col min="9493" max="9493" width="3.83203125" style="17" customWidth="1"/>
    <col min="9494" max="9494" width="20.83203125" style="17" customWidth="1"/>
    <col min="9495" max="9728" width="8.83203125" style="17"/>
    <col min="9729" max="9729" width="29.1640625" style="17" customWidth="1"/>
    <col min="9730" max="9730" width="8.83203125" style="17"/>
    <col min="9731" max="9731" width="3" style="17" customWidth="1"/>
    <col min="9732" max="9732" width="8.83203125" style="17"/>
    <col min="9733" max="9733" width="3.1640625" style="17" customWidth="1"/>
    <col min="9734" max="9734" width="8.83203125" style="17"/>
    <col min="9735" max="9735" width="3" style="17" customWidth="1"/>
    <col min="9736" max="9736" width="10.5" style="17" customWidth="1"/>
    <col min="9737" max="9737" width="3" style="17" customWidth="1"/>
    <col min="9738" max="9738" width="11" style="17" customWidth="1"/>
    <col min="9739" max="9739" width="2.6640625" style="17" customWidth="1"/>
    <col min="9740" max="9740" width="8.83203125" style="17"/>
    <col min="9741" max="9741" width="2.6640625" style="17" customWidth="1"/>
    <col min="9742" max="9742" width="8.83203125" style="17"/>
    <col min="9743" max="9743" width="2.6640625" style="17" customWidth="1"/>
    <col min="9744" max="9744" width="8.83203125" style="17"/>
    <col min="9745" max="9745" width="2.83203125" style="17" customWidth="1"/>
    <col min="9746" max="9746" width="8.83203125" style="17"/>
    <col min="9747" max="9747" width="3.1640625" style="17" customWidth="1"/>
    <col min="9748" max="9748" width="8.83203125" style="17"/>
    <col min="9749" max="9749" width="3.83203125" style="17" customWidth="1"/>
    <col min="9750" max="9750" width="20.83203125" style="17" customWidth="1"/>
    <col min="9751" max="9984" width="8.83203125" style="17"/>
    <col min="9985" max="9985" width="29.1640625" style="17" customWidth="1"/>
    <col min="9986" max="9986" width="8.83203125" style="17"/>
    <col min="9987" max="9987" width="3" style="17" customWidth="1"/>
    <col min="9988" max="9988" width="8.83203125" style="17"/>
    <col min="9989" max="9989" width="3.1640625" style="17" customWidth="1"/>
    <col min="9990" max="9990" width="8.83203125" style="17"/>
    <col min="9991" max="9991" width="3" style="17" customWidth="1"/>
    <col min="9992" max="9992" width="10.5" style="17" customWidth="1"/>
    <col min="9993" max="9993" width="3" style="17" customWidth="1"/>
    <col min="9994" max="9994" width="11" style="17" customWidth="1"/>
    <col min="9995" max="9995" width="2.6640625" style="17" customWidth="1"/>
    <col min="9996" max="9996" width="8.83203125" style="17"/>
    <col min="9997" max="9997" width="2.6640625" style="17" customWidth="1"/>
    <col min="9998" max="9998" width="8.83203125" style="17"/>
    <col min="9999" max="9999" width="2.6640625" style="17" customWidth="1"/>
    <col min="10000" max="10000" width="8.83203125" style="17"/>
    <col min="10001" max="10001" width="2.83203125" style="17" customWidth="1"/>
    <col min="10002" max="10002" width="8.83203125" style="17"/>
    <col min="10003" max="10003" width="3.1640625" style="17" customWidth="1"/>
    <col min="10004" max="10004" width="8.83203125" style="17"/>
    <col min="10005" max="10005" width="3.83203125" style="17" customWidth="1"/>
    <col min="10006" max="10006" width="20.83203125" style="17" customWidth="1"/>
    <col min="10007" max="10240" width="8.83203125" style="17"/>
    <col min="10241" max="10241" width="29.1640625" style="17" customWidth="1"/>
    <col min="10242" max="10242" width="8.83203125" style="17"/>
    <col min="10243" max="10243" width="3" style="17" customWidth="1"/>
    <col min="10244" max="10244" width="8.83203125" style="17"/>
    <col min="10245" max="10245" width="3.1640625" style="17" customWidth="1"/>
    <col min="10246" max="10246" width="8.83203125" style="17"/>
    <col min="10247" max="10247" width="3" style="17" customWidth="1"/>
    <col min="10248" max="10248" width="10.5" style="17" customWidth="1"/>
    <col min="10249" max="10249" width="3" style="17" customWidth="1"/>
    <col min="10250" max="10250" width="11" style="17" customWidth="1"/>
    <col min="10251" max="10251" width="2.6640625" style="17" customWidth="1"/>
    <col min="10252" max="10252" width="8.83203125" style="17"/>
    <col min="10253" max="10253" width="2.6640625" style="17" customWidth="1"/>
    <col min="10254" max="10254" width="8.83203125" style="17"/>
    <col min="10255" max="10255" width="2.6640625" style="17" customWidth="1"/>
    <col min="10256" max="10256" width="8.83203125" style="17"/>
    <col min="10257" max="10257" width="2.83203125" style="17" customWidth="1"/>
    <col min="10258" max="10258" width="8.83203125" style="17"/>
    <col min="10259" max="10259" width="3.1640625" style="17" customWidth="1"/>
    <col min="10260" max="10260" width="8.83203125" style="17"/>
    <col min="10261" max="10261" width="3.83203125" style="17" customWidth="1"/>
    <col min="10262" max="10262" width="20.83203125" style="17" customWidth="1"/>
    <col min="10263" max="10496" width="8.83203125" style="17"/>
    <col min="10497" max="10497" width="29.1640625" style="17" customWidth="1"/>
    <col min="10498" max="10498" width="8.83203125" style="17"/>
    <col min="10499" max="10499" width="3" style="17" customWidth="1"/>
    <col min="10500" max="10500" width="8.83203125" style="17"/>
    <col min="10501" max="10501" width="3.1640625" style="17" customWidth="1"/>
    <col min="10502" max="10502" width="8.83203125" style="17"/>
    <col min="10503" max="10503" width="3" style="17" customWidth="1"/>
    <col min="10504" max="10504" width="10.5" style="17" customWidth="1"/>
    <col min="10505" max="10505" width="3" style="17" customWidth="1"/>
    <col min="10506" max="10506" width="11" style="17" customWidth="1"/>
    <col min="10507" max="10507" width="2.6640625" style="17" customWidth="1"/>
    <col min="10508" max="10508" width="8.83203125" style="17"/>
    <col min="10509" max="10509" width="2.6640625" style="17" customWidth="1"/>
    <col min="10510" max="10510" width="8.83203125" style="17"/>
    <col min="10511" max="10511" width="2.6640625" style="17" customWidth="1"/>
    <col min="10512" max="10512" width="8.83203125" style="17"/>
    <col min="10513" max="10513" width="2.83203125" style="17" customWidth="1"/>
    <col min="10514" max="10514" width="8.83203125" style="17"/>
    <col min="10515" max="10515" width="3.1640625" style="17" customWidth="1"/>
    <col min="10516" max="10516" width="8.83203125" style="17"/>
    <col min="10517" max="10517" width="3.83203125" style="17" customWidth="1"/>
    <col min="10518" max="10518" width="20.83203125" style="17" customWidth="1"/>
    <col min="10519" max="10752" width="8.83203125" style="17"/>
    <col min="10753" max="10753" width="29.1640625" style="17" customWidth="1"/>
    <col min="10754" max="10754" width="8.83203125" style="17"/>
    <col min="10755" max="10755" width="3" style="17" customWidth="1"/>
    <col min="10756" max="10756" width="8.83203125" style="17"/>
    <col min="10757" max="10757" width="3.1640625" style="17" customWidth="1"/>
    <col min="10758" max="10758" width="8.83203125" style="17"/>
    <col min="10759" max="10759" width="3" style="17" customWidth="1"/>
    <col min="10760" max="10760" width="10.5" style="17" customWidth="1"/>
    <col min="10761" max="10761" width="3" style="17" customWidth="1"/>
    <col min="10762" max="10762" width="11" style="17" customWidth="1"/>
    <col min="10763" max="10763" width="2.6640625" style="17" customWidth="1"/>
    <col min="10764" max="10764" width="8.83203125" style="17"/>
    <col min="10765" max="10765" width="2.6640625" style="17" customWidth="1"/>
    <col min="10766" max="10766" width="8.83203125" style="17"/>
    <col min="10767" max="10767" width="2.6640625" style="17" customWidth="1"/>
    <col min="10768" max="10768" width="8.83203125" style="17"/>
    <col min="10769" max="10769" width="2.83203125" style="17" customWidth="1"/>
    <col min="10770" max="10770" width="8.83203125" style="17"/>
    <col min="10771" max="10771" width="3.1640625" style="17" customWidth="1"/>
    <col min="10772" max="10772" width="8.83203125" style="17"/>
    <col min="10773" max="10773" width="3.83203125" style="17" customWidth="1"/>
    <col min="10774" max="10774" width="20.83203125" style="17" customWidth="1"/>
    <col min="10775" max="11008" width="8.83203125" style="17"/>
    <col min="11009" max="11009" width="29.1640625" style="17" customWidth="1"/>
    <col min="11010" max="11010" width="8.83203125" style="17"/>
    <col min="11011" max="11011" width="3" style="17" customWidth="1"/>
    <col min="11012" max="11012" width="8.83203125" style="17"/>
    <col min="11013" max="11013" width="3.1640625" style="17" customWidth="1"/>
    <col min="11014" max="11014" width="8.83203125" style="17"/>
    <col min="11015" max="11015" width="3" style="17" customWidth="1"/>
    <col min="11016" max="11016" width="10.5" style="17" customWidth="1"/>
    <col min="11017" max="11017" width="3" style="17" customWidth="1"/>
    <col min="11018" max="11018" width="11" style="17" customWidth="1"/>
    <col min="11019" max="11019" width="2.6640625" style="17" customWidth="1"/>
    <col min="11020" max="11020" width="8.83203125" style="17"/>
    <col min="11021" max="11021" width="2.6640625" style="17" customWidth="1"/>
    <col min="11022" max="11022" width="8.83203125" style="17"/>
    <col min="11023" max="11023" width="2.6640625" style="17" customWidth="1"/>
    <col min="11024" max="11024" width="8.83203125" style="17"/>
    <col min="11025" max="11025" width="2.83203125" style="17" customWidth="1"/>
    <col min="11026" max="11026" width="8.83203125" style="17"/>
    <col min="11027" max="11027" width="3.1640625" style="17" customWidth="1"/>
    <col min="11028" max="11028" width="8.83203125" style="17"/>
    <col min="11029" max="11029" width="3.83203125" style="17" customWidth="1"/>
    <col min="11030" max="11030" width="20.83203125" style="17" customWidth="1"/>
    <col min="11031" max="11264" width="8.83203125" style="17"/>
    <col min="11265" max="11265" width="29.1640625" style="17" customWidth="1"/>
    <col min="11266" max="11266" width="8.83203125" style="17"/>
    <col min="11267" max="11267" width="3" style="17" customWidth="1"/>
    <col min="11268" max="11268" width="8.83203125" style="17"/>
    <col min="11269" max="11269" width="3.1640625" style="17" customWidth="1"/>
    <col min="11270" max="11270" width="8.83203125" style="17"/>
    <col min="11271" max="11271" width="3" style="17" customWidth="1"/>
    <col min="11272" max="11272" width="10.5" style="17" customWidth="1"/>
    <col min="11273" max="11273" width="3" style="17" customWidth="1"/>
    <col min="11274" max="11274" width="11" style="17" customWidth="1"/>
    <col min="11275" max="11275" width="2.6640625" style="17" customWidth="1"/>
    <col min="11276" max="11276" width="8.83203125" style="17"/>
    <col min="11277" max="11277" width="2.6640625" style="17" customWidth="1"/>
    <col min="11278" max="11278" width="8.83203125" style="17"/>
    <col min="11279" max="11279" width="2.6640625" style="17" customWidth="1"/>
    <col min="11280" max="11280" width="8.83203125" style="17"/>
    <col min="11281" max="11281" width="2.83203125" style="17" customWidth="1"/>
    <col min="11282" max="11282" width="8.83203125" style="17"/>
    <col min="11283" max="11283" width="3.1640625" style="17" customWidth="1"/>
    <col min="11284" max="11284" width="8.83203125" style="17"/>
    <col min="11285" max="11285" width="3.83203125" style="17" customWidth="1"/>
    <col min="11286" max="11286" width="20.83203125" style="17" customWidth="1"/>
    <col min="11287" max="11520" width="8.83203125" style="17"/>
    <col min="11521" max="11521" width="29.1640625" style="17" customWidth="1"/>
    <col min="11522" max="11522" width="8.83203125" style="17"/>
    <col min="11523" max="11523" width="3" style="17" customWidth="1"/>
    <col min="11524" max="11524" width="8.83203125" style="17"/>
    <col min="11525" max="11525" width="3.1640625" style="17" customWidth="1"/>
    <col min="11526" max="11526" width="8.83203125" style="17"/>
    <col min="11527" max="11527" width="3" style="17" customWidth="1"/>
    <col min="11528" max="11528" width="10.5" style="17" customWidth="1"/>
    <col min="11529" max="11529" width="3" style="17" customWidth="1"/>
    <col min="11530" max="11530" width="11" style="17" customWidth="1"/>
    <col min="11531" max="11531" width="2.6640625" style="17" customWidth="1"/>
    <col min="11532" max="11532" width="8.83203125" style="17"/>
    <col min="11533" max="11533" width="2.6640625" style="17" customWidth="1"/>
    <col min="11534" max="11534" width="8.83203125" style="17"/>
    <col min="11535" max="11535" width="2.6640625" style="17" customWidth="1"/>
    <col min="11536" max="11536" width="8.83203125" style="17"/>
    <col min="11537" max="11537" width="2.83203125" style="17" customWidth="1"/>
    <col min="11538" max="11538" width="8.83203125" style="17"/>
    <col min="11539" max="11539" width="3.1640625" style="17" customWidth="1"/>
    <col min="11540" max="11540" width="8.83203125" style="17"/>
    <col min="11541" max="11541" width="3.83203125" style="17" customWidth="1"/>
    <col min="11542" max="11542" width="20.83203125" style="17" customWidth="1"/>
    <col min="11543" max="11776" width="8.83203125" style="17"/>
    <col min="11777" max="11777" width="29.1640625" style="17" customWidth="1"/>
    <col min="11778" max="11778" width="8.83203125" style="17"/>
    <col min="11779" max="11779" width="3" style="17" customWidth="1"/>
    <col min="11780" max="11780" width="8.83203125" style="17"/>
    <col min="11781" max="11781" width="3.1640625" style="17" customWidth="1"/>
    <col min="11782" max="11782" width="8.83203125" style="17"/>
    <col min="11783" max="11783" width="3" style="17" customWidth="1"/>
    <col min="11784" max="11784" width="10.5" style="17" customWidth="1"/>
    <col min="11785" max="11785" width="3" style="17" customWidth="1"/>
    <col min="11786" max="11786" width="11" style="17" customWidth="1"/>
    <col min="11787" max="11787" width="2.6640625" style="17" customWidth="1"/>
    <col min="11788" max="11788" width="8.83203125" style="17"/>
    <col min="11789" max="11789" width="2.6640625" style="17" customWidth="1"/>
    <col min="11790" max="11790" width="8.83203125" style="17"/>
    <col min="11791" max="11791" width="2.6640625" style="17" customWidth="1"/>
    <col min="11792" max="11792" width="8.83203125" style="17"/>
    <col min="11793" max="11793" width="2.83203125" style="17" customWidth="1"/>
    <col min="11794" max="11794" width="8.83203125" style="17"/>
    <col min="11795" max="11795" width="3.1640625" style="17" customWidth="1"/>
    <col min="11796" max="11796" width="8.83203125" style="17"/>
    <col min="11797" max="11797" width="3.83203125" style="17" customWidth="1"/>
    <col min="11798" max="11798" width="20.83203125" style="17" customWidth="1"/>
    <col min="11799" max="12032" width="8.83203125" style="17"/>
    <col min="12033" max="12033" width="29.1640625" style="17" customWidth="1"/>
    <col min="12034" max="12034" width="8.83203125" style="17"/>
    <col min="12035" max="12035" width="3" style="17" customWidth="1"/>
    <col min="12036" max="12036" width="8.83203125" style="17"/>
    <col min="12037" max="12037" width="3.1640625" style="17" customWidth="1"/>
    <col min="12038" max="12038" width="8.83203125" style="17"/>
    <col min="12039" max="12039" width="3" style="17" customWidth="1"/>
    <col min="12040" max="12040" width="10.5" style="17" customWidth="1"/>
    <col min="12041" max="12041" width="3" style="17" customWidth="1"/>
    <col min="12042" max="12042" width="11" style="17" customWidth="1"/>
    <col min="12043" max="12043" width="2.6640625" style="17" customWidth="1"/>
    <col min="12044" max="12044" width="8.83203125" style="17"/>
    <col min="12045" max="12045" width="2.6640625" style="17" customWidth="1"/>
    <col min="12046" max="12046" width="8.83203125" style="17"/>
    <col min="12047" max="12047" width="2.6640625" style="17" customWidth="1"/>
    <col min="12048" max="12048" width="8.83203125" style="17"/>
    <col min="12049" max="12049" width="2.83203125" style="17" customWidth="1"/>
    <col min="12050" max="12050" width="8.83203125" style="17"/>
    <col min="12051" max="12051" width="3.1640625" style="17" customWidth="1"/>
    <col min="12052" max="12052" width="8.83203125" style="17"/>
    <col min="12053" max="12053" width="3.83203125" style="17" customWidth="1"/>
    <col min="12054" max="12054" width="20.83203125" style="17" customWidth="1"/>
    <col min="12055" max="12288" width="8.83203125" style="17"/>
    <col min="12289" max="12289" width="29.1640625" style="17" customWidth="1"/>
    <col min="12290" max="12290" width="8.83203125" style="17"/>
    <col min="12291" max="12291" width="3" style="17" customWidth="1"/>
    <col min="12292" max="12292" width="8.83203125" style="17"/>
    <col min="12293" max="12293" width="3.1640625" style="17" customWidth="1"/>
    <col min="12294" max="12294" width="8.83203125" style="17"/>
    <col min="12295" max="12295" width="3" style="17" customWidth="1"/>
    <col min="12296" max="12296" width="10.5" style="17" customWidth="1"/>
    <col min="12297" max="12297" width="3" style="17" customWidth="1"/>
    <col min="12298" max="12298" width="11" style="17" customWidth="1"/>
    <col min="12299" max="12299" width="2.6640625" style="17" customWidth="1"/>
    <col min="12300" max="12300" width="8.83203125" style="17"/>
    <col min="12301" max="12301" width="2.6640625" style="17" customWidth="1"/>
    <col min="12302" max="12302" width="8.83203125" style="17"/>
    <col min="12303" max="12303" width="2.6640625" style="17" customWidth="1"/>
    <col min="12304" max="12304" width="8.83203125" style="17"/>
    <col min="12305" max="12305" width="2.83203125" style="17" customWidth="1"/>
    <col min="12306" max="12306" width="8.83203125" style="17"/>
    <col min="12307" max="12307" width="3.1640625" style="17" customWidth="1"/>
    <col min="12308" max="12308" width="8.83203125" style="17"/>
    <col min="12309" max="12309" width="3.83203125" style="17" customWidth="1"/>
    <col min="12310" max="12310" width="20.83203125" style="17" customWidth="1"/>
    <col min="12311" max="12544" width="8.83203125" style="17"/>
    <col min="12545" max="12545" width="29.1640625" style="17" customWidth="1"/>
    <col min="12546" max="12546" width="8.83203125" style="17"/>
    <col min="12547" max="12547" width="3" style="17" customWidth="1"/>
    <col min="12548" max="12548" width="8.83203125" style="17"/>
    <col min="12549" max="12549" width="3.1640625" style="17" customWidth="1"/>
    <col min="12550" max="12550" width="8.83203125" style="17"/>
    <col min="12551" max="12551" width="3" style="17" customWidth="1"/>
    <col min="12552" max="12552" width="10.5" style="17" customWidth="1"/>
    <col min="12553" max="12553" width="3" style="17" customWidth="1"/>
    <col min="12554" max="12554" width="11" style="17" customWidth="1"/>
    <col min="12555" max="12555" width="2.6640625" style="17" customWidth="1"/>
    <col min="12556" max="12556" width="8.83203125" style="17"/>
    <col min="12557" max="12557" width="2.6640625" style="17" customWidth="1"/>
    <col min="12558" max="12558" width="8.83203125" style="17"/>
    <col min="12559" max="12559" width="2.6640625" style="17" customWidth="1"/>
    <col min="12560" max="12560" width="8.83203125" style="17"/>
    <col min="12561" max="12561" width="2.83203125" style="17" customWidth="1"/>
    <col min="12562" max="12562" width="8.83203125" style="17"/>
    <col min="12563" max="12563" width="3.1640625" style="17" customWidth="1"/>
    <col min="12564" max="12564" width="8.83203125" style="17"/>
    <col min="12565" max="12565" width="3.83203125" style="17" customWidth="1"/>
    <col min="12566" max="12566" width="20.83203125" style="17" customWidth="1"/>
    <col min="12567" max="12800" width="8.83203125" style="17"/>
    <col min="12801" max="12801" width="29.1640625" style="17" customWidth="1"/>
    <col min="12802" max="12802" width="8.83203125" style="17"/>
    <col min="12803" max="12803" width="3" style="17" customWidth="1"/>
    <col min="12804" max="12804" width="8.83203125" style="17"/>
    <col min="12805" max="12805" width="3.1640625" style="17" customWidth="1"/>
    <col min="12806" max="12806" width="8.83203125" style="17"/>
    <col min="12807" max="12807" width="3" style="17" customWidth="1"/>
    <col min="12808" max="12808" width="10.5" style="17" customWidth="1"/>
    <col min="12809" max="12809" width="3" style="17" customWidth="1"/>
    <col min="12810" max="12810" width="11" style="17" customWidth="1"/>
    <col min="12811" max="12811" width="2.6640625" style="17" customWidth="1"/>
    <col min="12812" max="12812" width="8.83203125" style="17"/>
    <col min="12813" max="12813" width="2.6640625" style="17" customWidth="1"/>
    <col min="12814" max="12814" width="8.83203125" style="17"/>
    <col min="12815" max="12815" width="2.6640625" style="17" customWidth="1"/>
    <col min="12816" max="12816" width="8.83203125" style="17"/>
    <col min="12817" max="12817" width="2.83203125" style="17" customWidth="1"/>
    <col min="12818" max="12818" width="8.83203125" style="17"/>
    <col min="12819" max="12819" width="3.1640625" style="17" customWidth="1"/>
    <col min="12820" max="12820" width="8.83203125" style="17"/>
    <col min="12821" max="12821" width="3.83203125" style="17" customWidth="1"/>
    <col min="12822" max="12822" width="20.83203125" style="17" customWidth="1"/>
    <col min="12823" max="13056" width="8.83203125" style="17"/>
    <col min="13057" max="13057" width="29.1640625" style="17" customWidth="1"/>
    <col min="13058" max="13058" width="8.83203125" style="17"/>
    <col min="13059" max="13059" width="3" style="17" customWidth="1"/>
    <col min="13060" max="13060" width="8.83203125" style="17"/>
    <col min="13061" max="13061" width="3.1640625" style="17" customWidth="1"/>
    <col min="13062" max="13062" width="8.83203125" style="17"/>
    <col min="13063" max="13063" width="3" style="17" customWidth="1"/>
    <col min="13064" max="13064" width="10.5" style="17" customWidth="1"/>
    <col min="13065" max="13065" width="3" style="17" customWidth="1"/>
    <col min="13066" max="13066" width="11" style="17" customWidth="1"/>
    <col min="13067" max="13067" width="2.6640625" style="17" customWidth="1"/>
    <col min="13068" max="13068" width="8.83203125" style="17"/>
    <col min="13069" max="13069" width="2.6640625" style="17" customWidth="1"/>
    <col min="13070" max="13070" width="8.83203125" style="17"/>
    <col min="13071" max="13071" width="2.6640625" style="17" customWidth="1"/>
    <col min="13072" max="13072" width="8.83203125" style="17"/>
    <col min="13073" max="13073" width="2.83203125" style="17" customWidth="1"/>
    <col min="13074" max="13074" width="8.83203125" style="17"/>
    <col min="13075" max="13075" width="3.1640625" style="17" customWidth="1"/>
    <col min="13076" max="13076" width="8.83203125" style="17"/>
    <col min="13077" max="13077" width="3.83203125" style="17" customWidth="1"/>
    <col min="13078" max="13078" width="20.83203125" style="17" customWidth="1"/>
    <col min="13079" max="13312" width="8.83203125" style="17"/>
    <col min="13313" max="13313" width="29.1640625" style="17" customWidth="1"/>
    <col min="13314" max="13314" width="8.83203125" style="17"/>
    <col min="13315" max="13315" width="3" style="17" customWidth="1"/>
    <col min="13316" max="13316" width="8.83203125" style="17"/>
    <col min="13317" max="13317" width="3.1640625" style="17" customWidth="1"/>
    <col min="13318" max="13318" width="8.83203125" style="17"/>
    <col min="13319" max="13319" width="3" style="17" customWidth="1"/>
    <col min="13320" max="13320" width="10.5" style="17" customWidth="1"/>
    <col min="13321" max="13321" width="3" style="17" customWidth="1"/>
    <col min="13322" max="13322" width="11" style="17" customWidth="1"/>
    <col min="13323" max="13323" width="2.6640625" style="17" customWidth="1"/>
    <col min="13324" max="13324" width="8.83203125" style="17"/>
    <col min="13325" max="13325" width="2.6640625" style="17" customWidth="1"/>
    <col min="13326" max="13326" width="8.83203125" style="17"/>
    <col min="13327" max="13327" width="2.6640625" style="17" customWidth="1"/>
    <col min="13328" max="13328" width="8.83203125" style="17"/>
    <col min="13329" max="13329" width="2.83203125" style="17" customWidth="1"/>
    <col min="13330" max="13330" width="8.83203125" style="17"/>
    <col min="13331" max="13331" width="3.1640625" style="17" customWidth="1"/>
    <col min="13332" max="13332" width="8.83203125" style="17"/>
    <col min="13333" max="13333" width="3.83203125" style="17" customWidth="1"/>
    <col min="13334" max="13334" width="20.83203125" style="17" customWidth="1"/>
    <col min="13335" max="13568" width="8.83203125" style="17"/>
    <col min="13569" max="13569" width="29.1640625" style="17" customWidth="1"/>
    <col min="13570" max="13570" width="8.83203125" style="17"/>
    <col min="13571" max="13571" width="3" style="17" customWidth="1"/>
    <col min="13572" max="13572" width="8.83203125" style="17"/>
    <col min="13573" max="13573" width="3.1640625" style="17" customWidth="1"/>
    <col min="13574" max="13574" width="8.83203125" style="17"/>
    <col min="13575" max="13575" width="3" style="17" customWidth="1"/>
    <col min="13576" max="13576" width="10.5" style="17" customWidth="1"/>
    <col min="13577" max="13577" width="3" style="17" customWidth="1"/>
    <col min="13578" max="13578" width="11" style="17" customWidth="1"/>
    <col min="13579" max="13579" width="2.6640625" style="17" customWidth="1"/>
    <col min="13580" max="13580" width="8.83203125" style="17"/>
    <col min="13581" max="13581" width="2.6640625" style="17" customWidth="1"/>
    <col min="13582" max="13582" width="8.83203125" style="17"/>
    <col min="13583" max="13583" width="2.6640625" style="17" customWidth="1"/>
    <col min="13584" max="13584" width="8.83203125" style="17"/>
    <col min="13585" max="13585" width="2.83203125" style="17" customWidth="1"/>
    <col min="13586" max="13586" width="8.83203125" style="17"/>
    <col min="13587" max="13587" width="3.1640625" style="17" customWidth="1"/>
    <col min="13588" max="13588" width="8.83203125" style="17"/>
    <col min="13589" max="13589" width="3.83203125" style="17" customWidth="1"/>
    <col min="13590" max="13590" width="20.83203125" style="17" customWidth="1"/>
    <col min="13591" max="13824" width="8.83203125" style="17"/>
    <col min="13825" max="13825" width="29.1640625" style="17" customWidth="1"/>
    <col min="13826" max="13826" width="8.83203125" style="17"/>
    <col min="13827" max="13827" width="3" style="17" customWidth="1"/>
    <col min="13828" max="13828" width="8.83203125" style="17"/>
    <col min="13829" max="13829" width="3.1640625" style="17" customWidth="1"/>
    <col min="13830" max="13830" width="8.83203125" style="17"/>
    <col min="13831" max="13831" width="3" style="17" customWidth="1"/>
    <col min="13832" max="13832" width="10.5" style="17" customWidth="1"/>
    <col min="13833" max="13833" width="3" style="17" customWidth="1"/>
    <col min="13834" max="13834" width="11" style="17" customWidth="1"/>
    <col min="13835" max="13835" width="2.6640625" style="17" customWidth="1"/>
    <col min="13836" max="13836" width="8.83203125" style="17"/>
    <col min="13837" max="13837" width="2.6640625" style="17" customWidth="1"/>
    <col min="13838" max="13838" width="8.83203125" style="17"/>
    <col min="13839" max="13839" width="2.6640625" style="17" customWidth="1"/>
    <col min="13840" max="13840" width="8.83203125" style="17"/>
    <col min="13841" max="13841" width="2.83203125" style="17" customWidth="1"/>
    <col min="13842" max="13842" width="8.83203125" style="17"/>
    <col min="13843" max="13843" width="3.1640625" style="17" customWidth="1"/>
    <col min="13844" max="13844" width="8.83203125" style="17"/>
    <col min="13845" max="13845" width="3.83203125" style="17" customWidth="1"/>
    <col min="13846" max="13846" width="20.83203125" style="17" customWidth="1"/>
    <col min="13847" max="14080" width="8.83203125" style="17"/>
    <col min="14081" max="14081" width="29.1640625" style="17" customWidth="1"/>
    <col min="14082" max="14082" width="8.83203125" style="17"/>
    <col min="14083" max="14083" width="3" style="17" customWidth="1"/>
    <col min="14084" max="14084" width="8.83203125" style="17"/>
    <col min="14085" max="14085" width="3.1640625" style="17" customWidth="1"/>
    <col min="14086" max="14086" width="8.83203125" style="17"/>
    <col min="14087" max="14087" width="3" style="17" customWidth="1"/>
    <col min="14088" max="14088" width="10.5" style="17" customWidth="1"/>
    <col min="14089" max="14089" width="3" style="17" customWidth="1"/>
    <col min="14090" max="14090" width="11" style="17" customWidth="1"/>
    <col min="14091" max="14091" width="2.6640625" style="17" customWidth="1"/>
    <col min="14092" max="14092" width="8.83203125" style="17"/>
    <col min="14093" max="14093" width="2.6640625" style="17" customWidth="1"/>
    <col min="14094" max="14094" width="8.83203125" style="17"/>
    <col min="14095" max="14095" width="2.6640625" style="17" customWidth="1"/>
    <col min="14096" max="14096" width="8.83203125" style="17"/>
    <col min="14097" max="14097" width="2.83203125" style="17" customWidth="1"/>
    <col min="14098" max="14098" width="8.83203125" style="17"/>
    <col min="14099" max="14099" width="3.1640625" style="17" customWidth="1"/>
    <col min="14100" max="14100" width="8.83203125" style="17"/>
    <col min="14101" max="14101" width="3.83203125" style="17" customWidth="1"/>
    <col min="14102" max="14102" width="20.83203125" style="17" customWidth="1"/>
    <col min="14103" max="14336" width="8.83203125" style="17"/>
    <col min="14337" max="14337" width="29.1640625" style="17" customWidth="1"/>
    <col min="14338" max="14338" width="8.83203125" style="17"/>
    <col min="14339" max="14339" width="3" style="17" customWidth="1"/>
    <col min="14340" max="14340" width="8.83203125" style="17"/>
    <col min="14341" max="14341" width="3.1640625" style="17" customWidth="1"/>
    <col min="14342" max="14342" width="8.83203125" style="17"/>
    <col min="14343" max="14343" width="3" style="17" customWidth="1"/>
    <col min="14344" max="14344" width="10.5" style="17" customWidth="1"/>
    <col min="14345" max="14345" width="3" style="17" customWidth="1"/>
    <col min="14346" max="14346" width="11" style="17" customWidth="1"/>
    <col min="14347" max="14347" width="2.6640625" style="17" customWidth="1"/>
    <col min="14348" max="14348" width="8.83203125" style="17"/>
    <col min="14349" max="14349" width="2.6640625" style="17" customWidth="1"/>
    <col min="14350" max="14350" width="8.83203125" style="17"/>
    <col min="14351" max="14351" width="2.6640625" style="17" customWidth="1"/>
    <col min="14352" max="14352" width="8.83203125" style="17"/>
    <col min="14353" max="14353" width="2.83203125" style="17" customWidth="1"/>
    <col min="14354" max="14354" width="8.83203125" style="17"/>
    <col min="14355" max="14355" width="3.1640625" style="17" customWidth="1"/>
    <col min="14356" max="14356" width="8.83203125" style="17"/>
    <col min="14357" max="14357" width="3.83203125" style="17" customWidth="1"/>
    <col min="14358" max="14358" width="20.83203125" style="17" customWidth="1"/>
    <col min="14359" max="14592" width="8.83203125" style="17"/>
    <col min="14593" max="14593" width="29.1640625" style="17" customWidth="1"/>
    <col min="14594" max="14594" width="8.83203125" style="17"/>
    <col min="14595" max="14595" width="3" style="17" customWidth="1"/>
    <col min="14596" max="14596" width="8.83203125" style="17"/>
    <col min="14597" max="14597" width="3.1640625" style="17" customWidth="1"/>
    <col min="14598" max="14598" width="8.83203125" style="17"/>
    <col min="14599" max="14599" width="3" style="17" customWidth="1"/>
    <col min="14600" max="14600" width="10.5" style="17" customWidth="1"/>
    <col min="14601" max="14601" width="3" style="17" customWidth="1"/>
    <col min="14602" max="14602" width="11" style="17" customWidth="1"/>
    <col min="14603" max="14603" width="2.6640625" style="17" customWidth="1"/>
    <col min="14604" max="14604" width="8.83203125" style="17"/>
    <col min="14605" max="14605" width="2.6640625" style="17" customWidth="1"/>
    <col min="14606" max="14606" width="8.83203125" style="17"/>
    <col min="14607" max="14607" width="2.6640625" style="17" customWidth="1"/>
    <col min="14608" max="14608" width="8.83203125" style="17"/>
    <col min="14609" max="14609" width="2.83203125" style="17" customWidth="1"/>
    <col min="14610" max="14610" width="8.83203125" style="17"/>
    <col min="14611" max="14611" width="3.1640625" style="17" customWidth="1"/>
    <col min="14612" max="14612" width="8.83203125" style="17"/>
    <col min="14613" max="14613" width="3.83203125" style="17" customWidth="1"/>
    <col min="14614" max="14614" width="20.83203125" style="17" customWidth="1"/>
    <col min="14615" max="14848" width="8.83203125" style="17"/>
    <col min="14849" max="14849" width="29.1640625" style="17" customWidth="1"/>
    <col min="14850" max="14850" width="8.83203125" style="17"/>
    <col min="14851" max="14851" width="3" style="17" customWidth="1"/>
    <col min="14852" max="14852" width="8.83203125" style="17"/>
    <col min="14853" max="14853" width="3.1640625" style="17" customWidth="1"/>
    <col min="14854" max="14854" width="8.83203125" style="17"/>
    <col min="14855" max="14855" width="3" style="17" customWidth="1"/>
    <col min="14856" max="14856" width="10.5" style="17" customWidth="1"/>
    <col min="14857" max="14857" width="3" style="17" customWidth="1"/>
    <col min="14858" max="14858" width="11" style="17" customWidth="1"/>
    <col min="14859" max="14859" width="2.6640625" style="17" customWidth="1"/>
    <col min="14860" max="14860" width="8.83203125" style="17"/>
    <col min="14861" max="14861" width="2.6640625" style="17" customWidth="1"/>
    <col min="14862" max="14862" width="8.83203125" style="17"/>
    <col min="14863" max="14863" width="2.6640625" style="17" customWidth="1"/>
    <col min="14864" max="14864" width="8.83203125" style="17"/>
    <col min="14865" max="14865" width="2.83203125" style="17" customWidth="1"/>
    <col min="14866" max="14866" width="8.83203125" style="17"/>
    <col min="14867" max="14867" width="3.1640625" style="17" customWidth="1"/>
    <col min="14868" max="14868" width="8.83203125" style="17"/>
    <col min="14869" max="14869" width="3.83203125" style="17" customWidth="1"/>
    <col min="14870" max="14870" width="20.83203125" style="17" customWidth="1"/>
    <col min="14871" max="15104" width="8.83203125" style="17"/>
    <col min="15105" max="15105" width="29.1640625" style="17" customWidth="1"/>
    <col min="15106" max="15106" width="8.83203125" style="17"/>
    <col min="15107" max="15107" width="3" style="17" customWidth="1"/>
    <col min="15108" max="15108" width="8.83203125" style="17"/>
    <col min="15109" max="15109" width="3.1640625" style="17" customWidth="1"/>
    <col min="15110" max="15110" width="8.83203125" style="17"/>
    <col min="15111" max="15111" width="3" style="17" customWidth="1"/>
    <col min="15112" max="15112" width="10.5" style="17" customWidth="1"/>
    <col min="15113" max="15113" width="3" style="17" customWidth="1"/>
    <col min="15114" max="15114" width="11" style="17" customWidth="1"/>
    <col min="15115" max="15115" width="2.6640625" style="17" customWidth="1"/>
    <col min="15116" max="15116" width="8.83203125" style="17"/>
    <col min="15117" max="15117" width="2.6640625" style="17" customWidth="1"/>
    <col min="15118" max="15118" width="8.83203125" style="17"/>
    <col min="15119" max="15119" width="2.6640625" style="17" customWidth="1"/>
    <col min="15120" max="15120" width="8.83203125" style="17"/>
    <col min="15121" max="15121" width="2.83203125" style="17" customWidth="1"/>
    <col min="15122" max="15122" width="8.83203125" style="17"/>
    <col min="15123" max="15123" width="3.1640625" style="17" customWidth="1"/>
    <col min="15124" max="15124" width="8.83203125" style="17"/>
    <col min="15125" max="15125" width="3.83203125" style="17" customWidth="1"/>
    <col min="15126" max="15126" width="20.83203125" style="17" customWidth="1"/>
    <col min="15127" max="15360" width="8.83203125" style="17"/>
    <col min="15361" max="15361" width="29.1640625" style="17" customWidth="1"/>
    <col min="15362" max="15362" width="8.83203125" style="17"/>
    <col min="15363" max="15363" width="3" style="17" customWidth="1"/>
    <col min="15364" max="15364" width="8.83203125" style="17"/>
    <col min="15365" max="15365" width="3.1640625" style="17" customWidth="1"/>
    <col min="15366" max="15366" width="8.83203125" style="17"/>
    <col min="15367" max="15367" width="3" style="17" customWidth="1"/>
    <col min="15368" max="15368" width="10.5" style="17" customWidth="1"/>
    <col min="15369" max="15369" width="3" style="17" customWidth="1"/>
    <col min="15370" max="15370" width="11" style="17" customWidth="1"/>
    <col min="15371" max="15371" width="2.6640625" style="17" customWidth="1"/>
    <col min="15372" max="15372" width="8.83203125" style="17"/>
    <col min="15373" max="15373" width="2.6640625" style="17" customWidth="1"/>
    <col min="15374" max="15374" width="8.83203125" style="17"/>
    <col min="15375" max="15375" width="2.6640625" style="17" customWidth="1"/>
    <col min="15376" max="15376" width="8.83203125" style="17"/>
    <col min="15377" max="15377" width="2.83203125" style="17" customWidth="1"/>
    <col min="15378" max="15378" width="8.83203125" style="17"/>
    <col min="15379" max="15379" width="3.1640625" style="17" customWidth="1"/>
    <col min="15380" max="15380" width="8.83203125" style="17"/>
    <col min="15381" max="15381" width="3.83203125" style="17" customWidth="1"/>
    <col min="15382" max="15382" width="20.83203125" style="17" customWidth="1"/>
    <col min="15383" max="15616" width="8.83203125" style="17"/>
    <col min="15617" max="15617" width="29.1640625" style="17" customWidth="1"/>
    <col min="15618" max="15618" width="8.83203125" style="17"/>
    <col min="15619" max="15619" width="3" style="17" customWidth="1"/>
    <col min="15620" max="15620" width="8.83203125" style="17"/>
    <col min="15621" max="15621" width="3.1640625" style="17" customWidth="1"/>
    <col min="15622" max="15622" width="8.83203125" style="17"/>
    <col min="15623" max="15623" width="3" style="17" customWidth="1"/>
    <col min="15624" max="15624" width="10.5" style="17" customWidth="1"/>
    <col min="15625" max="15625" width="3" style="17" customWidth="1"/>
    <col min="15626" max="15626" width="11" style="17" customWidth="1"/>
    <col min="15627" max="15627" width="2.6640625" style="17" customWidth="1"/>
    <col min="15628" max="15628" width="8.83203125" style="17"/>
    <col min="15629" max="15629" width="2.6640625" style="17" customWidth="1"/>
    <col min="15630" max="15630" width="8.83203125" style="17"/>
    <col min="15631" max="15631" width="2.6640625" style="17" customWidth="1"/>
    <col min="15632" max="15632" width="8.83203125" style="17"/>
    <col min="15633" max="15633" width="2.83203125" style="17" customWidth="1"/>
    <col min="15634" max="15634" width="8.83203125" style="17"/>
    <col min="15635" max="15635" width="3.1640625" style="17" customWidth="1"/>
    <col min="15636" max="15636" width="8.83203125" style="17"/>
    <col min="15637" max="15637" width="3.83203125" style="17" customWidth="1"/>
    <col min="15638" max="15638" width="20.83203125" style="17" customWidth="1"/>
    <col min="15639" max="15872" width="8.83203125" style="17"/>
    <col min="15873" max="15873" width="29.1640625" style="17" customWidth="1"/>
    <col min="15874" max="15874" width="8.83203125" style="17"/>
    <col min="15875" max="15875" width="3" style="17" customWidth="1"/>
    <col min="15876" max="15876" width="8.83203125" style="17"/>
    <col min="15877" max="15877" width="3.1640625" style="17" customWidth="1"/>
    <col min="15878" max="15878" width="8.83203125" style="17"/>
    <col min="15879" max="15879" width="3" style="17" customWidth="1"/>
    <col min="15880" max="15880" width="10.5" style="17" customWidth="1"/>
    <col min="15881" max="15881" width="3" style="17" customWidth="1"/>
    <col min="15882" max="15882" width="11" style="17" customWidth="1"/>
    <col min="15883" max="15883" width="2.6640625" style="17" customWidth="1"/>
    <col min="15884" max="15884" width="8.83203125" style="17"/>
    <col min="15885" max="15885" width="2.6640625" style="17" customWidth="1"/>
    <col min="15886" max="15886" width="8.83203125" style="17"/>
    <col min="15887" max="15887" width="2.6640625" style="17" customWidth="1"/>
    <col min="15888" max="15888" width="8.83203125" style="17"/>
    <col min="15889" max="15889" width="2.83203125" style="17" customWidth="1"/>
    <col min="15890" max="15890" width="8.83203125" style="17"/>
    <col min="15891" max="15891" width="3.1640625" style="17" customWidth="1"/>
    <col min="15892" max="15892" width="8.83203125" style="17"/>
    <col min="15893" max="15893" width="3.83203125" style="17" customWidth="1"/>
    <col min="15894" max="15894" width="20.83203125" style="17" customWidth="1"/>
    <col min="15895" max="16128" width="8.83203125" style="17"/>
    <col min="16129" max="16129" width="29.1640625" style="17" customWidth="1"/>
    <col min="16130" max="16130" width="8.83203125" style="17"/>
    <col min="16131" max="16131" width="3" style="17" customWidth="1"/>
    <col min="16132" max="16132" width="8.83203125" style="17"/>
    <col min="16133" max="16133" width="3.1640625" style="17" customWidth="1"/>
    <col min="16134" max="16134" width="8.83203125" style="17"/>
    <col min="16135" max="16135" width="3" style="17" customWidth="1"/>
    <col min="16136" max="16136" width="10.5" style="17" customWidth="1"/>
    <col min="16137" max="16137" width="3" style="17" customWidth="1"/>
    <col min="16138" max="16138" width="11" style="17" customWidth="1"/>
    <col min="16139" max="16139" width="2.6640625" style="17" customWidth="1"/>
    <col min="16140" max="16140" width="8.83203125" style="17"/>
    <col min="16141" max="16141" width="2.6640625" style="17" customWidth="1"/>
    <col min="16142" max="16142" width="8.83203125" style="17"/>
    <col min="16143" max="16143" width="2.6640625" style="17" customWidth="1"/>
    <col min="16144" max="16144" width="8.83203125" style="17"/>
    <col min="16145" max="16145" width="2.83203125" style="17" customWidth="1"/>
    <col min="16146" max="16146" width="8.83203125" style="17"/>
    <col min="16147" max="16147" width="3.1640625" style="17" customWidth="1"/>
    <col min="16148" max="16148" width="8.83203125" style="17"/>
    <col min="16149" max="16149" width="3.83203125" style="17" customWidth="1"/>
    <col min="16150" max="16150" width="20.83203125" style="17" customWidth="1"/>
    <col min="16151" max="16384" width="8.83203125" style="17"/>
  </cols>
  <sheetData>
    <row r="1" spans="1:22" ht="19">
      <c r="B1" s="160" t="s">
        <v>327</v>
      </c>
      <c r="C1" s="160"/>
      <c r="D1" s="160"/>
      <c r="E1" s="160"/>
      <c r="F1" s="160"/>
      <c r="G1" s="160"/>
      <c r="H1" s="160"/>
      <c r="I1" s="2"/>
    </row>
    <row r="2" spans="1:22" ht="19">
      <c r="B2" s="161" t="s">
        <v>328</v>
      </c>
      <c r="C2" s="161"/>
      <c r="D2" s="161"/>
      <c r="E2" s="161"/>
      <c r="F2" s="161"/>
      <c r="G2" s="161"/>
      <c r="H2" s="161"/>
      <c r="I2" s="3"/>
    </row>
    <row r="4" spans="1:22" ht="21">
      <c r="A4" s="4" t="s">
        <v>329</v>
      </c>
    </row>
    <row r="6" spans="1:22">
      <c r="A6" s="5" t="s">
        <v>330</v>
      </c>
    </row>
    <row r="7" spans="1:22">
      <c r="A7" s="5"/>
    </row>
    <row r="8" spans="1:22" ht="31.75" customHeight="1">
      <c r="A8" s="162" t="s">
        <v>331</v>
      </c>
      <c r="B8" s="164" t="s">
        <v>332</v>
      </c>
      <c r="C8" s="165"/>
      <c r="D8" s="165"/>
      <c r="E8" s="165"/>
      <c r="F8" s="165"/>
      <c r="G8" s="165"/>
      <c r="H8" s="165"/>
      <c r="I8" s="165"/>
      <c r="J8" s="165"/>
      <c r="K8" s="165"/>
      <c r="L8" s="165"/>
      <c r="M8" s="165"/>
      <c r="N8" s="165"/>
      <c r="O8" s="165"/>
      <c r="P8" s="165"/>
      <c r="Q8" s="165"/>
      <c r="R8" s="165"/>
      <c r="S8" s="165"/>
      <c r="T8" s="165"/>
      <c r="U8" s="166"/>
    </row>
    <row r="9" spans="1:22">
      <c r="A9" s="162"/>
      <c r="B9" s="167" t="s">
        <v>333</v>
      </c>
      <c r="C9" s="168"/>
      <c r="D9" s="171" t="s">
        <v>334</v>
      </c>
      <c r="E9" s="172"/>
      <c r="F9" s="172"/>
      <c r="G9" s="173"/>
      <c r="H9" s="171" t="s">
        <v>335</v>
      </c>
      <c r="I9" s="172"/>
      <c r="J9" s="172"/>
      <c r="K9" s="173"/>
      <c r="L9" s="171" t="s">
        <v>336</v>
      </c>
      <c r="M9" s="172"/>
      <c r="N9" s="172"/>
      <c r="O9" s="172"/>
      <c r="P9" s="172"/>
      <c r="Q9" s="172"/>
      <c r="R9" s="172"/>
      <c r="S9" s="172"/>
      <c r="T9" s="172"/>
      <c r="U9" s="173"/>
      <c r="V9" s="155" t="s">
        <v>337</v>
      </c>
    </row>
    <row r="10" spans="1:22">
      <c r="A10" s="163"/>
      <c r="B10" s="169"/>
      <c r="C10" s="170"/>
      <c r="D10" s="157" t="s">
        <v>338</v>
      </c>
      <c r="E10" s="158"/>
      <c r="F10" s="158" t="s">
        <v>339</v>
      </c>
      <c r="G10" s="159"/>
      <c r="H10" s="157" t="s">
        <v>340</v>
      </c>
      <c r="I10" s="158"/>
      <c r="J10" s="158" t="s">
        <v>341</v>
      </c>
      <c r="K10" s="159"/>
      <c r="L10" s="157" t="s">
        <v>342</v>
      </c>
      <c r="M10" s="158"/>
      <c r="N10" s="158" t="s">
        <v>343</v>
      </c>
      <c r="O10" s="158"/>
      <c r="P10" s="158" t="s">
        <v>344</v>
      </c>
      <c r="Q10" s="158"/>
      <c r="R10" s="158" t="s">
        <v>345</v>
      </c>
      <c r="S10" s="158"/>
      <c r="T10" s="158" t="s">
        <v>346</v>
      </c>
      <c r="U10" s="159"/>
      <c r="V10" s="156"/>
    </row>
    <row r="11" spans="1:22">
      <c r="A11" s="6" t="s">
        <v>0</v>
      </c>
      <c r="B11" s="7">
        <v>29.4</v>
      </c>
      <c r="C11" s="8"/>
      <c r="D11" s="7">
        <v>34.1</v>
      </c>
      <c r="E11" s="7"/>
      <c r="F11" s="8">
        <v>24.2</v>
      </c>
      <c r="G11" s="8"/>
      <c r="H11" s="7" t="s">
        <v>347</v>
      </c>
      <c r="I11" s="8"/>
      <c r="J11" s="7" t="s">
        <v>347</v>
      </c>
      <c r="K11" s="8"/>
      <c r="L11" s="7" t="s">
        <v>347</v>
      </c>
      <c r="M11" s="8"/>
      <c r="N11" s="7" t="s">
        <v>347</v>
      </c>
      <c r="O11" s="8"/>
      <c r="P11" s="7" t="s">
        <v>347</v>
      </c>
      <c r="Q11" s="8"/>
      <c r="R11" s="7" t="s">
        <v>347</v>
      </c>
      <c r="S11" s="8"/>
      <c r="T11" s="7" t="s">
        <v>347</v>
      </c>
      <c r="U11" s="8"/>
      <c r="V11" s="1" t="s">
        <v>348</v>
      </c>
    </row>
    <row r="12" spans="1:22">
      <c r="A12" s="6" t="s">
        <v>193</v>
      </c>
      <c r="B12" s="7">
        <v>5.0999999999999996</v>
      </c>
      <c r="C12" s="8" t="s">
        <v>349</v>
      </c>
      <c r="D12" s="8">
        <v>6.2</v>
      </c>
      <c r="E12" s="8" t="s">
        <v>349</v>
      </c>
      <c r="F12" s="8">
        <v>3.9</v>
      </c>
      <c r="G12" s="8" t="s">
        <v>349</v>
      </c>
      <c r="H12" s="7" t="s">
        <v>347</v>
      </c>
      <c r="I12" s="7"/>
      <c r="J12" s="7" t="s">
        <v>347</v>
      </c>
      <c r="K12" s="7"/>
      <c r="L12" s="7" t="s">
        <v>347</v>
      </c>
      <c r="M12" s="7"/>
      <c r="N12" s="7" t="s">
        <v>347</v>
      </c>
      <c r="O12" s="7"/>
      <c r="P12" s="7" t="s">
        <v>347</v>
      </c>
      <c r="Q12" s="7"/>
      <c r="R12" s="7" t="s">
        <v>347</v>
      </c>
      <c r="S12" s="7"/>
      <c r="T12" s="7" t="s">
        <v>347</v>
      </c>
      <c r="U12" s="7"/>
      <c r="V12" s="1" t="s">
        <v>350</v>
      </c>
    </row>
    <row r="13" spans="1:22">
      <c r="A13" s="6" t="s">
        <v>194</v>
      </c>
      <c r="B13" s="7">
        <v>5</v>
      </c>
      <c r="C13" s="8" t="s">
        <v>349</v>
      </c>
      <c r="D13" s="8">
        <v>5.5</v>
      </c>
      <c r="E13" s="8" t="s">
        <v>349</v>
      </c>
      <c r="F13" s="8">
        <v>4.5</v>
      </c>
      <c r="G13" s="8" t="s">
        <v>349</v>
      </c>
      <c r="H13" s="9">
        <v>4.5</v>
      </c>
      <c r="I13" s="8" t="s">
        <v>349</v>
      </c>
      <c r="J13" s="9">
        <v>5.9</v>
      </c>
      <c r="K13" s="8" t="s">
        <v>349</v>
      </c>
      <c r="L13" s="9">
        <v>5.2</v>
      </c>
      <c r="M13" s="8" t="s">
        <v>349</v>
      </c>
      <c r="N13" s="9">
        <v>5.5</v>
      </c>
      <c r="O13" s="8" t="s">
        <v>349</v>
      </c>
      <c r="P13" s="9">
        <v>5.7</v>
      </c>
      <c r="Q13" s="8" t="s">
        <v>349</v>
      </c>
      <c r="R13" s="9">
        <v>5.2</v>
      </c>
      <c r="S13" s="8" t="s">
        <v>349</v>
      </c>
      <c r="T13" s="9">
        <v>3.3</v>
      </c>
      <c r="U13" s="8" t="s">
        <v>349</v>
      </c>
      <c r="V13" s="1" t="s">
        <v>351</v>
      </c>
    </row>
    <row r="14" spans="1:22">
      <c r="A14" s="6" t="s">
        <v>4</v>
      </c>
      <c r="B14" s="7" t="s">
        <v>347</v>
      </c>
      <c r="C14" s="7"/>
      <c r="D14" s="7" t="s">
        <v>347</v>
      </c>
      <c r="E14" s="7"/>
      <c r="F14" s="7" t="s">
        <v>347</v>
      </c>
      <c r="G14" s="7"/>
      <c r="H14" s="7" t="s">
        <v>347</v>
      </c>
      <c r="I14" s="7"/>
      <c r="J14" s="7" t="s">
        <v>347</v>
      </c>
      <c r="K14" s="7"/>
      <c r="L14" s="7" t="s">
        <v>347</v>
      </c>
      <c r="M14" s="7"/>
      <c r="N14" s="7" t="s">
        <v>347</v>
      </c>
      <c r="O14" s="7"/>
      <c r="P14" s="7" t="s">
        <v>347</v>
      </c>
      <c r="Q14" s="7"/>
      <c r="R14" s="7" t="s">
        <v>347</v>
      </c>
      <c r="S14" s="7"/>
      <c r="T14" s="7" t="s">
        <v>347</v>
      </c>
      <c r="U14" s="7"/>
    </row>
    <row r="15" spans="1:22">
      <c r="A15" s="6" t="s">
        <v>5</v>
      </c>
      <c r="B15" s="7">
        <v>23.4</v>
      </c>
      <c r="C15" s="8"/>
      <c r="D15" s="8">
        <v>21.6</v>
      </c>
      <c r="E15" s="8"/>
      <c r="F15" s="8">
        <v>25.3</v>
      </c>
      <c r="G15" s="8"/>
      <c r="H15" s="7">
        <v>18.5</v>
      </c>
      <c r="I15" s="7"/>
      <c r="J15" s="7">
        <v>32.299999999999997</v>
      </c>
      <c r="K15" s="7"/>
      <c r="L15" s="7">
        <v>35.299999999999997</v>
      </c>
      <c r="M15" s="7"/>
      <c r="N15" s="7">
        <v>28.1</v>
      </c>
      <c r="O15" s="7"/>
      <c r="P15" s="7">
        <v>20.6</v>
      </c>
      <c r="Q15" s="7"/>
      <c r="R15" s="7">
        <v>17.8</v>
      </c>
      <c r="S15" s="7"/>
      <c r="T15" s="7">
        <v>15.3</v>
      </c>
      <c r="U15" s="7"/>
      <c r="V15" s="1" t="s">
        <v>352</v>
      </c>
    </row>
    <row r="16" spans="1:22">
      <c r="A16" s="6" t="s">
        <v>195</v>
      </c>
      <c r="B16" s="7" t="s">
        <v>347</v>
      </c>
      <c r="C16" s="7"/>
      <c r="D16" s="7" t="s">
        <v>347</v>
      </c>
      <c r="E16" s="7"/>
      <c r="F16" s="7" t="s">
        <v>347</v>
      </c>
      <c r="G16" s="7"/>
      <c r="H16" s="7" t="s">
        <v>347</v>
      </c>
      <c r="I16" s="7"/>
      <c r="J16" s="7" t="s">
        <v>347</v>
      </c>
      <c r="K16" s="7"/>
      <c r="L16" s="7" t="s">
        <v>347</v>
      </c>
      <c r="M16" s="7"/>
      <c r="N16" s="7" t="s">
        <v>347</v>
      </c>
      <c r="O16" s="7"/>
      <c r="P16" s="7" t="s">
        <v>347</v>
      </c>
      <c r="Q16" s="7"/>
      <c r="R16" s="7" t="s">
        <v>347</v>
      </c>
      <c r="S16" s="7"/>
      <c r="T16" s="7" t="s">
        <v>347</v>
      </c>
      <c r="U16" s="7"/>
    </row>
    <row r="17" spans="1:22">
      <c r="A17" s="6" t="s">
        <v>197</v>
      </c>
      <c r="B17" s="7">
        <v>4.4000000000000004</v>
      </c>
      <c r="C17" s="8" t="s">
        <v>349</v>
      </c>
      <c r="D17" s="8">
        <v>4.8</v>
      </c>
      <c r="E17" s="8" t="s">
        <v>349</v>
      </c>
      <c r="F17" s="8">
        <v>3.9</v>
      </c>
      <c r="G17" s="8" t="s">
        <v>349</v>
      </c>
      <c r="H17" s="7" t="s">
        <v>347</v>
      </c>
      <c r="I17" s="7"/>
      <c r="J17" s="7" t="s">
        <v>347</v>
      </c>
      <c r="K17" s="7"/>
      <c r="L17" s="7">
        <v>6.8</v>
      </c>
      <c r="M17" s="7" t="s">
        <v>349</v>
      </c>
      <c r="N17" s="7">
        <v>3.9</v>
      </c>
      <c r="O17" s="7" t="s">
        <v>349</v>
      </c>
      <c r="P17" s="7">
        <v>3.3</v>
      </c>
      <c r="Q17" s="7" t="s">
        <v>349</v>
      </c>
      <c r="R17" s="7">
        <v>3.7</v>
      </c>
      <c r="S17" s="7" t="s">
        <v>349</v>
      </c>
      <c r="T17" s="7">
        <v>3.1</v>
      </c>
      <c r="U17" s="7" t="s">
        <v>349</v>
      </c>
      <c r="V17" s="1" t="s">
        <v>353</v>
      </c>
    </row>
    <row r="18" spans="1:22">
      <c r="A18" s="6" t="s">
        <v>198</v>
      </c>
      <c r="B18" s="7">
        <v>8.6999999999999993</v>
      </c>
      <c r="C18" s="8" t="s">
        <v>349</v>
      </c>
      <c r="D18" s="8">
        <v>11.4</v>
      </c>
      <c r="E18" s="8" t="s">
        <v>349</v>
      </c>
      <c r="F18" s="8">
        <v>5.7</v>
      </c>
      <c r="G18" s="8" t="s">
        <v>349</v>
      </c>
      <c r="H18" s="8">
        <v>1.9</v>
      </c>
      <c r="I18" s="8" t="s">
        <v>349</v>
      </c>
      <c r="J18" s="8">
        <v>16.8</v>
      </c>
      <c r="K18" s="8" t="s">
        <v>349</v>
      </c>
      <c r="L18" s="7" t="s">
        <v>347</v>
      </c>
      <c r="M18" s="8"/>
      <c r="N18" s="7" t="s">
        <v>347</v>
      </c>
      <c r="O18" s="8"/>
      <c r="P18" s="7" t="s">
        <v>347</v>
      </c>
      <c r="Q18" s="8"/>
      <c r="R18" s="7" t="s">
        <v>347</v>
      </c>
      <c r="S18" s="8"/>
      <c r="T18" s="7" t="s">
        <v>347</v>
      </c>
      <c r="U18" s="8"/>
      <c r="V18" s="1" t="s">
        <v>354</v>
      </c>
    </row>
    <row r="19" spans="1:22">
      <c r="A19" s="6" t="s">
        <v>201</v>
      </c>
      <c r="B19" s="7" t="s">
        <v>347</v>
      </c>
      <c r="C19" s="7"/>
      <c r="D19" s="7" t="s">
        <v>347</v>
      </c>
      <c r="E19" s="7"/>
      <c r="F19" s="7" t="s">
        <v>347</v>
      </c>
      <c r="G19" s="7"/>
      <c r="H19" s="7" t="s">
        <v>347</v>
      </c>
      <c r="I19" s="7"/>
      <c r="J19" s="7" t="s">
        <v>347</v>
      </c>
      <c r="K19" s="7"/>
      <c r="L19" s="7" t="s">
        <v>347</v>
      </c>
      <c r="M19" s="7"/>
      <c r="N19" s="7" t="s">
        <v>347</v>
      </c>
      <c r="O19" s="7"/>
      <c r="P19" s="7" t="s">
        <v>347</v>
      </c>
      <c r="Q19" s="7"/>
      <c r="R19" s="7" t="s">
        <v>347</v>
      </c>
      <c r="S19" s="7"/>
      <c r="T19" s="7" t="s">
        <v>347</v>
      </c>
      <c r="U19" s="7"/>
    </row>
    <row r="20" spans="1:22">
      <c r="A20" s="6" t="s">
        <v>266</v>
      </c>
      <c r="B20" s="7" t="s">
        <v>347</v>
      </c>
      <c r="C20" s="7"/>
      <c r="D20" s="7" t="s">
        <v>347</v>
      </c>
      <c r="E20" s="7"/>
      <c r="F20" s="7" t="s">
        <v>347</v>
      </c>
      <c r="G20" s="7"/>
      <c r="H20" s="7" t="s">
        <v>347</v>
      </c>
      <c r="I20" s="7"/>
      <c r="J20" s="7" t="s">
        <v>347</v>
      </c>
      <c r="K20" s="7"/>
      <c r="L20" s="7" t="s">
        <v>347</v>
      </c>
      <c r="M20" s="7"/>
      <c r="N20" s="7" t="s">
        <v>347</v>
      </c>
      <c r="O20" s="7"/>
      <c r="P20" s="7" t="s">
        <v>347</v>
      </c>
      <c r="Q20" s="7"/>
      <c r="R20" s="7" t="s">
        <v>347</v>
      </c>
      <c r="S20" s="7"/>
      <c r="T20" s="7" t="s">
        <v>347</v>
      </c>
      <c r="U20" s="7"/>
    </row>
    <row r="21" spans="1:22">
      <c r="A21" s="6" t="s">
        <v>199</v>
      </c>
      <c r="B21" s="7">
        <v>6.5</v>
      </c>
      <c r="C21" s="8" t="s">
        <v>355</v>
      </c>
      <c r="D21" s="8">
        <v>7.5</v>
      </c>
      <c r="E21" s="8" t="s">
        <v>355</v>
      </c>
      <c r="F21" s="8">
        <v>5.4</v>
      </c>
      <c r="G21" s="8" t="s">
        <v>355</v>
      </c>
      <c r="H21" s="9">
        <v>2.1</v>
      </c>
      <c r="I21" s="8" t="s">
        <v>355</v>
      </c>
      <c r="J21" s="9">
        <v>10.7</v>
      </c>
      <c r="K21" s="8" t="s">
        <v>355</v>
      </c>
      <c r="L21" s="7" t="s">
        <v>347</v>
      </c>
      <c r="M21" s="7"/>
      <c r="N21" s="7" t="s">
        <v>347</v>
      </c>
      <c r="O21" s="7"/>
      <c r="P21" s="7" t="s">
        <v>347</v>
      </c>
      <c r="Q21" s="7"/>
      <c r="R21" s="7" t="s">
        <v>347</v>
      </c>
      <c r="S21" s="7"/>
      <c r="T21" s="7" t="s">
        <v>347</v>
      </c>
      <c r="U21" s="7"/>
      <c r="V21" s="1" t="s">
        <v>356</v>
      </c>
    </row>
    <row r="22" spans="1:22">
      <c r="A22" s="6" t="s">
        <v>13</v>
      </c>
      <c r="B22" s="7" t="s">
        <v>347</v>
      </c>
      <c r="C22" s="7"/>
      <c r="D22" s="7" t="s">
        <v>347</v>
      </c>
      <c r="E22" s="7"/>
      <c r="F22" s="7" t="s">
        <v>347</v>
      </c>
      <c r="G22" s="7"/>
      <c r="H22" s="7" t="s">
        <v>347</v>
      </c>
      <c r="I22" s="7"/>
      <c r="J22" s="7" t="s">
        <v>347</v>
      </c>
      <c r="K22" s="7"/>
      <c r="L22" s="7" t="s">
        <v>347</v>
      </c>
      <c r="M22" s="7"/>
      <c r="N22" s="7" t="s">
        <v>347</v>
      </c>
      <c r="O22" s="7"/>
      <c r="P22" s="7" t="s">
        <v>347</v>
      </c>
      <c r="Q22" s="7"/>
      <c r="R22" s="7" t="s">
        <v>347</v>
      </c>
      <c r="S22" s="7"/>
      <c r="T22" s="7" t="s">
        <v>347</v>
      </c>
      <c r="U22" s="7"/>
    </row>
    <row r="23" spans="1:22">
      <c r="A23" s="6" t="s">
        <v>14</v>
      </c>
      <c r="B23" s="7">
        <v>4.5999999999999996</v>
      </c>
      <c r="C23" s="8" t="s">
        <v>355</v>
      </c>
      <c r="D23" s="8">
        <v>6.3</v>
      </c>
      <c r="E23" s="8" t="s">
        <v>355</v>
      </c>
      <c r="F23" s="8">
        <v>3</v>
      </c>
      <c r="G23" s="8" t="s">
        <v>355</v>
      </c>
      <c r="H23" s="7" t="s">
        <v>347</v>
      </c>
      <c r="I23" s="7"/>
      <c r="J23" s="7" t="s">
        <v>347</v>
      </c>
      <c r="K23" s="7"/>
      <c r="L23" s="7" t="s">
        <v>347</v>
      </c>
      <c r="M23" s="7"/>
      <c r="N23" s="7" t="s">
        <v>347</v>
      </c>
      <c r="O23" s="7"/>
      <c r="P23" s="7" t="s">
        <v>347</v>
      </c>
      <c r="Q23" s="7"/>
      <c r="R23" s="7" t="s">
        <v>347</v>
      </c>
      <c r="S23" s="7"/>
      <c r="T23" s="7" t="s">
        <v>347</v>
      </c>
      <c r="U23" s="7"/>
      <c r="V23" s="1" t="s">
        <v>357</v>
      </c>
    </row>
    <row r="24" spans="1:22">
      <c r="A24" s="6" t="s">
        <v>202</v>
      </c>
      <c r="B24" s="7">
        <v>4.3</v>
      </c>
      <c r="C24" s="8" t="s">
        <v>349</v>
      </c>
      <c r="D24" s="8">
        <v>4.5999999999999996</v>
      </c>
      <c r="E24" s="8" t="s">
        <v>349</v>
      </c>
      <c r="F24" s="8">
        <v>3.9</v>
      </c>
      <c r="G24" s="8" t="s">
        <v>349</v>
      </c>
      <c r="H24" s="7" t="s">
        <v>347</v>
      </c>
      <c r="I24" s="9"/>
      <c r="J24" s="7" t="s">
        <v>347</v>
      </c>
      <c r="K24" s="9"/>
      <c r="L24" s="7" t="s">
        <v>347</v>
      </c>
      <c r="M24" s="9"/>
      <c r="N24" s="7" t="s">
        <v>347</v>
      </c>
      <c r="O24" s="9"/>
      <c r="P24" s="7" t="s">
        <v>347</v>
      </c>
      <c r="Q24" s="9"/>
      <c r="R24" s="7" t="s">
        <v>347</v>
      </c>
      <c r="S24" s="9"/>
      <c r="T24" s="7" t="s">
        <v>347</v>
      </c>
      <c r="U24" s="9"/>
      <c r="V24" s="1" t="s">
        <v>358</v>
      </c>
    </row>
    <row r="25" spans="1:22">
      <c r="A25" s="6" t="s">
        <v>16</v>
      </c>
      <c r="B25" s="7">
        <v>1.9</v>
      </c>
      <c r="C25" s="7" t="s">
        <v>349</v>
      </c>
      <c r="D25" s="7">
        <v>2.5</v>
      </c>
      <c r="E25" s="7" t="s">
        <v>349</v>
      </c>
      <c r="F25" s="7">
        <v>1.4</v>
      </c>
      <c r="G25" s="7" t="s">
        <v>349</v>
      </c>
      <c r="H25" s="7">
        <v>2.4</v>
      </c>
      <c r="I25" s="7" t="s">
        <v>349</v>
      </c>
      <c r="J25" s="7">
        <v>1.2</v>
      </c>
      <c r="K25" s="7" t="s">
        <v>349</v>
      </c>
      <c r="L25" s="7">
        <v>0.9</v>
      </c>
      <c r="M25" s="7" t="s">
        <v>349</v>
      </c>
      <c r="N25" s="7">
        <v>2.8</v>
      </c>
      <c r="O25" s="7" t="s">
        <v>349</v>
      </c>
      <c r="P25" s="7">
        <v>1.7</v>
      </c>
      <c r="Q25" s="7" t="s">
        <v>349</v>
      </c>
      <c r="R25" s="7">
        <v>1.7</v>
      </c>
      <c r="S25" s="7" t="s">
        <v>349</v>
      </c>
      <c r="T25" s="7">
        <v>2.4</v>
      </c>
      <c r="U25" s="7" t="s">
        <v>349</v>
      </c>
      <c r="V25" s="1" t="s">
        <v>359</v>
      </c>
    </row>
    <row r="26" spans="1:22">
      <c r="A26" s="6" t="s">
        <v>304</v>
      </c>
      <c r="B26" s="10">
        <v>1.4</v>
      </c>
      <c r="C26" s="8" t="s">
        <v>349</v>
      </c>
      <c r="D26" s="8">
        <v>1.4</v>
      </c>
      <c r="E26" s="8" t="s">
        <v>349</v>
      </c>
      <c r="F26" s="8">
        <v>1.5</v>
      </c>
      <c r="G26" s="8" t="s">
        <v>349</v>
      </c>
      <c r="H26" s="8">
        <v>1.3</v>
      </c>
      <c r="I26" s="8" t="s">
        <v>349</v>
      </c>
      <c r="J26" s="8">
        <v>1.8</v>
      </c>
      <c r="K26" s="8" t="s">
        <v>349</v>
      </c>
      <c r="L26" s="8">
        <v>1</v>
      </c>
      <c r="M26" s="8" t="s">
        <v>349</v>
      </c>
      <c r="N26" s="8">
        <v>2.4</v>
      </c>
      <c r="O26" s="8" t="s">
        <v>349</v>
      </c>
      <c r="P26" s="8">
        <v>1.2</v>
      </c>
      <c r="Q26" s="8" t="s">
        <v>349</v>
      </c>
      <c r="R26" s="8">
        <v>1.7</v>
      </c>
      <c r="S26" s="8" t="s">
        <v>349</v>
      </c>
      <c r="T26" s="8">
        <v>1</v>
      </c>
      <c r="U26" s="8" t="s">
        <v>349</v>
      </c>
      <c r="V26" s="1" t="s">
        <v>359</v>
      </c>
    </row>
    <row r="27" spans="1:22">
      <c r="A27" s="6" t="s">
        <v>203</v>
      </c>
      <c r="B27" s="7" t="s">
        <v>347</v>
      </c>
      <c r="C27" s="7"/>
      <c r="D27" s="7" t="s">
        <v>347</v>
      </c>
      <c r="E27" s="7"/>
      <c r="F27" s="7" t="s">
        <v>347</v>
      </c>
      <c r="G27" s="7"/>
      <c r="H27" s="7" t="s">
        <v>347</v>
      </c>
      <c r="I27" s="7"/>
      <c r="J27" s="7" t="s">
        <v>347</v>
      </c>
      <c r="K27" s="7"/>
      <c r="L27" s="7" t="s">
        <v>347</v>
      </c>
      <c r="M27" s="7"/>
      <c r="N27" s="7" t="s">
        <v>347</v>
      </c>
      <c r="O27" s="7"/>
      <c r="P27" s="7" t="s">
        <v>347</v>
      </c>
      <c r="Q27" s="7"/>
      <c r="R27" s="7" t="s">
        <v>347</v>
      </c>
      <c r="S27" s="7"/>
      <c r="T27" s="7" t="s">
        <v>347</v>
      </c>
      <c r="U27" s="7"/>
    </row>
    <row r="28" spans="1:22">
      <c r="A28" s="6" t="s">
        <v>18</v>
      </c>
      <c r="B28" s="7">
        <v>3.2</v>
      </c>
      <c r="C28" s="8" t="s">
        <v>349</v>
      </c>
      <c r="D28" s="8">
        <v>5.0999999999999996</v>
      </c>
      <c r="E28" s="8" t="s">
        <v>349</v>
      </c>
      <c r="F28" s="8">
        <v>1.2</v>
      </c>
      <c r="G28" s="8" t="s">
        <v>349</v>
      </c>
      <c r="H28" s="8">
        <v>1.6</v>
      </c>
      <c r="I28" s="8" t="s">
        <v>349</v>
      </c>
      <c r="J28" s="8">
        <v>4.4000000000000004</v>
      </c>
      <c r="K28" s="8" t="s">
        <v>349</v>
      </c>
      <c r="L28" s="7" t="s">
        <v>347</v>
      </c>
      <c r="M28" s="8"/>
      <c r="N28" s="7" t="s">
        <v>347</v>
      </c>
      <c r="O28" s="8"/>
      <c r="P28" s="7" t="s">
        <v>347</v>
      </c>
      <c r="Q28" s="8"/>
      <c r="R28" s="7" t="s">
        <v>347</v>
      </c>
      <c r="S28" s="8"/>
      <c r="T28" s="7" t="s">
        <v>347</v>
      </c>
      <c r="U28" s="8"/>
      <c r="V28" s="1" t="s">
        <v>360</v>
      </c>
    </row>
    <row r="29" spans="1:22">
      <c r="A29" s="6" t="s">
        <v>19</v>
      </c>
      <c r="B29" s="7">
        <v>52.5</v>
      </c>
      <c r="C29" s="8" t="s">
        <v>361</v>
      </c>
      <c r="D29" s="8">
        <v>54.3</v>
      </c>
      <c r="E29" s="8" t="s">
        <v>361</v>
      </c>
      <c r="F29" s="8">
        <v>50.5</v>
      </c>
      <c r="G29" s="8"/>
      <c r="H29" s="7">
        <v>41.6</v>
      </c>
      <c r="I29" s="7"/>
      <c r="J29" s="7">
        <v>60.9</v>
      </c>
      <c r="K29" s="7"/>
      <c r="L29" s="7">
        <v>66.8</v>
      </c>
      <c r="M29" s="7"/>
      <c r="N29" s="7">
        <v>64</v>
      </c>
      <c r="O29" s="7"/>
      <c r="P29" s="7">
        <v>59.7</v>
      </c>
      <c r="Q29" s="7"/>
      <c r="R29" s="7">
        <v>42</v>
      </c>
      <c r="S29" s="7"/>
      <c r="T29" s="7">
        <v>25.5</v>
      </c>
      <c r="U29" s="7"/>
      <c r="V29" s="1" t="s">
        <v>362</v>
      </c>
    </row>
    <row r="30" spans="1:22">
      <c r="A30" s="6" t="s">
        <v>20</v>
      </c>
      <c r="B30" s="7">
        <v>2.9</v>
      </c>
      <c r="C30" s="8" t="s">
        <v>349</v>
      </c>
      <c r="D30" s="8">
        <v>2.6</v>
      </c>
      <c r="E30" s="8" t="s">
        <v>349</v>
      </c>
      <c r="F30" s="8">
        <v>3.1</v>
      </c>
      <c r="G30" s="8" t="s">
        <v>349</v>
      </c>
      <c r="H30" s="8">
        <v>1.7</v>
      </c>
      <c r="I30" s="8" t="s">
        <v>349</v>
      </c>
      <c r="J30" s="8">
        <v>3.3</v>
      </c>
      <c r="K30" s="8" t="s">
        <v>349</v>
      </c>
      <c r="L30" s="8">
        <v>4.5</v>
      </c>
      <c r="M30" s="8" t="s">
        <v>349</v>
      </c>
      <c r="N30" s="8">
        <v>3.2</v>
      </c>
      <c r="O30" s="8" t="s">
        <v>349</v>
      </c>
      <c r="P30" s="8">
        <v>2.2000000000000002</v>
      </c>
      <c r="Q30" s="8" t="s">
        <v>349</v>
      </c>
      <c r="R30" s="8">
        <v>2.4</v>
      </c>
      <c r="S30" s="8" t="s">
        <v>349</v>
      </c>
      <c r="T30" s="8">
        <v>2.2000000000000002</v>
      </c>
      <c r="U30" s="8" t="s">
        <v>349</v>
      </c>
      <c r="V30" s="1" t="s">
        <v>363</v>
      </c>
    </row>
    <row r="31" spans="1:22">
      <c r="A31" s="6" t="s">
        <v>204</v>
      </c>
      <c r="B31" s="7">
        <v>26.4</v>
      </c>
      <c r="C31" s="8" t="s">
        <v>355</v>
      </c>
      <c r="D31" s="8">
        <v>28.2</v>
      </c>
      <c r="E31" s="8" t="s">
        <v>355</v>
      </c>
      <c r="F31" s="8">
        <v>24.4</v>
      </c>
      <c r="G31" s="8" t="s">
        <v>355</v>
      </c>
      <c r="H31" s="8">
        <v>15.1</v>
      </c>
      <c r="I31" s="8" t="s">
        <v>355</v>
      </c>
      <c r="J31" s="8">
        <v>64.599999999999994</v>
      </c>
      <c r="K31" s="8" t="s">
        <v>355</v>
      </c>
      <c r="L31" s="7" t="s">
        <v>347</v>
      </c>
      <c r="M31" s="7"/>
      <c r="N31" s="7" t="s">
        <v>347</v>
      </c>
      <c r="O31" s="7"/>
      <c r="P31" s="7" t="s">
        <v>347</v>
      </c>
      <c r="Q31" s="7"/>
      <c r="R31" s="7" t="s">
        <v>347</v>
      </c>
      <c r="S31" s="7"/>
      <c r="T31" s="7" t="s">
        <v>347</v>
      </c>
      <c r="U31" s="7"/>
      <c r="V31" s="1" t="s">
        <v>364</v>
      </c>
    </row>
    <row r="32" spans="1:22">
      <c r="A32" s="6" t="s">
        <v>205</v>
      </c>
      <c r="B32" s="7">
        <v>5.3</v>
      </c>
      <c r="C32" s="8" t="s">
        <v>355</v>
      </c>
      <c r="D32" s="8">
        <v>6.6</v>
      </c>
      <c r="E32" s="8" t="s">
        <v>355</v>
      </c>
      <c r="F32" s="8">
        <v>3.9</v>
      </c>
      <c r="G32" s="8" t="s">
        <v>355</v>
      </c>
      <c r="H32" s="9">
        <v>3.2</v>
      </c>
      <c r="I32" s="8" t="s">
        <v>355</v>
      </c>
      <c r="J32" s="9">
        <v>6.4</v>
      </c>
      <c r="K32" s="8" t="s">
        <v>355</v>
      </c>
      <c r="L32" s="9">
        <v>4.5</v>
      </c>
      <c r="M32" s="8" t="s">
        <v>355</v>
      </c>
      <c r="N32" s="9">
        <v>11.1</v>
      </c>
      <c r="O32" s="8" t="s">
        <v>355</v>
      </c>
      <c r="P32" s="9">
        <v>5</v>
      </c>
      <c r="Q32" s="8" t="s">
        <v>355</v>
      </c>
      <c r="R32" s="9">
        <v>2.8</v>
      </c>
      <c r="S32" s="8" t="s">
        <v>355</v>
      </c>
      <c r="T32" s="9">
        <v>3.6</v>
      </c>
      <c r="U32" s="8" t="s">
        <v>355</v>
      </c>
      <c r="V32" s="1" t="s">
        <v>365</v>
      </c>
    </row>
    <row r="33" spans="1:22">
      <c r="A33" s="6" t="s">
        <v>23</v>
      </c>
      <c r="B33" s="7">
        <v>9</v>
      </c>
      <c r="C33" s="8" t="s">
        <v>355</v>
      </c>
      <c r="D33" s="8">
        <v>10.9</v>
      </c>
      <c r="E33" s="8" t="s">
        <v>355</v>
      </c>
      <c r="F33" s="8">
        <v>7</v>
      </c>
      <c r="G33" s="8" t="s">
        <v>355</v>
      </c>
      <c r="H33" s="11">
        <v>11.3</v>
      </c>
      <c r="I33" s="8" t="s">
        <v>355</v>
      </c>
      <c r="J33" s="11">
        <v>12.6</v>
      </c>
      <c r="K33" s="8" t="s">
        <v>355</v>
      </c>
      <c r="L33" s="7" t="s">
        <v>347</v>
      </c>
      <c r="M33" s="7"/>
      <c r="N33" s="7" t="s">
        <v>347</v>
      </c>
      <c r="O33" s="7"/>
      <c r="P33" s="7" t="s">
        <v>347</v>
      </c>
      <c r="Q33" s="7"/>
      <c r="R33" s="7" t="s">
        <v>347</v>
      </c>
      <c r="S33" s="7"/>
      <c r="T33" s="7" t="s">
        <v>347</v>
      </c>
      <c r="U33" s="7"/>
      <c r="V33" s="1" t="s">
        <v>366</v>
      </c>
    </row>
    <row r="34" spans="1:22">
      <c r="A34" s="6" t="s">
        <v>206</v>
      </c>
      <c r="B34" s="7">
        <v>6.6</v>
      </c>
      <c r="C34" s="8" t="s">
        <v>349</v>
      </c>
      <c r="D34" s="8">
        <v>8.5</v>
      </c>
      <c r="E34" s="8" t="s">
        <v>349</v>
      </c>
      <c r="F34" s="8">
        <v>4.5</v>
      </c>
      <c r="G34" s="8" t="s">
        <v>349</v>
      </c>
      <c r="H34" s="7" t="s">
        <v>347</v>
      </c>
      <c r="I34" s="7"/>
      <c r="J34" s="7" t="s">
        <v>347</v>
      </c>
      <c r="K34" s="7"/>
      <c r="L34" s="7" t="s">
        <v>347</v>
      </c>
      <c r="M34" s="7"/>
      <c r="N34" s="7" t="s">
        <v>347</v>
      </c>
      <c r="O34" s="7"/>
      <c r="P34" s="7" t="s">
        <v>347</v>
      </c>
      <c r="Q34" s="7"/>
      <c r="R34" s="7" t="s">
        <v>347</v>
      </c>
      <c r="S34" s="7"/>
      <c r="T34" s="7" t="s">
        <v>347</v>
      </c>
      <c r="U34" s="7"/>
      <c r="V34" s="1" t="s">
        <v>367</v>
      </c>
    </row>
    <row r="35" spans="1:22">
      <c r="A35" s="6" t="s">
        <v>207</v>
      </c>
      <c r="B35" s="7" t="s">
        <v>347</v>
      </c>
      <c r="C35" s="7"/>
      <c r="D35" s="7" t="s">
        <v>347</v>
      </c>
      <c r="E35" s="7"/>
      <c r="F35" s="7" t="s">
        <v>347</v>
      </c>
      <c r="G35" s="7"/>
      <c r="H35" s="7" t="s">
        <v>347</v>
      </c>
      <c r="I35" s="7"/>
      <c r="J35" s="7" t="s">
        <v>347</v>
      </c>
      <c r="K35" s="7"/>
      <c r="L35" s="7" t="s">
        <v>347</v>
      </c>
      <c r="M35" s="7"/>
      <c r="N35" s="7" t="s">
        <v>347</v>
      </c>
      <c r="O35" s="7"/>
      <c r="P35" s="7" t="s">
        <v>347</v>
      </c>
      <c r="Q35" s="7"/>
      <c r="R35" s="7" t="s">
        <v>347</v>
      </c>
      <c r="S35" s="7"/>
      <c r="T35" s="7" t="s">
        <v>347</v>
      </c>
      <c r="U35" s="7"/>
    </row>
    <row r="36" spans="1:22">
      <c r="A36" s="6" t="s">
        <v>208</v>
      </c>
      <c r="B36" s="7" t="s">
        <v>347</v>
      </c>
      <c r="C36" s="7"/>
      <c r="D36" s="7" t="s">
        <v>347</v>
      </c>
      <c r="E36" s="7"/>
      <c r="F36" s="7" t="s">
        <v>347</v>
      </c>
      <c r="G36" s="7"/>
      <c r="H36" s="7" t="s">
        <v>347</v>
      </c>
      <c r="I36" s="7"/>
      <c r="J36" s="7" t="s">
        <v>347</v>
      </c>
      <c r="K36" s="7"/>
      <c r="L36" s="7" t="s">
        <v>347</v>
      </c>
      <c r="M36" s="7"/>
      <c r="N36" s="7" t="s">
        <v>347</v>
      </c>
      <c r="O36" s="7"/>
      <c r="P36" s="7" t="s">
        <v>347</v>
      </c>
      <c r="Q36" s="7"/>
      <c r="R36" s="7" t="s">
        <v>347</v>
      </c>
      <c r="S36" s="7"/>
      <c r="T36" s="7" t="s">
        <v>347</v>
      </c>
      <c r="U36" s="7"/>
    </row>
    <row r="37" spans="1:22">
      <c r="A37" s="6" t="s">
        <v>27</v>
      </c>
      <c r="B37" s="7">
        <v>39.200000000000003</v>
      </c>
      <c r="C37" s="8" t="s">
        <v>349</v>
      </c>
      <c r="D37" s="8">
        <v>42.3</v>
      </c>
      <c r="E37" s="8" t="s">
        <v>349</v>
      </c>
      <c r="F37" s="8">
        <v>36</v>
      </c>
      <c r="G37" s="8" t="s">
        <v>349</v>
      </c>
      <c r="H37" s="8">
        <v>17.3</v>
      </c>
      <c r="I37" s="8" t="s">
        <v>349</v>
      </c>
      <c r="J37" s="8">
        <v>44</v>
      </c>
      <c r="K37" s="8" t="s">
        <v>349</v>
      </c>
      <c r="L37" s="8">
        <v>48</v>
      </c>
      <c r="M37" s="8" t="s">
        <v>349</v>
      </c>
      <c r="N37" s="8">
        <v>44.6</v>
      </c>
      <c r="O37" s="8" t="s">
        <v>349</v>
      </c>
      <c r="P37" s="8">
        <v>42.5</v>
      </c>
      <c r="Q37" s="8" t="s">
        <v>349</v>
      </c>
      <c r="R37" s="8">
        <v>37.9</v>
      </c>
      <c r="S37" s="8" t="s">
        <v>349</v>
      </c>
      <c r="T37" s="8">
        <v>18.100000000000001</v>
      </c>
      <c r="U37" s="8" t="s">
        <v>349</v>
      </c>
      <c r="V37" s="1" t="s">
        <v>368</v>
      </c>
    </row>
    <row r="38" spans="1:22">
      <c r="A38" s="6" t="s">
        <v>28</v>
      </c>
      <c r="B38" s="7">
        <v>26.3</v>
      </c>
      <c r="C38" s="8" t="s">
        <v>349</v>
      </c>
      <c r="D38" s="8">
        <v>25.5</v>
      </c>
      <c r="E38" s="8" t="s">
        <v>349</v>
      </c>
      <c r="F38" s="8">
        <v>27.1</v>
      </c>
      <c r="G38" s="8" t="s">
        <v>349</v>
      </c>
      <c r="H38" s="8">
        <v>14.5</v>
      </c>
      <c r="I38" s="8" t="s">
        <v>349</v>
      </c>
      <c r="J38" s="8">
        <v>27.4</v>
      </c>
      <c r="K38" s="8" t="s">
        <v>349</v>
      </c>
      <c r="L38" s="8">
        <v>26.8</v>
      </c>
      <c r="M38" s="8" t="s">
        <v>349</v>
      </c>
      <c r="N38" s="8">
        <v>28</v>
      </c>
      <c r="O38" s="8" t="s">
        <v>349</v>
      </c>
      <c r="P38" s="8">
        <v>28.4</v>
      </c>
      <c r="Q38" s="8" t="s">
        <v>349</v>
      </c>
      <c r="R38" s="8">
        <v>26.8</v>
      </c>
      <c r="S38" s="8" t="s">
        <v>349</v>
      </c>
      <c r="T38" s="8">
        <v>21.1</v>
      </c>
      <c r="U38" s="8" t="s">
        <v>349</v>
      </c>
      <c r="V38" s="1" t="s">
        <v>368</v>
      </c>
    </row>
    <row r="39" spans="1:22">
      <c r="A39" s="6" t="s">
        <v>235</v>
      </c>
      <c r="B39" s="7">
        <v>6.4</v>
      </c>
      <c r="C39" s="8" t="s">
        <v>349</v>
      </c>
      <c r="D39" s="7" t="s">
        <v>347</v>
      </c>
      <c r="E39" s="7"/>
      <c r="F39" s="7" t="s">
        <v>347</v>
      </c>
      <c r="G39" s="7"/>
      <c r="H39" s="7" t="s">
        <v>347</v>
      </c>
      <c r="I39" s="7"/>
      <c r="J39" s="7" t="s">
        <v>347</v>
      </c>
      <c r="K39" s="7"/>
      <c r="L39" s="7" t="s">
        <v>347</v>
      </c>
      <c r="M39" s="7"/>
      <c r="N39" s="7" t="s">
        <v>347</v>
      </c>
      <c r="O39" s="7"/>
      <c r="P39" s="7" t="s">
        <v>347</v>
      </c>
      <c r="Q39" s="7"/>
      <c r="R39" s="7" t="s">
        <v>347</v>
      </c>
      <c r="S39" s="7"/>
      <c r="T39" s="7" t="s">
        <v>347</v>
      </c>
      <c r="U39" s="7"/>
      <c r="V39" s="1" t="s">
        <v>369</v>
      </c>
    </row>
    <row r="40" spans="1:22">
      <c r="A40" s="6" t="s">
        <v>232</v>
      </c>
      <c r="B40" s="7">
        <v>19.3</v>
      </c>
      <c r="C40" s="8" t="s">
        <v>349</v>
      </c>
      <c r="D40" s="8">
        <v>19.8</v>
      </c>
      <c r="E40" s="8" t="s">
        <v>349</v>
      </c>
      <c r="F40" s="8">
        <v>18.8</v>
      </c>
      <c r="G40" s="8" t="s">
        <v>349</v>
      </c>
      <c r="H40" s="7" t="s">
        <v>347</v>
      </c>
      <c r="I40" s="7"/>
      <c r="J40" s="7" t="s">
        <v>347</v>
      </c>
      <c r="K40" s="7"/>
      <c r="L40" s="7" t="s">
        <v>347</v>
      </c>
      <c r="M40" s="7"/>
      <c r="N40" s="7" t="s">
        <v>347</v>
      </c>
      <c r="O40" s="7"/>
      <c r="P40" s="7" t="s">
        <v>347</v>
      </c>
      <c r="Q40" s="7"/>
      <c r="R40" s="7" t="s">
        <v>347</v>
      </c>
      <c r="S40" s="7"/>
      <c r="T40" s="7" t="s">
        <v>347</v>
      </c>
      <c r="U40" s="7"/>
      <c r="V40" s="1" t="s">
        <v>370</v>
      </c>
    </row>
    <row r="41" spans="1:22">
      <c r="A41" s="6" t="s">
        <v>233</v>
      </c>
      <c r="B41" s="7">
        <v>47</v>
      </c>
      <c r="C41" s="8"/>
      <c r="D41" s="7">
        <v>49.8</v>
      </c>
      <c r="E41" s="8" t="s">
        <v>361</v>
      </c>
      <c r="F41" s="7">
        <v>44.3</v>
      </c>
      <c r="G41" s="8"/>
      <c r="H41" s="7">
        <v>30.3</v>
      </c>
      <c r="I41" s="8"/>
      <c r="J41" s="7">
        <v>60.8</v>
      </c>
      <c r="K41" s="8"/>
      <c r="L41" s="7">
        <v>62.5</v>
      </c>
      <c r="M41" s="8"/>
      <c r="N41" s="7">
        <v>61.7</v>
      </c>
      <c r="O41" s="8"/>
      <c r="P41" s="7">
        <v>52.1</v>
      </c>
      <c r="Q41" s="8"/>
      <c r="R41" s="7">
        <v>33.200000000000003</v>
      </c>
      <c r="S41" s="8"/>
      <c r="T41" s="7">
        <v>17.399999999999999</v>
      </c>
      <c r="U41" s="8"/>
      <c r="V41" s="1" t="s">
        <v>362</v>
      </c>
    </row>
    <row r="42" spans="1:22">
      <c r="A42" s="6" t="s">
        <v>234</v>
      </c>
      <c r="B42" s="7" t="s">
        <v>347</v>
      </c>
      <c r="C42" s="7"/>
      <c r="D42" s="7" t="s">
        <v>347</v>
      </c>
      <c r="E42" s="7"/>
      <c r="F42" s="7" t="s">
        <v>347</v>
      </c>
      <c r="G42" s="7"/>
      <c r="H42" s="7" t="s">
        <v>347</v>
      </c>
      <c r="I42" s="7"/>
      <c r="J42" s="7" t="s">
        <v>347</v>
      </c>
      <c r="K42" s="7"/>
      <c r="L42" s="7" t="s">
        <v>347</v>
      </c>
      <c r="M42" s="7"/>
      <c r="N42" s="7" t="s">
        <v>347</v>
      </c>
      <c r="O42" s="7"/>
      <c r="P42" s="7" t="s">
        <v>347</v>
      </c>
      <c r="Q42" s="7"/>
      <c r="R42" s="7" t="s">
        <v>347</v>
      </c>
      <c r="S42" s="7"/>
      <c r="T42" s="7" t="s">
        <v>347</v>
      </c>
      <c r="U42" s="7"/>
    </row>
    <row r="43" spans="1:22">
      <c r="A43" s="6" t="s">
        <v>305</v>
      </c>
      <c r="B43" s="7">
        <v>28.5</v>
      </c>
      <c r="C43" s="8" t="s">
        <v>349</v>
      </c>
      <c r="D43" s="8">
        <v>27.2</v>
      </c>
      <c r="E43" s="8" t="s">
        <v>349</v>
      </c>
      <c r="F43" s="8">
        <v>29.9</v>
      </c>
      <c r="G43" s="8" t="s">
        <v>349</v>
      </c>
      <c r="H43" s="8">
        <v>21.2</v>
      </c>
      <c r="I43" s="8" t="s">
        <v>349</v>
      </c>
      <c r="J43" s="8">
        <v>33</v>
      </c>
      <c r="K43" s="8" t="s">
        <v>349</v>
      </c>
      <c r="L43" s="8">
        <v>35.799999999999997</v>
      </c>
      <c r="M43" s="8" t="s">
        <v>349</v>
      </c>
      <c r="N43" s="8">
        <v>36</v>
      </c>
      <c r="O43" s="8" t="s">
        <v>349</v>
      </c>
      <c r="P43" s="8">
        <v>32.200000000000003</v>
      </c>
      <c r="Q43" s="8" t="s">
        <v>349</v>
      </c>
      <c r="R43" s="8">
        <v>21.8</v>
      </c>
      <c r="S43" s="8" t="s">
        <v>349</v>
      </c>
      <c r="T43" s="8">
        <v>17</v>
      </c>
      <c r="U43" s="8" t="s">
        <v>349</v>
      </c>
      <c r="V43" s="1" t="s">
        <v>363</v>
      </c>
    </row>
    <row r="44" spans="1:22">
      <c r="A44" s="6" t="s">
        <v>295</v>
      </c>
      <c r="B44" s="7">
        <v>51.5</v>
      </c>
      <c r="C44" s="8" t="s">
        <v>361</v>
      </c>
      <c r="D44" s="8">
        <v>50.8</v>
      </c>
      <c r="E44" s="8" t="s">
        <v>361</v>
      </c>
      <c r="F44" s="8">
        <v>52.2</v>
      </c>
      <c r="G44" s="8"/>
      <c r="H44" s="8">
        <v>35.6</v>
      </c>
      <c r="I44" s="8"/>
      <c r="J44" s="8">
        <v>55.9</v>
      </c>
      <c r="K44" s="8"/>
      <c r="L44" s="8">
        <v>50.6</v>
      </c>
      <c r="M44" s="8"/>
      <c r="N44" s="8">
        <v>51.2</v>
      </c>
      <c r="O44" s="8"/>
      <c r="P44" s="8">
        <v>61.3</v>
      </c>
      <c r="Q44" s="8"/>
      <c r="R44" s="8">
        <v>58.5</v>
      </c>
      <c r="S44" s="8"/>
      <c r="T44" s="8">
        <v>34.6</v>
      </c>
      <c r="U44" s="8"/>
      <c r="V44" s="1" t="s">
        <v>371</v>
      </c>
    </row>
    <row r="45" spans="1:22">
      <c r="A45" s="6" t="s">
        <v>29</v>
      </c>
      <c r="B45" s="7">
        <v>6.6</v>
      </c>
      <c r="C45" s="8" t="s">
        <v>349</v>
      </c>
      <c r="D45" s="7" t="s">
        <v>347</v>
      </c>
      <c r="E45" s="7"/>
      <c r="F45" s="7" t="s">
        <v>347</v>
      </c>
      <c r="G45" s="7"/>
      <c r="H45" s="7" t="s">
        <v>347</v>
      </c>
      <c r="I45" s="7"/>
      <c r="J45" s="7" t="s">
        <v>347</v>
      </c>
      <c r="K45" s="7"/>
      <c r="L45" s="7" t="s">
        <v>347</v>
      </c>
      <c r="M45" s="7"/>
      <c r="N45" s="7" t="s">
        <v>347</v>
      </c>
      <c r="O45" s="7"/>
      <c r="P45" s="7" t="s">
        <v>347</v>
      </c>
      <c r="Q45" s="7"/>
      <c r="R45" s="7" t="s">
        <v>347</v>
      </c>
      <c r="S45" s="7"/>
      <c r="T45" s="7" t="s">
        <v>347</v>
      </c>
      <c r="U45" s="7"/>
      <c r="V45" s="1" t="s">
        <v>372</v>
      </c>
    </row>
    <row r="46" spans="1:22">
      <c r="A46" s="6" t="s">
        <v>209</v>
      </c>
      <c r="B46" s="7" t="s">
        <v>347</v>
      </c>
      <c r="C46" s="7"/>
      <c r="D46" s="7" t="s">
        <v>347</v>
      </c>
      <c r="E46" s="7"/>
      <c r="F46" s="7" t="s">
        <v>347</v>
      </c>
      <c r="G46" s="7"/>
      <c r="H46" s="7" t="s">
        <v>347</v>
      </c>
      <c r="I46" s="7"/>
      <c r="J46" s="7" t="s">
        <v>347</v>
      </c>
      <c r="K46" s="7"/>
      <c r="L46" s="7" t="s">
        <v>347</v>
      </c>
      <c r="M46" s="7"/>
      <c r="N46" s="7" t="s">
        <v>347</v>
      </c>
      <c r="O46" s="7"/>
      <c r="P46" s="7" t="s">
        <v>347</v>
      </c>
      <c r="Q46" s="7"/>
      <c r="R46" s="7" t="s">
        <v>347</v>
      </c>
      <c r="S46" s="7"/>
      <c r="T46" s="7" t="s">
        <v>347</v>
      </c>
      <c r="U46" s="7"/>
    </row>
    <row r="47" spans="1:22">
      <c r="A47" s="6" t="s">
        <v>240</v>
      </c>
      <c r="B47" s="7">
        <v>7.8</v>
      </c>
      <c r="C47" s="8" t="s">
        <v>349</v>
      </c>
      <c r="D47" s="8">
        <v>10.199999999999999</v>
      </c>
      <c r="E47" s="8" t="s">
        <v>349</v>
      </c>
      <c r="F47" s="8">
        <v>5.0999999999999996</v>
      </c>
      <c r="G47" s="8" t="s">
        <v>349</v>
      </c>
      <c r="H47" s="8">
        <v>5.7</v>
      </c>
      <c r="I47" s="8" t="s">
        <v>349</v>
      </c>
      <c r="J47" s="8">
        <v>13.6</v>
      </c>
      <c r="K47" s="8" t="s">
        <v>349</v>
      </c>
      <c r="L47" s="7" t="s">
        <v>347</v>
      </c>
      <c r="M47" s="7"/>
      <c r="N47" s="7" t="s">
        <v>347</v>
      </c>
      <c r="O47" s="7"/>
      <c r="P47" s="7" t="s">
        <v>347</v>
      </c>
      <c r="Q47" s="7"/>
      <c r="R47" s="7" t="s">
        <v>347</v>
      </c>
      <c r="S47" s="7"/>
      <c r="T47" s="7" t="s">
        <v>347</v>
      </c>
      <c r="U47" s="7"/>
      <c r="V47" s="1" t="s">
        <v>373</v>
      </c>
    </row>
    <row r="48" spans="1:22">
      <c r="A48" s="6" t="s">
        <v>241</v>
      </c>
      <c r="B48" s="7">
        <v>22</v>
      </c>
      <c r="C48" s="8" t="s">
        <v>349</v>
      </c>
      <c r="D48" s="8">
        <v>20.2</v>
      </c>
      <c r="E48" s="8" t="s">
        <v>349</v>
      </c>
      <c r="F48" s="8">
        <v>23.8</v>
      </c>
      <c r="G48" s="8" t="s">
        <v>349</v>
      </c>
      <c r="H48" s="7">
        <v>16.5</v>
      </c>
      <c r="I48" s="7" t="s">
        <v>349</v>
      </c>
      <c r="J48" s="7">
        <v>24.3</v>
      </c>
      <c r="K48" s="7" t="s">
        <v>349</v>
      </c>
      <c r="L48" s="7">
        <v>29.6</v>
      </c>
      <c r="M48" s="7" t="s">
        <v>349</v>
      </c>
      <c r="N48" s="7">
        <v>25.1</v>
      </c>
      <c r="O48" s="7" t="s">
        <v>349</v>
      </c>
      <c r="P48" s="7">
        <v>20.8</v>
      </c>
      <c r="Q48" s="7" t="s">
        <v>349</v>
      </c>
      <c r="R48" s="7">
        <v>18.399999999999999</v>
      </c>
      <c r="S48" s="7" t="s">
        <v>349</v>
      </c>
      <c r="T48" s="7">
        <v>10.8</v>
      </c>
      <c r="U48" s="7" t="s">
        <v>349</v>
      </c>
      <c r="V48" s="1" t="s">
        <v>374</v>
      </c>
    </row>
    <row r="49" spans="1:22">
      <c r="A49" s="6" t="s">
        <v>375</v>
      </c>
      <c r="B49" s="7">
        <v>23.3</v>
      </c>
      <c r="C49" s="8"/>
      <c r="D49" s="7" t="s">
        <v>347</v>
      </c>
      <c r="E49" s="8"/>
      <c r="F49" s="7" t="s">
        <v>347</v>
      </c>
      <c r="G49" s="8"/>
      <c r="H49" s="7" t="s">
        <v>347</v>
      </c>
      <c r="I49" s="7"/>
      <c r="J49" s="7" t="s">
        <v>347</v>
      </c>
      <c r="K49" s="7"/>
      <c r="L49" s="7" t="s">
        <v>347</v>
      </c>
      <c r="M49" s="7"/>
      <c r="N49" s="7" t="s">
        <v>347</v>
      </c>
      <c r="O49" s="7"/>
      <c r="P49" s="7" t="s">
        <v>347</v>
      </c>
      <c r="Q49" s="7"/>
      <c r="R49" s="7" t="s">
        <v>347</v>
      </c>
      <c r="S49" s="7"/>
      <c r="T49" s="7" t="s">
        <v>347</v>
      </c>
      <c r="U49" s="7"/>
      <c r="V49" s="1" t="s">
        <v>376</v>
      </c>
    </row>
    <row r="50" spans="1:22">
      <c r="A50" s="6" t="s">
        <v>377</v>
      </c>
      <c r="B50" s="7" t="s">
        <v>347</v>
      </c>
      <c r="C50" s="7"/>
      <c r="D50" s="7" t="s">
        <v>347</v>
      </c>
      <c r="E50" s="7"/>
      <c r="F50" s="7" t="s">
        <v>347</v>
      </c>
      <c r="G50" s="7"/>
      <c r="H50" s="7" t="s">
        <v>347</v>
      </c>
      <c r="I50" s="7"/>
      <c r="J50" s="7" t="s">
        <v>347</v>
      </c>
      <c r="K50" s="7"/>
      <c r="L50" s="7" t="s">
        <v>347</v>
      </c>
      <c r="M50" s="7"/>
      <c r="N50" s="7" t="s">
        <v>347</v>
      </c>
      <c r="O50" s="7"/>
      <c r="P50" s="7" t="s">
        <v>347</v>
      </c>
      <c r="Q50" s="7"/>
      <c r="R50" s="7" t="s">
        <v>347</v>
      </c>
      <c r="S50" s="7"/>
      <c r="T50" s="7" t="s">
        <v>347</v>
      </c>
      <c r="U50" s="7"/>
    </row>
    <row r="51" spans="1:22">
      <c r="A51" s="6" t="s">
        <v>31</v>
      </c>
      <c r="B51" s="7">
        <v>4.0999999999999996</v>
      </c>
      <c r="C51" s="8" t="s">
        <v>349</v>
      </c>
      <c r="D51" s="8">
        <v>3.5</v>
      </c>
      <c r="E51" s="8" t="s">
        <v>349</v>
      </c>
      <c r="F51" s="8">
        <v>4.5999999999999996</v>
      </c>
      <c r="G51" s="8" t="s">
        <v>349</v>
      </c>
      <c r="H51" s="7">
        <v>4</v>
      </c>
      <c r="I51" s="7" t="s">
        <v>349</v>
      </c>
      <c r="J51" s="7">
        <v>4.2</v>
      </c>
      <c r="K51" s="7" t="s">
        <v>349</v>
      </c>
      <c r="L51" s="7">
        <v>6.2</v>
      </c>
      <c r="M51" s="7" t="s">
        <v>349</v>
      </c>
      <c r="N51" s="7">
        <v>3</v>
      </c>
      <c r="O51" s="7" t="s">
        <v>349</v>
      </c>
      <c r="P51" s="7">
        <v>2.2000000000000002</v>
      </c>
      <c r="Q51" s="7" t="s">
        <v>349</v>
      </c>
      <c r="R51" s="7">
        <v>4.7</v>
      </c>
      <c r="S51" s="7" t="s">
        <v>349</v>
      </c>
      <c r="T51" s="7">
        <v>3.6</v>
      </c>
      <c r="U51" s="7" t="s">
        <v>349</v>
      </c>
      <c r="V51" s="1" t="s">
        <v>378</v>
      </c>
    </row>
    <row r="52" spans="1:22">
      <c r="A52" s="6" t="s">
        <v>379</v>
      </c>
      <c r="B52" s="7">
        <v>26.4</v>
      </c>
      <c r="C52" s="8" t="s">
        <v>349</v>
      </c>
      <c r="D52" s="8">
        <v>25.4</v>
      </c>
      <c r="E52" s="8" t="s">
        <v>349</v>
      </c>
      <c r="F52" s="8">
        <v>27.5</v>
      </c>
      <c r="G52" s="8" t="s">
        <v>349</v>
      </c>
      <c r="H52" s="8">
        <v>15.6</v>
      </c>
      <c r="I52" s="8" t="s">
        <v>349</v>
      </c>
      <c r="J52" s="8">
        <v>33.9</v>
      </c>
      <c r="K52" s="8" t="s">
        <v>349</v>
      </c>
      <c r="L52" s="8">
        <v>36.9</v>
      </c>
      <c r="M52" s="8" t="s">
        <v>349</v>
      </c>
      <c r="N52" s="8">
        <v>30.2</v>
      </c>
      <c r="O52" s="8" t="s">
        <v>349</v>
      </c>
      <c r="P52" s="8">
        <v>30.3</v>
      </c>
      <c r="Q52" s="8" t="s">
        <v>349</v>
      </c>
      <c r="R52" s="8">
        <v>20.399999999999999</v>
      </c>
      <c r="S52" s="8" t="s">
        <v>349</v>
      </c>
      <c r="T52" s="8">
        <v>12.5</v>
      </c>
      <c r="U52" s="8" t="s">
        <v>349</v>
      </c>
      <c r="V52" s="1" t="s">
        <v>380</v>
      </c>
    </row>
    <row r="53" spans="1:22">
      <c r="A53" s="6" t="s">
        <v>245</v>
      </c>
      <c r="B53" s="7" t="s">
        <v>347</v>
      </c>
      <c r="C53" s="7"/>
      <c r="D53" s="7" t="s">
        <v>347</v>
      </c>
      <c r="E53" s="7"/>
      <c r="F53" s="7" t="s">
        <v>347</v>
      </c>
      <c r="G53" s="7"/>
      <c r="H53" s="7" t="s">
        <v>347</v>
      </c>
      <c r="I53" s="7"/>
      <c r="J53" s="7" t="s">
        <v>347</v>
      </c>
      <c r="K53" s="7"/>
      <c r="L53" s="7" t="s">
        <v>347</v>
      </c>
      <c r="M53" s="7"/>
      <c r="N53" s="7" t="s">
        <v>347</v>
      </c>
      <c r="O53" s="7"/>
      <c r="P53" s="7" t="s">
        <v>347</v>
      </c>
      <c r="Q53" s="7"/>
      <c r="R53" s="7" t="s">
        <v>347</v>
      </c>
      <c r="S53" s="7"/>
      <c r="T53" s="7" t="s">
        <v>347</v>
      </c>
      <c r="U53" s="7"/>
    </row>
    <row r="54" spans="1:22">
      <c r="A54" s="6" t="s">
        <v>246</v>
      </c>
      <c r="B54" s="7" t="s">
        <v>347</v>
      </c>
      <c r="C54" s="7"/>
      <c r="D54" s="7" t="s">
        <v>347</v>
      </c>
      <c r="E54" s="7"/>
      <c r="F54" s="7" t="s">
        <v>347</v>
      </c>
      <c r="G54" s="7"/>
      <c r="H54" s="7" t="s">
        <v>347</v>
      </c>
      <c r="I54" s="7"/>
      <c r="J54" s="7" t="s">
        <v>347</v>
      </c>
      <c r="K54" s="7"/>
      <c r="L54" s="7" t="s">
        <v>347</v>
      </c>
      <c r="M54" s="7"/>
      <c r="N54" s="7" t="s">
        <v>347</v>
      </c>
      <c r="O54" s="7"/>
      <c r="P54" s="7" t="s">
        <v>347</v>
      </c>
      <c r="Q54" s="7"/>
      <c r="R54" s="7" t="s">
        <v>347</v>
      </c>
      <c r="S54" s="7"/>
      <c r="T54" s="7" t="s">
        <v>347</v>
      </c>
      <c r="U54" s="7"/>
    </row>
    <row r="55" spans="1:22">
      <c r="A55" s="6" t="s">
        <v>306</v>
      </c>
      <c r="B55" s="7" t="s">
        <v>347</v>
      </c>
      <c r="C55" s="7"/>
      <c r="D55" s="7" t="s">
        <v>347</v>
      </c>
      <c r="E55" s="7"/>
      <c r="F55" s="7" t="s">
        <v>347</v>
      </c>
      <c r="G55" s="7"/>
      <c r="H55" s="7" t="s">
        <v>347</v>
      </c>
      <c r="I55" s="7"/>
      <c r="J55" s="7" t="s">
        <v>347</v>
      </c>
      <c r="K55" s="7"/>
      <c r="L55" s="7" t="s">
        <v>347</v>
      </c>
      <c r="M55" s="7"/>
      <c r="N55" s="7" t="s">
        <v>347</v>
      </c>
      <c r="O55" s="7"/>
      <c r="P55" s="7" t="s">
        <v>347</v>
      </c>
      <c r="Q55" s="7"/>
      <c r="R55" s="7" t="s">
        <v>347</v>
      </c>
      <c r="S55" s="7"/>
      <c r="T55" s="7" t="s">
        <v>347</v>
      </c>
      <c r="U55" s="7"/>
    </row>
    <row r="56" spans="1:22">
      <c r="A56" s="6" t="s">
        <v>296</v>
      </c>
      <c r="B56" s="7" t="s">
        <v>347</v>
      </c>
      <c r="C56" s="7"/>
      <c r="D56" s="7" t="s">
        <v>347</v>
      </c>
      <c r="E56" s="7"/>
      <c r="F56" s="7" t="s">
        <v>347</v>
      </c>
      <c r="G56" s="7"/>
      <c r="H56" s="7" t="s">
        <v>347</v>
      </c>
      <c r="I56" s="7"/>
      <c r="J56" s="7" t="s">
        <v>347</v>
      </c>
      <c r="K56" s="7"/>
      <c r="L56" s="7" t="s">
        <v>347</v>
      </c>
      <c r="M56" s="7"/>
      <c r="N56" s="7" t="s">
        <v>347</v>
      </c>
      <c r="O56" s="7"/>
      <c r="P56" s="7" t="s">
        <v>347</v>
      </c>
      <c r="Q56" s="7"/>
      <c r="R56" s="7" t="s">
        <v>347</v>
      </c>
      <c r="S56" s="7"/>
      <c r="T56" s="7" t="s">
        <v>347</v>
      </c>
      <c r="U56" s="7"/>
    </row>
    <row r="57" spans="1:22">
      <c r="A57" s="6" t="s">
        <v>381</v>
      </c>
      <c r="B57" s="7" t="s">
        <v>347</v>
      </c>
      <c r="C57" s="7"/>
      <c r="D57" s="7" t="s">
        <v>347</v>
      </c>
      <c r="E57" s="7"/>
      <c r="F57" s="7" t="s">
        <v>347</v>
      </c>
      <c r="G57" s="7"/>
      <c r="H57" s="7" t="s">
        <v>347</v>
      </c>
      <c r="I57" s="7"/>
      <c r="J57" s="7" t="s">
        <v>347</v>
      </c>
      <c r="K57" s="7"/>
      <c r="L57" s="7" t="s">
        <v>347</v>
      </c>
      <c r="M57" s="7"/>
      <c r="N57" s="7" t="s">
        <v>347</v>
      </c>
      <c r="O57" s="7"/>
      <c r="P57" s="7" t="s">
        <v>347</v>
      </c>
      <c r="Q57" s="7"/>
      <c r="R57" s="7" t="s">
        <v>347</v>
      </c>
      <c r="S57" s="7"/>
      <c r="T57" s="7" t="s">
        <v>347</v>
      </c>
      <c r="U57" s="7"/>
    </row>
    <row r="58" spans="1:22">
      <c r="A58" s="6" t="s">
        <v>242</v>
      </c>
      <c r="B58" s="7">
        <v>38.4</v>
      </c>
      <c r="C58" s="8"/>
      <c r="D58" s="8">
        <v>36.1</v>
      </c>
      <c r="E58" s="8"/>
      <c r="F58" s="8">
        <v>40.700000000000003</v>
      </c>
      <c r="G58" s="8"/>
      <c r="H58" s="8">
        <v>27.6</v>
      </c>
      <c r="I58" s="8"/>
      <c r="J58" s="8">
        <v>44.2</v>
      </c>
      <c r="K58" s="8"/>
      <c r="L58" s="8">
        <v>41.4</v>
      </c>
      <c r="M58" s="8"/>
      <c r="N58" s="8">
        <v>44.9</v>
      </c>
      <c r="O58" s="8"/>
      <c r="P58" s="8">
        <v>42.8</v>
      </c>
      <c r="Q58" s="8"/>
      <c r="R58" s="8">
        <v>41.9</v>
      </c>
      <c r="S58" s="8"/>
      <c r="T58" s="8">
        <v>20.6</v>
      </c>
      <c r="U58" s="8"/>
      <c r="V58" s="1" t="s">
        <v>382</v>
      </c>
    </row>
    <row r="59" spans="1:22">
      <c r="A59" s="6" t="s">
        <v>210</v>
      </c>
      <c r="B59" s="7" t="s">
        <v>347</v>
      </c>
      <c r="C59" s="7"/>
      <c r="D59" s="7" t="s">
        <v>347</v>
      </c>
      <c r="E59" s="7"/>
      <c r="F59" s="7" t="s">
        <v>347</v>
      </c>
      <c r="G59" s="7"/>
      <c r="H59" s="7" t="s">
        <v>347</v>
      </c>
      <c r="I59" s="7"/>
      <c r="J59" s="7" t="s">
        <v>347</v>
      </c>
      <c r="K59" s="7"/>
      <c r="L59" s="7" t="s">
        <v>347</v>
      </c>
      <c r="M59" s="7"/>
      <c r="N59" s="7" t="s">
        <v>347</v>
      </c>
      <c r="O59" s="7"/>
      <c r="P59" s="7" t="s">
        <v>347</v>
      </c>
      <c r="Q59" s="7"/>
      <c r="R59" s="7" t="s">
        <v>347</v>
      </c>
      <c r="S59" s="7"/>
      <c r="T59" s="7" t="s">
        <v>347</v>
      </c>
      <c r="U59" s="7"/>
    </row>
    <row r="60" spans="1:22">
      <c r="A60" s="6" t="s">
        <v>213</v>
      </c>
      <c r="B60" s="7">
        <v>7.7</v>
      </c>
      <c r="C60" s="8" t="s">
        <v>355</v>
      </c>
      <c r="D60" s="8">
        <v>7.6</v>
      </c>
      <c r="E60" s="8" t="s">
        <v>355</v>
      </c>
      <c r="F60" s="8">
        <v>7.7</v>
      </c>
      <c r="G60" s="8" t="s">
        <v>355</v>
      </c>
      <c r="H60" s="9">
        <v>7.6</v>
      </c>
      <c r="I60" s="8" t="s">
        <v>355</v>
      </c>
      <c r="J60" s="9">
        <v>9.6999999999999993</v>
      </c>
      <c r="K60" s="8" t="s">
        <v>355</v>
      </c>
      <c r="L60" s="7" t="s">
        <v>347</v>
      </c>
      <c r="M60" s="7"/>
      <c r="N60" s="7" t="s">
        <v>347</v>
      </c>
      <c r="O60" s="7"/>
      <c r="P60" s="7" t="s">
        <v>347</v>
      </c>
      <c r="Q60" s="7"/>
      <c r="R60" s="7" t="s">
        <v>347</v>
      </c>
      <c r="S60" s="7"/>
      <c r="T60" s="7" t="s">
        <v>347</v>
      </c>
      <c r="U60" s="7"/>
      <c r="V60" s="1" t="s">
        <v>365</v>
      </c>
    </row>
    <row r="61" spans="1:22">
      <c r="A61" s="6" t="s">
        <v>34</v>
      </c>
      <c r="B61" s="7" t="s">
        <v>347</v>
      </c>
      <c r="C61" s="7"/>
      <c r="D61" s="7" t="s">
        <v>347</v>
      </c>
      <c r="E61" s="7"/>
      <c r="F61" s="7" t="s">
        <v>347</v>
      </c>
      <c r="G61" s="7"/>
      <c r="H61" s="7" t="s">
        <v>347</v>
      </c>
      <c r="I61" s="7"/>
      <c r="J61" s="7" t="s">
        <v>347</v>
      </c>
      <c r="K61" s="7"/>
      <c r="L61" s="7" t="s">
        <v>347</v>
      </c>
      <c r="M61" s="7"/>
      <c r="N61" s="7" t="s">
        <v>347</v>
      </c>
      <c r="O61" s="7"/>
      <c r="P61" s="7" t="s">
        <v>347</v>
      </c>
      <c r="Q61" s="7"/>
      <c r="R61" s="7" t="s">
        <v>347</v>
      </c>
      <c r="S61" s="7"/>
      <c r="T61" s="7" t="s">
        <v>347</v>
      </c>
      <c r="U61" s="7"/>
    </row>
    <row r="62" spans="1:22">
      <c r="A62" s="6" t="s">
        <v>212</v>
      </c>
      <c r="B62" s="7">
        <v>12.8</v>
      </c>
      <c r="C62" s="8"/>
      <c r="D62" s="7">
        <v>16.5</v>
      </c>
      <c r="E62" s="8" t="s">
        <v>361</v>
      </c>
      <c r="F62" s="7">
        <v>8.6999999999999993</v>
      </c>
      <c r="G62" s="8" t="s">
        <v>361</v>
      </c>
      <c r="H62" s="7">
        <v>11.6</v>
      </c>
      <c r="I62" s="8"/>
      <c r="J62" s="7">
        <v>16.3</v>
      </c>
      <c r="K62" s="8"/>
      <c r="L62" s="7">
        <v>20.2</v>
      </c>
      <c r="M62" s="8"/>
      <c r="N62" s="7">
        <v>14.2</v>
      </c>
      <c r="O62" s="8"/>
      <c r="P62" s="7">
        <v>9.6</v>
      </c>
      <c r="Q62" s="8"/>
      <c r="R62" s="7">
        <v>11.8</v>
      </c>
      <c r="S62" s="8"/>
      <c r="T62" s="7">
        <v>7.4</v>
      </c>
      <c r="U62" s="8"/>
      <c r="V62" s="1" t="s">
        <v>383</v>
      </c>
    </row>
    <row r="63" spans="1:22">
      <c r="A63" s="6" t="s">
        <v>37</v>
      </c>
      <c r="B63" s="7">
        <v>4.9000000000000004</v>
      </c>
      <c r="C63" s="8" t="s">
        <v>349</v>
      </c>
      <c r="D63" s="7">
        <v>5.2</v>
      </c>
      <c r="E63" s="7" t="s">
        <v>349</v>
      </c>
      <c r="F63" s="7">
        <v>4.7</v>
      </c>
      <c r="G63" s="7" t="s">
        <v>349</v>
      </c>
      <c r="H63" s="7">
        <v>1.3</v>
      </c>
      <c r="I63" s="8" t="s">
        <v>349</v>
      </c>
      <c r="J63" s="7">
        <v>11.3</v>
      </c>
      <c r="K63" s="8" t="s">
        <v>349</v>
      </c>
      <c r="L63" s="7" t="s">
        <v>347</v>
      </c>
      <c r="M63" s="7"/>
      <c r="N63" s="7" t="s">
        <v>347</v>
      </c>
      <c r="O63" s="7"/>
      <c r="P63" s="7" t="s">
        <v>347</v>
      </c>
      <c r="Q63" s="7"/>
      <c r="R63" s="7" t="s">
        <v>347</v>
      </c>
      <c r="S63" s="7"/>
      <c r="T63" s="7" t="s">
        <v>347</v>
      </c>
      <c r="U63" s="7"/>
      <c r="V63" s="1" t="s">
        <v>384</v>
      </c>
    </row>
    <row r="64" spans="1:22">
      <c r="A64" s="6" t="s">
        <v>192</v>
      </c>
      <c r="B64" s="7">
        <v>7</v>
      </c>
      <c r="C64" s="8"/>
      <c r="D64" s="8">
        <v>8.1</v>
      </c>
      <c r="E64" s="8"/>
      <c r="F64" s="8">
        <v>5.8</v>
      </c>
      <c r="G64" s="8"/>
      <c r="H64" s="7">
        <v>2.9</v>
      </c>
      <c r="I64" s="8"/>
      <c r="J64" s="7">
        <v>9.1</v>
      </c>
      <c r="K64" s="8"/>
      <c r="L64" s="7">
        <v>18</v>
      </c>
      <c r="M64" s="8"/>
      <c r="N64" s="7">
        <v>7.1</v>
      </c>
      <c r="O64" s="8"/>
      <c r="P64" s="7">
        <v>3.5</v>
      </c>
      <c r="Q64" s="8"/>
      <c r="R64" s="7">
        <v>2.5</v>
      </c>
      <c r="S64" s="8"/>
      <c r="T64" s="7">
        <v>1.7</v>
      </c>
      <c r="U64" s="8"/>
      <c r="V64" s="1" t="s">
        <v>385</v>
      </c>
    </row>
    <row r="65" spans="1:22">
      <c r="A65" s="6" t="s">
        <v>38</v>
      </c>
      <c r="B65" s="7">
        <v>8.9</v>
      </c>
      <c r="C65" s="8" t="s">
        <v>349</v>
      </c>
      <c r="D65" s="7">
        <v>12.6</v>
      </c>
      <c r="E65" s="8" t="s">
        <v>349</v>
      </c>
      <c r="F65" s="7">
        <v>4.9000000000000004</v>
      </c>
      <c r="G65" s="8" t="s">
        <v>349</v>
      </c>
      <c r="H65" s="7" t="s">
        <v>347</v>
      </c>
      <c r="I65" s="8"/>
      <c r="J65" s="7" t="s">
        <v>347</v>
      </c>
      <c r="K65" s="8"/>
      <c r="L65" s="7" t="s">
        <v>347</v>
      </c>
      <c r="M65" s="8"/>
      <c r="N65" s="7" t="s">
        <v>347</v>
      </c>
      <c r="O65" s="8"/>
      <c r="P65" s="7" t="s">
        <v>347</v>
      </c>
      <c r="Q65" s="8"/>
      <c r="R65" s="7" t="s">
        <v>347</v>
      </c>
      <c r="S65" s="8"/>
      <c r="T65" s="7" t="s">
        <v>347</v>
      </c>
      <c r="U65" s="8"/>
      <c r="V65" s="1" t="s">
        <v>386</v>
      </c>
    </row>
    <row r="66" spans="1:22">
      <c r="A66" s="6" t="s">
        <v>196</v>
      </c>
      <c r="B66" s="7">
        <v>27.8</v>
      </c>
      <c r="C66" s="8" t="s">
        <v>355</v>
      </c>
      <c r="D66" s="8">
        <v>27.9</v>
      </c>
      <c r="E66" s="8" t="s">
        <v>355</v>
      </c>
      <c r="F66" s="8">
        <v>27.6</v>
      </c>
      <c r="G66" s="8" t="s">
        <v>355</v>
      </c>
      <c r="H66" s="7" t="s">
        <v>347</v>
      </c>
      <c r="I66" s="7"/>
      <c r="J66" s="7" t="s">
        <v>347</v>
      </c>
      <c r="K66" s="7"/>
      <c r="L66" s="7" t="s">
        <v>347</v>
      </c>
      <c r="M66" s="7"/>
      <c r="N66" s="7" t="s">
        <v>347</v>
      </c>
      <c r="O66" s="7"/>
      <c r="P66" s="7" t="s">
        <v>347</v>
      </c>
      <c r="Q66" s="7"/>
      <c r="R66" s="7" t="s">
        <v>347</v>
      </c>
      <c r="S66" s="7"/>
      <c r="T66" s="7" t="s">
        <v>347</v>
      </c>
      <c r="U66" s="7"/>
      <c r="V66" s="1" t="s">
        <v>357</v>
      </c>
    </row>
    <row r="67" spans="1:22">
      <c r="A67" s="6" t="s">
        <v>40</v>
      </c>
      <c r="B67" s="7" t="s">
        <v>347</v>
      </c>
      <c r="C67" s="7"/>
      <c r="D67" s="7" t="s">
        <v>347</v>
      </c>
      <c r="E67" s="7"/>
      <c r="F67" s="7" t="s">
        <v>347</v>
      </c>
      <c r="G67" s="7"/>
      <c r="H67" s="7" t="s">
        <v>347</v>
      </c>
      <c r="I67" s="7"/>
      <c r="J67" s="7" t="s">
        <v>347</v>
      </c>
      <c r="K67" s="7"/>
      <c r="L67" s="7" t="s">
        <v>347</v>
      </c>
      <c r="M67" s="7"/>
      <c r="N67" s="7" t="s">
        <v>347</v>
      </c>
      <c r="O67" s="7"/>
      <c r="P67" s="7" t="s">
        <v>347</v>
      </c>
      <c r="Q67" s="7"/>
      <c r="R67" s="7" t="s">
        <v>347</v>
      </c>
      <c r="S67" s="7"/>
      <c r="T67" s="7" t="s">
        <v>347</v>
      </c>
      <c r="U67" s="7"/>
    </row>
    <row r="68" spans="1:22">
      <c r="A68" s="6" t="s">
        <v>215</v>
      </c>
      <c r="B68" s="7" t="s">
        <v>347</v>
      </c>
      <c r="C68" s="7"/>
      <c r="D68" s="7" t="s">
        <v>347</v>
      </c>
      <c r="E68" s="7"/>
      <c r="F68" s="7" t="s">
        <v>347</v>
      </c>
      <c r="G68" s="7"/>
      <c r="H68" s="7" t="s">
        <v>347</v>
      </c>
      <c r="I68" s="7"/>
      <c r="J68" s="7" t="s">
        <v>347</v>
      </c>
      <c r="K68" s="7"/>
      <c r="L68" s="7" t="s">
        <v>347</v>
      </c>
      <c r="M68" s="7"/>
      <c r="N68" s="7" t="s">
        <v>347</v>
      </c>
      <c r="O68" s="7"/>
      <c r="P68" s="7" t="s">
        <v>347</v>
      </c>
      <c r="Q68" s="7"/>
      <c r="R68" s="7" t="s">
        <v>347</v>
      </c>
      <c r="S68" s="7"/>
      <c r="T68" s="7" t="s">
        <v>347</v>
      </c>
      <c r="U68" s="7"/>
    </row>
    <row r="69" spans="1:22">
      <c r="A69" s="6" t="s">
        <v>200</v>
      </c>
      <c r="B69" s="7">
        <v>27.4</v>
      </c>
      <c r="C69" s="8" t="s">
        <v>349</v>
      </c>
      <c r="D69" s="8">
        <v>31.1</v>
      </c>
      <c r="E69" s="8" t="s">
        <v>349</v>
      </c>
      <c r="F69" s="8">
        <v>23.5</v>
      </c>
      <c r="G69" s="8" t="s">
        <v>349</v>
      </c>
      <c r="H69" s="8">
        <v>13.3</v>
      </c>
      <c r="I69" s="8" t="s">
        <v>349</v>
      </c>
      <c r="J69" s="8">
        <v>29.7</v>
      </c>
      <c r="K69" s="8" t="s">
        <v>349</v>
      </c>
      <c r="L69" s="8">
        <v>31.3</v>
      </c>
      <c r="M69" s="8" t="s">
        <v>349</v>
      </c>
      <c r="N69" s="8">
        <v>30.8</v>
      </c>
      <c r="O69" s="8" t="s">
        <v>349</v>
      </c>
      <c r="P69" s="8">
        <v>30.2</v>
      </c>
      <c r="Q69" s="8" t="s">
        <v>349</v>
      </c>
      <c r="R69" s="8">
        <v>27</v>
      </c>
      <c r="S69" s="8" t="s">
        <v>349</v>
      </c>
      <c r="T69" s="8">
        <v>14.7</v>
      </c>
      <c r="U69" s="8" t="s">
        <v>349</v>
      </c>
      <c r="V69" s="1" t="s">
        <v>387</v>
      </c>
    </row>
    <row r="70" spans="1:22">
      <c r="A70" s="6" t="s">
        <v>216</v>
      </c>
      <c r="B70" s="7" t="s">
        <v>347</v>
      </c>
      <c r="C70" s="7"/>
      <c r="D70" s="7" t="s">
        <v>347</v>
      </c>
      <c r="E70" s="7"/>
      <c r="F70" s="7" t="s">
        <v>347</v>
      </c>
      <c r="G70" s="7"/>
      <c r="H70" s="7" t="s">
        <v>347</v>
      </c>
      <c r="I70" s="7"/>
      <c r="J70" s="7" t="s">
        <v>347</v>
      </c>
      <c r="K70" s="7"/>
      <c r="L70" s="7" t="s">
        <v>347</v>
      </c>
      <c r="M70" s="7"/>
      <c r="N70" s="7" t="s">
        <v>347</v>
      </c>
      <c r="O70" s="7"/>
      <c r="P70" s="7" t="s">
        <v>347</v>
      </c>
      <c r="Q70" s="7"/>
      <c r="R70" s="7" t="s">
        <v>347</v>
      </c>
      <c r="S70" s="7"/>
      <c r="T70" s="7" t="s">
        <v>347</v>
      </c>
      <c r="U70" s="7"/>
    </row>
    <row r="71" spans="1:22">
      <c r="A71" s="6" t="s">
        <v>217</v>
      </c>
      <c r="B71" s="7" t="s">
        <v>347</v>
      </c>
      <c r="C71" s="7"/>
      <c r="D71" s="7" t="s">
        <v>347</v>
      </c>
      <c r="E71" s="7"/>
      <c r="F71" s="7" t="s">
        <v>347</v>
      </c>
      <c r="G71" s="7"/>
      <c r="H71" s="7" t="s">
        <v>347</v>
      </c>
      <c r="I71" s="7"/>
      <c r="J71" s="7" t="s">
        <v>347</v>
      </c>
      <c r="K71" s="7"/>
      <c r="L71" s="7" t="s">
        <v>347</v>
      </c>
      <c r="M71" s="7"/>
      <c r="N71" s="7" t="s">
        <v>347</v>
      </c>
      <c r="O71" s="7"/>
      <c r="P71" s="7" t="s">
        <v>347</v>
      </c>
      <c r="Q71" s="7"/>
      <c r="R71" s="7" t="s">
        <v>347</v>
      </c>
      <c r="S71" s="7"/>
      <c r="T71" s="7" t="s">
        <v>347</v>
      </c>
      <c r="U71" s="7"/>
    </row>
    <row r="72" spans="1:22">
      <c r="A72" s="6" t="s">
        <v>218</v>
      </c>
      <c r="B72" s="7" t="s">
        <v>347</v>
      </c>
      <c r="C72" s="7"/>
      <c r="D72" s="7" t="s">
        <v>347</v>
      </c>
      <c r="E72" s="7"/>
      <c r="F72" s="7" t="s">
        <v>347</v>
      </c>
      <c r="G72" s="7"/>
      <c r="H72" s="7" t="s">
        <v>347</v>
      </c>
      <c r="I72" s="7"/>
      <c r="J72" s="7" t="s">
        <v>347</v>
      </c>
      <c r="K72" s="7"/>
      <c r="L72" s="7" t="s">
        <v>347</v>
      </c>
      <c r="M72" s="7"/>
      <c r="N72" s="7" t="s">
        <v>347</v>
      </c>
      <c r="O72" s="7"/>
      <c r="P72" s="7" t="s">
        <v>347</v>
      </c>
      <c r="Q72" s="7"/>
      <c r="R72" s="7" t="s">
        <v>347</v>
      </c>
      <c r="S72" s="7"/>
      <c r="T72" s="7" t="s">
        <v>347</v>
      </c>
      <c r="U72" s="7"/>
    </row>
    <row r="73" spans="1:22">
      <c r="A73" s="6" t="s">
        <v>219</v>
      </c>
      <c r="B73" s="7">
        <v>13.4</v>
      </c>
      <c r="C73" s="8" t="s">
        <v>349</v>
      </c>
      <c r="D73" s="8">
        <v>15.4</v>
      </c>
      <c r="E73" s="8" t="s">
        <v>349</v>
      </c>
      <c r="F73" s="8">
        <v>11.6</v>
      </c>
      <c r="G73" s="8" t="s">
        <v>349</v>
      </c>
      <c r="H73" s="8">
        <v>11</v>
      </c>
      <c r="I73" s="8" t="s">
        <v>349</v>
      </c>
      <c r="J73" s="8">
        <v>26.6</v>
      </c>
      <c r="K73" s="8" t="s">
        <v>349</v>
      </c>
      <c r="L73" s="8">
        <v>26.4</v>
      </c>
      <c r="M73" s="8" t="s">
        <v>349</v>
      </c>
      <c r="N73" s="8">
        <v>12.5</v>
      </c>
      <c r="O73" s="8" t="s">
        <v>349</v>
      </c>
      <c r="P73" s="8">
        <v>12.3</v>
      </c>
      <c r="Q73" s="8" t="s">
        <v>349</v>
      </c>
      <c r="R73" s="8">
        <v>7.9</v>
      </c>
      <c r="S73" s="8" t="s">
        <v>349</v>
      </c>
      <c r="T73" s="8">
        <v>7.5</v>
      </c>
      <c r="U73" s="8" t="s">
        <v>349</v>
      </c>
      <c r="V73" s="1" t="s">
        <v>388</v>
      </c>
    </row>
    <row r="74" spans="1:22">
      <c r="A74" s="6" t="s">
        <v>220</v>
      </c>
      <c r="B74" s="7">
        <v>19.2</v>
      </c>
      <c r="C74" s="8" t="s">
        <v>349</v>
      </c>
      <c r="D74" s="8">
        <v>20.9</v>
      </c>
      <c r="E74" s="8" t="s">
        <v>349</v>
      </c>
      <c r="F74" s="8">
        <v>17.5</v>
      </c>
      <c r="G74" s="8" t="s">
        <v>349</v>
      </c>
      <c r="H74" s="8">
        <v>9.5</v>
      </c>
      <c r="I74" s="8" t="s">
        <v>349</v>
      </c>
      <c r="J74" s="8">
        <v>26</v>
      </c>
      <c r="K74" s="8" t="s">
        <v>349</v>
      </c>
      <c r="L74" s="8">
        <v>28.1</v>
      </c>
      <c r="M74" s="8" t="s">
        <v>349</v>
      </c>
      <c r="N74" s="8">
        <v>20.7</v>
      </c>
      <c r="O74" s="8" t="s">
        <v>349</v>
      </c>
      <c r="P74" s="8">
        <v>18.8</v>
      </c>
      <c r="Q74" s="8" t="s">
        <v>349</v>
      </c>
      <c r="R74" s="8">
        <v>16.600000000000001</v>
      </c>
      <c r="S74" s="8" t="s">
        <v>349</v>
      </c>
      <c r="T74" s="8">
        <v>8.6</v>
      </c>
      <c r="U74" s="8" t="s">
        <v>349</v>
      </c>
      <c r="V74" s="1" t="s">
        <v>363</v>
      </c>
    </row>
    <row r="75" spans="1:22">
      <c r="A75" s="6" t="s">
        <v>221</v>
      </c>
      <c r="B75" s="7">
        <v>4.2</v>
      </c>
      <c r="C75" s="8" t="s">
        <v>349</v>
      </c>
      <c r="D75" s="8">
        <v>6.3</v>
      </c>
      <c r="E75" s="8" t="s">
        <v>349</v>
      </c>
      <c r="F75" s="8">
        <v>1.9</v>
      </c>
      <c r="G75" s="8" t="s">
        <v>349</v>
      </c>
      <c r="H75" s="9">
        <v>1.2</v>
      </c>
      <c r="I75" s="8" t="s">
        <v>349</v>
      </c>
      <c r="J75" s="9">
        <v>8.3000000000000007</v>
      </c>
      <c r="K75" s="8" t="s">
        <v>349</v>
      </c>
      <c r="L75" s="9">
        <v>5.9</v>
      </c>
      <c r="M75" s="8" t="s">
        <v>349</v>
      </c>
      <c r="N75" s="9">
        <v>5.3</v>
      </c>
      <c r="O75" s="8" t="s">
        <v>349</v>
      </c>
      <c r="P75" s="9">
        <v>4.7</v>
      </c>
      <c r="Q75" s="8" t="s">
        <v>349</v>
      </c>
      <c r="R75" s="9">
        <v>3.2</v>
      </c>
      <c r="S75" s="8" t="s">
        <v>349</v>
      </c>
      <c r="T75" s="9">
        <v>2</v>
      </c>
      <c r="U75" s="8" t="s">
        <v>349</v>
      </c>
      <c r="V75" s="1" t="s">
        <v>354</v>
      </c>
    </row>
    <row r="76" spans="1:22">
      <c r="A76" s="6" t="s">
        <v>211</v>
      </c>
      <c r="B76" s="7" t="s">
        <v>347</v>
      </c>
      <c r="C76" s="7"/>
      <c r="D76" s="7" t="s">
        <v>347</v>
      </c>
      <c r="E76" s="7"/>
      <c r="F76" s="7" t="s">
        <v>347</v>
      </c>
      <c r="G76" s="7"/>
      <c r="H76" s="7" t="s">
        <v>347</v>
      </c>
      <c r="I76" s="7"/>
      <c r="J76" s="7" t="s">
        <v>347</v>
      </c>
      <c r="K76" s="7"/>
      <c r="L76" s="7" t="s">
        <v>347</v>
      </c>
      <c r="M76" s="7"/>
      <c r="N76" s="7" t="s">
        <v>347</v>
      </c>
      <c r="O76" s="7"/>
      <c r="P76" s="7" t="s">
        <v>347</v>
      </c>
      <c r="Q76" s="7"/>
      <c r="R76" s="7" t="s">
        <v>347</v>
      </c>
      <c r="S76" s="7"/>
      <c r="T76" s="7" t="s">
        <v>347</v>
      </c>
      <c r="U76" s="7"/>
    </row>
    <row r="77" spans="1:22">
      <c r="A77" s="6" t="s">
        <v>48</v>
      </c>
      <c r="B77" s="7">
        <v>21.8</v>
      </c>
      <c r="C77" s="8" t="s">
        <v>349</v>
      </c>
      <c r="D77" s="8">
        <v>22.7</v>
      </c>
      <c r="E77" s="8" t="s">
        <v>349</v>
      </c>
      <c r="F77" s="8">
        <v>20.8</v>
      </c>
      <c r="G77" s="8" t="s">
        <v>349</v>
      </c>
      <c r="H77" s="8">
        <v>12.4</v>
      </c>
      <c r="I77" s="8" t="s">
        <v>349</v>
      </c>
      <c r="J77" s="8">
        <v>30.2</v>
      </c>
      <c r="K77" s="8" t="s">
        <v>349</v>
      </c>
      <c r="L77" s="7" t="s">
        <v>347</v>
      </c>
      <c r="M77" s="8"/>
      <c r="N77" s="7" t="s">
        <v>347</v>
      </c>
      <c r="O77" s="8"/>
      <c r="P77" s="7" t="s">
        <v>347</v>
      </c>
      <c r="Q77" s="8"/>
      <c r="R77" s="7" t="s">
        <v>347</v>
      </c>
      <c r="S77" s="8"/>
      <c r="T77" s="7" t="s">
        <v>347</v>
      </c>
      <c r="U77" s="8"/>
      <c r="V77" s="1" t="s">
        <v>389</v>
      </c>
    </row>
    <row r="78" spans="1:22">
      <c r="A78" s="6" t="s">
        <v>222</v>
      </c>
      <c r="B78" s="7" t="s">
        <v>347</v>
      </c>
      <c r="C78" s="7"/>
      <c r="D78" s="7" t="s">
        <v>347</v>
      </c>
      <c r="E78" s="7"/>
      <c r="F78" s="7" t="s">
        <v>347</v>
      </c>
      <c r="G78" s="7"/>
      <c r="H78" s="7" t="s">
        <v>347</v>
      </c>
      <c r="I78" s="7"/>
      <c r="J78" s="7" t="s">
        <v>347</v>
      </c>
      <c r="K78" s="7"/>
      <c r="L78" s="7" t="s">
        <v>347</v>
      </c>
      <c r="M78" s="7"/>
      <c r="N78" s="7" t="s">
        <v>347</v>
      </c>
      <c r="O78" s="7"/>
      <c r="P78" s="7" t="s">
        <v>347</v>
      </c>
      <c r="Q78" s="7"/>
      <c r="R78" s="7" t="s">
        <v>347</v>
      </c>
      <c r="S78" s="7"/>
      <c r="T78" s="7" t="s">
        <v>347</v>
      </c>
      <c r="U78" s="7"/>
    </row>
    <row r="79" spans="1:22">
      <c r="A79" s="6" t="s">
        <v>49</v>
      </c>
      <c r="B79" s="7" t="s">
        <v>347</v>
      </c>
      <c r="C79" s="7"/>
      <c r="D79" s="7" t="s">
        <v>347</v>
      </c>
      <c r="E79" s="7"/>
      <c r="F79" s="7" t="s">
        <v>347</v>
      </c>
      <c r="G79" s="7"/>
      <c r="H79" s="7" t="s">
        <v>347</v>
      </c>
      <c r="I79" s="7"/>
      <c r="J79" s="7" t="s">
        <v>347</v>
      </c>
      <c r="K79" s="7"/>
      <c r="L79" s="7" t="s">
        <v>347</v>
      </c>
      <c r="M79" s="7"/>
      <c r="N79" s="7" t="s">
        <v>347</v>
      </c>
      <c r="O79" s="7"/>
      <c r="P79" s="7" t="s">
        <v>347</v>
      </c>
      <c r="Q79" s="7"/>
      <c r="R79" s="7" t="s">
        <v>347</v>
      </c>
      <c r="S79" s="7"/>
      <c r="T79" s="7" t="s">
        <v>347</v>
      </c>
      <c r="U79" s="7"/>
    </row>
    <row r="80" spans="1:22">
      <c r="A80" s="6" t="s">
        <v>51</v>
      </c>
      <c r="B80" s="7">
        <v>25.8</v>
      </c>
      <c r="C80" s="8" t="s">
        <v>349</v>
      </c>
      <c r="D80" s="8">
        <v>35.1</v>
      </c>
      <c r="E80" s="8" t="s">
        <v>349</v>
      </c>
      <c r="F80" s="8">
        <v>16.100000000000001</v>
      </c>
      <c r="G80" s="8" t="s">
        <v>349</v>
      </c>
      <c r="H80" s="8">
        <v>20.7</v>
      </c>
      <c r="I80" s="8" t="s">
        <v>349</v>
      </c>
      <c r="J80" s="8">
        <v>32.6</v>
      </c>
      <c r="K80" s="8" t="s">
        <v>349</v>
      </c>
      <c r="L80" s="7" t="s">
        <v>347</v>
      </c>
      <c r="M80" s="7"/>
      <c r="N80" s="7" t="s">
        <v>347</v>
      </c>
      <c r="O80" s="7"/>
      <c r="P80" s="7" t="s">
        <v>347</v>
      </c>
      <c r="Q80" s="7"/>
      <c r="R80" s="7" t="s">
        <v>347</v>
      </c>
      <c r="S80" s="7"/>
      <c r="T80" s="7" t="s">
        <v>347</v>
      </c>
      <c r="U80" s="7"/>
      <c r="V80" s="1" t="s">
        <v>390</v>
      </c>
    </row>
    <row r="81" spans="1:22">
      <c r="A81" s="6" t="s">
        <v>52</v>
      </c>
      <c r="B81" s="7">
        <v>28.3</v>
      </c>
      <c r="C81" s="8" t="s">
        <v>349</v>
      </c>
      <c r="D81" s="8">
        <v>29.2</v>
      </c>
      <c r="E81" s="8" t="s">
        <v>349</v>
      </c>
      <c r="F81" s="8">
        <v>27.4</v>
      </c>
      <c r="G81" s="8" t="s">
        <v>349</v>
      </c>
      <c r="H81" s="8">
        <v>11.9</v>
      </c>
      <c r="I81" s="8" t="s">
        <v>349</v>
      </c>
      <c r="J81" s="8">
        <v>35.200000000000003</v>
      </c>
      <c r="K81" s="8" t="s">
        <v>349</v>
      </c>
      <c r="L81" s="7">
        <v>40</v>
      </c>
      <c r="M81" s="7" t="s">
        <v>349</v>
      </c>
      <c r="N81" s="7">
        <v>34.299999999999997</v>
      </c>
      <c r="O81" s="7" t="s">
        <v>349</v>
      </c>
      <c r="P81" s="7">
        <v>32.299999999999997</v>
      </c>
      <c r="Q81" s="7" t="s">
        <v>349</v>
      </c>
      <c r="R81" s="7">
        <v>22.6</v>
      </c>
      <c r="S81" s="7" t="s">
        <v>349</v>
      </c>
      <c r="T81" s="7">
        <v>8.8000000000000007</v>
      </c>
      <c r="U81" s="7" t="s">
        <v>349</v>
      </c>
      <c r="V81" s="1" t="s">
        <v>374</v>
      </c>
    </row>
    <row r="82" spans="1:22">
      <c r="A82" s="6" t="s">
        <v>53</v>
      </c>
      <c r="B82" s="7">
        <v>51.1</v>
      </c>
      <c r="C82" s="8" t="s">
        <v>361</v>
      </c>
      <c r="D82" s="8">
        <v>49.8</v>
      </c>
      <c r="E82" s="8" t="s">
        <v>361</v>
      </c>
      <c r="F82" s="8">
        <v>52.5</v>
      </c>
      <c r="G82" s="8" t="s">
        <v>361</v>
      </c>
      <c r="H82" s="8">
        <v>37.1</v>
      </c>
      <c r="I82" s="8"/>
      <c r="J82" s="8">
        <v>61.5</v>
      </c>
      <c r="K82" s="8"/>
      <c r="L82" s="8">
        <v>65.5</v>
      </c>
      <c r="M82" s="8"/>
      <c r="N82" s="8">
        <v>60.3</v>
      </c>
      <c r="O82" s="8"/>
      <c r="P82" s="8">
        <v>54.7</v>
      </c>
      <c r="Q82" s="8"/>
      <c r="R82" s="8">
        <v>41.5</v>
      </c>
      <c r="S82" s="8"/>
      <c r="T82" s="8">
        <v>32.6</v>
      </c>
      <c r="U82" s="8"/>
      <c r="V82" s="1" t="s">
        <v>362</v>
      </c>
    </row>
    <row r="83" spans="1:22">
      <c r="A83" s="6" t="s">
        <v>54</v>
      </c>
      <c r="B83" s="7">
        <v>18.3</v>
      </c>
      <c r="C83" s="8"/>
      <c r="D83" s="7">
        <v>19.7</v>
      </c>
      <c r="E83" s="8" t="s">
        <v>361</v>
      </c>
      <c r="F83" s="7">
        <v>17</v>
      </c>
      <c r="G83" s="8" t="s">
        <v>361</v>
      </c>
      <c r="H83" s="7">
        <v>14.5</v>
      </c>
      <c r="I83" s="9"/>
      <c r="J83" s="7">
        <v>19.7</v>
      </c>
      <c r="K83" s="9"/>
      <c r="L83" s="7">
        <v>32</v>
      </c>
      <c r="M83" s="9"/>
      <c r="N83" s="7">
        <v>15</v>
      </c>
      <c r="O83" s="9"/>
      <c r="P83" s="7">
        <v>14.8</v>
      </c>
      <c r="Q83" s="9"/>
      <c r="R83" s="7">
        <v>12.8</v>
      </c>
      <c r="S83" s="9"/>
      <c r="T83" s="7">
        <v>11.6</v>
      </c>
      <c r="U83" s="9"/>
      <c r="V83" s="1" t="s">
        <v>362</v>
      </c>
    </row>
    <row r="84" spans="1:22">
      <c r="A84" s="6" t="s">
        <v>55</v>
      </c>
      <c r="B84" s="7">
        <v>24.4</v>
      </c>
      <c r="C84" s="8" t="s">
        <v>349</v>
      </c>
      <c r="D84" s="8">
        <v>24.5</v>
      </c>
      <c r="E84" s="8" t="s">
        <v>349</v>
      </c>
      <c r="F84" s="8">
        <v>24.3</v>
      </c>
      <c r="G84" s="8" t="s">
        <v>349</v>
      </c>
      <c r="H84" s="8">
        <v>15.8</v>
      </c>
      <c r="I84" s="8" t="s">
        <v>349</v>
      </c>
      <c r="J84" s="8">
        <v>29.2</v>
      </c>
      <c r="K84" s="8" t="s">
        <v>349</v>
      </c>
      <c r="L84" s="8">
        <v>33.700000000000003</v>
      </c>
      <c r="M84" s="8" t="s">
        <v>349</v>
      </c>
      <c r="N84" s="8">
        <v>29.9</v>
      </c>
      <c r="O84" s="8" t="s">
        <v>349</v>
      </c>
      <c r="P84" s="8">
        <v>23.8</v>
      </c>
      <c r="Q84" s="8" t="s">
        <v>349</v>
      </c>
      <c r="R84" s="8">
        <v>18.5</v>
      </c>
      <c r="S84" s="8" t="s">
        <v>349</v>
      </c>
      <c r="T84" s="8">
        <v>10.6</v>
      </c>
      <c r="U84" s="8" t="s">
        <v>349</v>
      </c>
      <c r="V84" s="1" t="s">
        <v>374</v>
      </c>
    </row>
    <row r="85" spans="1:22">
      <c r="A85" s="6" t="s">
        <v>391</v>
      </c>
      <c r="B85" s="7" t="s">
        <v>347</v>
      </c>
      <c r="C85" s="7"/>
      <c r="D85" s="7" t="s">
        <v>347</v>
      </c>
      <c r="E85" s="7"/>
      <c r="F85" s="7" t="s">
        <v>347</v>
      </c>
      <c r="G85" s="7"/>
      <c r="H85" s="7" t="s">
        <v>347</v>
      </c>
      <c r="I85" s="7"/>
      <c r="J85" s="7" t="s">
        <v>347</v>
      </c>
      <c r="K85" s="7"/>
      <c r="L85" s="7" t="s">
        <v>347</v>
      </c>
      <c r="M85" s="7"/>
      <c r="N85" s="7" t="s">
        <v>347</v>
      </c>
      <c r="O85" s="7"/>
      <c r="P85" s="7" t="s">
        <v>347</v>
      </c>
      <c r="Q85" s="7"/>
      <c r="R85" s="7" t="s">
        <v>347</v>
      </c>
      <c r="S85" s="7"/>
      <c r="T85" s="7" t="s">
        <v>347</v>
      </c>
      <c r="U85" s="7"/>
    </row>
    <row r="86" spans="1:22">
      <c r="A86" s="6" t="s">
        <v>56</v>
      </c>
      <c r="B86" s="7">
        <v>14.1</v>
      </c>
      <c r="C86" s="8" t="s">
        <v>349</v>
      </c>
      <c r="D86" s="8">
        <v>20.7</v>
      </c>
      <c r="E86" s="8" t="s">
        <v>349</v>
      </c>
      <c r="F86" s="8">
        <v>7.5</v>
      </c>
      <c r="G86" s="8" t="s">
        <v>349</v>
      </c>
      <c r="H86" s="7" t="s">
        <v>347</v>
      </c>
      <c r="I86" s="8"/>
      <c r="J86" s="7" t="s">
        <v>347</v>
      </c>
      <c r="K86" s="8"/>
      <c r="L86" s="7" t="s">
        <v>347</v>
      </c>
      <c r="M86" s="7"/>
      <c r="N86" s="7" t="s">
        <v>347</v>
      </c>
      <c r="O86" s="7"/>
      <c r="P86" s="7" t="s">
        <v>347</v>
      </c>
      <c r="Q86" s="7"/>
      <c r="R86" s="7" t="s">
        <v>347</v>
      </c>
      <c r="S86" s="7"/>
      <c r="T86" s="7" t="s">
        <v>347</v>
      </c>
      <c r="U86" s="7"/>
      <c r="V86" s="1" t="s">
        <v>392</v>
      </c>
    </row>
    <row r="87" spans="1:22">
      <c r="A87" s="6" t="s">
        <v>299</v>
      </c>
      <c r="B87" s="7" t="s">
        <v>347</v>
      </c>
      <c r="C87" s="7"/>
      <c r="D87" s="7" t="s">
        <v>347</v>
      </c>
      <c r="E87" s="7"/>
      <c r="F87" s="7" t="s">
        <v>347</v>
      </c>
      <c r="G87" s="7"/>
      <c r="H87" s="7" t="s">
        <v>347</v>
      </c>
      <c r="I87" s="7"/>
      <c r="J87" s="7" t="s">
        <v>347</v>
      </c>
      <c r="K87" s="7"/>
      <c r="L87" s="7" t="s">
        <v>347</v>
      </c>
      <c r="M87" s="7"/>
      <c r="N87" s="7" t="s">
        <v>347</v>
      </c>
      <c r="O87" s="7"/>
      <c r="P87" s="7" t="s">
        <v>347</v>
      </c>
      <c r="Q87" s="7"/>
      <c r="R87" s="7" t="s">
        <v>347</v>
      </c>
      <c r="S87" s="7"/>
      <c r="T87" s="7" t="s">
        <v>347</v>
      </c>
      <c r="U87" s="7"/>
    </row>
    <row r="88" spans="1:22">
      <c r="A88" s="6" t="s">
        <v>227</v>
      </c>
      <c r="B88" s="7" t="s">
        <v>347</v>
      </c>
      <c r="C88" s="7"/>
      <c r="D88" s="7" t="s">
        <v>347</v>
      </c>
      <c r="E88" s="7"/>
      <c r="F88" s="7" t="s">
        <v>347</v>
      </c>
      <c r="G88" s="7"/>
      <c r="H88" s="7" t="s">
        <v>347</v>
      </c>
      <c r="I88" s="7"/>
      <c r="J88" s="7" t="s">
        <v>347</v>
      </c>
      <c r="K88" s="7"/>
      <c r="L88" s="7" t="s">
        <v>347</v>
      </c>
      <c r="M88" s="7"/>
      <c r="N88" s="7" t="s">
        <v>347</v>
      </c>
      <c r="O88" s="7"/>
      <c r="P88" s="7" t="s">
        <v>347</v>
      </c>
      <c r="Q88" s="7"/>
      <c r="R88" s="7" t="s">
        <v>347</v>
      </c>
      <c r="S88" s="7"/>
      <c r="T88" s="7" t="s">
        <v>347</v>
      </c>
      <c r="U88" s="7"/>
    </row>
    <row r="89" spans="1:22">
      <c r="A89" s="6" t="s">
        <v>223</v>
      </c>
      <c r="B89" s="7">
        <v>11.8</v>
      </c>
      <c r="C89" s="8" t="s">
        <v>355</v>
      </c>
      <c r="D89" s="8">
        <v>11.6</v>
      </c>
      <c r="E89" s="8" t="s">
        <v>355</v>
      </c>
      <c r="F89" s="8">
        <v>11.9</v>
      </c>
      <c r="G89" s="8" t="s">
        <v>355</v>
      </c>
      <c r="H89" s="8">
        <v>8.6</v>
      </c>
      <c r="I89" s="8" t="s">
        <v>355</v>
      </c>
      <c r="J89" s="8">
        <v>12.9</v>
      </c>
      <c r="K89" s="8" t="s">
        <v>355</v>
      </c>
      <c r="L89" s="8">
        <v>14.2</v>
      </c>
      <c r="M89" s="8" t="s">
        <v>355</v>
      </c>
      <c r="N89" s="8">
        <v>14</v>
      </c>
      <c r="O89" s="8" t="s">
        <v>355</v>
      </c>
      <c r="P89" s="8">
        <v>12.2</v>
      </c>
      <c r="Q89" s="8" t="s">
        <v>355</v>
      </c>
      <c r="R89" s="8">
        <v>9.3000000000000007</v>
      </c>
      <c r="S89" s="8" t="s">
        <v>355</v>
      </c>
      <c r="T89" s="8">
        <v>6.4</v>
      </c>
      <c r="U89" s="8" t="s">
        <v>355</v>
      </c>
      <c r="V89" s="1" t="s">
        <v>393</v>
      </c>
    </row>
    <row r="90" spans="1:22">
      <c r="A90" s="6" t="s">
        <v>224</v>
      </c>
      <c r="B90" s="7">
        <v>6.9</v>
      </c>
      <c r="C90" s="8" t="s">
        <v>355</v>
      </c>
      <c r="D90" s="8">
        <v>7.9</v>
      </c>
      <c r="E90" s="8" t="s">
        <v>355</v>
      </c>
      <c r="F90" s="8">
        <v>5.8</v>
      </c>
      <c r="G90" s="8" t="s">
        <v>355</v>
      </c>
      <c r="H90" s="7" t="s">
        <v>347</v>
      </c>
      <c r="I90" s="7"/>
      <c r="J90" s="7" t="s">
        <v>347</v>
      </c>
      <c r="K90" s="7"/>
      <c r="L90" s="7" t="s">
        <v>347</v>
      </c>
      <c r="M90" s="7"/>
      <c r="N90" s="7" t="s">
        <v>347</v>
      </c>
      <c r="O90" s="7"/>
      <c r="P90" s="7" t="s">
        <v>347</v>
      </c>
      <c r="Q90" s="7"/>
      <c r="R90" s="7" t="s">
        <v>347</v>
      </c>
      <c r="S90" s="7"/>
      <c r="T90" s="7" t="s">
        <v>347</v>
      </c>
      <c r="U90" s="7"/>
      <c r="V90" s="1" t="s">
        <v>394</v>
      </c>
    </row>
    <row r="91" spans="1:22">
      <c r="A91" s="6" t="s">
        <v>60</v>
      </c>
      <c r="B91" s="7">
        <v>11.4</v>
      </c>
      <c r="C91" s="8" t="s">
        <v>349</v>
      </c>
      <c r="D91" s="8">
        <v>12.5</v>
      </c>
      <c r="E91" s="8" t="s">
        <v>349</v>
      </c>
      <c r="F91" s="8">
        <v>10.199999999999999</v>
      </c>
      <c r="G91" s="8" t="s">
        <v>349</v>
      </c>
      <c r="H91" s="8">
        <v>9.5</v>
      </c>
      <c r="I91" s="8" t="s">
        <v>349</v>
      </c>
      <c r="J91" s="8">
        <v>15</v>
      </c>
      <c r="K91" s="8" t="s">
        <v>349</v>
      </c>
      <c r="L91" s="7" t="s">
        <v>347</v>
      </c>
      <c r="M91" s="7"/>
      <c r="N91" s="7" t="s">
        <v>347</v>
      </c>
      <c r="O91" s="7"/>
      <c r="P91" s="7" t="s">
        <v>347</v>
      </c>
      <c r="Q91" s="7"/>
      <c r="R91" s="7" t="s">
        <v>347</v>
      </c>
      <c r="S91" s="7"/>
      <c r="T91" s="7" t="s">
        <v>347</v>
      </c>
      <c r="U91" s="7"/>
      <c r="V91" s="1" t="s">
        <v>395</v>
      </c>
    </row>
    <row r="92" spans="1:22">
      <c r="A92" s="6" t="s">
        <v>225</v>
      </c>
      <c r="B92" s="7">
        <v>4.7</v>
      </c>
      <c r="C92" s="8" t="s">
        <v>349</v>
      </c>
      <c r="D92" s="8">
        <v>5.4</v>
      </c>
      <c r="E92" s="8" t="s">
        <v>349</v>
      </c>
      <c r="F92" s="8">
        <v>4</v>
      </c>
      <c r="G92" s="8" t="s">
        <v>349</v>
      </c>
      <c r="H92" s="8">
        <v>3.3</v>
      </c>
      <c r="I92" s="8" t="s">
        <v>349</v>
      </c>
      <c r="J92" s="8">
        <v>7.6</v>
      </c>
      <c r="K92" s="8" t="s">
        <v>349</v>
      </c>
      <c r="L92" s="8">
        <v>7.9</v>
      </c>
      <c r="M92" s="8" t="s">
        <v>349</v>
      </c>
      <c r="N92" s="8">
        <v>5</v>
      </c>
      <c r="O92" s="8" t="s">
        <v>349</v>
      </c>
      <c r="P92" s="8">
        <v>3.7</v>
      </c>
      <c r="Q92" s="8" t="s">
        <v>349</v>
      </c>
      <c r="R92" s="8">
        <v>3.8</v>
      </c>
      <c r="S92" s="8" t="s">
        <v>349</v>
      </c>
      <c r="T92" s="8">
        <v>1.8</v>
      </c>
      <c r="U92" s="8" t="s">
        <v>349</v>
      </c>
      <c r="V92" s="1" t="s">
        <v>378</v>
      </c>
    </row>
    <row r="93" spans="1:22">
      <c r="A93" s="6" t="s">
        <v>226</v>
      </c>
      <c r="B93" s="7" t="s">
        <v>347</v>
      </c>
      <c r="C93" s="7"/>
      <c r="D93" s="7" t="s">
        <v>347</v>
      </c>
      <c r="E93" s="7"/>
      <c r="F93" s="7" t="s">
        <v>347</v>
      </c>
      <c r="G93" s="7"/>
      <c r="H93" s="7" t="s">
        <v>347</v>
      </c>
      <c r="I93" s="7"/>
      <c r="J93" s="7" t="s">
        <v>347</v>
      </c>
      <c r="K93" s="7"/>
      <c r="L93" s="7" t="s">
        <v>347</v>
      </c>
      <c r="M93" s="7"/>
      <c r="N93" s="7" t="s">
        <v>347</v>
      </c>
      <c r="O93" s="7"/>
      <c r="P93" s="7" t="s">
        <v>347</v>
      </c>
      <c r="Q93" s="7"/>
      <c r="R93" s="7" t="s">
        <v>347</v>
      </c>
      <c r="S93" s="7"/>
      <c r="T93" s="7" t="s">
        <v>347</v>
      </c>
      <c r="U93" s="7"/>
    </row>
    <row r="94" spans="1:22">
      <c r="A94" s="6" t="s">
        <v>63</v>
      </c>
      <c r="B94" s="7" t="s">
        <v>347</v>
      </c>
      <c r="C94" s="7"/>
      <c r="D94" s="7" t="s">
        <v>347</v>
      </c>
      <c r="E94" s="7"/>
      <c r="F94" s="7" t="s">
        <v>347</v>
      </c>
      <c r="G94" s="7"/>
      <c r="H94" s="7" t="s">
        <v>347</v>
      </c>
      <c r="I94" s="7"/>
      <c r="J94" s="7" t="s">
        <v>347</v>
      </c>
      <c r="K94" s="7"/>
      <c r="L94" s="7" t="s">
        <v>347</v>
      </c>
      <c r="M94" s="7"/>
      <c r="N94" s="7" t="s">
        <v>347</v>
      </c>
      <c r="O94" s="7"/>
      <c r="P94" s="7" t="s">
        <v>347</v>
      </c>
      <c r="Q94" s="7"/>
      <c r="R94" s="7" t="s">
        <v>347</v>
      </c>
      <c r="S94" s="7"/>
      <c r="T94" s="7" t="s">
        <v>347</v>
      </c>
      <c r="U94" s="7"/>
    </row>
    <row r="95" spans="1:22">
      <c r="A95" s="6" t="s">
        <v>228</v>
      </c>
      <c r="B95" s="7" t="s">
        <v>347</v>
      </c>
      <c r="C95" s="7"/>
      <c r="D95" s="7" t="s">
        <v>347</v>
      </c>
      <c r="E95" s="7"/>
      <c r="F95" s="7" t="s">
        <v>347</v>
      </c>
      <c r="G95" s="7"/>
      <c r="H95" s="7" t="s">
        <v>347</v>
      </c>
      <c r="I95" s="7"/>
      <c r="J95" s="7" t="s">
        <v>347</v>
      </c>
      <c r="K95" s="7"/>
      <c r="L95" s="7" t="s">
        <v>347</v>
      </c>
      <c r="M95" s="7"/>
      <c r="N95" s="7" t="s">
        <v>347</v>
      </c>
      <c r="O95" s="7"/>
      <c r="P95" s="7" t="s">
        <v>347</v>
      </c>
      <c r="Q95" s="7"/>
      <c r="R95" s="7" t="s">
        <v>347</v>
      </c>
      <c r="S95" s="7"/>
      <c r="T95" s="7" t="s">
        <v>347</v>
      </c>
      <c r="U95" s="7"/>
    </row>
    <row r="96" spans="1:22">
      <c r="A96" s="6" t="s">
        <v>229</v>
      </c>
      <c r="B96" s="7">
        <v>3.3</v>
      </c>
      <c r="C96" s="8" t="s">
        <v>349</v>
      </c>
      <c r="D96" s="8">
        <v>3.5</v>
      </c>
      <c r="E96" s="8" t="s">
        <v>349</v>
      </c>
      <c r="F96" s="8">
        <v>3.2</v>
      </c>
      <c r="G96" s="8" t="s">
        <v>349</v>
      </c>
      <c r="H96" s="9">
        <v>3.9</v>
      </c>
      <c r="I96" s="9" t="s">
        <v>349</v>
      </c>
      <c r="J96" s="9">
        <v>2.7</v>
      </c>
      <c r="K96" s="9" t="s">
        <v>349</v>
      </c>
      <c r="L96" s="7">
        <v>4.4000000000000004</v>
      </c>
      <c r="M96" s="7" t="s">
        <v>349</v>
      </c>
      <c r="N96" s="7">
        <v>4.7</v>
      </c>
      <c r="O96" s="7" t="s">
        <v>349</v>
      </c>
      <c r="P96" s="7">
        <v>2.2000000000000002</v>
      </c>
      <c r="Q96" s="7" t="s">
        <v>349</v>
      </c>
      <c r="R96" s="7">
        <v>3.1</v>
      </c>
      <c r="S96" s="7" t="s">
        <v>349</v>
      </c>
      <c r="T96" s="7">
        <v>1.6</v>
      </c>
      <c r="U96" s="7" t="s">
        <v>349</v>
      </c>
      <c r="V96" s="1" t="s">
        <v>378</v>
      </c>
    </row>
    <row r="97" spans="1:22">
      <c r="A97" s="6" t="s">
        <v>66</v>
      </c>
      <c r="B97" s="7" t="s">
        <v>347</v>
      </c>
      <c r="C97" s="7"/>
      <c r="D97" s="7" t="s">
        <v>347</v>
      </c>
      <c r="E97" s="7"/>
      <c r="F97" s="7" t="s">
        <v>347</v>
      </c>
      <c r="G97" s="7"/>
      <c r="H97" s="7" t="s">
        <v>347</v>
      </c>
      <c r="I97" s="7"/>
      <c r="J97" s="7" t="s">
        <v>347</v>
      </c>
      <c r="K97" s="7"/>
      <c r="L97" s="7" t="s">
        <v>347</v>
      </c>
      <c r="M97" s="7"/>
      <c r="N97" s="7" t="s">
        <v>347</v>
      </c>
      <c r="O97" s="7"/>
      <c r="P97" s="7" t="s">
        <v>347</v>
      </c>
      <c r="Q97" s="7"/>
      <c r="R97" s="7" t="s">
        <v>347</v>
      </c>
      <c r="S97" s="7"/>
      <c r="T97" s="7" t="s">
        <v>347</v>
      </c>
      <c r="U97" s="7"/>
    </row>
    <row r="98" spans="1:22">
      <c r="A98" s="6" t="s">
        <v>231</v>
      </c>
      <c r="B98" s="7">
        <v>1.7</v>
      </c>
      <c r="C98" s="8" t="s">
        <v>349</v>
      </c>
      <c r="D98" s="8">
        <v>3</v>
      </c>
      <c r="E98" s="8" t="s">
        <v>349</v>
      </c>
      <c r="F98" s="8">
        <v>0.4</v>
      </c>
      <c r="G98" s="8" t="s">
        <v>349</v>
      </c>
      <c r="H98" s="7">
        <v>0.68</v>
      </c>
      <c r="I98" s="7" t="s">
        <v>349</v>
      </c>
      <c r="J98" s="7">
        <v>0.44</v>
      </c>
      <c r="K98" s="7" t="s">
        <v>349</v>
      </c>
      <c r="L98" s="7" t="s">
        <v>347</v>
      </c>
      <c r="M98" s="7"/>
      <c r="N98" s="7" t="s">
        <v>347</v>
      </c>
      <c r="O98" s="7"/>
      <c r="P98" s="7" t="s">
        <v>347</v>
      </c>
      <c r="Q98" s="7"/>
      <c r="R98" s="7" t="s">
        <v>347</v>
      </c>
      <c r="S98" s="7"/>
      <c r="T98" s="7" t="s">
        <v>347</v>
      </c>
      <c r="U98" s="7"/>
      <c r="V98" s="1" t="s">
        <v>396</v>
      </c>
    </row>
    <row r="99" spans="1:22">
      <c r="A99" s="6" t="s">
        <v>236</v>
      </c>
      <c r="B99" s="7">
        <v>2.2000000000000002</v>
      </c>
      <c r="C99" s="8" t="s">
        <v>355</v>
      </c>
      <c r="D99" s="8">
        <v>2.4</v>
      </c>
      <c r="E99" s="8" t="s">
        <v>355</v>
      </c>
      <c r="F99" s="8">
        <v>2.1</v>
      </c>
      <c r="G99" s="8" t="s">
        <v>355</v>
      </c>
      <c r="H99" s="9">
        <v>2.5</v>
      </c>
      <c r="I99" s="8" t="s">
        <v>355</v>
      </c>
      <c r="J99" s="9">
        <v>1.9</v>
      </c>
      <c r="K99" s="8" t="s">
        <v>355</v>
      </c>
      <c r="L99" s="9">
        <v>1.8</v>
      </c>
      <c r="M99" s="8" t="s">
        <v>355</v>
      </c>
      <c r="N99" s="9">
        <v>2.1</v>
      </c>
      <c r="O99" s="8" t="s">
        <v>355</v>
      </c>
      <c r="P99" s="9">
        <v>2.8</v>
      </c>
      <c r="Q99" s="8" t="s">
        <v>355</v>
      </c>
      <c r="R99" s="9">
        <v>2.4</v>
      </c>
      <c r="S99" s="8" t="s">
        <v>355</v>
      </c>
      <c r="T99" s="9">
        <v>2.2000000000000002</v>
      </c>
      <c r="U99" s="8" t="s">
        <v>355</v>
      </c>
      <c r="V99" s="1" t="s">
        <v>365</v>
      </c>
    </row>
    <row r="100" spans="1:22">
      <c r="A100" s="6" t="s">
        <v>238</v>
      </c>
      <c r="B100" s="7">
        <v>25.9</v>
      </c>
      <c r="C100" s="8" t="s">
        <v>355</v>
      </c>
      <c r="D100" s="8">
        <v>26.5</v>
      </c>
      <c r="E100" s="8" t="s">
        <v>355</v>
      </c>
      <c r="F100" s="8">
        <v>25.2</v>
      </c>
      <c r="G100" s="8" t="s">
        <v>355</v>
      </c>
      <c r="H100" s="7" t="s">
        <v>347</v>
      </c>
      <c r="I100" s="7"/>
      <c r="J100" s="7" t="s">
        <v>347</v>
      </c>
      <c r="K100" s="7"/>
      <c r="L100" s="7" t="s">
        <v>347</v>
      </c>
      <c r="M100" s="7"/>
      <c r="N100" s="7" t="s">
        <v>347</v>
      </c>
      <c r="O100" s="7"/>
      <c r="P100" s="7" t="s">
        <v>347</v>
      </c>
      <c r="Q100" s="7"/>
      <c r="R100" s="7" t="s">
        <v>347</v>
      </c>
      <c r="S100" s="7"/>
      <c r="T100" s="7" t="s">
        <v>347</v>
      </c>
      <c r="U100" s="7"/>
      <c r="V100" s="1" t="s">
        <v>357</v>
      </c>
    </row>
    <row r="101" spans="1:22">
      <c r="A101" s="6" t="s">
        <v>77</v>
      </c>
      <c r="B101" s="7" t="s">
        <v>347</v>
      </c>
      <c r="C101" s="7"/>
      <c r="D101" s="7" t="s">
        <v>347</v>
      </c>
      <c r="E101" s="7"/>
      <c r="F101" s="7" t="s">
        <v>347</v>
      </c>
      <c r="G101" s="7"/>
      <c r="H101" s="7" t="s">
        <v>347</v>
      </c>
      <c r="I101" s="7"/>
      <c r="J101" s="7" t="s">
        <v>347</v>
      </c>
      <c r="K101" s="7"/>
      <c r="L101" s="7" t="s">
        <v>347</v>
      </c>
      <c r="M101" s="7"/>
      <c r="N101" s="7" t="s">
        <v>347</v>
      </c>
      <c r="O101" s="7"/>
      <c r="P101" s="7" t="s">
        <v>347</v>
      </c>
      <c r="Q101" s="7"/>
      <c r="R101" s="7" t="s">
        <v>347</v>
      </c>
      <c r="S101" s="7"/>
      <c r="T101" s="7" t="s">
        <v>347</v>
      </c>
      <c r="U101" s="7"/>
    </row>
    <row r="102" spans="1:22">
      <c r="A102" s="6" t="s">
        <v>86</v>
      </c>
      <c r="B102" s="7" t="s">
        <v>347</v>
      </c>
      <c r="C102" s="7"/>
      <c r="D102" s="7" t="s">
        <v>347</v>
      </c>
      <c r="E102" s="7"/>
      <c r="F102" s="7" t="s">
        <v>347</v>
      </c>
      <c r="G102" s="7"/>
      <c r="H102" s="7" t="s">
        <v>347</v>
      </c>
      <c r="I102" s="7"/>
      <c r="J102" s="7" t="s">
        <v>347</v>
      </c>
      <c r="K102" s="7"/>
      <c r="L102" s="7" t="s">
        <v>347</v>
      </c>
      <c r="M102" s="7"/>
      <c r="N102" s="7" t="s">
        <v>347</v>
      </c>
      <c r="O102" s="7"/>
      <c r="P102" s="7" t="s">
        <v>347</v>
      </c>
      <c r="Q102" s="7"/>
      <c r="R102" s="7" t="s">
        <v>347</v>
      </c>
      <c r="S102" s="7"/>
      <c r="T102" s="7" t="s">
        <v>347</v>
      </c>
      <c r="U102" s="7"/>
    </row>
    <row r="103" spans="1:22">
      <c r="A103" s="6" t="s">
        <v>239</v>
      </c>
      <c r="B103" s="7">
        <v>25.8</v>
      </c>
      <c r="C103" s="8"/>
      <c r="D103" s="7">
        <v>29.9</v>
      </c>
      <c r="E103" s="8"/>
      <c r="F103" s="7">
        <v>21.5</v>
      </c>
      <c r="G103" s="8"/>
      <c r="H103" s="7">
        <v>12.3</v>
      </c>
      <c r="I103" s="8"/>
      <c r="J103" s="7">
        <v>30.9</v>
      </c>
      <c r="K103" s="8"/>
      <c r="L103" s="7">
        <v>26.2</v>
      </c>
      <c r="M103" s="8"/>
      <c r="N103" s="7">
        <v>28.8</v>
      </c>
      <c r="O103" s="8"/>
      <c r="P103" s="7">
        <v>32.9</v>
      </c>
      <c r="Q103" s="8"/>
      <c r="R103" s="7">
        <v>27.1</v>
      </c>
      <c r="S103" s="8"/>
      <c r="T103" s="7">
        <v>11</v>
      </c>
      <c r="U103" s="8"/>
      <c r="V103" s="1" t="s">
        <v>383</v>
      </c>
    </row>
    <row r="104" spans="1:22">
      <c r="A104" s="6" t="s">
        <v>397</v>
      </c>
      <c r="B104" s="7">
        <v>10.1</v>
      </c>
      <c r="C104" s="8" t="s">
        <v>349</v>
      </c>
      <c r="D104" s="8">
        <v>9</v>
      </c>
      <c r="E104" s="8" t="s">
        <v>349</v>
      </c>
      <c r="F104" s="8">
        <v>11.2</v>
      </c>
      <c r="G104" s="8" t="s">
        <v>349</v>
      </c>
      <c r="H104" s="7" t="s">
        <v>347</v>
      </c>
      <c r="I104" s="7"/>
      <c r="J104" s="7" t="s">
        <v>347</v>
      </c>
      <c r="K104" s="7"/>
      <c r="L104" s="7" t="s">
        <v>347</v>
      </c>
      <c r="M104" s="7"/>
      <c r="N104" s="7" t="s">
        <v>347</v>
      </c>
      <c r="O104" s="7"/>
      <c r="P104" s="7" t="s">
        <v>347</v>
      </c>
      <c r="Q104" s="7"/>
      <c r="R104" s="7" t="s">
        <v>347</v>
      </c>
      <c r="S104" s="7"/>
      <c r="T104" s="7" t="s">
        <v>347</v>
      </c>
      <c r="U104" s="7"/>
      <c r="V104" s="1" t="s">
        <v>398</v>
      </c>
    </row>
    <row r="105" spans="1:22">
      <c r="A105" s="6" t="s">
        <v>247</v>
      </c>
      <c r="B105" s="7" t="s">
        <v>347</v>
      </c>
      <c r="C105" s="7"/>
      <c r="D105" s="7" t="s">
        <v>347</v>
      </c>
      <c r="E105" s="7"/>
      <c r="F105" s="7" t="s">
        <v>347</v>
      </c>
      <c r="G105" s="7"/>
      <c r="H105" s="7" t="s">
        <v>347</v>
      </c>
      <c r="I105" s="7"/>
      <c r="J105" s="7" t="s">
        <v>347</v>
      </c>
      <c r="K105" s="7"/>
      <c r="L105" s="7" t="s">
        <v>347</v>
      </c>
      <c r="M105" s="7"/>
      <c r="N105" s="7" t="s">
        <v>347</v>
      </c>
      <c r="O105" s="7"/>
      <c r="P105" s="7" t="s">
        <v>347</v>
      </c>
      <c r="Q105" s="7"/>
      <c r="R105" s="7" t="s">
        <v>347</v>
      </c>
      <c r="S105" s="7"/>
      <c r="T105" s="7" t="s">
        <v>347</v>
      </c>
      <c r="U105" s="7"/>
    </row>
    <row r="106" spans="1:22">
      <c r="A106" s="6" t="s">
        <v>248</v>
      </c>
      <c r="B106" s="7">
        <v>1.9</v>
      </c>
      <c r="C106" s="8" t="s">
        <v>355</v>
      </c>
      <c r="D106" s="8">
        <v>2.7</v>
      </c>
      <c r="E106" s="8" t="s">
        <v>355</v>
      </c>
      <c r="F106" s="8">
        <v>0.9</v>
      </c>
      <c r="G106" s="8" t="s">
        <v>355</v>
      </c>
      <c r="H106" s="7" t="s">
        <v>347</v>
      </c>
      <c r="I106" s="7"/>
      <c r="J106" s="7" t="s">
        <v>347</v>
      </c>
      <c r="K106" s="7"/>
      <c r="L106" s="7" t="s">
        <v>347</v>
      </c>
      <c r="M106" s="7"/>
      <c r="N106" s="7" t="s">
        <v>347</v>
      </c>
      <c r="O106" s="7"/>
      <c r="P106" s="7" t="s">
        <v>347</v>
      </c>
      <c r="Q106" s="7"/>
      <c r="R106" s="7" t="s">
        <v>347</v>
      </c>
      <c r="S106" s="7"/>
      <c r="T106" s="7" t="s">
        <v>347</v>
      </c>
      <c r="U106" s="7"/>
      <c r="V106" s="1" t="s">
        <v>399</v>
      </c>
    </row>
    <row r="107" spans="1:22">
      <c r="A107" s="6" t="s">
        <v>88</v>
      </c>
      <c r="B107" s="7">
        <v>22.9</v>
      </c>
      <c r="C107" s="8" t="s">
        <v>355</v>
      </c>
      <c r="D107" s="8">
        <v>25</v>
      </c>
      <c r="E107" s="8" t="s">
        <v>355</v>
      </c>
      <c r="F107" s="8">
        <v>20.7</v>
      </c>
      <c r="G107" s="8" t="s">
        <v>355</v>
      </c>
      <c r="H107" s="7" t="s">
        <v>347</v>
      </c>
      <c r="I107" s="7"/>
      <c r="J107" s="7" t="s">
        <v>347</v>
      </c>
      <c r="K107" s="7"/>
      <c r="L107" s="7" t="s">
        <v>347</v>
      </c>
      <c r="M107" s="7"/>
      <c r="N107" s="7" t="s">
        <v>347</v>
      </c>
      <c r="O107" s="7"/>
      <c r="P107" s="7" t="s">
        <v>347</v>
      </c>
      <c r="Q107" s="7"/>
      <c r="R107" s="7" t="s">
        <v>347</v>
      </c>
      <c r="S107" s="7"/>
      <c r="T107" s="7" t="s">
        <v>347</v>
      </c>
      <c r="U107" s="7"/>
      <c r="V107" s="1" t="s">
        <v>357</v>
      </c>
    </row>
    <row r="108" spans="1:22">
      <c r="A108" s="6" t="s">
        <v>91</v>
      </c>
      <c r="B108" s="7">
        <v>20.8</v>
      </c>
      <c r="C108" s="8" t="s">
        <v>355</v>
      </c>
      <c r="D108" s="8">
        <v>21.1</v>
      </c>
      <c r="E108" s="8" t="s">
        <v>355</v>
      </c>
      <c r="F108" s="8">
        <v>20.5</v>
      </c>
      <c r="G108" s="8" t="s">
        <v>355</v>
      </c>
      <c r="H108" s="9">
        <v>15.7</v>
      </c>
      <c r="I108" s="8" t="s">
        <v>355</v>
      </c>
      <c r="J108" s="9">
        <v>24</v>
      </c>
      <c r="K108" s="8" t="s">
        <v>355</v>
      </c>
      <c r="L108" s="9">
        <v>26.9</v>
      </c>
      <c r="M108" s="8" t="s">
        <v>355</v>
      </c>
      <c r="N108" s="9">
        <v>25.3</v>
      </c>
      <c r="O108" s="8" t="s">
        <v>355</v>
      </c>
      <c r="P108" s="9">
        <v>21.2</v>
      </c>
      <c r="Q108" s="8" t="s">
        <v>355</v>
      </c>
      <c r="R108" s="9">
        <v>18.399999999999999</v>
      </c>
      <c r="S108" s="8" t="s">
        <v>355</v>
      </c>
      <c r="T108" s="9">
        <v>13.5</v>
      </c>
      <c r="U108" s="8" t="s">
        <v>355</v>
      </c>
      <c r="V108" s="1" t="s">
        <v>400</v>
      </c>
    </row>
    <row r="109" spans="1:22">
      <c r="A109" s="6" t="s">
        <v>249</v>
      </c>
      <c r="B109" s="7" t="s">
        <v>347</v>
      </c>
      <c r="C109" s="7"/>
      <c r="D109" s="7" t="s">
        <v>347</v>
      </c>
      <c r="E109" s="7"/>
      <c r="F109" s="7" t="s">
        <v>347</v>
      </c>
      <c r="G109" s="7"/>
      <c r="H109" s="7" t="s">
        <v>347</v>
      </c>
      <c r="I109" s="7"/>
      <c r="J109" s="7" t="s">
        <v>347</v>
      </c>
      <c r="K109" s="7"/>
      <c r="L109" s="7" t="s">
        <v>347</v>
      </c>
      <c r="M109" s="7"/>
      <c r="N109" s="7" t="s">
        <v>347</v>
      </c>
      <c r="O109" s="7"/>
      <c r="P109" s="7" t="s">
        <v>347</v>
      </c>
      <c r="Q109" s="7"/>
      <c r="R109" s="7" t="s">
        <v>347</v>
      </c>
      <c r="S109" s="7"/>
      <c r="T109" s="7" t="s">
        <v>347</v>
      </c>
      <c r="U109" s="7"/>
    </row>
    <row r="110" spans="1:22">
      <c r="A110" s="6" t="s">
        <v>93</v>
      </c>
      <c r="B110" s="7" t="s">
        <v>347</v>
      </c>
      <c r="C110" s="7"/>
      <c r="D110" s="7" t="s">
        <v>347</v>
      </c>
      <c r="E110" s="7"/>
      <c r="F110" s="7" t="s">
        <v>347</v>
      </c>
      <c r="G110" s="7"/>
      <c r="H110" s="7" t="s">
        <v>347</v>
      </c>
      <c r="I110" s="7"/>
      <c r="J110" s="7" t="s">
        <v>347</v>
      </c>
      <c r="K110" s="7"/>
      <c r="L110" s="7" t="s">
        <v>347</v>
      </c>
      <c r="M110" s="7"/>
      <c r="N110" s="7" t="s">
        <v>347</v>
      </c>
      <c r="O110" s="7"/>
      <c r="P110" s="7" t="s">
        <v>347</v>
      </c>
      <c r="Q110" s="7"/>
      <c r="R110" s="7" t="s">
        <v>347</v>
      </c>
      <c r="S110" s="7"/>
      <c r="T110" s="7" t="s">
        <v>347</v>
      </c>
      <c r="U110" s="7"/>
    </row>
    <row r="111" spans="1:22">
      <c r="A111" s="6" t="s">
        <v>250</v>
      </c>
      <c r="B111" s="7" t="s">
        <v>347</v>
      </c>
      <c r="C111" s="7"/>
      <c r="D111" s="7" t="s">
        <v>347</v>
      </c>
      <c r="E111" s="7"/>
      <c r="F111" s="7" t="s">
        <v>347</v>
      </c>
      <c r="G111" s="7"/>
      <c r="H111" s="7" t="s">
        <v>347</v>
      </c>
      <c r="I111" s="7"/>
      <c r="J111" s="7" t="s">
        <v>347</v>
      </c>
      <c r="K111" s="7"/>
      <c r="L111" s="7" t="s">
        <v>347</v>
      </c>
      <c r="M111" s="7"/>
      <c r="N111" s="7" t="s">
        <v>347</v>
      </c>
      <c r="O111" s="7"/>
      <c r="P111" s="7" t="s">
        <v>347</v>
      </c>
      <c r="Q111" s="7"/>
      <c r="R111" s="7" t="s">
        <v>347</v>
      </c>
      <c r="S111" s="7"/>
      <c r="T111" s="7" t="s">
        <v>347</v>
      </c>
      <c r="U111" s="7"/>
    </row>
    <row r="112" spans="1:22">
      <c r="A112" s="6" t="s">
        <v>251</v>
      </c>
      <c r="B112" s="7" t="s">
        <v>347</v>
      </c>
      <c r="C112" s="7"/>
      <c r="D112" s="7" t="s">
        <v>347</v>
      </c>
      <c r="E112" s="7"/>
      <c r="F112" s="7" t="s">
        <v>347</v>
      </c>
      <c r="G112" s="7"/>
      <c r="H112" s="7" t="s">
        <v>347</v>
      </c>
      <c r="I112" s="7"/>
      <c r="J112" s="7" t="s">
        <v>347</v>
      </c>
      <c r="K112" s="7"/>
      <c r="L112" s="7" t="s">
        <v>347</v>
      </c>
      <c r="M112" s="7"/>
      <c r="N112" s="7" t="s">
        <v>347</v>
      </c>
      <c r="O112" s="7"/>
      <c r="P112" s="7" t="s">
        <v>347</v>
      </c>
      <c r="Q112" s="7"/>
      <c r="R112" s="7" t="s">
        <v>347</v>
      </c>
      <c r="S112" s="7"/>
      <c r="T112" s="7" t="s">
        <v>347</v>
      </c>
      <c r="U112" s="7"/>
    </row>
    <row r="113" spans="1:22">
      <c r="A113" s="6" t="s">
        <v>252</v>
      </c>
      <c r="B113" s="7">
        <v>22.9</v>
      </c>
      <c r="C113" s="8" t="s">
        <v>349</v>
      </c>
      <c r="D113" s="8">
        <v>23.2</v>
      </c>
      <c r="E113" s="8" t="s">
        <v>349</v>
      </c>
      <c r="F113" s="8">
        <v>22.6</v>
      </c>
      <c r="G113" s="8" t="s">
        <v>349</v>
      </c>
      <c r="H113" s="11">
        <v>15.2</v>
      </c>
      <c r="I113" s="8" t="s">
        <v>349</v>
      </c>
      <c r="J113" s="11">
        <v>24.6</v>
      </c>
      <c r="K113" s="8" t="s">
        <v>349</v>
      </c>
      <c r="L113" s="7">
        <v>27</v>
      </c>
      <c r="M113" s="8" t="s">
        <v>349</v>
      </c>
      <c r="N113" s="7">
        <v>25.9</v>
      </c>
      <c r="O113" s="8" t="s">
        <v>349</v>
      </c>
      <c r="P113" s="7">
        <v>23.6</v>
      </c>
      <c r="Q113" s="8" t="s">
        <v>349</v>
      </c>
      <c r="R113" s="7">
        <v>20.8</v>
      </c>
      <c r="S113" s="8" t="s">
        <v>349</v>
      </c>
      <c r="T113" s="7">
        <v>13.4</v>
      </c>
      <c r="U113" s="8" t="s">
        <v>349</v>
      </c>
      <c r="V113" s="1" t="s">
        <v>401</v>
      </c>
    </row>
    <row r="114" spans="1:22">
      <c r="A114" s="6" t="s">
        <v>97</v>
      </c>
      <c r="B114" s="7">
        <v>39.299999999999997</v>
      </c>
      <c r="C114" s="8"/>
      <c r="D114" s="8">
        <v>41.7</v>
      </c>
      <c r="E114" s="8"/>
      <c r="F114" s="8">
        <v>36.799999999999997</v>
      </c>
      <c r="G114" s="8"/>
      <c r="H114" s="9">
        <v>17.899999999999999</v>
      </c>
      <c r="I114" s="9"/>
      <c r="J114" s="9">
        <v>42.1</v>
      </c>
      <c r="K114" s="9"/>
      <c r="L114" s="9">
        <v>40.1</v>
      </c>
      <c r="M114" s="9"/>
      <c r="N114" s="9">
        <v>42.6</v>
      </c>
      <c r="O114" s="9"/>
      <c r="P114" s="9">
        <v>44.8</v>
      </c>
      <c r="Q114" s="9"/>
      <c r="R114" s="9">
        <v>42.9</v>
      </c>
      <c r="S114" s="9"/>
      <c r="T114" s="9">
        <v>24.1</v>
      </c>
      <c r="U114" s="9"/>
      <c r="V114" s="1" t="s">
        <v>402</v>
      </c>
    </row>
    <row r="115" spans="1:22">
      <c r="A115" s="6" t="s">
        <v>98</v>
      </c>
      <c r="B115" s="7" t="s">
        <v>347</v>
      </c>
      <c r="C115" s="7"/>
      <c r="D115" s="7" t="s">
        <v>347</v>
      </c>
      <c r="E115" s="7"/>
      <c r="F115" s="7" t="s">
        <v>347</v>
      </c>
      <c r="G115" s="7"/>
      <c r="H115" s="7" t="s">
        <v>347</v>
      </c>
      <c r="I115" s="7"/>
      <c r="J115" s="7" t="s">
        <v>347</v>
      </c>
      <c r="K115" s="7"/>
      <c r="L115" s="7" t="s">
        <v>347</v>
      </c>
      <c r="M115" s="7"/>
      <c r="N115" s="7" t="s">
        <v>347</v>
      </c>
      <c r="O115" s="7"/>
      <c r="P115" s="7" t="s">
        <v>347</v>
      </c>
      <c r="Q115" s="7"/>
      <c r="R115" s="7" t="s">
        <v>347</v>
      </c>
      <c r="S115" s="7"/>
      <c r="T115" s="7" t="s">
        <v>347</v>
      </c>
      <c r="U115" s="7"/>
    </row>
    <row r="116" spans="1:22">
      <c r="A116" s="6" t="s">
        <v>253</v>
      </c>
      <c r="B116" s="7" t="s">
        <v>347</v>
      </c>
      <c r="C116" s="7"/>
      <c r="D116" s="7" t="s">
        <v>347</v>
      </c>
      <c r="E116" s="7"/>
      <c r="F116" s="7" t="s">
        <v>347</v>
      </c>
      <c r="G116" s="7"/>
      <c r="H116" s="7" t="s">
        <v>347</v>
      </c>
      <c r="I116" s="7"/>
      <c r="J116" s="7" t="s">
        <v>347</v>
      </c>
      <c r="K116" s="7"/>
      <c r="L116" s="7" t="s">
        <v>347</v>
      </c>
      <c r="M116" s="7"/>
      <c r="N116" s="7" t="s">
        <v>347</v>
      </c>
      <c r="O116" s="7"/>
      <c r="P116" s="7" t="s">
        <v>347</v>
      </c>
      <c r="Q116" s="7"/>
      <c r="R116" s="7" t="s">
        <v>347</v>
      </c>
      <c r="S116" s="7"/>
      <c r="T116" s="7" t="s">
        <v>347</v>
      </c>
      <c r="U116" s="7"/>
    </row>
    <row r="117" spans="1:22">
      <c r="A117" s="6" t="s">
        <v>100</v>
      </c>
      <c r="B117" s="7">
        <v>55.8</v>
      </c>
      <c r="C117" s="8" t="s">
        <v>361</v>
      </c>
      <c r="D117" s="8">
        <v>59.4</v>
      </c>
      <c r="E117" s="8"/>
      <c r="F117" s="8">
        <v>52.1</v>
      </c>
      <c r="G117" s="8"/>
      <c r="H117" s="8">
        <v>34.299999999999997</v>
      </c>
      <c r="I117" s="8"/>
      <c r="J117" s="8">
        <v>61.1</v>
      </c>
      <c r="K117" s="8"/>
      <c r="L117" s="8">
        <v>57.9</v>
      </c>
      <c r="M117" s="8"/>
      <c r="N117" s="8">
        <v>62.3</v>
      </c>
      <c r="O117" s="8"/>
      <c r="P117" s="8">
        <v>65.7</v>
      </c>
      <c r="Q117" s="8"/>
      <c r="R117" s="8">
        <v>58.3</v>
      </c>
      <c r="S117" s="8"/>
      <c r="T117" s="8">
        <v>33.6</v>
      </c>
      <c r="U117" s="8"/>
      <c r="V117" s="1" t="s">
        <v>403</v>
      </c>
    </row>
    <row r="118" spans="1:22">
      <c r="A118" s="6" t="s">
        <v>101</v>
      </c>
      <c r="B118" s="7" t="s">
        <v>347</v>
      </c>
      <c r="C118" s="7"/>
      <c r="D118" s="7" t="s">
        <v>347</v>
      </c>
      <c r="E118" s="7"/>
      <c r="F118" s="7" t="s">
        <v>347</v>
      </c>
      <c r="G118" s="7"/>
      <c r="H118" s="7" t="s">
        <v>347</v>
      </c>
      <c r="I118" s="7"/>
      <c r="J118" s="7" t="s">
        <v>347</v>
      </c>
      <c r="K118" s="7"/>
      <c r="L118" s="7" t="s">
        <v>347</v>
      </c>
      <c r="M118" s="7"/>
      <c r="N118" s="7" t="s">
        <v>347</v>
      </c>
      <c r="O118" s="7"/>
      <c r="P118" s="7" t="s">
        <v>347</v>
      </c>
      <c r="Q118" s="7"/>
      <c r="R118" s="7" t="s">
        <v>347</v>
      </c>
      <c r="S118" s="7"/>
      <c r="T118" s="7" t="s">
        <v>347</v>
      </c>
      <c r="U118" s="7"/>
    </row>
    <row r="119" spans="1:22">
      <c r="A119" s="6" t="s">
        <v>255</v>
      </c>
      <c r="B119" s="7" t="s">
        <v>347</v>
      </c>
      <c r="C119" s="7"/>
      <c r="D119" s="7" t="s">
        <v>347</v>
      </c>
      <c r="E119" s="7"/>
      <c r="F119" s="7" t="s">
        <v>347</v>
      </c>
      <c r="G119" s="7"/>
      <c r="H119" s="7" t="s">
        <v>347</v>
      </c>
      <c r="I119" s="7"/>
      <c r="J119" s="7" t="s">
        <v>347</v>
      </c>
      <c r="K119" s="7"/>
      <c r="L119" s="7" t="s">
        <v>347</v>
      </c>
      <c r="M119" s="7"/>
      <c r="N119" s="7" t="s">
        <v>347</v>
      </c>
      <c r="O119" s="7"/>
      <c r="P119" s="7" t="s">
        <v>347</v>
      </c>
      <c r="Q119" s="7"/>
      <c r="R119" s="7" t="s">
        <v>347</v>
      </c>
      <c r="S119" s="7"/>
      <c r="T119" s="7" t="s">
        <v>347</v>
      </c>
      <c r="U119" s="7"/>
    </row>
    <row r="120" spans="1:22">
      <c r="A120" s="6" t="s">
        <v>256</v>
      </c>
      <c r="B120" s="7">
        <v>37.6</v>
      </c>
      <c r="C120" s="8"/>
      <c r="D120" s="7" t="s">
        <v>347</v>
      </c>
      <c r="E120" s="8"/>
      <c r="F120" s="7" t="s">
        <v>347</v>
      </c>
      <c r="G120" s="8"/>
      <c r="H120" s="7" t="s">
        <v>347</v>
      </c>
      <c r="I120" s="8"/>
      <c r="J120" s="7" t="s">
        <v>347</v>
      </c>
      <c r="K120" s="8"/>
      <c r="L120" s="7" t="s">
        <v>347</v>
      </c>
      <c r="M120" s="8"/>
      <c r="N120" s="7" t="s">
        <v>347</v>
      </c>
      <c r="O120" s="8"/>
      <c r="P120" s="7" t="s">
        <v>347</v>
      </c>
      <c r="Q120" s="8"/>
      <c r="R120" s="7" t="s">
        <v>347</v>
      </c>
      <c r="S120" s="8"/>
      <c r="T120" s="7" t="s">
        <v>347</v>
      </c>
      <c r="U120" s="8"/>
      <c r="V120" s="1" t="s">
        <v>404</v>
      </c>
    </row>
    <row r="121" spans="1:22">
      <c r="A121" s="6" t="s">
        <v>105</v>
      </c>
      <c r="B121" s="7" t="s">
        <v>347</v>
      </c>
      <c r="C121" s="7"/>
      <c r="D121" s="7" t="s">
        <v>347</v>
      </c>
      <c r="E121" s="7"/>
      <c r="F121" s="7" t="s">
        <v>347</v>
      </c>
      <c r="G121" s="7"/>
      <c r="H121" s="7" t="s">
        <v>347</v>
      </c>
      <c r="I121" s="7"/>
      <c r="J121" s="7" t="s">
        <v>347</v>
      </c>
      <c r="K121" s="7"/>
      <c r="L121" s="7" t="s">
        <v>347</v>
      </c>
      <c r="M121" s="7"/>
      <c r="N121" s="7" t="s">
        <v>347</v>
      </c>
      <c r="O121" s="7"/>
      <c r="P121" s="7" t="s">
        <v>347</v>
      </c>
      <c r="Q121" s="7"/>
      <c r="R121" s="7" t="s">
        <v>347</v>
      </c>
      <c r="S121" s="7"/>
      <c r="T121" s="7" t="s">
        <v>347</v>
      </c>
      <c r="U121" s="7"/>
    </row>
    <row r="122" spans="1:22">
      <c r="A122" s="6" t="s">
        <v>258</v>
      </c>
      <c r="B122" s="7">
        <v>12.4</v>
      </c>
      <c r="C122" s="8"/>
      <c r="D122" s="7">
        <v>15.8</v>
      </c>
      <c r="E122" s="8"/>
      <c r="F122" s="7">
        <v>8.9</v>
      </c>
      <c r="G122" s="8"/>
      <c r="H122" s="7">
        <v>9.1999999999999993</v>
      </c>
      <c r="I122" s="8"/>
      <c r="J122" s="7">
        <v>21.4</v>
      </c>
      <c r="K122" s="8"/>
      <c r="L122" s="7">
        <v>22.1</v>
      </c>
      <c r="M122" s="7"/>
      <c r="N122" s="7">
        <v>10.6</v>
      </c>
      <c r="O122" s="7"/>
      <c r="P122" s="7">
        <v>10.9</v>
      </c>
      <c r="Q122" s="7"/>
      <c r="R122" s="7">
        <v>8.5</v>
      </c>
      <c r="S122" s="7"/>
      <c r="T122" s="7">
        <v>6.4</v>
      </c>
      <c r="U122" s="7"/>
      <c r="V122" s="1" t="s">
        <v>403</v>
      </c>
    </row>
    <row r="123" spans="1:22">
      <c r="A123" s="6" t="s">
        <v>405</v>
      </c>
      <c r="B123" s="7" t="s">
        <v>347</v>
      </c>
      <c r="C123" s="7"/>
      <c r="D123" s="7" t="s">
        <v>347</v>
      </c>
      <c r="E123" s="7"/>
      <c r="F123" s="7" t="s">
        <v>347</v>
      </c>
      <c r="G123" s="7"/>
      <c r="H123" s="7" t="s">
        <v>347</v>
      </c>
      <c r="I123" s="7"/>
      <c r="J123" s="7" t="s">
        <v>347</v>
      </c>
      <c r="K123" s="7"/>
      <c r="L123" s="7" t="s">
        <v>347</v>
      </c>
      <c r="M123" s="7"/>
      <c r="N123" s="7" t="s">
        <v>347</v>
      </c>
      <c r="O123" s="7"/>
      <c r="P123" s="7" t="s">
        <v>347</v>
      </c>
      <c r="Q123" s="7"/>
      <c r="R123" s="7" t="s">
        <v>347</v>
      </c>
      <c r="S123" s="7"/>
      <c r="T123" s="7" t="s">
        <v>347</v>
      </c>
      <c r="U123" s="7"/>
    </row>
    <row r="124" spans="1:22">
      <c r="A124" s="6" t="s">
        <v>110</v>
      </c>
      <c r="B124" s="7" t="s">
        <v>347</v>
      </c>
      <c r="C124" s="7"/>
      <c r="D124" s="7" t="s">
        <v>347</v>
      </c>
      <c r="E124" s="7"/>
      <c r="F124" s="7" t="s">
        <v>347</v>
      </c>
      <c r="G124" s="7"/>
      <c r="H124" s="7" t="s">
        <v>347</v>
      </c>
      <c r="I124" s="7"/>
      <c r="J124" s="7" t="s">
        <v>347</v>
      </c>
      <c r="K124" s="7"/>
      <c r="L124" s="7" t="s">
        <v>347</v>
      </c>
      <c r="M124" s="7"/>
      <c r="N124" s="7" t="s">
        <v>347</v>
      </c>
      <c r="O124" s="7"/>
      <c r="P124" s="7" t="s">
        <v>347</v>
      </c>
      <c r="Q124" s="7"/>
      <c r="R124" s="7" t="s">
        <v>347</v>
      </c>
      <c r="S124" s="7"/>
      <c r="T124" s="7" t="s">
        <v>347</v>
      </c>
      <c r="U124" s="7"/>
    </row>
    <row r="125" spans="1:22">
      <c r="A125" s="6" t="s">
        <v>260</v>
      </c>
      <c r="B125" s="7">
        <v>17.3</v>
      </c>
      <c r="C125" s="8"/>
      <c r="D125" s="7">
        <v>19.3</v>
      </c>
      <c r="E125" s="8"/>
      <c r="F125" s="7">
        <v>15.3</v>
      </c>
      <c r="G125" s="8"/>
      <c r="H125" s="7">
        <v>8.9</v>
      </c>
      <c r="I125" s="8"/>
      <c r="J125" s="7">
        <v>30.3</v>
      </c>
      <c r="K125" s="8"/>
      <c r="L125" s="7">
        <v>34.5</v>
      </c>
      <c r="M125" s="8"/>
      <c r="N125" s="7">
        <v>21</v>
      </c>
      <c r="O125" s="8"/>
      <c r="P125" s="7">
        <v>14.6</v>
      </c>
      <c r="Q125" s="8"/>
      <c r="R125" s="7">
        <v>9.5</v>
      </c>
      <c r="S125" s="8"/>
      <c r="T125" s="7">
        <v>3.8</v>
      </c>
      <c r="U125" s="8"/>
      <c r="V125" s="1" t="s">
        <v>406</v>
      </c>
    </row>
    <row r="126" spans="1:22">
      <c r="A126" s="6" t="s">
        <v>112</v>
      </c>
      <c r="B126" s="7">
        <v>12.5</v>
      </c>
      <c r="C126" s="8"/>
      <c r="D126" s="8">
        <v>15.3</v>
      </c>
      <c r="E126" s="8"/>
      <c r="F126" s="8">
        <v>9.8000000000000007</v>
      </c>
      <c r="G126" s="8"/>
      <c r="H126" s="8">
        <v>8.9</v>
      </c>
      <c r="I126" s="8"/>
      <c r="J126" s="8">
        <v>18.3</v>
      </c>
      <c r="K126" s="8"/>
      <c r="L126" s="8">
        <v>20.399999999999999</v>
      </c>
      <c r="M126" s="8"/>
      <c r="N126" s="8">
        <v>12.6</v>
      </c>
      <c r="O126" s="8"/>
      <c r="P126" s="8">
        <v>12</v>
      </c>
      <c r="Q126" s="8"/>
      <c r="R126" s="8">
        <v>8.1999999999999993</v>
      </c>
      <c r="S126" s="8"/>
      <c r="T126" s="8">
        <v>10.199999999999999</v>
      </c>
      <c r="U126" s="8"/>
      <c r="V126" s="1" t="s">
        <v>406</v>
      </c>
    </row>
    <row r="127" spans="1:22">
      <c r="A127" s="6" t="s">
        <v>254</v>
      </c>
      <c r="B127" s="7">
        <v>8.3000000000000007</v>
      </c>
      <c r="C127" s="8" t="s">
        <v>355</v>
      </c>
      <c r="D127" s="8">
        <v>9.1</v>
      </c>
      <c r="E127" s="8" t="s">
        <v>355</v>
      </c>
      <c r="F127" s="8">
        <v>7.5</v>
      </c>
      <c r="G127" s="8" t="s">
        <v>355</v>
      </c>
      <c r="H127" s="9">
        <v>3.5</v>
      </c>
      <c r="I127" s="8" t="s">
        <v>355</v>
      </c>
      <c r="J127" s="9">
        <v>13.3</v>
      </c>
      <c r="K127" s="8" t="s">
        <v>355</v>
      </c>
      <c r="L127" s="9">
        <v>17.7</v>
      </c>
      <c r="M127" s="8" t="s">
        <v>355</v>
      </c>
      <c r="N127" s="9">
        <v>9.6</v>
      </c>
      <c r="O127" s="8" t="s">
        <v>355</v>
      </c>
      <c r="P127" s="9">
        <v>5</v>
      </c>
      <c r="Q127" s="8" t="s">
        <v>355</v>
      </c>
      <c r="R127" s="9">
        <v>3.2</v>
      </c>
      <c r="S127" s="8" t="s">
        <v>355</v>
      </c>
      <c r="T127" s="9">
        <v>1.9</v>
      </c>
      <c r="U127" s="8" t="s">
        <v>355</v>
      </c>
      <c r="V127" s="1" t="s">
        <v>407</v>
      </c>
    </row>
    <row r="128" spans="1:22">
      <c r="A128" s="6" t="s">
        <v>261</v>
      </c>
      <c r="B128" s="7">
        <v>22.2</v>
      </c>
      <c r="C128" s="8" t="s">
        <v>355</v>
      </c>
      <c r="D128" s="8">
        <v>20.5</v>
      </c>
      <c r="E128" s="8" t="s">
        <v>355</v>
      </c>
      <c r="F128" s="8">
        <v>23.8</v>
      </c>
      <c r="G128" s="8" t="s">
        <v>355</v>
      </c>
      <c r="H128" s="8">
        <v>15.1</v>
      </c>
      <c r="I128" s="8" t="s">
        <v>355</v>
      </c>
      <c r="J128" s="8">
        <v>25.3</v>
      </c>
      <c r="K128" s="8" t="s">
        <v>355</v>
      </c>
      <c r="L128" s="8">
        <v>24</v>
      </c>
      <c r="M128" s="8" t="s">
        <v>355</v>
      </c>
      <c r="N128" s="8">
        <v>22.8</v>
      </c>
      <c r="O128" s="8" t="s">
        <v>355</v>
      </c>
      <c r="P128" s="8">
        <v>25.4</v>
      </c>
      <c r="Q128" s="8" t="s">
        <v>355</v>
      </c>
      <c r="R128" s="8">
        <v>23.6</v>
      </c>
      <c r="S128" s="8" t="s">
        <v>355</v>
      </c>
      <c r="T128" s="8">
        <v>14.3</v>
      </c>
      <c r="U128" s="8" t="s">
        <v>355</v>
      </c>
      <c r="V128" s="1" t="s">
        <v>408</v>
      </c>
    </row>
    <row r="129" spans="1:22">
      <c r="A129" s="6" t="s">
        <v>114</v>
      </c>
      <c r="B129" s="7">
        <v>9.3000000000000007</v>
      </c>
      <c r="C129" s="7" t="s">
        <v>349</v>
      </c>
      <c r="D129" s="7">
        <v>10</v>
      </c>
      <c r="E129" s="7" t="s">
        <v>349</v>
      </c>
      <c r="F129" s="7">
        <v>8.5</v>
      </c>
      <c r="G129" s="7" t="s">
        <v>349</v>
      </c>
      <c r="H129" s="7">
        <v>7.1</v>
      </c>
      <c r="I129" s="7" t="s">
        <v>349</v>
      </c>
      <c r="J129" s="7">
        <v>10</v>
      </c>
      <c r="K129" s="7" t="s">
        <v>349</v>
      </c>
      <c r="L129" s="7" t="s">
        <v>347</v>
      </c>
      <c r="M129" s="7"/>
      <c r="N129" s="7" t="s">
        <v>347</v>
      </c>
      <c r="O129" s="7"/>
      <c r="P129" s="7" t="s">
        <v>347</v>
      </c>
      <c r="Q129" s="7"/>
      <c r="R129" s="7" t="s">
        <v>347</v>
      </c>
      <c r="S129" s="7"/>
      <c r="T129" s="7" t="s">
        <v>347</v>
      </c>
      <c r="U129" s="7"/>
      <c r="V129" s="1" t="s">
        <v>409</v>
      </c>
    </row>
    <row r="130" spans="1:22">
      <c r="A130" s="6" t="s">
        <v>115</v>
      </c>
      <c r="B130" s="7" t="s">
        <v>347</v>
      </c>
      <c r="C130" s="7"/>
      <c r="D130" s="7" t="s">
        <v>347</v>
      </c>
      <c r="E130" s="7"/>
      <c r="F130" s="7" t="s">
        <v>347</v>
      </c>
      <c r="G130" s="7"/>
      <c r="H130" s="7" t="s">
        <v>347</v>
      </c>
      <c r="I130" s="7"/>
      <c r="J130" s="7" t="s">
        <v>347</v>
      </c>
      <c r="K130" s="7"/>
      <c r="L130" s="7" t="s">
        <v>347</v>
      </c>
      <c r="M130" s="7"/>
      <c r="N130" s="7" t="s">
        <v>347</v>
      </c>
      <c r="O130" s="7"/>
      <c r="P130" s="7" t="s">
        <v>347</v>
      </c>
      <c r="Q130" s="7"/>
      <c r="R130" s="7" t="s">
        <v>347</v>
      </c>
      <c r="S130" s="7"/>
      <c r="T130" s="7" t="s">
        <v>347</v>
      </c>
      <c r="U130" s="7"/>
    </row>
    <row r="131" spans="1:22">
      <c r="A131" s="6" t="s">
        <v>116</v>
      </c>
      <c r="B131" s="7" t="s">
        <v>347</v>
      </c>
      <c r="C131" s="7"/>
      <c r="D131" s="7" t="s">
        <v>347</v>
      </c>
      <c r="E131" s="7"/>
      <c r="F131" s="7" t="s">
        <v>347</v>
      </c>
      <c r="G131" s="7"/>
      <c r="H131" s="7" t="s">
        <v>347</v>
      </c>
      <c r="I131" s="7"/>
      <c r="J131" s="7" t="s">
        <v>347</v>
      </c>
      <c r="K131" s="7"/>
      <c r="L131" s="7" t="s">
        <v>347</v>
      </c>
      <c r="M131" s="7"/>
      <c r="N131" s="7" t="s">
        <v>347</v>
      </c>
      <c r="O131" s="7"/>
      <c r="P131" s="7" t="s">
        <v>347</v>
      </c>
      <c r="Q131" s="7"/>
      <c r="R131" s="7" t="s">
        <v>347</v>
      </c>
      <c r="S131" s="7"/>
      <c r="T131" s="7" t="s">
        <v>347</v>
      </c>
      <c r="U131" s="7"/>
    </row>
    <row r="132" spans="1:22">
      <c r="A132" s="6" t="s">
        <v>117</v>
      </c>
      <c r="B132" s="7">
        <v>37.4</v>
      </c>
      <c r="C132" s="8"/>
      <c r="D132" s="8">
        <v>36.5</v>
      </c>
      <c r="E132" s="8"/>
      <c r="F132" s="8">
        <v>38.299999999999997</v>
      </c>
      <c r="G132" s="8"/>
      <c r="H132" s="8">
        <v>16.2</v>
      </c>
      <c r="I132" s="8"/>
      <c r="J132" s="8">
        <v>40.9</v>
      </c>
      <c r="K132" s="8"/>
      <c r="L132" s="7">
        <v>60.8</v>
      </c>
      <c r="M132" s="7"/>
      <c r="N132" s="7">
        <v>45.2</v>
      </c>
      <c r="O132" s="7"/>
      <c r="P132" s="7">
        <v>34.4</v>
      </c>
      <c r="Q132" s="7"/>
      <c r="R132" s="7">
        <v>24.8</v>
      </c>
      <c r="S132" s="7"/>
      <c r="T132" s="7">
        <v>10.8</v>
      </c>
      <c r="U132" s="7"/>
      <c r="V132" s="1" t="s">
        <v>383</v>
      </c>
    </row>
    <row r="133" spans="1:22">
      <c r="A133" s="6" t="s">
        <v>264</v>
      </c>
      <c r="B133" s="7" t="s">
        <v>347</v>
      </c>
      <c r="C133" s="7"/>
      <c r="D133" s="7" t="s">
        <v>347</v>
      </c>
      <c r="E133" s="7"/>
      <c r="F133" s="7" t="s">
        <v>347</v>
      </c>
      <c r="G133" s="7"/>
      <c r="H133" s="7" t="s">
        <v>347</v>
      </c>
      <c r="I133" s="7"/>
      <c r="J133" s="7" t="s">
        <v>347</v>
      </c>
      <c r="K133" s="7"/>
      <c r="L133" s="7" t="s">
        <v>347</v>
      </c>
      <c r="M133" s="7"/>
      <c r="N133" s="7" t="s">
        <v>347</v>
      </c>
      <c r="O133" s="7"/>
      <c r="P133" s="7" t="s">
        <v>347</v>
      </c>
      <c r="Q133" s="7"/>
      <c r="R133" s="7" t="s">
        <v>347</v>
      </c>
      <c r="S133" s="7"/>
      <c r="T133" s="7" t="s">
        <v>347</v>
      </c>
      <c r="U133" s="7"/>
    </row>
    <row r="134" spans="1:22">
      <c r="A134" s="6" t="s">
        <v>263</v>
      </c>
      <c r="B134" s="7" t="s">
        <v>347</v>
      </c>
      <c r="C134" s="7"/>
      <c r="D134" s="7" t="s">
        <v>347</v>
      </c>
      <c r="E134" s="7"/>
      <c r="F134" s="7" t="s">
        <v>347</v>
      </c>
      <c r="G134" s="7"/>
      <c r="H134" s="7" t="s">
        <v>347</v>
      </c>
      <c r="I134" s="7"/>
      <c r="J134" s="7" t="s">
        <v>347</v>
      </c>
      <c r="K134" s="7"/>
      <c r="L134" s="7" t="s">
        <v>347</v>
      </c>
      <c r="M134" s="7"/>
      <c r="N134" s="7" t="s">
        <v>347</v>
      </c>
      <c r="O134" s="7"/>
      <c r="P134" s="7" t="s">
        <v>347</v>
      </c>
      <c r="Q134" s="7"/>
      <c r="R134" s="7" t="s">
        <v>347</v>
      </c>
      <c r="S134" s="7"/>
      <c r="T134" s="7" t="s">
        <v>347</v>
      </c>
      <c r="U134" s="7"/>
    </row>
    <row r="135" spans="1:22">
      <c r="A135" s="6" t="s">
        <v>119</v>
      </c>
      <c r="B135" s="7">
        <v>14.5</v>
      </c>
      <c r="C135" s="8" t="s">
        <v>355</v>
      </c>
      <c r="D135" s="8">
        <v>17.600000000000001</v>
      </c>
      <c r="E135" s="8" t="s">
        <v>355</v>
      </c>
      <c r="F135" s="8">
        <v>11.2</v>
      </c>
      <c r="G135" s="8" t="s">
        <v>355</v>
      </c>
      <c r="H135" s="7" t="s">
        <v>347</v>
      </c>
      <c r="I135" s="7"/>
      <c r="J135" s="7" t="s">
        <v>347</v>
      </c>
      <c r="K135" s="7"/>
      <c r="L135" s="7" t="s">
        <v>347</v>
      </c>
      <c r="M135" s="7"/>
      <c r="N135" s="7" t="s">
        <v>347</v>
      </c>
      <c r="O135" s="7"/>
      <c r="P135" s="7" t="s">
        <v>347</v>
      </c>
      <c r="Q135" s="7"/>
      <c r="R135" s="7" t="s">
        <v>347</v>
      </c>
      <c r="S135" s="7"/>
      <c r="T135" s="7" t="s">
        <v>347</v>
      </c>
      <c r="U135" s="7"/>
      <c r="V135" s="1" t="s">
        <v>410</v>
      </c>
    </row>
    <row r="136" spans="1:22">
      <c r="A136" s="6" t="s">
        <v>120</v>
      </c>
      <c r="B136" s="7">
        <v>30.5</v>
      </c>
      <c r="C136" s="8" t="s">
        <v>349</v>
      </c>
      <c r="D136" s="8">
        <v>30.8</v>
      </c>
      <c r="E136" s="8" t="s">
        <v>349</v>
      </c>
      <c r="F136" s="8">
        <v>30.1</v>
      </c>
      <c r="G136" s="8" t="s">
        <v>349</v>
      </c>
      <c r="H136" s="7">
        <v>18.100000000000001</v>
      </c>
      <c r="I136" s="7" t="s">
        <v>349</v>
      </c>
      <c r="J136" s="7">
        <v>32.6</v>
      </c>
      <c r="K136" s="7" t="s">
        <v>349</v>
      </c>
      <c r="L136" s="7">
        <v>28.8</v>
      </c>
      <c r="M136" s="7" t="s">
        <v>349</v>
      </c>
      <c r="N136" s="7">
        <v>33.299999999999997</v>
      </c>
      <c r="O136" s="7" t="s">
        <v>349</v>
      </c>
      <c r="P136" s="7">
        <v>32.9</v>
      </c>
      <c r="Q136" s="7" t="s">
        <v>349</v>
      </c>
      <c r="R136" s="7">
        <v>33.6</v>
      </c>
      <c r="S136" s="7" t="s">
        <v>349</v>
      </c>
      <c r="T136" s="7">
        <v>23</v>
      </c>
      <c r="U136" s="7" t="s">
        <v>349</v>
      </c>
      <c r="V136" s="1" t="s">
        <v>374</v>
      </c>
    </row>
    <row r="137" spans="1:22">
      <c r="A137" s="6" t="s">
        <v>121</v>
      </c>
      <c r="B137" s="7">
        <v>24.7</v>
      </c>
      <c r="C137" s="8" t="s">
        <v>349</v>
      </c>
      <c r="D137" s="8">
        <v>24.1</v>
      </c>
      <c r="E137" s="8" t="s">
        <v>349</v>
      </c>
      <c r="F137" s="8">
        <v>25.3</v>
      </c>
      <c r="G137" s="8" t="s">
        <v>349</v>
      </c>
      <c r="H137" s="8">
        <v>18.7</v>
      </c>
      <c r="I137" s="8" t="s">
        <v>349</v>
      </c>
      <c r="J137" s="8">
        <v>27.6</v>
      </c>
      <c r="K137" s="8" t="s">
        <v>349</v>
      </c>
      <c r="L137" s="8">
        <v>28.5</v>
      </c>
      <c r="M137" s="8" t="s">
        <v>349</v>
      </c>
      <c r="N137" s="8">
        <v>28.2</v>
      </c>
      <c r="O137" s="8" t="s">
        <v>349</v>
      </c>
      <c r="P137" s="8">
        <v>25.3</v>
      </c>
      <c r="Q137" s="8" t="s">
        <v>349</v>
      </c>
      <c r="R137" s="8">
        <v>22.3</v>
      </c>
      <c r="S137" s="8" t="s">
        <v>349</v>
      </c>
      <c r="T137" s="8">
        <v>17.8</v>
      </c>
      <c r="U137" s="8" t="s">
        <v>349</v>
      </c>
      <c r="V137" s="1" t="s">
        <v>378</v>
      </c>
    </row>
    <row r="138" spans="1:22">
      <c r="A138" s="6" t="s">
        <v>411</v>
      </c>
      <c r="B138" s="7" t="s">
        <v>347</v>
      </c>
      <c r="C138" s="7"/>
      <c r="D138" s="7" t="s">
        <v>347</v>
      </c>
      <c r="E138" s="7"/>
      <c r="F138" s="7" t="s">
        <v>347</v>
      </c>
      <c r="G138" s="7"/>
      <c r="H138" s="7" t="s">
        <v>347</v>
      </c>
      <c r="I138" s="7"/>
      <c r="J138" s="7" t="s">
        <v>347</v>
      </c>
      <c r="K138" s="7"/>
      <c r="L138" s="7" t="s">
        <v>347</v>
      </c>
      <c r="M138" s="7"/>
      <c r="N138" s="7" t="s">
        <v>347</v>
      </c>
      <c r="O138" s="7"/>
      <c r="P138" s="7" t="s">
        <v>347</v>
      </c>
      <c r="Q138" s="7"/>
      <c r="R138" s="7" t="s">
        <v>347</v>
      </c>
      <c r="S138" s="7"/>
      <c r="T138" s="7" t="s">
        <v>347</v>
      </c>
      <c r="U138" s="7"/>
    </row>
    <row r="139" spans="1:22">
      <c r="A139" s="6" t="s">
        <v>265</v>
      </c>
      <c r="B139" s="7" t="s">
        <v>347</v>
      </c>
      <c r="C139" s="7"/>
      <c r="D139" s="7" t="s">
        <v>347</v>
      </c>
      <c r="E139" s="7"/>
      <c r="F139" s="7" t="s">
        <v>347</v>
      </c>
      <c r="G139" s="7"/>
      <c r="H139" s="7" t="s">
        <v>347</v>
      </c>
      <c r="I139" s="7"/>
      <c r="J139" s="7" t="s">
        <v>347</v>
      </c>
      <c r="K139" s="7"/>
      <c r="L139" s="7" t="s">
        <v>347</v>
      </c>
      <c r="M139" s="7"/>
      <c r="N139" s="7" t="s">
        <v>347</v>
      </c>
      <c r="O139" s="7"/>
      <c r="P139" s="7" t="s">
        <v>347</v>
      </c>
      <c r="Q139" s="7"/>
      <c r="R139" s="7" t="s">
        <v>347</v>
      </c>
      <c r="S139" s="7"/>
      <c r="T139" s="7" t="s">
        <v>347</v>
      </c>
      <c r="U139" s="7"/>
    </row>
    <row r="140" spans="1:22">
      <c r="A140" s="6" t="s">
        <v>123</v>
      </c>
      <c r="B140" s="7" t="s">
        <v>347</v>
      </c>
      <c r="C140" s="7"/>
      <c r="D140" s="7" t="s">
        <v>347</v>
      </c>
      <c r="E140" s="7"/>
      <c r="F140" s="7" t="s">
        <v>347</v>
      </c>
      <c r="G140" s="7"/>
      <c r="H140" s="7" t="s">
        <v>347</v>
      </c>
      <c r="I140" s="7"/>
      <c r="J140" s="7" t="s">
        <v>347</v>
      </c>
      <c r="K140" s="7"/>
      <c r="L140" s="7" t="s">
        <v>347</v>
      </c>
      <c r="M140" s="7"/>
      <c r="N140" s="7" t="s">
        <v>347</v>
      </c>
      <c r="O140" s="7"/>
      <c r="P140" s="7" t="s">
        <v>347</v>
      </c>
      <c r="Q140" s="7"/>
      <c r="R140" s="7" t="s">
        <v>347</v>
      </c>
      <c r="S140" s="7"/>
      <c r="T140" s="7" t="s">
        <v>347</v>
      </c>
      <c r="U140" s="7"/>
    </row>
    <row r="141" spans="1:22">
      <c r="A141" s="6" t="s">
        <v>126</v>
      </c>
      <c r="B141" s="7" t="s">
        <v>347</v>
      </c>
      <c r="C141" s="7"/>
      <c r="D141" s="7" t="s">
        <v>347</v>
      </c>
      <c r="E141" s="7"/>
      <c r="F141" s="7" t="s">
        <v>347</v>
      </c>
      <c r="G141" s="7"/>
      <c r="H141" s="7" t="s">
        <v>347</v>
      </c>
      <c r="I141" s="7"/>
      <c r="J141" s="7" t="s">
        <v>347</v>
      </c>
      <c r="K141" s="7"/>
      <c r="L141" s="7" t="s">
        <v>347</v>
      </c>
      <c r="M141" s="7"/>
      <c r="N141" s="7" t="s">
        <v>347</v>
      </c>
      <c r="O141" s="7"/>
      <c r="P141" s="7" t="s">
        <v>347</v>
      </c>
      <c r="Q141" s="7"/>
      <c r="R141" s="7" t="s">
        <v>347</v>
      </c>
      <c r="S141" s="7"/>
      <c r="T141" s="7" t="s">
        <v>347</v>
      </c>
      <c r="U141" s="7"/>
    </row>
    <row r="142" spans="1:22">
      <c r="A142" s="6" t="s">
        <v>127</v>
      </c>
      <c r="B142" s="7" t="s">
        <v>347</v>
      </c>
      <c r="C142" s="7"/>
      <c r="D142" s="7" t="s">
        <v>347</v>
      </c>
      <c r="E142" s="7"/>
      <c r="F142" s="7" t="s">
        <v>347</v>
      </c>
      <c r="G142" s="7"/>
      <c r="H142" s="7" t="s">
        <v>347</v>
      </c>
      <c r="I142" s="7"/>
      <c r="J142" s="7" t="s">
        <v>347</v>
      </c>
      <c r="K142" s="7"/>
      <c r="L142" s="7" t="s">
        <v>347</v>
      </c>
      <c r="M142" s="7"/>
      <c r="N142" s="7" t="s">
        <v>347</v>
      </c>
      <c r="O142" s="7"/>
      <c r="P142" s="7" t="s">
        <v>347</v>
      </c>
      <c r="Q142" s="7"/>
      <c r="R142" s="7" t="s">
        <v>347</v>
      </c>
      <c r="S142" s="7"/>
      <c r="T142" s="7" t="s">
        <v>347</v>
      </c>
      <c r="U142" s="7"/>
    </row>
    <row r="143" spans="1:22">
      <c r="A143" s="6" t="s">
        <v>128</v>
      </c>
      <c r="B143" s="7">
        <v>2.5</v>
      </c>
      <c r="C143" s="8" t="s">
        <v>349</v>
      </c>
      <c r="D143" s="8">
        <v>3.6</v>
      </c>
      <c r="E143" s="8" t="s">
        <v>349</v>
      </c>
      <c r="F143" s="8">
        <v>1.3</v>
      </c>
      <c r="G143" s="8" t="s">
        <v>349</v>
      </c>
      <c r="H143" s="9">
        <v>0.9</v>
      </c>
      <c r="I143" s="8" t="s">
        <v>349</v>
      </c>
      <c r="J143" s="9">
        <v>4</v>
      </c>
      <c r="K143" s="8" t="s">
        <v>349</v>
      </c>
      <c r="L143" s="7" t="s">
        <v>347</v>
      </c>
      <c r="M143" s="7"/>
      <c r="N143" s="7" t="s">
        <v>347</v>
      </c>
      <c r="O143" s="7"/>
      <c r="P143" s="7" t="s">
        <v>347</v>
      </c>
      <c r="Q143" s="7"/>
      <c r="R143" s="7" t="s">
        <v>347</v>
      </c>
      <c r="S143" s="7"/>
      <c r="T143" s="7" t="s">
        <v>347</v>
      </c>
      <c r="U143" s="7"/>
      <c r="V143" s="1" t="s">
        <v>412</v>
      </c>
    </row>
    <row r="144" spans="1:22">
      <c r="A144" s="6" t="s">
        <v>267</v>
      </c>
      <c r="B144" s="7" t="s">
        <v>347</v>
      </c>
      <c r="C144" s="7"/>
      <c r="D144" s="7" t="s">
        <v>347</v>
      </c>
      <c r="E144" s="7"/>
      <c r="F144" s="7" t="s">
        <v>347</v>
      </c>
      <c r="G144" s="7"/>
      <c r="H144" s="7" t="s">
        <v>347</v>
      </c>
      <c r="I144" s="7"/>
      <c r="J144" s="7" t="s">
        <v>347</v>
      </c>
      <c r="K144" s="7"/>
      <c r="L144" s="7" t="s">
        <v>347</v>
      </c>
      <c r="M144" s="7"/>
      <c r="N144" s="7" t="s">
        <v>347</v>
      </c>
      <c r="O144" s="7"/>
      <c r="P144" s="7" t="s">
        <v>347</v>
      </c>
      <c r="Q144" s="7"/>
      <c r="R144" s="7" t="s">
        <v>347</v>
      </c>
      <c r="S144" s="7"/>
      <c r="T144" s="7" t="s">
        <v>347</v>
      </c>
      <c r="U144" s="7"/>
    </row>
    <row r="145" spans="1:22">
      <c r="A145" s="6" t="s">
        <v>130</v>
      </c>
      <c r="B145" s="7">
        <v>27.6</v>
      </c>
      <c r="C145" s="8" t="s">
        <v>349</v>
      </c>
      <c r="D145" s="8">
        <v>31.8</v>
      </c>
      <c r="E145" s="8" t="s">
        <v>349</v>
      </c>
      <c r="F145" s="8">
        <v>23.5</v>
      </c>
      <c r="G145" s="8" t="s">
        <v>349</v>
      </c>
      <c r="H145" s="7">
        <v>20.2</v>
      </c>
      <c r="I145" s="8" t="s">
        <v>349</v>
      </c>
      <c r="J145" s="7">
        <v>36.700000000000003</v>
      </c>
      <c r="K145" s="8" t="s">
        <v>349</v>
      </c>
      <c r="L145" s="7">
        <v>29.6</v>
      </c>
      <c r="M145" s="8" t="s">
        <v>349</v>
      </c>
      <c r="N145" s="7">
        <v>29</v>
      </c>
      <c r="O145" s="8" t="s">
        <v>349</v>
      </c>
      <c r="P145" s="7">
        <v>28.5</v>
      </c>
      <c r="Q145" s="8" t="s">
        <v>349</v>
      </c>
      <c r="R145" s="7">
        <v>25.1</v>
      </c>
      <c r="S145" s="8" t="s">
        <v>349</v>
      </c>
      <c r="T145" s="7">
        <v>23.7</v>
      </c>
      <c r="U145" s="8" t="s">
        <v>349</v>
      </c>
      <c r="V145" s="1" t="s">
        <v>413</v>
      </c>
    </row>
    <row r="146" spans="1:22">
      <c r="A146" s="6" t="s">
        <v>131</v>
      </c>
      <c r="B146" s="7">
        <v>21.8</v>
      </c>
      <c r="C146" s="8" t="s">
        <v>349</v>
      </c>
      <c r="D146" s="8">
        <v>24.1</v>
      </c>
      <c r="E146" s="8" t="s">
        <v>349</v>
      </c>
      <c r="F146" s="8">
        <v>19.2</v>
      </c>
      <c r="G146" s="8" t="s">
        <v>349</v>
      </c>
      <c r="H146" s="9">
        <v>12.6</v>
      </c>
      <c r="I146" s="8" t="s">
        <v>349</v>
      </c>
      <c r="J146" s="9">
        <v>46.1</v>
      </c>
      <c r="K146" s="8" t="s">
        <v>349</v>
      </c>
      <c r="L146" s="7" t="s">
        <v>347</v>
      </c>
      <c r="M146" s="7"/>
      <c r="N146" s="7" t="s">
        <v>347</v>
      </c>
      <c r="O146" s="7"/>
      <c r="P146" s="7" t="s">
        <v>347</v>
      </c>
      <c r="Q146" s="7"/>
      <c r="R146" s="7" t="s">
        <v>347</v>
      </c>
      <c r="S146" s="7"/>
      <c r="T146" s="7" t="s">
        <v>347</v>
      </c>
      <c r="U146" s="7"/>
      <c r="V146" s="1" t="s">
        <v>414</v>
      </c>
    </row>
    <row r="147" spans="1:22">
      <c r="A147" s="6" t="s">
        <v>268</v>
      </c>
      <c r="B147" s="7">
        <v>11.1</v>
      </c>
      <c r="C147" s="8" t="s">
        <v>349</v>
      </c>
      <c r="D147" s="8">
        <v>14.1</v>
      </c>
      <c r="E147" s="8" t="s">
        <v>349</v>
      </c>
      <c r="F147" s="8">
        <v>7.9</v>
      </c>
      <c r="G147" s="8" t="s">
        <v>349</v>
      </c>
      <c r="H147" s="7" t="s">
        <v>347</v>
      </c>
      <c r="I147" s="7"/>
      <c r="J147" s="7" t="s">
        <v>347</v>
      </c>
      <c r="K147" s="7"/>
      <c r="L147" s="7" t="s">
        <v>347</v>
      </c>
      <c r="M147" s="7"/>
      <c r="N147" s="7" t="s">
        <v>347</v>
      </c>
      <c r="O147" s="7"/>
      <c r="P147" s="7" t="s">
        <v>347</v>
      </c>
      <c r="Q147" s="7"/>
      <c r="R147" s="7" t="s">
        <v>347</v>
      </c>
      <c r="S147" s="7"/>
      <c r="T147" s="7" t="s">
        <v>347</v>
      </c>
      <c r="U147" s="7"/>
      <c r="V147" s="12" t="s">
        <v>415</v>
      </c>
    </row>
    <row r="148" spans="1:22">
      <c r="A148" s="6" t="s">
        <v>269</v>
      </c>
      <c r="B148" s="7" t="s">
        <v>347</v>
      </c>
      <c r="C148" s="7"/>
      <c r="D148" s="7" t="s">
        <v>347</v>
      </c>
      <c r="E148" s="7"/>
      <c r="F148" s="7" t="s">
        <v>347</v>
      </c>
      <c r="G148" s="7"/>
      <c r="H148" s="7" t="s">
        <v>347</v>
      </c>
      <c r="I148" s="7"/>
      <c r="J148" s="7" t="s">
        <v>347</v>
      </c>
      <c r="K148" s="7"/>
      <c r="L148" s="7" t="s">
        <v>347</v>
      </c>
      <c r="M148" s="7"/>
      <c r="N148" s="7" t="s">
        <v>347</v>
      </c>
      <c r="O148" s="7"/>
      <c r="P148" s="7" t="s">
        <v>347</v>
      </c>
      <c r="Q148" s="7"/>
      <c r="R148" s="7" t="s">
        <v>347</v>
      </c>
      <c r="S148" s="7"/>
      <c r="T148" s="7" t="s">
        <v>347</v>
      </c>
      <c r="U148" s="7"/>
      <c r="V148" s="12"/>
    </row>
    <row r="149" spans="1:22">
      <c r="A149" s="6" t="s">
        <v>134</v>
      </c>
      <c r="B149" s="7">
        <v>3.4</v>
      </c>
      <c r="C149" s="8" t="s">
        <v>355</v>
      </c>
      <c r="D149" s="8">
        <v>4.2</v>
      </c>
      <c r="E149" s="8" t="s">
        <v>355</v>
      </c>
      <c r="F149" s="8">
        <v>2.5</v>
      </c>
      <c r="G149" s="8" t="s">
        <v>355</v>
      </c>
      <c r="H149" s="7" t="s">
        <v>347</v>
      </c>
      <c r="I149" s="7"/>
      <c r="J149" s="7" t="s">
        <v>347</v>
      </c>
      <c r="K149" s="7"/>
      <c r="L149" s="7" t="s">
        <v>347</v>
      </c>
      <c r="M149" s="7"/>
      <c r="N149" s="7" t="s">
        <v>347</v>
      </c>
      <c r="O149" s="7"/>
      <c r="P149" s="7" t="s">
        <v>347</v>
      </c>
      <c r="Q149" s="7"/>
      <c r="R149" s="7" t="s">
        <v>347</v>
      </c>
      <c r="S149" s="7"/>
      <c r="T149" s="7" t="s">
        <v>347</v>
      </c>
      <c r="U149" s="7"/>
      <c r="V149" s="1" t="s">
        <v>416</v>
      </c>
    </row>
    <row r="150" spans="1:22">
      <c r="A150" s="6" t="s">
        <v>237</v>
      </c>
      <c r="B150" s="7" t="s">
        <v>347</v>
      </c>
      <c r="C150" s="7"/>
      <c r="D150" s="7" t="s">
        <v>347</v>
      </c>
      <c r="E150" s="7"/>
      <c r="F150" s="7" t="s">
        <v>347</v>
      </c>
      <c r="G150" s="7"/>
      <c r="H150" s="7" t="s">
        <v>347</v>
      </c>
      <c r="I150" s="7"/>
      <c r="J150" s="7" t="s">
        <v>347</v>
      </c>
      <c r="K150" s="7"/>
      <c r="L150" s="7" t="s">
        <v>347</v>
      </c>
      <c r="M150" s="7"/>
      <c r="N150" s="7" t="s">
        <v>347</v>
      </c>
      <c r="O150" s="7"/>
      <c r="P150" s="7" t="s">
        <v>347</v>
      </c>
      <c r="Q150" s="7"/>
      <c r="R150" s="7" t="s">
        <v>347</v>
      </c>
      <c r="S150" s="7"/>
      <c r="T150" s="7" t="s">
        <v>347</v>
      </c>
      <c r="U150" s="7"/>
    </row>
    <row r="151" spans="1:22">
      <c r="A151" s="6" t="s">
        <v>417</v>
      </c>
      <c r="B151" s="7" t="s">
        <v>347</v>
      </c>
      <c r="C151" s="7"/>
      <c r="D151" s="7" t="s">
        <v>347</v>
      </c>
      <c r="E151" s="7"/>
      <c r="F151" s="7" t="s">
        <v>347</v>
      </c>
      <c r="G151" s="7"/>
      <c r="H151" s="7" t="s">
        <v>347</v>
      </c>
      <c r="I151" s="7"/>
      <c r="J151" s="7" t="s">
        <v>347</v>
      </c>
      <c r="K151" s="7"/>
      <c r="L151" s="7" t="s">
        <v>347</v>
      </c>
      <c r="M151" s="7"/>
      <c r="N151" s="7" t="s">
        <v>347</v>
      </c>
      <c r="O151" s="7"/>
      <c r="P151" s="7" t="s">
        <v>347</v>
      </c>
      <c r="Q151" s="7"/>
      <c r="R151" s="7" t="s">
        <v>347</v>
      </c>
      <c r="S151" s="7"/>
      <c r="T151" s="7" t="s">
        <v>347</v>
      </c>
      <c r="U151" s="7"/>
    </row>
    <row r="152" spans="1:22">
      <c r="A152" s="6" t="s">
        <v>418</v>
      </c>
      <c r="B152" s="7">
        <v>16.3</v>
      </c>
      <c r="C152" s="8" t="s">
        <v>355</v>
      </c>
      <c r="D152" s="8">
        <v>20.2</v>
      </c>
      <c r="E152" s="8" t="s">
        <v>355</v>
      </c>
      <c r="F152" s="8">
        <v>12.3</v>
      </c>
      <c r="G152" s="8" t="s">
        <v>355</v>
      </c>
      <c r="H152" s="7" t="s">
        <v>347</v>
      </c>
      <c r="I152" s="7"/>
      <c r="J152" s="7" t="s">
        <v>347</v>
      </c>
      <c r="K152" s="7"/>
      <c r="L152" s="7" t="s">
        <v>347</v>
      </c>
      <c r="M152" s="7"/>
      <c r="N152" s="7" t="s">
        <v>347</v>
      </c>
      <c r="O152" s="7"/>
      <c r="P152" s="7" t="s">
        <v>347</v>
      </c>
      <c r="Q152" s="7"/>
      <c r="R152" s="7" t="s">
        <v>347</v>
      </c>
      <c r="S152" s="7"/>
      <c r="T152" s="7" t="s">
        <v>347</v>
      </c>
      <c r="U152" s="7"/>
      <c r="V152" s="1" t="s">
        <v>419</v>
      </c>
    </row>
    <row r="153" spans="1:22">
      <c r="A153" s="6" t="s">
        <v>271</v>
      </c>
      <c r="B153" s="7">
        <v>0.9</v>
      </c>
      <c r="C153" s="8" t="s">
        <v>355</v>
      </c>
      <c r="D153" s="8">
        <v>1.2</v>
      </c>
      <c r="E153" s="8" t="s">
        <v>355</v>
      </c>
      <c r="F153" s="8">
        <v>0.7</v>
      </c>
      <c r="G153" s="8" t="s">
        <v>355</v>
      </c>
      <c r="H153" s="7" t="s">
        <v>347</v>
      </c>
      <c r="I153" s="7"/>
      <c r="J153" s="7" t="s">
        <v>347</v>
      </c>
      <c r="K153" s="7"/>
      <c r="L153" s="7" t="s">
        <v>347</v>
      </c>
      <c r="M153" s="7"/>
      <c r="N153" s="7" t="s">
        <v>347</v>
      </c>
      <c r="O153" s="7"/>
      <c r="P153" s="7" t="s">
        <v>347</v>
      </c>
      <c r="Q153" s="7"/>
      <c r="R153" s="7" t="s">
        <v>347</v>
      </c>
      <c r="S153" s="7"/>
      <c r="T153" s="7" t="s">
        <v>347</v>
      </c>
      <c r="U153" s="7"/>
      <c r="V153" s="1" t="s">
        <v>420</v>
      </c>
    </row>
    <row r="154" spans="1:22">
      <c r="A154" s="6" t="s">
        <v>421</v>
      </c>
      <c r="B154" s="7" t="s">
        <v>347</v>
      </c>
      <c r="C154" s="7"/>
      <c r="D154" s="7" t="s">
        <v>347</v>
      </c>
      <c r="E154" s="7"/>
      <c r="F154" s="7" t="s">
        <v>347</v>
      </c>
      <c r="G154" s="7"/>
      <c r="H154" s="7" t="s">
        <v>347</v>
      </c>
      <c r="I154" s="7"/>
      <c r="J154" s="7" t="s">
        <v>347</v>
      </c>
      <c r="K154" s="7"/>
      <c r="L154" s="7" t="s">
        <v>347</v>
      </c>
      <c r="M154" s="7"/>
      <c r="N154" s="7" t="s">
        <v>347</v>
      </c>
      <c r="O154" s="7"/>
      <c r="P154" s="7" t="s">
        <v>347</v>
      </c>
      <c r="Q154" s="7"/>
      <c r="R154" s="7" t="s">
        <v>347</v>
      </c>
      <c r="S154" s="7"/>
      <c r="T154" s="7" t="s">
        <v>347</v>
      </c>
      <c r="U154" s="7"/>
    </row>
    <row r="155" spans="1:22">
      <c r="A155" s="6" t="s">
        <v>270</v>
      </c>
      <c r="B155" s="7">
        <v>28.5</v>
      </c>
      <c r="C155" s="8" t="s">
        <v>349</v>
      </c>
      <c r="D155" s="8">
        <v>26.7</v>
      </c>
      <c r="E155" s="8" t="s">
        <v>349</v>
      </c>
      <c r="F155" s="8">
        <v>30.4</v>
      </c>
      <c r="G155" s="8" t="s">
        <v>349</v>
      </c>
      <c r="H155" s="8">
        <v>18.7</v>
      </c>
      <c r="I155" s="8" t="s">
        <v>349</v>
      </c>
      <c r="J155" s="8">
        <v>29.8</v>
      </c>
      <c r="K155" s="8" t="s">
        <v>349</v>
      </c>
      <c r="L155" s="8">
        <v>33.299999999999997</v>
      </c>
      <c r="M155" s="8" t="s">
        <v>349</v>
      </c>
      <c r="N155" s="8">
        <v>30.9</v>
      </c>
      <c r="O155" s="8" t="s">
        <v>349</v>
      </c>
      <c r="P155" s="8">
        <v>29.4</v>
      </c>
      <c r="Q155" s="8" t="s">
        <v>349</v>
      </c>
      <c r="R155" s="8">
        <v>29.4</v>
      </c>
      <c r="S155" s="8" t="s">
        <v>349</v>
      </c>
      <c r="T155" s="8">
        <v>18.3</v>
      </c>
      <c r="U155" s="8" t="s">
        <v>349</v>
      </c>
      <c r="V155" s="1" t="s">
        <v>368</v>
      </c>
    </row>
    <row r="156" spans="1:22">
      <c r="A156" s="6" t="s">
        <v>285</v>
      </c>
      <c r="B156" s="7" t="s">
        <v>347</v>
      </c>
      <c r="C156" s="7"/>
      <c r="D156" s="7" t="s">
        <v>347</v>
      </c>
      <c r="E156" s="7"/>
      <c r="F156" s="7" t="s">
        <v>347</v>
      </c>
      <c r="G156" s="7"/>
      <c r="H156" s="7" t="s">
        <v>347</v>
      </c>
      <c r="I156" s="7"/>
      <c r="J156" s="7" t="s">
        <v>347</v>
      </c>
      <c r="K156" s="7"/>
      <c r="L156" s="7" t="s">
        <v>347</v>
      </c>
      <c r="M156" s="7"/>
      <c r="N156" s="7" t="s">
        <v>347</v>
      </c>
      <c r="O156" s="7"/>
      <c r="P156" s="7" t="s">
        <v>347</v>
      </c>
      <c r="Q156" s="7"/>
      <c r="R156" s="7" t="s">
        <v>347</v>
      </c>
      <c r="S156" s="7"/>
      <c r="T156" s="7" t="s">
        <v>347</v>
      </c>
      <c r="U156" s="7"/>
    </row>
    <row r="157" spans="1:22">
      <c r="A157" s="6" t="s">
        <v>286</v>
      </c>
      <c r="B157" s="7">
        <v>3.9</v>
      </c>
      <c r="C157" s="8" t="s">
        <v>349</v>
      </c>
      <c r="D157" s="8">
        <v>4.9000000000000004</v>
      </c>
      <c r="E157" s="8" t="s">
        <v>349</v>
      </c>
      <c r="F157" s="8">
        <v>2.9</v>
      </c>
      <c r="G157" s="8" t="s">
        <v>349</v>
      </c>
      <c r="H157" s="8">
        <v>3.8</v>
      </c>
      <c r="I157" s="8" t="s">
        <v>349</v>
      </c>
      <c r="J157" s="8">
        <v>3.9</v>
      </c>
      <c r="K157" s="8" t="s">
        <v>349</v>
      </c>
      <c r="L157" s="7" t="s">
        <v>347</v>
      </c>
      <c r="M157" s="7"/>
      <c r="N157" s="7" t="s">
        <v>347</v>
      </c>
      <c r="O157" s="7"/>
      <c r="P157" s="7" t="s">
        <v>347</v>
      </c>
      <c r="Q157" s="7"/>
      <c r="R157" s="7" t="s">
        <v>347</v>
      </c>
      <c r="S157" s="7"/>
      <c r="T157" s="7" t="s">
        <v>347</v>
      </c>
      <c r="U157" s="7"/>
      <c r="V157" s="12" t="s">
        <v>359</v>
      </c>
    </row>
    <row r="158" spans="1:22">
      <c r="A158" s="6" t="s">
        <v>287</v>
      </c>
      <c r="B158" s="7" t="s">
        <v>347</v>
      </c>
      <c r="C158" s="7"/>
      <c r="D158" s="7" t="s">
        <v>347</v>
      </c>
      <c r="E158" s="7"/>
      <c r="F158" s="7" t="s">
        <v>347</v>
      </c>
      <c r="G158" s="7"/>
      <c r="H158" s="7" t="s">
        <v>347</v>
      </c>
      <c r="I158" s="7"/>
      <c r="J158" s="7" t="s">
        <v>347</v>
      </c>
      <c r="K158" s="7"/>
      <c r="L158" s="7" t="s">
        <v>347</v>
      </c>
      <c r="M158" s="7"/>
      <c r="N158" s="7" t="s">
        <v>347</v>
      </c>
      <c r="O158" s="7"/>
      <c r="P158" s="7" t="s">
        <v>347</v>
      </c>
      <c r="Q158" s="7"/>
      <c r="R158" s="7" t="s">
        <v>347</v>
      </c>
      <c r="S158" s="7"/>
      <c r="T158" s="7" t="s">
        <v>347</v>
      </c>
      <c r="U158" s="7"/>
      <c r="V158" s="12"/>
    </row>
    <row r="159" spans="1:22">
      <c r="A159" s="6" t="s">
        <v>140</v>
      </c>
      <c r="B159" s="7" t="s">
        <v>347</v>
      </c>
      <c r="C159" s="7"/>
      <c r="D159" s="7" t="s">
        <v>347</v>
      </c>
      <c r="E159" s="7"/>
      <c r="F159" s="7" t="s">
        <v>347</v>
      </c>
      <c r="G159" s="7"/>
      <c r="H159" s="7" t="s">
        <v>347</v>
      </c>
      <c r="I159" s="7"/>
      <c r="J159" s="7" t="s">
        <v>347</v>
      </c>
      <c r="K159" s="7"/>
      <c r="L159" s="7" t="s">
        <v>347</v>
      </c>
      <c r="M159" s="7"/>
      <c r="N159" s="7" t="s">
        <v>347</v>
      </c>
      <c r="O159" s="7"/>
      <c r="P159" s="7" t="s">
        <v>347</v>
      </c>
      <c r="Q159" s="7"/>
      <c r="R159" s="7" t="s">
        <v>347</v>
      </c>
      <c r="S159" s="7"/>
      <c r="T159" s="7" t="s">
        <v>347</v>
      </c>
      <c r="U159" s="7"/>
      <c r="V159" s="12"/>
    </row>
    <row r="160" spans="1:22">
      <c r="A160" s="6" t="s">
        <v>141</v>
      </c>
      <c r="B160" s="7" t="s">
        <v>347</v>
      </c>
      <c r="C160" s="7"/>
      <c r="D160" s="7" t="s">
        <v>347</v>
      </c>
      <c r="E160" s="7"/>
      <c r="F160" s="7" t="s">
        <v>347</v>
      </c>
      <c r="G160" s="7"/>
      <c r="H160" s="7" t="s">
        <v>347</v>
      </c>
      <c r="I160" s="7"/>
      <c r="J160" s="7" t="s">
        <v>347</v>
      </c>
      <c r="K160" s="7"/>
      <c r="L160" s="7" t="s">
        <v>347</v>
      </c>
      <c r="M160" s="7"/>
      <c r="N160" s="7" t="s">
        <v>347</v>
      </c>
      <c r="O160" s="7"/>
      <c r="P160" s="7" t="s">
        <v>347</v>
      </c>
      <c r="Q160" s="7"/>
      <c r="R160" s="7" t="s">
        <v>347</v>
      </c>
      <c r="S160" s="7"/>
      <c r="T160" s="7" t="s">
        <v>347</v>
      </c>
      <c r="U160" s="7"/>
      <c r="V160" s="12"/>
    </row>
    <row r="161" spans="1:22">
      <c r="A161" s="6" t="s">
        <v>422</v>
      </c>
      <c r="B161" s="7">
        <v>26</v>
      </c>
      <c r="C161" s="8"/>
      <c r="D161" s="7">
        <v>24.6</v>
      </c>
      <c r="E161" s="8"/>
      <c r="F161" s="7">
        <v>27.5</v>
      </c>
      <c r="G161" s="8"/>
      <c r="H161" s="7">
        <v>23.3</v>
      </c>
      <c r="I161" s="9"/>
      <c r="J161" s="7">
        <v>31.6</v>
      </c>
      <c r="K161" s="9"/>
      <c r="L161" s="7">
        <v>27.1</v>
      </c>
      <c r="M161" s="9"/>
      <c r="N161" s="7">
        <v>24.7</v>
      </c>
      <c r="O161" s="9"/>
      <c r="P161" s="7">
        <v>29.4</v>
      </c>
      <c r="Q161" s="9"/>
      <c r="R161" s="7">
        <v>31.3</v>
      </c>
      <c r="S161" s="9"/>
      <c r="T161" s="7">
        <v>18</v>
      </c>
      <c r="U161" s="9"/>
      <c r="V161" s="1" t="s">
        <v>362</v>
      </c>
    </row>
    <row r="162" spans="1:22">
      <c r="A162" s="6" t="s">
        <v>275</v>
      </c>
      <c r="B162" s="7" t="s">
        <v>347</v>
      </c>
      <c r="C162" s="7"/>
      <c r="D162" s="7" t="s">
        <v>347</v>
      </c>
      <c r="E162" s="7"/>
      <c r="F162" s="7" t="s">
        <v>347</v>
      </c>
      <c r="G162" s="7"/>
      <c r="H162" s="7" t="s">
        <v>347</v>
      </c>
      <c r="I162" s="7"/>
      <c r="J162" s="7" t="s">
        <v>347</v>
      </c>
      <c r="K162" s="7"/>
      <c r="L162" s="7" t="s">
        <v>347</v>
      </c>
      <c r="M162" s="7"/>
      <c r="N162" s="7" t="s">
        <v>347</v>
      </c>
      <c r="O162" s="7"/>
      <c r="P162" s="7" t="s">
        <v>347</v>
      </c>
      <c r="Q162" s="7"/>
      <c r="R162" s="7" t="s">
        <v>347</v>
      </c>
      <c r="S162" s="7"/>
      <c r="T162" s="7" t="s">
        <v>347</v>
      </c>
      <c r="U162" s="7"/>
    </row>
    <row r="163" spans="1:22">
      <c r="A163" s="6" t="s">
        <v>146</v>
      </c>
      <c r="B163" s="7">
        <v>23</v>
      </c>
      <c r="C163" s="8"/>
      <c r="D163" s="8">
        <v>29.4</v>
      </c>
      <c r="E163" s="8"/>
      <c r="F163" s="8">
        <v>16.7</v>
      </c>
      <c r="G163" s="8"/>
      <c r="H163" s="8">
        <v>14.3</v>
      </c>
      <c r="I163" s="8"/>
      <c r="J163" s="8">
        <v>28.8</v>
      </c>
      <c r="K163" s="8"/>
      <c r="L163" s="8">
        <v>36.9</v>
      </c>
      <c r="M163" s="8"/>
      <c r="N163" s="8">
        <v>33.200000000000003</v>
      </c>
      <c r="O163" s="8"/>
      <c r="P163" s="8">
        <v>17.8</v>
      </c>
      <c r="Q163" s="8"/>
      <c r="R163" s="8">
        <v>13.6</v>
      </c>
      <c r="S163" s="8"/>
      <c r="T163" s="8">
        <v>8.6</v>
      </c>
      <c r="U163" s="8"/>
      <c r="V163" s="1" t="s">
        <v>423</v>
      </c>
    </row>
    <row r="164" spans="1:22">
      <c r="A164" s="6" t="s">
        <v>278</v>
      </c>
      <c r="B164" s="7">
        <v>9.5</v>
      </c>
      <c r="C164" s="8"/>
      <c r="D164" s="8">
        <v>12.2</v>
      </c>
      <c r="E164" s="8"/>
      <c r="F164" s="8">
        <v>6.6</v>
      </c>
      <c r="G164" s="8"/>
      <c r="H164" s="11">
        <v>4.8</v>
      </c>
      <c r="I164" s="11"/>
      <c r="J164" s="11">
        <v>16.2</v>
      </c>
      <c r="K164" s="11"/>
      <c r="L164" s="9">
        <v>14.6</v>
      </c>
      <c r="M164" s="9"/>
      <c r="N164" s="9">
        <v>10.199999999999999</v>
      </c>
      <c r="O164" s="9"/>
      <c r="P164" s="9">
        <v>12.3</v>
      </c>
      <c r="Q164" s="9"/>
      <c r="R164" s="9">
        <v>7</v>
      </c>
      <c r="S164" s="9"/>
      <c r="T164" s="9">
        <v>4.4000000000000004</v>
      </c>
      <c r="U164" s="9"/>
      <c r="V164" s="1" t="s">
        <v>362</v>
      </c>
    </row>
    <row r="165" spans="1:22">
      <c r="A165" s="6" t="s">
        <v>279</v>
      </c>
      <c r="B165" s="7" t="s">
        <v>347</v>
      </c>
      <c r="C165" s="7"/>
      <c r="D165" s="7" t="s">
        <v>347</v>
      </c>
      <c r="E165" s="7"/>
      <c r="F165" s="7" t="s">
        <v>347</v>
      </c>
      <c r="G165" s="7"/>
      <c r="H165" s="7" t="s">
        <v>347</v>
      </c>
      <c r="I165" s="7"/>
      <c r="J165" s="7" t="s">
        <v>347</v>
      </c>
      <c r="K165" s="7"/>
      <c r="L165" s="7" t="s">
        <v>347</v>
      </c>
      <c r="M165" s="7"/>
      <c r="N165" s="7" t="s">
        <v>347</v>
      </c>
      <c r="O165" s="7"/>
      <c r="P165" s="7" t="s">
        <v>347</v>
      </c>
      <c r="Q165" s="7"/>
      <c r="R165" s="7" t="s">
        <v>347</v>
      </c>
      <c r="S165" s="7"/>
      <c r="T165" s="7" t="s">
        <v>347</v>
      </c>
      <c r="U165" s="7"/>
    </row>
    <row r="166" spans="1:22">
      <c r="A166" s="6" t="s">
        <v>149</v>
      </c>
      <c r="B166" s="7">
        <v>37.4</v>
      </c>
      <c r="C166" s="8" t="s">
        <v>349</v>
      </c>
      <c r="D166" s="8">
        <v>38.200000000000003</v>
      </c>
      <c r="E166" s="8" t="s">
        <v>349</v>
      </c>
      <c r="F166" s="8">
        <v>36.5</v>
      </c>
      <c r="G166" s="8" t="s">
        <v>349</v>
      </c>
      <c r="H166" s="8">
        <v>23.7</v>
      </c>
      <c r="I166" s="8" t="s">
        <v>349</v>
      </c>
      <c r="J166" s="8">
        <v>43</v>
      </c>
      <c r="K166" s="8" t="s">
        <v>349</v>
      </c>
      <c r="L166" s="8">
        <v>48.6</v>
      </c>
      <c r="M166" s="8" t="s">
        <v>349</v>
      </c>
      <c r="N166" s="8">
        <v>43.5</v>
      </c>
      <c r="O166" s="8" t="s">
        <v>349</v>
      </c>
      <c r="P166" s="8">
        <v>41.9</v>
      </c>
      <c r="Q166" s="8" t="s">
        <v>349</v>
      </c>
      <c r="R166" s="8">
        <v>32.9</v>
      </c>
      <c r="S166" s="8" t="s">
        <v>349</v>
      </c>
      <c r="T166" s="8">
        <v>17.399999999999999</v>
      </c>
      <c r="U166" s="8" t="s">
        <v>349</v>
      </c>
      <c r="V166" s="1" t="s">
        <v>424</v>
      </c>
    </row>
    <row r="167" spans="1:22">
      <c r="A167" s="6" t="s">
        <v>281</v>
      </c>
      <c r="B167" s="7" t="s">
        <v>347</v>
      </c>
      <c r="C167" s="7"/>
      <c r="D167" s="7" t="s">
        <v>347</v>
      </c>
      <c r="E167" s="7"/>
      <c r="F167" s="7" t="s">
        <v>347</v>
      </c>
      <c r="G167" s="7"/>
      <c r="H167" s="7" t="s">
        <v>347</v>
      </c>
      <c r="I167" s="7"/>
      <c r="J167" s="7" t="s">
        <v>347</v>
      </c>
      <c r="K167" s="7"/>
      <c r="L167" s="7" t="s">
        <v>347</v>
      </c>
      <c r="M167" s="7"/>
      <c r="N167" s="7" t="s">
        <v>347</v>
      </c>
      <c r="O167" s="7"/>
      <c r="P167" s="7" t="s">
        <v>347</v>
      </c>
      <c r="Q167" s="7"/>
      <c r="R167" s="7" t="s">
        <v>347</v>
      </c>
      <c r="S167" s="7"/>
      <c r="T167" s="7" t="s">
        <v>347</v>
      </c>
      <c r="U167" s="7"/>
    </row>
    <row r="168" spans="1:22">
      <c r="A168" s="6" t="s">
        <v>282</v>
      </c>
      <c r="B168" s="7" t="s">
        <v>347</v>
      </c>
      <c r="C168" s="7"/>
      <c r="D168" s="7" t="s">
        <v>347</v>
      </c>
      <c r="E168" s="7"/>
      <c r="F168" s="7" t="s">
        <v>347</v>
      </c>
      <c r="G168" s="7"/>
      <c r="H168" s="7" t="s">
        <v>347</v>
      </c>
      <c r="I168" s="7"/>
      <c r="J168" s="7" t="s">
        <v>347</v>
      </c>
      <c r="K168" s="7"/>
      <c r="L168" s="7" t="s">
        <v>347</v>
      </c>
      <c r="M168" s="7"/>
      <c r="N168" s="7" t="s">
        <v>347</v>
      </c>
      <c r="O168" s="7"/>
      <c r="P168" s="7" t="s">
        <v>347</v>
      </c>
      <c r="Q168" s="7"/>
      <c r="R168" s="7" t="s">
        <v>347</v>
      </c>
      <c r="S168" s="7"/>
      <c r="T168" s="7" t="s">
        <v>347</v>
      </c>
      <c r="U168" s="7"/>
    </row>
    <row r="169" spans="1:22">
      <c r="A169" s="6" t="s">
        <v>283</v>
      </c>
      <c r="B169" s="7" t="s">
        <v>347</v>
      </c>
      <c r="C169" s="7"/>
      <c r="D169" s="7" t="s">
        <v>347</v>
      </c>
      <c r="E169" s="7"/>
      <c r="F169" s="7" t="s">
        <v>347</v>
      </c>
      <c r="G169" s="7"/>
      <c r="H169" s="7" t="s">
        <v>347</v>
      </c>
      <c r="I169" s="7"/>
      <c r="J169" s="7" t="s">
        <v>347</v>
      </c>
      <c r="K169" s="7"/>
      <c r="L169" s="7" t="s">
        <v>347</v>
      </c>
      <c r="M169" s="7"/>
      <c r="N169" s="7" t="s">
        <v>347</v>
      </c>
      <c r="O169" s="7"/>
      <c r="P169" s="7" t="s">
        <v>347</v>
      </c>
      <c r="Q169" s="7"/>
      <c r="R169" s="7" t="s">
        <v>347</v>
      </c>
      <c r="S169" s="7"/>
      <c r="T169" s="7" t="s">
        <v>347</v>
      </c>
      <c r="U169" s="7"/>
    </row>
    <row r="170" spans="1:22">
      <c r="A170" s="6" t="s">
        <v>272</v>
      </c>
      <c r="B170" s="7">
        <v>47.8</v>
      </c>
      <c r="C170" s="7" t="s">
        <v>349</v>
      </c>
      <c r="D170" s="7">
        <v>46.6</v>
      </c>
      <c r="E170" s="7" t="s">
        <v>349</v>
      </c>
      <c r="F170" s="7">
        <v>49</v>
      </c>
      <c r="G170" s="7" t="s">
        <v>349</v>
      </c>
      <c r="H170" s="7">
        <v>26.4</v>
      </c>
      <c r="I170" s="7" t="s">
        <v>349</v>
      </c>
      <c r="J170" s="7">
        <v>51.6</v>
      </c>
      <c r="K170" s="7" t="s">
        <v>349</v>
      </c>
      <c r="L170" s="7">
        <v>51.2</v>
      </c>
      <c r="M170" s="7" t="s">
        <v>349</v>
      </c>
      <c r="N170" s="7">
        <v>54.1</v>
      </c>
      <c r="O170" s="7" t="s">
        <v>349</v>
      </c>
      <c r="P170" s="7">
        <v>50.9</v>
      </c>
      <c r="Q170" s="7" t="s">
        <v>349</v>
      </c>
      <c r="R170" s="7">
        <v>49.8</v>
      </c>
      <c r="S170" s="7" t="s">
        <v>349</v>
      </c>
      <c r="T170" s="7">
        <v>28.4</v>
      </c>
      <c r="U170" s="7" t="s">
        <v>349</v>
      </c>
      <c r="V170" s="1" t="s">
        <v>425</v>
      </c>
    </row>
    <row r="171" spans="1:22">
      <c r="A171" s="6" t="s">
        <v>154</v>
      </c>
      <c r="B171" s="7">
        <v>49</v>
      </c>
      <c r="C171" s="8" t="s">
        <v>355</v>
      </c>
      <c r="D171" s="8">
        <v>44.5</v>
      </c>
      <c r="E171" s="8" t="s">
        <v>355</v>
      </c>
      <c r="F171" s="8">
        <v>53.6</v>
      </c>
      <c r="G171" s="8" t="s">
        <v>355</v>
      </c>
      <c r="H171" s="9">
        <v>36.1</v>
      </c>
      <c r="I171" s="8" t="s">
        <v>355</v>
      </c>
      <c r="J171" s="9">
        <v>56.6</v>
      </c>
      <c r="K171" s="8" t="s">
        <v>355</v>
      </c>
      <c r="L171" s="9">
        <v>62.1</v>
      </c>
      <c r="M171" s="8" t="s">
        <v>355</v>
      </c>
      <c r="N171" s="9">
        <v>59.9</v>
      </c>
      <c r="O171" s="8" t="s">
        <v>355</v>
      </c>
      <c r="P171" s="9">
        <v>50.7</v>
      </c>
      <c r="Q171" s="8" t="s">
        <v>355</v>
      </c>
      <c r="R171" s="9">
        <v>39</v>
      </c>
      <c r="S171" s="8" t="s">
        <v>355</v>
      </c>
      <c r="T171" s="9">
        <v>31.5</v>
      </c>
      <c r="U171" s="8" t="s">
        <v>355</v>
      </c>
      <c r="V171" s="1" t="s">
        <v>365</v>
      </c>
    </row>
    <row r="172" spans="1:22">
      <c r="A172" s="6" t="s">
        <v>288</v>
      </c>
      <c r="B172" s="7" t="s">
        <v>347</v>
      </c>
      <c r="C172" s="7"/>
      <c r="D172" s="7" t="s">
        <v>347</v>
      </c>
      <c r="E172" s="7"/>
      <c r="F172" s="7" t="s">
        <v>347</v>
      </c>
      <c r="G172" s="7"/>
      <c r="H172" s="7" t="s">
        <v>347</v>
      </c>
      <c r="I172" s="7"/>
      <c r="J172" s="7" t="s">
        <v>347</v>
      </c>
      <c r="K172" s="7"/>
      <c r="L172" s="7" t="s">
        <v>347</v>
      </c>
      <c r="M172" s="7"/>
      <c r="N172" s="7" t="s">
        <v>347</v>
      </c>
      <c r="O172" s="7"/>
      <c r="P172" s="7" t="s">
        <v>347</v>
      </c>
      <c r="Q172" s="7"/>
      <c r="R172" s="7" t="s">
        <v>347</v>
      </c>
      <c r="S172" s="7"/>
      <c r="T172" s="7" t="s">
        <v>347</v>
      </c>
      <c r="U172" s="7"/>
    </row>
    <row r="173" spans="1:22">
      <c r="A173" s="6" t="s">
        <v>289</v>
      </c>
      <c r="B173" s="7" t="s">
        <v>347</v>
      </c>
      <c r="C173" s="7"/>
      <c r="D173" s="7" t="s">
        <v>347</v>
      </c>
      <c r="E173" s="7"/>
      <c r="F173" s="7" t="s">
        <v>347</v>
      </c>
      <c r="G173" s="7"/>
      <c r="H173" s="7" t="s">
        <v>347</v>
      </c>
      <c r="I173" s="7"/>
      <c r="J173" s="7" t="s">
        <v>347</v>
      </c>
      <c r="K173" s="7"/>
      <c r="L173" s="7" t="s">
        <v>347</v>
      </c>
      <c r="M173" s="7"/>
      <c r="N173" s="7" t="s">
        <v>347</v>
      </c>
      <c r="O173" s="7"/>
      <c r="P173" s="7" t="s">
        <v>347</v>
      </c>
      <c r="Q173" s="7"/>
      <c r="R173" s="7" t="s">
        <v>347</v>
      </c>
      <c r="S173" s="7"/>
      <c r="T173" s="7" t="s">
        <v>347</v>
      </c>
      <c r="U173" s="7"/>
    </row>
    <row r="174" spans="1:22">
      <c r="A174" s="6" t="s">
        <v>284</v>
      </c>
      <c r="B174" s="7" t="s">
        <v>347</v>
      </c>
      <c r="C174" s="7"/>
      <c r="D174" s="7" t="s">
        <v>347</v>
      </c>
      <c r="E174" s="7"/>
      <c r="F174" s="7" t="s">
        <v>347</v>
      </c>
      <c r="G174" s="7"/>
      <c r="H174" s="7" t="s">
        <v>347</v>
      </c>
      <c r="I174" s="7"/>
      <c r="J174" s="7" t="s">
        <v>347</v>
      </c>
      <c r="K174" s="7"/>
      <c r="L174" s="7" t="s">
        <v>347</v>
      </c>
      <c r="M174" s="7"/>
      <c r="N174" s="7" t="s">
        <v>347</v>
      </c>
      <c r="O174" s="7"/>
      <c r="P174" s="7" t="s">
        <v>347</v>
      </c>
      <c r="Q174" s="7"/>
      <c r="R174" s="7" t="s">
        <v>347</v>
      </c>
      <c r="S174" s="7"/>
      <c r="T174" s="7" t="s">
        <v>347</v>
      </c>
      <c r="U174" s="7"/>
    </row>
    <row r="175" spans="1:22">
      <c r="A175" s="6" t="s">
        <v>156</v>
      </c>
      <c r="B175" s="7">
        <v>1</v>
      </c>
      <c r="C175" s="7" t="s">
        <v>349</v>
      </c>
      <c r="D175" s="7">
        <v>1.4</v>
      </c>
      <c r="E175" s="7" t="s">
        <v>349</v>
      </c>
      <c r="F175" s="7">
        <v>0.5</v>
      </c>
      <c r="G175" s="7" t="s">
        <v>349</v>
      </c>
      <c r="H175" s="7">
        <v>0.9</v>
      </c>
      <c r="I175" s="7" t="s">
        <v>349</v>
      </c>
      <c r="J175" s="7">
        <v>1</v>
      </c>
      <c r="K175" s="7" t="s">
        <v>349</v>
      </c>
      <c r="L175" s="7" t="s">
        <v>347</v>
      </c>
      <c r="M175" s="7"/>
      <c r="N175" s="7" t="s">
        <v>347</v>
      </c>
      <c r="O175" s="7"/>
      <c r="P175" s="7" t="s">
        <v>347</v>
      </c>
      <c r="Q175" s="7"/>
      <c r="R175" s="7" t="s">
        <v>347</v>
      </c>
      <c r="S175" s="7"/>
      <c r="T175" s="7" t="s">
        <v>347</v>
      </c>
      <c r="U175" s="7"/>
      <c r="V175" s="1" t="s">
        <v>426</v>
      </c>
    </row>
    <row r="176" spans="1:22">
      <c r="A176" s="6" t="s">
        <v>427</v>
      </c>
      <c r="B176" s="7">
        <v>5.7</v>
      </c>
      <c r="C176" s="8" t="s">
        <v>349</v>
      </c>
      <c r="D176" s="8">
        <v>7.4</v>
      </c>
      <c r="E176" s="8" t="s">
        <v>349</v>
      </c>
      <c r="F176" s="8">
        <v>4</v>
      </c>
      <c r="G176" s="8" t="s">
        <v>349</v>
      </c>
      <c r="H176" s="8">
        <v>4.8</v>
      </c>
      <c r="I176" s="8" t="s">
        <v>349</v>
      </c>
      <c r="J176" s="8">
        <v>10.1</v>
      </c>
      <c r="K176" s="8" t="s">
        <v>349</v>
      </c>
      <c r="L176" s="8">
        <v>8</v>
      </c>
      <c r="M176" s="8" t="s">
        <v>349</v>
      </c>
      <c r="N176" s="8">
        <v>5.2</v>
      </c>
      <c r="O176" s="8" t="s">
        <v>349</v>
      </c>
      <c r="P176" s="8">
        <v>5.2</v>
      </c>
      <c r="Q176" s="8" t="s">
        <v>349</v>
      </c>
      <c r="R176" s="8">
        <v>5.2</v>
      </c>
      <c r="S176" s="8" t="s">
        <v>349</v>
      </c>
      <c r="T176" s="8">
        <v>4.8</v>
      </c>
      <c r="U176" s="8" t="s">
        <v>349</v>
      </c>
      <c r="V176" s="1" t="s">
        <v>428</v>
      </c>
    </row>
    <row r="177" spans="1:22">
      <c r="A177" s="6" t="s">
        <v>161</v>
      </c>
      <c r="B177" s="7">
        <v>24.9</v>
      </c>
      <c r="C177" s="7"/>
      <c r="D177" s="7">
        <v>27.9</v>
      </c>
      <c r="E177" s="7"/>
      <c r="F177" s="7">
        <v>21.8</v>
      </c>
      <c r="G177" s="7"/>
      <c r="H177" s="7">
        <v>13</v>
      </c>
      <c r="I177" s="7"/>
      <c r="J177" s="7">
        <v>29.8</v>
      </c>
      <c r="K177" s="7"/>
      <c r="L177" s="7">
        <v>40.6</v>
      </c>
      <c r="M177" s="7"/>
      <c r="N177" s="7">
        <v>32.700000000000003</v>
      </c>
      <c r="O177" s="7"/>
      <c r="P177" s="7">
        <v>23.2</v>
      </c>
      <c r="Q177" s="7"/>
      <c r="R177" s="7">
        <v>11.8</v>
      </c>
      <c r="S177" s="7"/>
      <c r="T177" s="7">
        <v>10.199999999999999</v>
      </c>
      <c r="U177" s="7"/>
      <c r="V177" s="1" t="s">
        <v>383</v>
      </c>
    </row>
    <row r="178" spans="1:22">
      <c r="A178" s="6" t="s">
        <v>163</v>
      </c>
      <c r="B178" s="7">
        <v>4.0999999999999996</v>
      </c>
      <c r="C178" s="8" t="s">
        <v>349</v>
      </c>
      <c r="D178" s="8">
        <v>4.0999999999999996</v>
      </c>
      <c r="E178" s="8" t="s">
        <v>349</v>
      </c>
      <c r="F178" s="8">
        <v>4.0999999999999996</v>
      </c>
      <c r="G178" s="8" t="s">
        <v>349</v>
      </c>
      <c r="H178" s="8">
        <v>2.5</v>
      </c>
      <c r="I178" s="8" t="s">
        <v>349</v>
      </c>
      <c r="J178" s="8">
        <v>6.9</v>
      </c>
      <c r="K178" s="8" t="s">
        <v>349</v>
      </c>
      <c r="L178" s="8">
        <v>7.9</v>
      </c>
      <c r="M178" s="8" t="s">
        <v>349</v>
      </c>
      <c r="N178" s="8">
        <v>2.7</v>
      </c>
      <c r="O178" s="8" t="s">
        <v>349</v>
      </c>
      <c r="P178" s="8">
        <v>3.5</v>
      </c>
      <c r="Q178" s="8" t="s">
        <v>349</v>
      </c>
      <c r="R178" s="8">
        <v>2.1</v>
      </c>
      <c r="S178" s="8" t="s">
        <v>349</v>
      </c>
      <c r="T178" s="8">
        <v>1.6</v>
      </c>
      <c r="U178" s="8" t="s">
        <v>349</v>
      </c>
      <c r="V178" s="1" t="s">
        <v>363</v>
      </c>
    </row>
    <row r="179" spans="1:22">
      <c r="A179" s="6" t="s">
        <v>290</v>
      </c>
      <c r="B179" s="7">
        <v>7.3</v>
      </c>
      <c r="C179" s="8" t="s">
        <v>349</v>
      </c>
      <c r="D179" s="8">
        <v>7.7</v>
      </c>
      <c r="E179" s="8" t="s">
        <v>349</v>
      </c>
      <c r="F179" s="8">
        <v>6.9</v>
      </c>
      <c r="G179" s="8" t="s">
        <v>349</v>
      </c>
      <c r="H179" s="8">
        <v>6.6</v>
      </c>
      <c r="I179" s="8" t="s">
        <v>349</v>
      </c>
      <c r="J179" s="8">
        <v>7.5</v>
      </c>
      <c r="K179" s="8" t="s">
        <v>349</v>
      </c>
      <c r="L179" s="8">
        <v>9.9</v>
      </c>
      <c r="M179" s="8" t="s">
        <v>349</v>
      </c>
      <c r="N179" s="8">
        <v>6.9</v>
      </c>
      <c r="O179" s="8" t="s">
        <v>349</v>
      </c>
      <c r="P179" s="8">
        <v>8.1</v>
      </c>
      <c r="Q179" s="8" t="s">
        <v>349</v>
      </c>
      <c r="R179" s="8">
        <v>5.4</v>
      </c>
      <c r="S179" s="8" t="s">
        <v>349</v>
      </c>
      <c r="T179" s="8">
        <v>5.2</v>
      </c>
      <c r="U179" s="8" t="s">
        <v>349</v>
      </c>
      <c r="V179" s="1" t="s">
        <v>363</v>
      </c>
    </row>
    <row r="180" spans="1:22">
      <c r="A180" s="6" t="s">
        <v>276</v>
      </c>
      <c r="B180" s="7" t="s">
        <v>347</v>
      </c>
      <c r="C180" s="7"/>
      <c r="D180" s="7" t="s">
        <v>347</v>
      </c>
      <c r="E180" s="7"/>
      <c r="F180" s="7" t="s">
        <v>347</v>
      </c>
      <c r="G180" s="7"/>
      <c r="H180" s="7" t="s">
        <v>347</v>
      </c>
      <c r="I180" s="7"/>
      <c r="J180" s="7" t="s">
        <v>347</v>
      </c>
      <c r="K180" s="7"/>
      <c r="L180" s="7" t="s">
        <v>347</v>
      </c>
      <c r="M180" s="7"/>
      <c r="N180" s="7" t="s">
        <v>347</v>
      </c>
      <c r="O180" s="7"/>
      <c r="P180" s="7" t="s">
        <v>347</v>
      </c>
      <c r="Q180" s="7"/>
      <c r="R180" s="7" t="s">
        <v>347</v>
      </c>
      <c r="S180" s="7"/>
      <c r="T180" s="7" t="s">
        <v>347</v>
      </c>
      <c r="U180" s="7"/>
    </row>
    <row r="181" spans="1:22">
      <c r="A181" s="6" t="s">
        <v>277</v>
      </c>
      <c r="B181" s="7" t="s">
        <v>347</v>
      </c>
      <c r="C181" s="7"/>
      <c r="D181" s="7" t="s">
        <v>347</v>
      </c>
      <c r="E181" s="7"/>
      <c r="F181" s="7" t="s">
        <v>347</v>
      </c>
      <c r="G181" s="7"/>
      <c r="H181" s="7" t="s">
        <v>347</v>
      </c>
      <c r="I181" s="7"/>
      <c r="J181" s="7" t="s">
        <v>347</v>
      </c>
      <c r="K181" s="7"/>
      <c r="L181" s="7" t="s">
        <v>347</v>
      </c>
      <c r="M181" s="7"/>
      <c r="N181" s="7" t="s">
        <v>347</v>
      </c>
      <c r="O181" s="7"/>
      <c r="P181" s="7" t="s">
        <v>347</v>
      </c>
      <c r="Q181" s="7"/>
      <c r="R181" s="7" t="s">
        <v>347</v>
      </c>
      <c r="S181" s="7"/>
      <c r="T181" s="7" t="s">
        <v>347</v>
      </c>
      <c r="U181" s="7"/>
    </row>
    <row r="182" spans="1:22">
      <c r="A182" s="6" t="s">
        <v>429</v>
      </c>
      <c r="B182" s="7">
        <v>4</v>
      </c>
      <c r="C182" s="8" t="s">
        <v>355</v>
      </c>
      <c r="D182" s="8">
        <v>5</v>
      </c>
      <c r="E182" s="8" t="s">
        <v>355</v>
      </c>
      <c r="F182" s="8">
        <v>3</v>
      </c>
      <c r="G182" s="8" t="s">
        <v>355</v>
      </c>
      <c r="H182" s="9">
        <v>2.6</v>
      </c>
      <c r="I182" s="8" t="s">
        <v>355</v>
      </c>
      <c r="J182" s="9">
        <v>5.5</v>
      </c>
      <c r="K182" s="8" t="s">
        <v>355</v>
      </c>
      <c r="L182" s="9">
        <v>6.7</v>
      </c>
      <c r="M182" s="8" t="s">
        <v>355</v>
      </c>
      <c r="N182" s="9">
        <v>5.2</v>
      </c>
      <c r="O182" s="8" t="s">
        <v>355</v>
      </c>
      <c r="P182" s="9">
        <v>3.3</v>
      </c>
      <c r="Q182" s="8" t="s">
        <v>355</v>
      </c>
      <c r="R182" s="9">
        <v>2.9</v>
      </c>
      <c r="S182" s="8" t="s">
        <v>355</v>
      </c>
      <c r="T182" s="9">
        <v>1.6</v>
      </c>
      <c r="U182" s="8" t="s">
        <v>355</v>
      </c>
      <c r="V182" s="1" t="s">
        <v>365</v>
      </c>
    </row>
    <row r="183" spans="1:22">
      <c r="A183" s="6" t="s">
        <v>292</v>
      </c>
      <c r="B183" s="7">
        <v>10</v>
      </c>
      <c r="C183" s="8" t="s">
        <v>355</v>
      </c>
      <c r="D183" s="8">
        <v>9.4</v>
      </c>
      <c r="E183" s="8" t="s">
        <v>355</v>
      </c>
      <c r="F183" s="8">
        <v>10.6</v>
      </c>
      <c r="G183" s="8" t="s">
        <v>355</v>
      </c>
      <c r="H183" s="9">
        <v>8.1</v>
      </c>
      <c r="I183" s="8" t="s">
        <v>355</v>
      </c>
      <c r="J183" s="9">
        <v>10.6</v>
      </c>
      <c r="K183" s="8" t="s">
        <v>355</v>
      </c>
      <c r="L183" s="9">
        <v>13.6</v>
      </c>
      <c r="M183" s="8" t="s">
        <v>355</v>
      </c>
      <c r="N183" s="9">
        <v>12.2</v>
      </c>
      <c r="O183" s="8" t="s">
        <v>355</v>
      </c>
      <c r="P183" s="9">
        <v>9</v>
      </c>
      <c r="Q183" s="8" t="s">
        <v>355</v>
      </c>
      <c r="R183" s="9">
        <v>8</v>
      </c>
      <c r="S183" s="8" t="s">
        <v>355</v>
      </c>
      <c r="T183" s="9">
        <v>6</v>
      </c>
      <c r="U183" s="8" t="s">
        <v>355</v>
      </c>
      <c r="V183" s="1" t="s">
        <v>430</v>
      </c>
    </row>
    <row r="184" spans="1:22">
      <c r="A184" s="6" t="s">
        <v>168</v>
      </c>
      <c r="B184" s="7">
        <v>8.3000000000000007</v>
      </c>
      <c r="C184" s="8" t="s">
        <v>355</v>
      </c>
      <c r="D184" s="8">
        <v>8.3000000000000007</v>
      </c>
      <c r="E184" s="8" t="s">
        <v>355</v>
      </c>
      <c r="F184" s="8">
        <v>8.1999999999999993</v>
      </c>
      <c r="G184" s="8" t="s">
        <v>355</v>
      </c>
      <c r="H184" s="9">
        <v>8</v>
      </c>
      <c r="I184" s="8" t="s">
        <v>355</v>
      </c>
      <c r="J184" s="9">
        <v>8.4</v>
      </c>
      <c r="K184" s="8" t="s">
        <v>355</v>
      </c>
      <c r="L184" s="9">
        <v>8.6</v>
      </c>
      <c r="M184" s="8" t="s">
        <v>355</v>
      </c>
      <c r="N184" s="9">
        <v>8.5</v>
      </c>
      <c r="O184" s="8" t="s">
        <v>355</v>
      </c>
      <c r="P184" s="9">
        <v>9</v>
      </c>
      <c r="Q184" s="8" t="s">
        <v>355</v>
      </c>
      <c r="R184" s="9">
        <v>8.1</v>
      </c>
      <c r="S184" s="8" t="s">
        <v>355</v>
      </c>
      <c r="T184" s="9">
        <v>7</v>
      </c>
      <c r="U184" s="8" t="s">
        <v>355</v>
      </c>
      <c r="V184" s="1" t="s">
        <v>365</v>
      </c>
    </row>
    <row r="185" spans="1:22">
      <c r="A185" s="6" t="s">
        <v>431</v>
      </c>
      <c r="B185" s="7">
        <v>12.5</v>
      </c>
      <c r="C185" s="8" t="s">
        <v>349</v>
      </c>
      <c r="D185" s="8">
        <v>12.1</v>
      </c>
      <c r="E185" s="8" t="s">
        <v>349</v>
      </c>
      <c r="F185" s="8">
        <v>13</v>
      </c>
      <c r="G185" s="8" t="s">
        <v>349</v>
      </c>
      <c r="H185" s="8">
        <v>8.4</v>
      </c>
      <c r="I185" s="8" t="s">
        <v>349</v>
      </c>
      <c r="J185" s="8">
        <v>16.8</v>
      </c>
      <c r="K185" s="8" t="s">
        <v>349</v>
      </c>
      <c r="L185" s="8">
        <v>20.399999999999999</v>
      </c>
      <c r="M185" s="8" t="s">
        <v>349</v>
      </c>
      <c r="N185" s="8">
        <v>12.5</v>
      </c>
      <c r="O185" s="8" t="s">
        <v>349</v>
      </c>
      <c r="P185" s="8">
        <v>14.4</v>
      </c>
      <c r="Q185" s="8" t="s">
        <v>349</v>
      </c>
      <c r="R185" s="8">
        <v>8</v>
      </c>
      <c r="S185" s="8" t="s">
        <v>349</v>
      </c>
      <c r="T185" s="8">
        <v>6.6</v>
      </c>
      <c r="U185" s="8" t="s">
        <v>349</v>
      </c>
      <c r="V185" s="1" t="s">
        <v>378</v>
      </c>
    </row>
    <row r="186" spans="1:22">
      <c r="A186" s="6" t="s">
        <v>432</v>
      </c>
      <c r="B186" s="7">
        <v>4.2</v>
      </c>
      <c r="C186" s="8" t="s">
        <v>355</v>
      </c>
      <c r="D186" s="8">
        <v>4.0999999999999996</v>
      </c>
      <c r="E186" s="8" t="s">
        <v>355</v>
      </c>
      <c r="F186" s="8">
        <v>4.4000000000000004</v>
      </c>
      <c r="G186" s="8" t="s">
        <v>355</v>
      </c>
      <c r="H186" s="7" t="s">
        <v>347</v>
      </c>
      <c r="I186" s="7"/>
      <c r="J186" s="7" t="s">
        <v>347</v>
      </c>
      <c r="K186" s="7"/>
      <c r="L186" s="7" t="s">
        <v>347</v>
      </c>
      <c r="M186" s="7"/>
      <c r="N186" s="7" t="s">
        <v>347</v>
      </c>
      <c r="O186" s="7"/>
      <c r="P186" s="7" t="s">
        <v>347</v>
      </c>
      <c r="Q186" s="7"/>
      <c r="R186" s="7" t="s">
        <v>347</v>
      </c>
      <c r="S186" s="7"/>
      <c r="T186" s="7" t="s">
        <v>347</v>
      </c>
      <c r="U186" s="7"/>
      <c r="V186" s="1" t="s">
        <v>433</v>
      </c>
    </row>
    <row r="187" spans="1:22">
      <c r="A187" s="6" t="s">
        <v>169</v>
      </c>
      <c r="B187" s="7">
        <v>27.9</v>
      </c>
      <c r="C187" s="8"/>
      <c r="D187" s="8">
        <v>29</v>
      </c>
      <c r="E187" s="8"/>
      <c r="F187" s="8">
        <v>26.5</v>
      </c>
      <c r="G187" s="8"/>
      <c r="H187" s="8">
        <v>11.9</v>
      </c>
      <c r="I187" s="8"/>
      <c r="J187" s="8">
        <v>35.299999999999997</v>
      </c>
      <c r="K187" s="8"/>
      <c r="L187" s="8">
        <v>46.9</v>
      </c>
      <c r="M187" s="8"/>
      <c r="N187" s="8">
        <v>35.5</v>
      </c>
      <c r="O187" s="8"/>
      <c r="P187" s="8">
        <v>25.6</v>
      </c>
      <c r="Q187" s="8"/>
      <c r="R187" s="8">
        <v>12.7</v>
      </c>
      <c r="S187" s="8"/>
      <c r="T187" s="8">
        <v>8.8000000000000007</v>
      </c>
      <c r="U187" s="8"/>
      <c r="V187" s="1" t="s">
        <v>382</v>
      </c>
    </row>
    <row r="188" spans="1:22">
      <c r="A188" s="6" t="s">
        <v>170</v>
      </c>
      <c r="B188" s="7" t="s">
        <v>347</v>
      </c>
      <c r="C188" s="7"/>
      <c r="D188" s="7" t="s">
        <v>347</v>
      </c>
      <c r="E188" s="7"/>
      <c r="F188" s="7" t="s">
        <v>347</v>
      </c>
      <c r="G188" s="7"/>
      <c r="H188" s="7" t="s">
        <v>347</v>
      </c>
      <c r="I188" s="7"/>
      <c r="J188" s="7" t="s">
        <v>347</v>
      </c>
      <c r="K188" s="7"/>
      <c r="L188" s="7" t="s">
        <v>347</v>
      </c>
      <c r="M188" s="7"/>
      <c r="N188" s="7" t="s">
        <v>347</v>
      </c>
      <c r="O188" s="7"/>
      <c r="P188" s="7" t="s">
        <v>347</v>
      </c>
      <c r="Q188" s="7"/>
      <c r="R188" s="7" t="s">
        <v>347</v>
      </c>
      <c r="S188" s="7"/>
      <c r="T188" s="7" t="s">
        <v>347</v>
      </c>
      <c r="U188" s="7"/>
    </row>
    <row r="189" spans="1:22">
      <c r="A189" s="6" t="s">
        <v>294</v>
      </c>
      <c r="B189" s="7">
        <v>0.7</v>
      </c>
      <c r="C189" s="8" t="s">
        <v>355</v>
      </c>
      <c r="D189" s="8">
        <v>0.7</v>
      </c>
      <c r="E189" s="8" t="s">
        <v>355</v>
      </c>
      <c r="F189" s="8">
        <v>0.6</v>
      </c>
      <c r="G189" s="8" t="s">
        <v>355</v>
      </c>
      <c r="H189" s="7" t="s">
        <v>347</v>
      </c>
      <c r="I189" s="7"/>
      <c r="J189" s="7" t="s">
        <v>347</v>
      </c>
      <c r="K189" s="7"/>
      <c r="L189" s="9">
        <v>1.2</v>
      </c>
      <c r="M189" s="8" t="s">
        <v>355</v>
      </c>
      <c r="N189" s="9">
        <v>0.6</v>
      </c>
      <c r="O189" s="8" t="s">
        <v>355</v>
      </c>
      <c r="P189" s="9">
        <v>0.9</v>
      </c>
      <c r="Q189" s="8" t="s">
        <v>355</v>
      </c>
      <c r="R189" s="9">
        <v>0.4</v>
      </c>
      <c r="S189" s="8" t="s">
        <v>355</v>
      </c>
      <c r="T189" s="9">
        <v>0</v>
      </c>
      <c r="U189" s="8" t="s">
        <v>355</v>
      </c>
      <c r="V189" s="1" t="s">
        <v>365</v>
      </c>
    </row>
    <row r="190" spans="1:22">
      <c r="A190" s="6" t="s">
        <v>297</v>
      </c>
      <c r="B190" s="7">
        <v>2.1</v>
      </c>
      <c r="C190" s="8" t="s">
        <v>349</v>
      </c>
      <c r="D190" s="8">
        <v>2.6</v>
      </c>
      <c r="E190" s="8" t="s">
        <v>349</v>
      </c>
      <c r="F190" s="8">
        <v>1.6</v>
      </c>
      <c r="G190" s="8" t="s">
        <v>349</v>
      </c>
      <c r="H190" s="8">
        <v>1.5</v>
      </c>
      <c r="I190" s="8" t="s">
        <v>349</v>
      </c>
      <c r="J190" s="8">
        <v>3.3</v>
      </c>
      <c r="K190" s="8" t="s">
        <v>349</v>
      </c>
      <c r="L190" s="8">
        <v>2.7</v>
      </c>
      <c r="M190" s="8" t="s">
        <v>349</v>
      </c>
      <c r="N190" s="8">
        <v>2.6</v>
      </c>
      <c r="O190" s="8" t="s">
        <v>349</v>
      </c>
      <c r="P190" s="8">
        <v>1.1000000000000001</v>
      </c>
      <c r="Q190" s="8" t="s">
        <v>349</v>
      </c>
      <c r="R190" s="8">
        <v>1.5</v>
      </c>
      <c r="S190" s="8" t="s">
        <v>349</v>
      </c>
      <c r="T190" s="8">
        <v>2.6</v>
      </c>
      <c r="U190" s="8" t="s">
        <v>349</v>
      </c>
      <c r="V190" s="1" t="s">
        <v>434</v>
      </c>
    </row>
    <row r="191" spans="1:22">
      <c r="A191" s="6" t="s">
        <v>298</v>
      </c>
      <c r="B191" s="7">
        <v>5.9</v>
      </c>
      <c r="C191" s="8" t="s">
        <v>349</v>
      </c>
      <c r="D191" s="8">
        <v>7.9</v>
      </c>
      <c r="E191" s="8" t="s">
        <v>349</v>
      </c>
      <c r="F191" s="8">
        <v>3.7</v>
      </c>
      <c r="G191" s="8" t="s">
        <v>349</v>
      </c>
      <c r="H191" s="11">
        <v>3.9</v>
      </c>
      <c r="I191" s="8" t="s">
        <v>349</v>
      </c>
      <c r="J191" s="11">
        <v>9.6999999999999993</v>
      </c>
      <c r="K191" s="8" t="s">
        <v>349</v>
      </c>
      <c r="L191" s="7" t="s">
        <v>347</v>
      </c>
      <c r="M191" s="7"/>
      <c r="N191" s="7" t="s">
        <v>347</v>
      </c>
      <c r="O191" s="7"/>
      <c r="P191" s="7" t="s">
        <v>347</v>
      </c>
      <c r="Q191" s="7"/>
      <c r="R191" s="7" t="s">
        <v>347</v>
      </c>
      <c r="S191" s="7"/>
      <c r="T191" s="7" t="s">
        <v>347</v>
      </c>
      <c r="U191" s="7"/>
      <c r="V191" s="1" t="s">
        <v>435</v>
      </c>
    </row>
    <row r="192" spans="1:22">
      <c r="A192" s="6" t="s">
        <v>176</v>
      </c>
      <c r="B192" s="7">
        <v>0.3</v>
      </c>
      <c r="C192" s="7"/>
      <c r="D192" s="7">
        <v>0.5</v>
      </c>
      <c r="E192" s="7"/>
      <c r="F192" s="7">
        <v>0.1</v>
      </c>
      <c r="G192" s="7"/>
      <c r="H192" s="7">
        <v>0</v>
      </c>
      <c r="I192" s="7"/>
      <c r="J192" s="7">
        <v>0.5</v>
      </c>
      <c r="K192" s="7"/>
      <c r="L192" s="7">
        <v>0.5</v>
      </c>
      <c r="M192" s="7"/>
      <c r="N192" s="7">
        <v>0.3</v>
      </c>
      <c r="O192" s="7"/>
      <c r="P192" s="7">
        <v>0.7</v>
      </c>
      <c r="Q192" s="7"/>
      <c r="R192" s="7">
        <v>0</v>
      </c>
      <c r="S192" s="7"/>
      <c r="T192" s="7">
        <v>0</v>
      </c>
      <c r="U192" s="7"/>
      <c r="V192" s="1" t="s">
        <v>436</v>
      </c>
    </row>
    <row r="193" spans="1:22">
      <c r="A193" s="6" t="s">
        <v>177</v>
      </c>
      <c r="B193" s="7" t="s">
        <v>347</v>
      </c>
      <c r="C193" s="7"/>
      <c r="D193" s="7" t="s">
        <v>347</v>
      </c>
      <c r="E193" s="7"/>
      <c r="F193" s="7" t="s">
        <v>347</v>
      </c>
      <c r="G193" s="7"/>
      <c r="H193" s="7" t="s">
        <v>347</v>
      </c>
      <c r="I193" s="7"/>
      <c r="J193" s="7" t="s">
        <v>347</v>
      </c>
      <c r="K193" s="7"/>
      <c r="L193" s="7" t="s">
        <v>347</v>
      </c>
      <c r="M193" s="7"/>
      <c r="N193" s="7" t="s">
        <v>347</v>
      </c>
      <c r="O193" s="7"/>
      <c r="P193" s="7" t="s">
        <v>347</v>
      </c>
      <c r="Q193" s="7"/>
      <c r="R193" s="7" t="s">
        <v>347</v>
      </c>
      <c r="S193" s="7"/>
      <c r="T193" s="7" t="s">
        <v>347</v>
      </c>
      <c r="U193" s="7"/>
    </row>
    <row r="194" spans="1:22">
      <c r="A194" s="6" t="s">
        <v>178</v>
      </c>
      <c r="B194" s="7">
        <v>16.3</v>
      </c>
      <c r="C194" s="8" t="s">
        <v>349</v>
      </c>
      <c r="D194" s="8">
        <v>16.899999999999999</v>
      </c>
      <c r="E194" s="8" t="s">
        <v>349</v>
      </c>
      <c r="F194" s="8">
        <v>15.6</v>
      </c>
      <c r="G194" s="8" t="s">
        <v>349</v>
      </c>
      <c r="H194" s="7">
        <v>8.8000000000000007</v>
      </c>
      <c r="I194" s="8" t="s">
        <v>349</v>
      </c>
      <c r="J194" s="7">
        <v>17.399999999999999</v>
      </c>
      <c r="K194" s="8" t="s">
        <v>349</v>
      </c>
      <c r="L194" s="7" t="s">
        <v>347</v>
      </c>
      <c r="M194" s="7"/>
      <c r="N194" s="7" t="s">
        <v>347</v>
      </c>
      <c r="O194" s="7"/>
      <c r="P194" s="7" t="s">
        <v>347</v>
      </c>
      <c r="Q194" s="7"/>
      <c r="R194" s="7" t="s">
        <v>347</v>
      </c>
      <c r="S194" s="7"/>
      <c r="T194" s="7" t="s">
        <v>347</v>
      </c>
      <c r="U194" s="7"/>
      <c r="V194" s="1" t="s">
        <v>437</v>
      </c>
    </row>
    <row r="195" spans="1:22">
      <c r="A195" s="6" t="s">
        <v>179</v>
      </c>
      <c r="B195" s="7">
        <v>2.4</v>
      </c>
      <c r="C195" s="8" t="s">
        <v>349</v>
      </c>
      <c r="D195" s="8">
        <v>2.5</v>
      </c>
      <c r="E195" s="8" t="s">
        <v>349</v>
      </c>
      <c r="F195" s="8">
        <v>2.4</v>
      </c>
      <c r="G195" s="8" t="s">
        <v>349</v>
      </c>
      <c r="H195" s="9">
        <v>1.6</v>
      </c>
      <c r="I195" s="9" t="s">
        <v>349</v>
      </c>
      <c r="J195" s="9">
        <v>4.3</v>
      </c>
      <c r="K195" s="9" t="s">
        <v>349</v>
      </c>
      <c r="L195" s="9">
        <v>4.5999999999999996</v>
      </c>
      <c r="M195" s="9" t="s">
        <v>349</v>
      </c>
      <c r="N195" s="9">
        <v>3.3</v>
      </c>
      <c r="O195" s="9" t="s">
        <v>349</v>
      </c>
      <c r="P195" s="9">
        <v>1.9</v>
      </c>
      <c r="Q195" s="9" t="s">
        <v>349</v>
      </c>
      <c r="R195" s="9">
        <v>2.5</v>
      </c>
      <c r="S195" s="9" t="s">
        <v>349</v>
      </c>
      <c r="T195" s="9">
        <v>0.2</v>
      </c>
      <c r="U195" s="9" t="s">
        <v>349</v>
      </c>
      <c r="V195" s="1" t="s">
        <v>438</v>
      </c>
    </row>
    <row r="196" spans="1:22">
      <c r="A196" s="6" t="s">
        <v>301</v>
      </c>
      <c r="B196" s="7" t="s">
        <v>347</v>
      </c>
      <c r="C196" s="7"/>
      <c r="D196" s="7" t="s">
        <v>347</v>
      </c>
      <c r="E196" s="7"/>
      <c r="F196" s="7" t="s">
        <v>347</v>
      </c>
      <c r="G196" s="7"/>
      <c r="H196" s="7" t="s">
        <v>347</v>
      </c>
      <c r="I196" s="7"/>
      <c r="J196" s="7" t="s">
        <v>347</v>
      </c>
      <c r="K196" s="7"/>
      <c r="L196" s="7" t="s">
        <v>347</v>
      </c>
      <c r="M196" s="7"/>
      <c r="N196" s="7" t="s">
        <v>347</v>
      </c>
      <c r="O196" s="7"/>
      <c r="P196" s="7" t="s">
        <v>347</v>
      </c>
      <c r="Q196" s="7"/>
      <c r="R196" s="7" t="s">
        <v>347</v>
      </c>
      <c r="S196" s="7"/>
      <c r="T196" s="7" t="s">
        <v>347</v>
      </c>
      <c r="U196" s="7"/>
    </row>
    <row r="197" spans="1:22">
      <c r="A197" s="6" t="s">
        <v>303</v>
      </c>
      <c r="B197" s="7" t="s">
        <v>347</v>
      </c>
      <c r="C197" s="7"/>
      <c r="D197" s="7" t="s">
        <v>347</v>
      </c>
      <c r="E197" s="7"/>
      <c r="F197" s="7" t="s">
        <v>347</v>
      </c>
      <c r="G197" s="7"/>
      <c r="H197" s="7" t="s">
        <v>347</v>
      </c>
      <c r="I197" s="7"/>
      <c r="J197" s="7" t="s">
        <v>347</v>
      </c>
      <c r="K197" s="7"/>
      <c r="L197" s="7" t="s">
        <v>347</v>
      </c>
      <c r="M197" s="7"/>
      <c r="N197" s="7" t="s">
        <v>347</v>
      </c>
      <c r="O197" s="7"/>
      <c r="P197" s="7" t="s">
        <v>347</v>
      </c>
      <c r="Q197" s="7"/>
      <c r="R197" s="7" t="s">
        <v>347</v>
      </c>
      <c r="S197" s="7"/>
      <c r="T197" s="7" t="s">
        <v>347</v>
      </c>
      <c r="U197" s="7"/>
    </row>
    <row r="198" spans="1:22">
      <c r="A198" s="6" t="s">
        <v>439</v>
      </c>
      <c r="B198" s="7">
        <v>28.8</v>
      </c>
      <c r="C198" s="8" t="s">
        <v>349</v>
      </c>
      <c r="D198" s="8">
        <v>29.3</v>
      </c>
      <c r="E198" s="8" t="s">
        <v>349</v>
      </c>
      <c r="F198" s="8">
        <v>28.3</v>
      </c>
      <c r="G198" s="8" t="s">
        <v>349</v>
      </c>
      <c r="H198" s="11">
        <v>14.4</v>
      </c>
      <c r="I198" s="8" t="s">
        <v>349</v>
      </c>
      <c r="J198" s="11">
        <v>35.6</v>
      </c>
      <c r="K198" s="8" t="s">
        <v>349</v>
      </c>
      <c r="L198" s="7" t="s">
        <v>347</v>
      </c>
      <c r="M198" s="7"/>
      <c r="N198" s="7" t="s">
        <v>347</v>
      </c>
      <c r="O198" s="7"/>
      <c r="P198" s="7" t="s">
        <v>347</v>
      </c>
      <c r="Q198" s="7"/>
      <c r="R198" s="7" t="s">
        <v>347</v>
      </c>
      <c r="S198" s="7"/>
      <c r="T198" s="7" t="s">
        <v>347</v>
      </c>
      <c r="U198" s="7"/>
      <c r="V198" s="1" t="s">
        <v>440</v>
      </c>
    </row>
    <row r="199" spans="1:22">
      <c r="A199" s="6" t="s">
        <v>302</v>
      </c>
      <c r="B199" s="7" t="s">
        <v>347</v>
      </c>
      <c r="C199" s="7"/>
      <c r="D199" s="7" t="s">
        <v>347</v>
      </c>
      <c r="E199" s="7"/>
      <c r="F199" s="7" t="s">
        <v>347</v>
      </c>
      <c r="G199" s="7"/>
      <c r="H199" s="7" t="s">
        <v>347</v>
      </c>
      <c r="I199" s="7"/>
      <c r="J199" s="7" t="s">
        <v>347</v>
      </c>
      <c r="K199" s="7"/>
      <c r="L199" s="7" t="s">
        <v>347</v>
      </c>
      <c r="M199" s="7"/>
      <c r="N199" s="7" t="s">
        <v>347</v>
      </c>
      <c r="O199" s="7"/>
      <c r="P199" s="7" t="s">
        <v>347</v>
      </c>
      <c r="Q199" s="7"/>
      <c r="R199" s="7" t="s">
        <v>347</v>
      </c>
      <c r="S199" s="7"/>
      <c r="T199" s="7" t="s">
        <v>347</v>
      </c>
      <c r="U199" s="7"/>
    </row>
    <row r="200" spans="1:22">
      <c r="A200" s="6" t="s">
        <v>181</v>
      </c>
      <c r="B200" s="7">
        <v>7.9</v>
      </c>
      <c r="C200" s="8" t="s">
        <v>355</v>
      </c>
      <c r="D200" s="8">
        <v>8.3000000000000007</v>
      </c>
      <c r="E200" s="8" t="s">
        <v>355</v>
      </c>
      <c r="F200" s="8">
        <v>7.5</v>
      </c>
      <c r="G200" s="8" t="s">
        <v>355</v>
      </c>
      <c r="H200" s="7" t="s">
        <v>347</v>
      </c>
      <c r="I200" s="7"/>
      <c r="J200" s="7" t="s">
        <v>347</v>
      </c>
      <c r="K200" s="7"/>
      <c r="L200" s="7" t="s">
        <v>347</v>
      </c>
      <c r="M200" s="7"/>
      <c r="N200" s="7" t="s">
        <v>347</v>
      </c>
      <c r="O200" s="7"/>
      <c r="P200" s="7" t="s">
        <v>347</v>
      </c>
      <c r="Q200" s="7"/>
      <c r="R200" s="7" t="s">
        <v>347</v>
      </c>
      <c r="S200" s="7"/>
      <c r="T200" s="7" t="s">
        <v>347</v>
      </c>
      <c r="U200" s="7"/>
      <c r="V200" s="1" t="s">
        <v>441</v>
      </c>
    </row>
    <row r="201" spans="1:22">
      <c r="A201" s="6" t="s">
        <v>300</v>
      </c>
      <c r="B201" s="7" t="s">
        <v>347</v>
      </c>
      <c r="C201" s="7"/>
      <c r="D201" s="7" t="s">
        <v>347</v>
      </c>
      <c r="E201" s="7"/>
      <c r="F201" s="7" t="s">
        <v>347</v>
      </c>
      <c r="G201" s="7"/>
      <c r="H201" s="7" t="s">
        <v>347</v>
      </c>
      <c r="I201" s="7"/>
      <c r="J201" s="7" t="s">
        <v>347</v>
      </c>
      <c r="K201" s="7"/>
      <c r="L201" s="7" t="s">
        <v>347</v>
      </c>
      <c r="M201" s="7"/>
      <c r="N201" s="7" t="s">
        <v>347</v>
      </c>
      <c r="O201" s="7"/>
      <c r="P201" s="7" t="s">
        <v>347</v>
      </c>
      <c r="Q201" s="7"/>
      <c r="R201" s="7" t="s">
        <v>347</v>
      </c>
      <c r="S201" s="7"/>
      <c r="T201" s="7" t="s">
        <v>347</v>
      </c>
      <c r="U201" s="7"/>
    </row>
    <row r="202" spans="1:22">
      <c r="A202" s="6" t="s">
        <v>183</v>
      </c>
      <c r="B202" s="7">
        <v>15.2</v>
      </c>
      <c r="C202" s="7" t="s">
        <v>349</v>
      </c>
      <c r="D202" s="7">
        <v>14.8</v>
      </c>
      <c r="E202" s="7" t="s">
        <v>349</v>
      </c>
      <c r="F202" s="7">
        <v>15.7</v>
      </c>
      <c r="G202" s="7" t="s">
        <v>349</v>
      </c>
      <c r="H202" s="7">
        <v>11.7</v>
      </c>
      <c r="I202" s="7" t="s">
        <v>349</v>
      </c>
      <c r="J202" s="7">
        <v>16.5</v>
      </c>
      <c r="K202" s="7" t="s">
        <v>349</v>
      </c>
      <c r="L202" s="7">
        <v>19.2</v>
      </c>
      <c r="M202" s="7" t="s">
        <v>349</v>
      </c>
      <c r="N202" s="7">
        <v>15.1</v>
      </c>
      <c r="O202" s="7" t="s">
        <v>349</v>
      </c>
      <c r="P202" s="7">
        <v>14.6</v>
      </c>
      <c r="Q202" s="7" t="s">
        <v>349</v>
      </c>
      <c r="R202" s="7">
        <v>14.1</v>
      </c>
      <c r="S202" s="7" t="s">
        <v>349</v>
      </c>
      <c r="T202" s="7">
        <v>12</v>
      </c>
      <c r="U202" s="7" t="s">
        <v>349</v>
      </c>
      <c r="V202" s="1" t="s">
        <v>424</v>
      </c>
    </row>
    <row r="203" spans="1:22">
      <c r="A203" s="6" t="s">
        <v>442</v>
      </c>
      <c r="B203" s="7">
        <v>7.7</v>
      </c>
      <c r="C203" s="8" t="s">
        <v>355</v>
      </c>
      <c r="D203" s="8">
        <v>9.1999999999999993</v>
      </c>
      <c r="E203" s="8" t="s">
        <v>355</v>
      </c>
      <c r="F203" s="8">
        <v>6.2</v>
      </c>
      <c r="G203" s="8" t="s">
        <v>355</v>
      </c>
      <c r="H203" s="7" t="s">
        <v>347</v>
      </c>
      <c r="I203" s="7"/>
      <c r="J203" s="7" t="s">
        <v>347</v>
      </c>
      <c r="K203" s="7"/>
      <c r="L203" s="7" t="s">
        <v>347</v>
      </c>
      <c r="M203" s="7"/>
      <c r="N203" s="7" t="s">
        <v>347</v>
      </c>
      <c r="O203" s="7"/>
      <c r="P203" s="7" t="s">
        <v>347</v>
      </c>
      <c r="Q203" s="7"/>
      <c r="R203" s="7" t="s">
        <v>347</v>
      </c>
      <c r="S203" s="7"/>
      <c r="T203" s="7" t="s">
        <v>347</v>
      </c>
      <c r="U203" s="7"/>
      <c r="V203" s="1" t="s">
        <v>357</v>
      </c>
    </row>
    <row r="204" spans="1:22">
      <c r="A204" s="6" t="s">
        <v>188</v>
      </c>
      <c r="B204" s="7">
        <v>16.399999999999999</v>
      </c>
      <c r="C204" s="8"/>
      <c r="D204" s="8">
        <v>16.600000000000001</v>
      </c>
      <c r="E204" s="8"/>
      <c r="F204" s="8">
        <v>16.2</v>
      </c>
      <c r="G204" s="8"/>
      <c r="H204" s="8">
        <v>9.6</v>
      </c>
      <c r="I204" s="8"/>
      <c r="J204" s="8">
        <v>19.3</v>
      </c>
      <c r="K204" s="8"/>
      <c r="L204" s="8">
        <v>33.6</v>
      </c>
      <c r="M204" s="8"/>
      <c r="N204" s="8">
        <v>18.7</v>
      </c>
      <c r="O204" s="8"/>
      <c r="P204" s="8">
        <v>13.2</v>
      </c>
      <c r="Q204" s="8"/>
      <c r="R204" s="8">
        <v>8.4</v>
      </c>
      <c r="S204" s="8"/>
      <c r="T204" s="8">
        <v>4</v>
      </c>
      <c r="U204" s="8"/>
      <c r="V204" s="1" t="s">
        <v>362</v>
      </c>
    </row>
    <row r="205" spans="1:22">
      <c r="A205" s="6" t="s">
        <v>230</v>
      </c>
      <c r="B205" s="7">
        <v>22.7</v>
      </c>
      <c r="C205" s="8" t="s">
        <v>355</v>
      </c>
      <c r="D205" s="8">
        <v>21.1</v>
      </c>
      <c r="E205" s="8" t="s">
        <v>355</v>
      </c>
      <c r="F205" s="8">
        <v>24.4</v>
      </c>
      <c r="G205" s="8" t="s">
        <v>355</v>
      </c>
      <c r="H205" s="8">
        <v>8.1</v>
      </c>
      <c r="I205" s="8" t="s">
        <v>355</v>
      </c>
      <c r="J205" s="8">
        <v>28.6</v>
      </c>
      <c r="K205" s="8" t="s">
        <v>355</v>
      </c>
      <c r="L205" s="8">
        <v>36.799999999999997</v>
      </c>
      <c r="M205" s="8" t="s">
        <v>355</v>
      </c>
      <c r="N205" s="8">
        <v>28.5</v>
      </c>
      <c r="O205" s="8" t="s">
        <v>355</v>
      </c>
      <c r="P205" s="8">
        <v>22.7</v>
      </c>
      <c r="Q205" s="8" t="s">
        <v>355</v>
      </c>
      <c r="R205" s="8">
        <v>13.6</v>
      </c>
      <c r="S205" s="8" t="s">
        <v>355</v>
      </c>
      <c r="T205" s="8">
        <v>10.199999999999999</v>
      </c>
      <c r="U205" s="8" t="s">
        <v>355</v>
      </c>
      <c r="V205" s="1" t="s">
        <v>365</v>
      </c>
    </row>
    <row r="206" spans="1:22">
      <c r="A206" s="6" t="s">
        <v>273</v>
      </c>
      <c r="B206" s="7">
        <v>40.6</v>
      </c>
      <c r="C206" s="8" t="s">
        <v>355</v>
      </c>
      <c r="D206" s="8">
        <v>41.6</v>
      </c>
      <c r="E206" s="8" t="s">
        <v>355</v>
      </c>
      <c r="F206" s="8">
        <v>39.5</v>
      </c>
      <c r="G206" s="8" t="s">
        <v>355</v>
      </c>
      <c r="H206" s="11">
        <v>9.1999999999999993</v>
      </c>
      <c r="I206" s="8" t="s">
        <v>355</v>
      </c>
      <c r="J206" s="11">
        <v>56</v>
      </c>
      <c r="K206" s="8" t="s">
        <v>355</v>
      </c>
      <c r="L206" s="7" t="s">
        <v>347</v>
      </c>
      <c r="M206" s="7"/>
      <c r="N206" s="7" t="s">
        <v>347</v>
      </c>
      <c r="O206" s="7"/>
      <c r="P206" s="7" t="s">
        <v>347</v>
      </c>
      <c r="Q206" s="7"/>
      <c r="R206" s="7" t="s">
        <v>347</v>
      </c>
      <c r="S206" s="7"/>
      <c r="T206" s="7" t="s">
        <v>347</v>
      </c>
      <c r="U206" s="7"/>
      <c r="V206" s="1" t="s">
        <v>443</v>
      </c>
    </row>
    <row r="207" spans="1:22">
      <c r="A207" s="6" t="s">
        <v>280</v>
      </c>
      <c r="B207" s="7" t="s">
        <v>347</v>
      </c>
      <c r="C207" s="7"/>
      <c r="D207" s="7" t="s">
        <v>347</v>
      </c>
      <c r="E207" s="7"/>
      <c r="F207" s="7" t="s">
        <v>347</v>
      </c>
      <c r="G207" s="7"/>
      <c r="H207" s="7" t="s">
        <v>347</v>
      </c>
      <c r="I207" s="7"/>
      <c r="J207" s="7" t="s">
        <v>347</v>
      </c>
      <c r="K207" s="7"/>
      <c r="L207" s="7" t="s">
        <v>347</v>
      </c>
      <c r="M207" s="7"/>
      <c r="N207" s="7" t="s">
        <v>347</v>
      </c>
      <c r="O207" s="7"/>
      <c r="P207" s="7" t="s">
        <v>347</v>
      </c>
      <c r="Q207" s="7"/>
      <c r="R207" s="7" t="s">
        <v>347</v>
      </c>
      <c r="S207" s="7"/>
      <c r="T207" s="7" t="s">
        <v>347</v>
      </c>
      <c r="U207" s="7"/>
    </row>
    <row r="208" spans="1:22">
      <c r="A208" s="6"/>
    </row>
    <row r="209" spans="1:56">
      <c r="A209" s="13" t="s">
        <v>444</v>
      </c>
      <c r="B209" s="14"/>
      <c r="C209" s="14"/>
      <c r="D209" s="14"/>
      <c r="E209" s="14"/>
      <c r="F209" s="14"/>
      <c r="G209" s="14" t="s">
        <v>445</v>
      </c>
      <c r="H209" s="15"/>
      <c r="I209" s="15"/>
      <c r="J209" s="15"/>
      <c r="K209" s="15"/>
      <c r="L209" s="15"/>
      <c r="M209" s="15"/>
      <c r="N209" s="15"/>
      <c r="O209" s="15"/>
      <c r="P209" s="15"/>
      <c r="Q209" s="15"/>
      <c r="R209" s="15"/>
      <c r="S209" s="15"/>
      <c r="T209" s="15"/>
      <c r="U209" s="16"/>
    </row>
    <row r="210" spans="1:56">
      <c r="A210" s="18" t="s">
        <v>446</v>
      </c>
      <c r="B210" s="8">
        <v>29.395360109907699</v>
      </c>
      <c r="C210" s="8"/>
      <c r="D210" s="8">
        <v>30.075586735361078</v>
      </c>
      <c r="E210" s="8"/>
      <c r="F210" s="8">
        <v>28.698484510251159</v>
      </c>
      <c r="G210" s="8" t="s">
        <v>445</v>
      </c>
      <c r="H210" s="7" t="s">
        <v>447</v>
      </c>
      <c r="J210" s="7" t="s">
        <v>447</v>
      </c>
      <c r="L210" s="7" t="s">
        <v>447</v>
      </c>
      <c r="N210" s="7" t="s">
        <v>447</v>
      </c>
      <c r="P210" s="7" t="s">
        <v>447</v>
      </c>
      <c r="R210" s="7" t="s">
        <v>447</v>
      </c>
      <c r="T210" s="7" t="s">
        <v>447</v>
      </c>
      <c r="U210" s="19"/>
    </row>
    <row r="211" spans="1:56">
      <c r="A211" s="20" t="s">
        <v>448</v>
      </c>
      <c r="B211" s="8">
        <v>25.782505546874468</v>
      </c>
      <c r="C211" s="8"/>
      <c r="D211" s="8">
        <v>27.319728328071427</v>
      </c>
      <c r="E211" s="8"/>
      <c r="F211" s="8">
        <v>24.19097120604448</v>
      </c>
      <c r="G211" s="8" t="s">
        <v>445</v>
      </c>
      <c r="H211" s="7" t="s">
        <v>447</v>
      </c>
      <c r="J211" s="7" t="s">
        <v>447</v>
      </c>
      <c r="L211" s="7" t="s">
        <v>447</v>
      </c>
      <c r="N211" s="7" t="s">
        <v>447</v>
      </c>
      <c r="P211" s="7" t="s">
        <v>447</v>
      </c>
      <c r="R211" s="7" t="s">
        <v>447</v>
      </c>
      <c r="T211" s="7" t="s">
        <v>447</v>
      </c>
      <c r="U211" s="19"/>
    </row>
    <row r="212" spans="1:56">
      <c r="A212" s="20" t="s">
        <v>449</v>
      </c>
      <c r="B212" s="8">
        <v>31.918354733495111</v>
      </c>
      <c r="C212" s="8"/>
      <c r="D212" s="8">
        <v>32.021956514366984</v>
      </c>
      <c r="E212" s="8"/>
      <c r="F212" s="8">
        <v>31.934894232928311</v>
      </c>
      <c r="G212" s="8" t="s">
        <v>445</v>
      </c>
      <c r="H212" s="7" t="s">
        <v>447</v>
      </c>
      <c r="J212" s="7" t="s">
        <v>447</v>
      </c>
      <c r="L212" s="7" t="s">
        <v>447</v>
      </c>
      <c r="N212" s="7" t="s">
        <v>447</v>
      </c>
      <c r="P212" s="7" t="s">
        <v>447</v>
      </c>
      <c r="R212" s="7" t="s">
        <v>447</v>
      </c>
      <c r="T212" s="7" t="s">
        <v>447</v>
      </c>
      <c r="U212" s="19"/>
    </row>
    <row r="213" spans="1:56">
      <c r="A213" s="18" t="s">
        <v>450</v>
      </c>
      <c r="B213" s="7">
        <v>6.9378333818592841</v>
      </c>
      <c r="C213" s="7"/>
      <c r="D213" s="7">
        <v>7.8958447333982864</v>
      </c>
      <c r="E213" s="7"/>
      <c r="F213" s="7">
        <v>5.9205923262791336</v>
      </c>
      <c r="G213" s="8" t="s">
        <v>445</v>
      </c>
      <c r="H213" s="7" t="s">
        <v>447</v>
      </c>
      <c r="J213" s="7" t="s">
        <v>447</v>
      </c>
      <c r="L213" s="7" t="s">
        <v>447</v>
      </c>
      <c r="N213" s="7" t="s">
        <v>447</v>
      </c>
      <c r="P213" s="7" t="s">
        <v>447</v>
      </c>
      <c r="R213" s="7" t="s">
        <v>447</v>
      </c>
      <c r="T213" s="7" t="s">
        <v>447</v>
      </c>
      <c r="U213" s="19"/>
    </row>
    <row r="214" spans="1:56">
      <c r="A214" s="18" t="s">
        <v>451</v>
      </c>
      <c r="B214" s="7" t="s">
        <v>447</v>
      </c>
      <c r="C214" s="7" t="s">
        <v>445</v>
      </c>
      <c r="D214" s="7" t="s">
        <v>447</v>
      </c>
      <c r="E214" s="7" t="s">
        <v>445</v>
      </c>
      <c r="F214" s="7" t="s">
        <v>447</v>
      </c>
      <c r="G214" s="8" t="s">
        <v>445</v>
      </c>
      <c r="H214" s="7" t="s">
        <v>447</v>
      </c>
      <c r="J214" s="7" t="s">
        <v>447</v>
      </c>
      <c r="L214" s="7" t="s">
        <v>447</v>
      </c>
      <c r="N214" s="7" t="s">
        <v>447</v>
      </c>
      <c r="P214" s="7" t="s">
        <v>447</v>
      </c>
      <c r="R214" s="7" t="s">
        <v>447</v>
      </c>
      <c r="T214" s="7" t="s">
        <v>447</v>
      </c>
      <c r="U214" s="19"/>
    </row>
    <row r="215" spans="1:56">
      <c r="A215" s="18" t="s">
        <v>452</v>
      </c>
      <c r="B215" s="7" t="s">
        <v>447</v>
      </c>
      <c r="C215" s="7"/>
      <c r="D215" s="7" t="s">
        <v>447</v>
      </c>
      <c r="E215" s="7"/>
      <c r="F215" s="7" t="s">
        <v>447</v>
      </c>
      <c r="G215" s="8"/>
      <c r="H215" s="7" t="s">
        <v>447</v>
      </c>
      <c r="J215" s="7" t="s">
        <v>447</v>
      </c>
      <c r="L215" s="7" t="s">
        <v>447</v>
      </c>
      <c r="N215" s="7" t="s">
        <v>447</v>
      </c>
      <c r="P215" s="7" t="s">
        <v>447</v>
      </c>
      <c r="R215" s="7" t="s">
        <v>447</v>
      </c>
      <c r="T215" s="7" t="s">
        <v>447</v>
      </c>
      <c r="U215" s="19"/>
    </row>
    <row r="216" spans="1:56">
      <c r="A216" s="18" t="s">
        <v>453</v>
      </c>
      <c r="B216" s="7">
        <v>10.525200805259287</v>
      </c>
      <c r="C216" s="7"/>
      <c r="D216" s="7">
        <v>13.218307944223193</v>
      </c>
      <c r="E216" s="7"/>
      <c r="F216" s="7">
        <v>7.875630176017272</v>
      </c>
      <c r="G216" s="8" t="s">
        <v>445</v>
      </c>
      <c r="H216" s="7" t="s">
        <v>447</v>
      </c>
      <c r="J216" s="7" t="s">
        <v>447</v>
      </c>
      <c r="L216" s="7" t="s">
        <v>447</v>
      </c>
      <c r="N216" s="7" t="s">
        <v>447</v>
      </c>
      <c r="P216" s="7" t="s">
        <v>447</v>
      </c>
      <c r="R216" s="7" t="s">
        <v>447</v>
      </c>
      <c r="T216" s="7" t="s">
        <v>447</v>
      </c>
      <c r="U216" s="19"/>
    </row>
    <row r="217" spans="1:56">
      <c r="A217" s="18" t="s">
        <v>454</v>
      </c>
      <c r="B217" s="7" t="s">
        <v>447</v>
      </c>
      <c r="C217" s="7"/>
      <c r="D217" s="7" t="s">
        <v>447</v>
      </c>
      <c r="E217" s="7"/>
      <c r="F217" s="7" t="s">
        <v>447</v>
      </c>
      <c r="G217" s="8"/>
      <c r="H217" s="7" t="s">
        <v>447</v>
      </c>
      <c r="J217" s="7" t="s">
        <v>447</v>
      </c>
      <c r="L217" s="7" t="s">
        <v>447</v>
      </c>
      <c r="N217" s="7" t="s">
        <v>447</v>
      </c>
      <c r="P217" s="7" t="s">
        <v>447</v>
      </c>
      <c r="R217" s="7" t="s">
        <v>447</v>
      </c>
      <c r="T217" s="7" t="s">
        <v>447</v>
      </c>
      <c r="U217" s="19"/>
    </row>
    <row r="218" spans="1:56">
      <c r="A218" s="20" t="s">
        <v>455</v>
      </c>
      <c r="B218" s="7" t="s">
        <v>447</v>
      </c>
      <c r="C218" s="7"/>
      <c r="D218" s="7" t="s">
        <v>447</v>
      </c>
      <c r="E218" s="7"/>
      <c r="F218" s="7" t="s">
        <v>447</v>
      </c>
      <c r="G218" s="8"/>
      <c r="H218" s="7" t="s">
        <v>447</v>
      </c>
      <c r="J218" s="7" t="s">
        <v>447</v>
      </c>
      <c r="L218" s="7" t="s">
        <v>447</v>
      </c>
      <c r="N218" s="7" t="s">
        <v>447</v>
      </c>
      <c r="P218" s="7" t="s">
        <v>447</v>
      </c>
      <c r="R218" s="7" t="s">
        <v>447</v>
      </c>
      <c r="T218" s="7" t="s">
        <v>447</v>
      </c>
      <c r="U218" s="19"/>
    </row>
    <row r="219" spans="1:56">
      <c r="A219" s="20" t="s">
        <v>456</v>
      </c>
      <c r="B219" s="7" t="s">
        <v>447</v>
      </c>
      <c r="C219" s="7"/>
      <c r="D219" s="7" t="s">
        <v>447</v>
      </c>
      <c r="E219" s="7"/>
      <c r="F219" s="7" t="s">
        <v>447</v>
      </c>
      <c r="G219" s="8"/>
      <c r="H219" s="7" t="s">
        <v>447</v>
      </c>
      <c r="J219" s="7" t="s">
        <v>447</v>
      </c>
      <c r="L219" s="7" t="s">
        <v>447</v>
      </c>
      <c r="N219" s="7" t="s">
        <v>447</v>
      </c>
      <c r="P219" s="7" t="s">
        <v>447</v>
      </c>
      <c r="R219" s="7" t="s">
        <v>447</v>
      </c>
      <c r="T219" s="7" t="s">
        <v>447</v>
      </c>
      <c r="U219" s="19"/>
    </row>
    <row r="220" spans="1:56">
      <c r="A220" s="18" t="s">
        <v>457</v>
      </c>
      <c r="B220" s="7" t="s">
        <v>447</v>
      </c>
      <c r="C220" s="7" t="s">
        <v>445</v>
      </c>
      <c r="D220" s="7" t="s">
        <v>447</v>
      </c>
      <c r="E220" s="7" t="s">
        <v>445</v>
      </c>
      <c r="F220" s="7" t="s">
        <v>447</v>
      </c>
      <c r="G220" s="8" t="s">
        <v>445</v>
      </c>
      <c r="H220" s="7" t="s">
        <v>447</v>
      </c>
      <c r="J220" s="7" t="s">
        <v>447</v>
      </c>
      <c r="L220" s="7" t="s">
        <v>447</v>
      </c>
      <c r="N220" s="7" t="s">
        <v>447</v>
      </c>
      <c r="P220" s="7" t="s">
        <v>447</v>
      </c>
      <c r="R220" s="7" t="s">
        <v>447</v>
      </c>
      <c r="T220" s="7" t="s">
        <v>447</v>
      </c>
      <c r="U220" s="19"/>
    </row>
    <row r="221" spans="1:56">
      <c r="A221" s="18" t="s">
        <v>458</v>
      </c>
      <c r="B221" s="7">
        <v>25.528068983229524</v>
      </c>
      <c r="C221" s="7"/>
      <c r="D221" s="7">
        <v>26.447321994806288</v>
      </c>
      <c r="E221" s="7"/>
      <c r="F221" s="7">
        <v>24.417193110094782</v>
      </c>
      <c r="G221" s="8" t="s">
        <v>445</v>
      </c>
      <c r="H221" s="7" t="s">
        <v>447</v>
      </c>
      <c r="J221" s="7" t="s">
        <v>447</v>
      </c>
      <c r="L221" s="7" t="s">
        <v>447</v>
      </c>
      <c r="N221" s="7" t="s">
        <v>447</v>
      </c>
      <c r="P221" s="7" t="s">
        <v>447</v>
      </c>
      <c r="R221" s="7" t="s">
        <v>447</v>
      </c>
      <c r="T221" s="7" t="s">
        <v>447</v>
      </c>
      <c r="U221" s="19"/>
    </row>
    <row r="222" spans="1:56">
      <c r="A222" s="21" t="s">
        <v>459</v>
      </c>
      <c r="B222" s="22" t="s">
        <v>447</v>
      </c>
      <c r="C222" s="22"/>
      <c r="D222" s="22" t="s">
        <v>447</v>
      </c>
      <c r="E222" s="22"/>
      <c r="F222" s="22" t="s">
        <v>447</v>
      </c>
      <c r="G222" s="23"/>
      <c r="H222" s="24" t="s">
        <v>447</v>
      </c>
      <c r="I222" s="23"/>
      <c r="J222" s="24" t="s">
        <v>447</v>
      </c>
      <c r="K222" s="23"/>
      <c r="L222" s="24" t="s">
        <v>447</v>
      </c>
      <c r="M222" s="23"/>
      <c r="N222" s="24" t="s">
        <v>447</v>
      </c>
      <c r="O222" s="23"/>
      <c r="P222" s="24" t="s">
        <v>447</v>
      </c>
      <c r="Q222" s="23"/>
      <c r="R222" s="24" t="s">
        <v>447</v>
      </c>
      <c r="S222" s="23"/>
      <c r="T222" s="24" t="s">
        <v>447</v>
      </c>
      <c r="U222" s="25"/>
    </row>
    <row r="223" spans="1:56">
      <c r="A223" s="6"/>
    </row>
    <row r="224" spans="1:56" s="31" customFormat="1">
      <c r="A224" s="26" t="s">
        <v>460</v>
      </c>
      <c r="B224" s="27" t="s">
        <v>461</v>
      </c>
      <c r="C224" s="28"/>
      <c r="D224" s="29"/>
      <c r="E224" s="29"/>
      <c r="F224" s="29"/>
      <c r="G224" s="29"/>
      <c r="H224" s="29"/>
      <c r="I224" s="29"/>
      <c r="J224" s="29"/>
      <c r="K224" s="29"/>
      <c r="L224" s="29"/>
      <c r="M224" s="29"/>
      <c r="N224" s="29"/>
      <c r="O224" s="29"/>
      <c r="P224" s="29"/>
      <c r="Q224" s="29"/>
      <c r="R224" s="29"/>
      <c r="S224" s="29"/>
      <c r="T224" s="29"/>
      <c r="U224" s="29"/>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c r="BC224" s="30"/>
      <c r="BD224" s="30"/>
    </row>
    <row r="225" spans="1:56" s="31" customFormat="1">
      <c r="A225" s="26"/>
      <c r="B225" s="27" t="s">
        <v>462</v>
      </c>
      <c r="C225" s="28"/>
      <c r="D225" s="29"/>
      <c r="E225" s="29"/>
      <c r="F225" s="29"/>
      <c r="G225" s="29"/>
      <c r="H225" s="29"/>
      <c r="I225" s="29"/>
      <c r="J225" s="29"/>
      <c r="K225" s="29"/>
      <c r="L225" s="29"/>
      <c r="M225" s="29"/>
      <c r="N225" s="29"/>
      <c r="O225" s="29"/>
      <c r="P225" s="29"/>
      <c r="Q225" s="29"/>
      <c r="R225" s="29"/>
      <c r="S225" s="29"/>
      <c r="T225" s="29"/>
      <c r="U225" s="29"/>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c r="BB225" s="30"/>
      <c r="BC225" s="30"/>
      <c r="BD225" s="30"/>
    </row>
    <row r="226" spans="1:56">
      <c r="A226" s="27"/>
      <c r="B226" s="32" t="s">
        <v>463</v>
      </c>
    </row>
    <row r="227" spans="1:56" ht="17">
      <c r="A227" s="33"/>
      <c r="B227" s="34" t="s">
        <v>464</v>
      </c>
    </row>
    <row r="228" spans="1:56">
      <c r="A228" s="33"/>
      <c r="B228" s="34" t="s">
        <v>465</v>
      </c>
    </row>
    <row r="229" spans="1:56">
      <c r="B229" s="1" t="s">
        <v>466</v>
      </c>
    </row>
    <row r="231" spans="1:56">
      <c r="A231" s="35" t="s">
        <v>467</v>
      </c>
      <c r="B231" s="36" t="s">
        <v>468</v>
      </c>
    </row>
    <row r="232" spans="1:56">
      <c r="A232" s="37"/>
    </row>
    <row r="233" spans="1:56">
      <c r="A233" s="38" t="s">
        <v>469</v>
      </c>
      <c r="B233" s="39" t="s">
        <v>470</v>
      </c>
    </row>
    <row r="235" spans="1:56" ht="16">
      <c r="A235" s="40" t="s">
        <v>471</v>
      </c>
      <c r="B235" s="41"/>
    </row>
    <row r="236" spans="1:56">
      <c r="A236" s="42" t="s">
        <v>472</v>
      </c>
      <c r="B236" s="43" t="s">
        <v>473</v>
      </c>
    </row>
  </sheetData>
  <mergeCells count="18">
    <mergeCell ref="B1:H1"/>
    <mergeCell ref="B2:H2"/>
    <mergeCell ref="A8:A10"/>
    <mergeCell ref="B8:U8"/>
    <mergeCell ref="B9:C10"/>
    <mergeCell ref="D9:G9"/>
    <mergeCell ref="H9:K9"/>
    <mergeCell ref="L9:U9"/>
    <mergeCell ref="V9:V10"/>
    <mergeCell ref="D10:E10"/>
    <mergeCell ref="F10:G10"/>
    <mergeCell ref="H10:I10"/>
    <mergeCell ref="J10:K10"/>
    <mergeCell ref="L10:M10"/>
    <mergeCell ref="N10:O10"/>
    <mergeCell ref="P10:Q10"/>
    <mergeCell ref="R10:S10"/>
    <mergeCell ref="T10:U10"/>
  </mergeCells>
  <hyperlinks>
    <hyperlink ref="B236" r:id="rId1" xr:uid="{7309141D-0D5A-834A-893E-7FF232E6FF14}"/>
  </hyperlinks>
  <pageMargins left="0.7" right="0.7" top="0.75" bottom="0.75" header="0.3" footer="0.3"/>
  <pageSetup orientation="portrait"/>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214C4-8E7C-4142-889A-128FAD22D93C}">
  <dimension ref="A1:O268"/>
  <sheetViews>
    <sheetView workbookViewId="0">
      <selection activeCell="C108" sqref="C108"/>
    </sheetView>
  </sheetViews>
  <sheetFormatPr baseColWidth="10" defaultRowHeight="16"/>
  <cols>
    <col min="1" max="1" width="26.5" customWidth="1"/>
    <col min="2" max="2" width="29" customWidth="1"/>
    <col min="3" max="3" width="35.1640625" customWidth="1"/>
    <col min="4" max="4" width="24.33203125" customWidth="1"/>
  </cols>
  <sheetData>
    <row r="1" spans="1:15">
      <c r="A1" s="72"/>
      <c r="B1" s="72"/>
      <c r="C1" s="72"/>
      <c r="D1" s="72"/>
      <c r="E1" s="72"/>
      <c r="F1" s="72"/>
      <c r="G1" s="72"/>
      <c r="H1" s="72"/>
      <c r="I1" s="72"/>
      <c r="J1" s="72"/>
      <c r="K1" s="72"/>
      <c r="L1" s="72"/>
      <c r="M1" s="72"/>
      <c r="N1" s="72"/>
      <c r="O1" s="72"/>
    </row>
    <row r="2" spans="1:15" ht="21">
      <c r="A2" s="174" t="s">
        <v>544</v>
      </c>
      <c r="B2" s="174"/>
      <c r="C2" s="174"/>
      <c r="D2" s="174"/>
      <c r="E2" s="72"/>
      <c r="F2" s="72"/>
      <c r="G2" s="72"/>
      <c r="H2" s="72"/>
      <c r="I2" s="72"/>
      <c r="J2" s="72"/>
      <c r="K2" s="72"/>
      <c r="L2" s="72"/>
      <c r="M2" s="72"/>
      <c r="N2" s="72"/>
      <c r="O2" s="72"/>
    </row>
    <row r="3" spans="1:15">
      <c r="A3" s="72"/>
      <c r="B3" s="72"/>
      <c r="C3" s="72"/>
      <c r="D3" s="72"/>
      <c r="E3" s="72"/>
      <c r="F3" s="72"/>
      <c r="G3" s="72"/>
      <c r="H3" s="72"/>
      <c r="I3" s="72"/>
      <c r="J3" s="72"/>
      <c r="K3" s="72"/>
      <c r="L3" s="72"/>
      <c r="M3" s="72"/>
      <c r="N3" s="72"/>
      <c r="O3" s="72"/>
    </row>
    <row r="4" spans="1:15">
      <c r="A4" s="72"/>
      <c r="B4" s="72"/>
      <c r="C4" s="72"/>
      <c r="D4" s="72"/>
      <c r="E4" s="72"/>
      <c r="F4" s="72"/>
      <c r="G4" s="72"/>
      <c r="H4" s="72"/>
      <c r="I4" s="72"/>
      <c r="J4" s="72"/>
      <c r="K4" s="72"/>
      <c r="L4" s="72"/>
      <c r="M4" s="72"/>
      <c r="N4" s="72"/>
      <c r="O4" s="72"/>
    </row>
    <row r="5" spans="1:15">
      <c r="A5" s="72"/>
      <c r="B5" s="72"/>
      <c r="C5" s="72"/>
      <c r="D5" s="72"/>
      <c r="E5" s="72"/>
      <c r="F5" s="72"/>
      <c r="G5" s="72"/>
      <c r="H5" s="72"/>
      <c r="I5" s="72"/>
      <c r="J5" s="72"/>
      <c r="K5" s="72"/>
      <c r="L5" s="72"/>
      <c r="M5" s="72"/>
      <c r="N5" s="72"/>
      <c r="O5" s="72"/>
    </row>
    <row r="6" spans="1:15">
      <c r="A6" s="72"/>
      <c r="B6" s="72"/>
      <c r="C6" s="72"/>
      <c r="D6" s="72"/>
      <c r="E6" s="72"/>
      <c r="F6" s="72"/>
      <c r="G6" s="72"/>
      <c r="H6" s="72"/>
      <c r="I6" s="72"/>
      <c r="J6" s="72"/>
      <c r="K6" s="72"/>
      <c r="L6" s="72"/>
      <c r="M6" s="72"/>
      <c r="N6" s="72"/>
      <c r="O6" s="72"/>
    </row>
    <row r="7" spans="1:15">
      <c r="A7" s="72"/>
      <c r="B7" s="72"/>
      <c r="C7" s="72"/>
      <c r="D7" s="72"/>
      <c r="E7" s="72"/>
      <c r="F7" s="72"/>
      <c r="G7" s="72"/>
      <c r="H7" s="72"/>
      <c r="I7" s="72"/>
      <c r="J7" s="72"/>
      <c r="K7" s="72"/>
      <c r="L7" s="72"/>
      <c r="M7" s="72"/>
      <c r="N7" s="72"/>
      <c r="O7" s="72"/>
    </row>
    <row r="8" spans="1:15">
      <c r="A8" s="72"/>
      <c r="B8" s="72"/>
      <c r="C8" s="72"/>
      <c r="D8" s="72"/>
      <c r="E8" s="72"/>
      <c r="F8" s="72"/>
      <c r="G8" s="72"/>
      <c r="H8" s="72"/>
      <c r="I8" s="72"/>
      <c r="J8" s="72"/>
      <c r="K8" s="72"/>
      <c r="L8" s="72"/>
      <c r="M8" s="72"/>
      <c r="N8" s="72"/>
      <c r="O8" s="72"/>
    </row>
    <row r="9" spans="1:15">
      <c r="A9" s="72"/>
      <c r="B9" s="72"/>
      <c r="C9" s="72"/>
      <c r="D9" s="72"/>
      <c r="E9" s="72"/>
      <c r="F9" s="72"/>
      <c r="G9" s="72"/>
      <c r="H9" s="72"/>
      <c r="I9" s="72"/>
      <c r="J9" s="72"/>
      <c r="K9" s="72"/>
      <c r="L9" s="72"/>
      <c r="M9" s="72"/>
      <c r="N9" s="72"/>
      <c r="O9" s="72"/>
    </row>
    <row r="10" spans="1:15">
      <c r="A10" s="72"/>
      <c r="B10" s="72"/>
      <c r="C10" s="72"/>
      <c r="D10" s="72"/>
      <c r="E10" s="72"/>
      <c r="F10" s="72"/>
      <c r="G10" s="72"/>
      <c r="H10" s="72"/>
      <c r="I10" s="72"/>
      <c r="J10" s="72"/>
      <c r="K10" s="72"/>
      <c r="L10" s="72"/>
      <c r="M10" s="72"/>
      <c r="N10" s="72"/>
      <c r="O10" s="72"/>
    </row>
    <row r="11" spans="1:15">
      <c r="A11" s="72"/>
      <c r="B11" s="72"/>
      <c r="C11" s="72"/>
      <c r="D11" s="72"/>
      <c r="E11" s="72"/>
      <c r="F11" s="72"/>
      <c r="G11" s="72"/>
      <c r="H11" s="72"/>
      <c r="I11" s="72"/>
      <c r="J11" s="72"/>
      <c r="K11" s="72"/>
      <c r="L11" s="72"/>
      <c r="M11" s="72"/>
      <c r="N11" s="72"/>
      <c r="O11" s="72"/>
    </row>
    <row r="12" spans="1:15">
      <c r="A12" s="72"/>
      <c r="B12" s="72"/>
      <c r="C12" s="72"/>
      <c r="D12" s="72"/>
      <c r="E12" s="72"/>
      <c r="F12" s="72"/>
      <c r="G12" s="72"/>
      <c r="H12" s="72"/>
      <c r="I12" s="72"/>
      <c r="J12" s="72"/>
      <c r="K12" s="72"/>
      <c r="L12" s="72"/>
      <c r="M12" s="72"/>
      <c r="N12" s="72"/>
      <c r="O12" s="72"/>
    </row>
    <row r="13" spans="1:15">
      <c r="A13" s="72"/>
      <c r="B13" s="72"/>
      <c r="C13" s="72"/>
      <c r="D13" s="72"/>
      <c r="E13" s="72"/>
      <c r="F13" s="72"/>
      <c r="G13" s="72"/>
      <c r="H13" s="72"/>
      <c r="I13" s="72"/>
      <c r="J13" s="72"/>
      <c r="K13" s="72"/>
      <c r="L13" s="72"/>
      <c r="M13" s="72"/>
      <c r="N13" s="72"/>
      <c r="O13" s="72"/>
    </row>
    <row r="14" spans="1:15">
      <c r="A14" s="72"/>
      <c r="B14" s="72"/>
      <c r="C14" s="72"/>
      <c r="D14" s="72"/>
      <c r="E14" s="72"/>
      <c r="F14" s="72"/>
      <c r="G14" s="72"/>
      <c r="H14" s="72"/>
      <c r="I14" s="72"/>
      <c r="J14" s="72"/>
      <c r="K14" s="72"/>
      <c r="L14" s="72"/>
      <c r="M14" s="72"/>
      <c r="N14" s="72"/>
      <c r="O14" s="72"/>
    </row>
    <row r="15" spans="1:15">
      <c r="A15" s="72"/>
      <c r="B15" s="72"/>
      <c r="C15" s="72"/>
      <c r="D15" s="72"/>
      <c r="E15" s="72"/>
      <c r="F15" s="72"/>
      <c r="G15" s="72"/>
      <c r="H15" s="72"/>
      <c r="I15" s="72"/>
      <c r="J15" s="72"/>
      <c r="K15" s="72"/>
      <c r="L15" s="72"/>
      <c r="M15" s="72"/>
      <c r="N15" s="72"/>
      <c r="O15" s="72"/>
    </row>
    <row r="16" spans="1:15">
      <c r="A16" s="72"/>
      <c r="B16" s="72"/>
      <c r="C16" s="72"/>
      <c r="D16" s="72"/>
      <c r="E16" s="72"/>
      <c r="F16" s="72"/>
      <c r="G16" s="72"/>
      <c r="H16" s="72"/>
      <c r="I16" s="72"/>
      <c r="J16" s="72"/>
      <c r="K16" s="72"/>
      <c r="L16" s="72"/>
      <c r="M16" s="72"/>
      <c r="N16" s="72"/>
      <c r="O16" s="72"/>
    </row>
    <row r="17" spans="1:15">
      <c r="A17" s="72"/>
      <c r="B17" s="72"/>
      <c r="C17" s="72"/>
      <c r="D17" s="72"/>
      <c r="E17" s="72"/>
      <c r="F17" s="72"/>
      <c r="G17" s="72"/>
      <c r="H17" s="72"/>
      <c r="I17" s="72"/>
      <c r="J17" s="72"/>
      <c r="K17" s="72"/>
      <c r="L17" s="72"/>
      <c r="M17" s="72"/>
      <c r="N17" s="72"/>
      <c r="O17" s="72"/>
    </row>
    <row r="18" spans="1:15">
      <c r="A18" s="72"/>
      <c r="B18" s="72"/>
      <c r="C18" s="72"/>
      <c r="D18" s="72"/>
      <c r="E18" s="72"/>
      <c r="F18" s="72"/>
      <c r="G18" s="72"/>
      <c r="H18" s="72"/>
      <c r="I18" s="72"/>
      <c r="J18" s="72"/>
      <c r="K18" s="72"/>
      <c r="L18" s="72"/>
      <c r="M18" s="72"/>
      <c r="N18" s="72"/>
      <c r="O18" s="72"/>
    </row>
    <row r="19" spans="1:15">
      <c r="A19" s="72"/>
      <c r="B19" s="72"/>
      <c r="C19" s="72"/>
      <c r="D19" s="72"/>
      <c r="E19" s="72"/>
      <c r="F19" s="72"/>
      <c r="G19" s="72"/>
      <c r="H19" s="72"/>
      <c r="I19" s="72"/>
      <c r="J19" s="72"/>
      <c r="K19" s="72"/>
      <c r="L19" s="72"/>
      <c r="M19" s="72"/>
      <c r="N19" s="72"/>
      <c r="O19" s="72"/>
    </row>
    <row r="20" spans="1:15">
      <c r="A20" s="72"/>
      <c r="B20" s="72"/>
      <c r="C20" s="72"/>
      <c r="D20" s="72"/>
      <c r="E20" s="72"/>
      <c r="F20" s="72"/>
      <c r="G20" s="72"/>
      <c r="H20" s="72"/>
      <c r="I20" s="72"/>
      <c r="J20" s="72"/>
      <c r="K20" s="72"/>
      <c r="L20" s="72"/>
      <c r="M20" s="72"/>
      <c r="N20" s="72"/>
      <c r="O20" s="72"/>
    </row>
    <row r="21" spans="1:15">
      <c r="A21" s="72"/>
      <c r="B21" s="72"/>
      <c r="C21" s="72"/>
      <c r="D21" s="72"/>
      <c r="E21" s="72"/>
      <c r="F21" s="72"/>
      <c r="G21" s="72"/>
      <c r="H21" s="72"/>
      <c r="I21" s="72"/>
      <c r="J21" s="72"/>
      <c r="K21" s="72"/>
      <c r="L21" s="72"/>
      <c r="M21" s="72"/>
      <c r="N21" s="72"/>
      <c r="O21" s="72"/>
    </row>
    <row r="22" spans="1:15">
      <c r="A22" s="72"/>
      <c r="B22" s="72"/>
      <c r="C22" s="72"/>
      <c r="D22" s="72"/>
      <c r="E22" s="72"/>
      <c r="F22" s="72"/>
      <c r="G22" s="72"/>
      <c r="H22" s="72"/>
      <c r="I22" s="72"/>
      <c r="J22" s="72"/>
      <c r="K22" s="72"/>
      <c r="L22" s="72"/>
      <c r="M22" s="72"/>
      <c r="N22" s="72"/>
      <c r="O22" s="72"/>
    </row>
    <row r="23" spans="1:15">
      <c r="A23" s="72"/>
      <c r="B23" s="72"/>
      <c r="C23" s="72"/>
      <c r="D23" s="72"/>
      <c r="E23" s="72"/>
      <c r="F23" s="72"/>
      <c r="G23" s="72"/>
      <c r="H23" s="72"/>
      <c r="I23" s="72"/>
      <c r="J23" s="72"/>
      <c r="K23" s="72"/>
      <c r="L23" s="72"/>
      <c r="M23" s="72"/>
      <c r="N23" s="72"/>
      <c r="O23" s="72"/>
    </row>
    <row r="24" spans="1:15">
      <c r="A24" s="72"/>
      <c r="B24" s="72"/>
      <c r="C24" s="72"/>
      <c r="D24" s="72"/>
      <c r="E24" s="72"/>
      <c r="F24" s="72"/>
      <c r="G24" s="72"/>
      <c r="H24" s="72"/>
      <c r="I24" s="72"/>
      <c r="J24" s="72"/>
      <c r="K24" s="72"/>
      <c r="L24" s="72"/>
      <c r="M24" s="72"/>
      <c r="N24" s="72"/>
      <c r="O24" s="72"/>
    </row>
    <row r="25" spans="1:15">
      <c r="A25" s="72"/>
      <c r="B25" s="72"/>
      <c r="C25" s="72"/>
      <c r="D25" s="72"/>
      <c r="E25" s="72"/>
      <c r="F25" s="72"/>
      <c r="G25" s="72"/>
      <c r="H25" s="72"/>
      <c r="I25" s="72"/>
      <c r="J25" s="72"/>
      <c r="K25" s="72"/>
      <c r="L25" s="72"/>
      <c r="M25" s="72"/>
      <c r="N25" s="72"/>
      <c r="O25" s="72"/>
    </row>
    <row r="26" spans="1:15">
      <c r="A26" s="72"/>
      <c r="B26" s="72"/>
      <c r="C26" s="72"/>
      <c r="D26" s="72"/>
      <c r="E26" s="72"/>
      <c r="F26" s="72"/>
      <c r="G26" s="72"/>
      <c r="H26" s="72"/>
      <c r="I26" s="72"/>
      <c r="J26" s="72"/>
      <c r="K26" s="72"/>
      <c r="L26" s="72"/>
      <c r="M26" s="72"/>
      <c r="N26" s="72"/>
      <c r="O26" s="72"/>
    </row>
    <row r="27" spans="1:15">
      <c r="A27" s="72"/>
      <c r="B27" s="72"/>
      <c r="C27" s="72"/>
      <c r="D27" s="72"/>
      <c r="E27" s="72"/>
      <c r="F27" s="72"/>
      <c r="G27" s="72"/>
      <c r="H27" s="72"/>
      <c r="I27" s="72"/>
      <c r="J27" s="72"/>
      <c r="K27" s="72"/>
      <c r="L27" s="72"/>
      <c r="M27" s="72"/>
      <c r="N27" s="72"/>
      <c r="O27" s="72"/>
    </row>
    <row r="28" spans="1:15">
      <c r="A28" s="72"/>
      <c r="B28" s="72"/>
      <c r="C28" s="72"/>
      <c r="D28" s="72"/>
      <c r="E28" s="72"/>
      <c r="F28" s="72"/>
      <c r="G28" s="72"/>
      <c r="H28" s="72"/>
      <c r="I28" s="72"/>
      <c r="J28" s="72"/>
      <c r="K28" s="72"/>
      <c r="L28" s="72"/>
      <c r="M28" s="72"/>
      <c r="N28" s="72"/>
      <c r="O28" s="72"/>
    </row>
    <row r="29" spans="1:15">
      <c r="A29" s="72"/>
      <c r="B29" s="72"/>
      <c r="C29" s="72"/>
      <c r="D29" s="72"/>
      <c r="E29" s="72"/>
      <c r="F29" s="72"/>
      <c r="G29" s="72"/>
      <c r="H29" s="72"/>
      <c r="I29" s="72"/>
      <c r="J29" s="72"/>
      <c r="K29" s="72"/>
      <c r="L29" s="72"/>
      <c r="M29" s="72"/>
      <c r="N29" s="72"/>
      <c r="O29" s="72"/>
    </row>
    <row r="30" spans="1:15">
      <c r="A30" s="72"/>
      <c r="B30" s="72"/>
      <c r="C30" s="72"/>
      <c r="D30" s="72"/>
      <c r="E30" s="72"/>
      <c r="F30" s="72"/>
      <c r="G30" s="72"/>
      <c r="H30" s="72"/>
      <c r="I30" s="72"/>
      <c r="J30" s="72"/>
      <c r="K30" s="72"/>
      <c r="L30" s="72"/>
      <c r="M30" s="72"/>
      <c r="N30" s="72"/>
      <c r="O30" s="72"/>
    </row>
    <row r="31" spans="1:15" ht="17" thickBot="1">
      <c r="A31" s="72"/>
      <c r="B31" s="72"/>
      <c r="C31" s="72"/>
      <c r="D31" s="72"/>
      <c r="E31" s="72"/>
      <c r="F31" s="72"/>
      <c r="G31" s="72"/>
      <c r="H31" s="72"/>
      <c r="I31" s="72"/>
      <c r="J31" s="72"/>
      <c r="K31" s="72"/>
      <c r="L31" s="72"/>
      <c r="M31" s="72"/>
      <c r="N31" s="72"/>
      <c r="O31" s="72"/>
    </row>
    <row r="32" spans="1:15" ht="17" thickBot="1">
      <c r="A32" s="73"/>
      <c r="B32" s="74"/>
      <c r="C32" s="75" t="s">
        <v>542</v>
      </c>
      <c r="D32" s="76" t="s">
        <v>543</v>
      </c>
    </row>
    <row r="33" spans="1:4">
      <c r="A33" t="s">
        <v>519</v>
      </c>
      <c r="B33" t="s">
        <v>521</v>
      </c>
      <c r="C33" t="s">
        <v>194</v>
      </c>
      <c r="D33">
        <v>19.600000000000001</v>
      </c>
    </row>
    <row r="34" spans="1:4">
      <c r="C34" t="s">
        <v>192</v>
      </c>
      <c r="D34">
        <v>19.600000000000001</v>
      </c>
    </row>
    <row r="35" spans="1:4">
      <c r="C35" t="s">
        <v>249</v>
      </c>
      <c r="D35">
        <v>19.600000000000001</v>
      </c>
    </row>
    <row r="36" spans="1:4">
      <c r="C36" t="s">
        <v>254</v>
      </c>
      <c r="D36">
        <v>19.600000000000001</v>
      </c>
    </row>
    <row r="37" spans="1:4">
      <c r="C37" t="s">
        <v>161</v>
      </c>
      <c r="D37">
        <v>19.600000000000001</v>
      </c>
    </row>
    <row r="38" spans="1:4">
      <c r="C38" t="s">
        <v>297</v>
      </c>
      <c r="D38">
        <v>19.600000000000001</v>
      </c>
    </row>
    <row r="39" spans="1:4">
      <c r="C39" t="s">
        <v>520</v>
      </c>
      <c r="D39">
        <v>19.600000000000001</v>
      </c>
    </row>
    <row r="40" spans="1:4">
      <c r="B40" t="s">
        <v>446</v>
      </c>
      <c r="C40" t="s">
        <v>5</v>
      </c>
      <c r="D40">
        <v>22.4</v>
      </c>
    </row>
    <row r="41" spans="1:4">
      <c r="C41" t="s">
        <v>19</v>
      </c>
      <c r="D41">
        <v>22.4</v>
      </c>
    </row>
    <row r="42" spans="1:4">
      <c r="C42" t="s">
        <v>23</v>
      </c>
      <c r="D42">
        <v>22.4</v>
      </c>
    </row>
    <row r="43" spans="1:4">
      <c r="C43" t="s">
        <v>27</v>
      </c>
      <c r="D43">
        <v>22.4</v>
      </c>
    </row>
    <row r="44" spans="1:4">
      <c r="C44" t="s">
        <v>28</v>
      </c>
      <c r="D44">
        <v>22.4</v>
      </c>
    </row>
    <row r="45" spans="1:4">
      <c r="C45" t="s">
        <v>233</v>
      </c>
      <c r="D45">
        <v>22.4</v>
      </c>
    </row>
    <row r="46" spans="1:4">
      <c r="C46" t="s">
        <v>235</v>
      </c>
      <c r="D46">
        <v>22.4</v>
      </c>
    </row>
    <row r="47" spans="1:4">
      <c r="C47" t="s">
        <v>305</v>
      </c>
      <c r="D47">
        <v>22.4</v>
      </c>
    </row>
    <row r="48" spans="1:4">
      <c r="C48" t="s">
        <v>295</v>
      </c>
      <c r="D48">
        <v>22.4</v>
      </c>
    </row>
    <row r="49" spans="3:4">
      <c r="C49" t="s">
        <v>241</v>
      </c>
      <c r="D49">
        <v>22.4</v>
      </c>
    </row>
    <row r="50" spans="3:4">
      <c r="C50" s="59" t="s">
        <v>243</v>
      </c>
      <c r="D50">
        <v>22.4</v>
      </c>
    </row>
    <row r="51" spans="3:4">
      <c r="C51" t="s">
        <v>242</v>
      </c>
      <c r="D51">
        <v>22.4</v>
      </c>
    </row>
    <row r="52" spans="3:4">
      <c r="C52" t="s">
        <v>214</v>
      </c>
      <c r="D52">
        <v>22.4</v>
      </c>
    </row>
    <row r="53" spans="3:4">
      <c r="C53" t="s">
        <v>213</v>
      </c>
      <c r="D53">
        <v>22.4</v>
      </c>
    </row>
    <row r="54" spans="3:4">
      <c r="C54" t="s">
        <v>196</v>
      </c>
      <c r="D54">
        <v>22.4</v>
      </c>
    </row>
    <row r="55" spans="3:4">
      <c r="C55" t="s">
        <v>40</v>
      </c>
      <c r="D55">
        <v>22.4</v>
      </c>
    </row>
    <row r="56" spans="3:4">
      <c r="C56" t="s">
        <v>200</v>
      </c>
      <c r="D56">
        <v>22.4</v>
      </c>
    </row>
    <row r="57" spans="3:4">
      <c r="C57" t="s">
        <v>219</v>
      </c>
      <c r="D57">
        <v>22.4</v>
      </c>
    </row>
    <row r="58" spans="3:4">
      <c r="C58" t="s">
        <v>46</v>
      </c>
      <c r="D58">
        <v>22.4</v>
      </c>
    </row>
    <row r="59" spans="3:4">
      <c r="C59" t="s">
        <v>48</v>
      </c>
      <c r="D59">
        <v>22.4</v>
      </c>
    </row>
    <row r="60" spans="3:4">
      <c r="C60" t="s">
        <v>52</v>
      </c>
      <c r="D60">
        <v>22.4</v>
      </c>
    </row>
    <row r="61" spans="3:4">
      <c r="C61" t="s">
        <v>53</v>
      </c>
      <c r="D61">
        <v>22.4</v>
      </c>
    </row>
    <row r="62" spans="3:4">
      <c r="C62" t="s">
        <v>238</v>
      </c>
      <c r="D62">
        <v>22.4</v>
      </c>
    </row>
    <row r="63" spans="3:4">
      <c r="C63" t="s">
        <v>88</v>
      </c>
      <c r="D63">
        <v>22.4</v>
      </c>
    </row>
    <row r="64" spans="3:4">
      <c r="C64" t="s">
        <v>91</v>
      </c>
      <c r="D64">
        <v>22.4</v>
      </c>
    </row>
    <row r="65" spans="3:4">
      <c r="C65" t="s">
        <v>252</v>
      </c>
      <c r="D65">
        <v>22.4</v>
      </c>
    </row>
    <row r="66" spans="3:4">
      <c r="C66" t="s">
        <v>97</v>
      </c>
      <c r="D66">
        <v>22.4</v>
      </c>
    </row>
    <row r="67" spans="3:4">
      <c r="C67" t="s">
        <v>100</v>
      </c>
      <c r="D67">
        <v>22.4</v>
      </c>
    </row>
    <row r="68" spans="3:4">
      <c r="C68" t="s">
        <v>256</v>
      </c>
      <c r="D68">
        <v>22.4</v>
      </c>
    </row>
    <row r="69" spans="3:4">
      <c r="C69" t="s">
        <v>105</v>
      </c>
      <c r="D69">
        <v>22.4</v>
      </c>
    </row>
    <row r="70" spans="3:4">
      <c r="C70" t="s">
        <v>478</v>
      </c>
      <c r="D70">
        <v>22.4</v>
      </c>
    </row>
    <row r="71" spans="3:4">
      <c r="C71" t="s">
        <v>261</v>
      </c>
      <c r="D71">
        <v>22.4</v>
      </c>
    </row>
    <row r="72" spans="3:4">
      <c r="C72" t="s">
        <v>115</v>
      </c>
      <c r="D72">
        <v>22.4</v>
      </c>
    </row>
    <row r="73" spans="3:4">
      <c r="C73" t="s">
        <v>120</v>
      </c>
      <c r="D73">
        <v>22.4</v>
      </c>
    </row>
    <row r="74" spans="3:4">
      <c r="C74" t="s">
        <v>121</v>
      </c>
      <c r="D74">
        <v>22.4</v>
      </c>
    </row>
    <row r="75" spans="3:4">
      <c r="C75" t="s">
        <v>479</v>
      </c>
      <c r="D75">
        <v>22.4</v>
      </c>
    </row>
    <row r="76" spans="3:4">
      <c r="C76" t="s">
        <v>270</v>
      </c>
      <c r="D76">
        <v>22.4</v>
      </c>
    </row>
    <row r="77" spans="3:4">
      <c r="C77" t="s">
        <v>480</v>
      </c>
      <c r="D77">
        <v>22.4</v>
      </c>
    </row>
    <row r="78" spans="3:4">
      <c r="C78" t="s">
        <v>274</v>
      </c>
      <c r="D78">
        <v>22.4</v>
      </c>
    </row>
    <row r="79" spans="3:4">
      <c r="C79" t="s">
        <v>146</v>
      </c>
      <c r="D79">
        <v>22.4</v>
      </c>
    </row>
    <row r="80" spans="3:4">
      <c r="C80" t="s">
        <v>279</v>
      </c>
      <c r="D80">
        <v>22.4</v>
      </c>
    </row>
    <row r="81" spans="1:4">
      <c r="C81" t="s">
        <v>149</v>
      </c>
      <c r="D81">
        <v>22.4</v>
      </c>
    </row>
    <row r="82" spans="1:4">
      <c r="C82" t="s">
        <v>154</v>
      </c>
      <c r="D82">
        <v>22.4</v>
      </c>
    </row>
    <row r="83" spans="1:4">
      <c r="C83" t="s">
        <v>288</v>
      </c>
      <c r="D83">
        <v>22.4</v>
      </c>
    </row>
    <row r="84" spans="1:4">
      <c r="C84" t="s">
        <v>289</v>
      </c>
      <c r="D84">
        <v>22.4</v>
      </c>
    </row>
    <row r="85" spans="1:4">
      <c r="C85" t="s">
        <v>290</v>
      </c>
      <c r="D85">
        <v>22.4</v>
      </c>
    </row>
    <row r="86" spans="1:4">
      <c r="C86" t="s">
        <v>293</v>
      </c>
      <c r="D86">
        <v>22.4</v>
      </c>
    </row>
    <row r="87" spans="1:4">
      <c r="C87" t="s">
        <v>169</v>
      </c>
      <c r="D87">
        <v>22.4</v>
      </c>
    </row>
    <row r="88" spans="1:4">
      <c r="C88" t="s">
        <v>178</v>
      </c>
      <c r="D88">
        <v>22.4</v>
      </c>
    </row>
    <row r="89" spans="1:4">
      <c r="C89" t="s">
        <v>273</v>
      </c>
      <c r="D89">
        <v>22.4</v>
      </c>
    </row>
    <row r="90" spans="1:4">
      <c r="C90" t="s">
        <v>280</v>
      </c>
      <c r="D90">
        <v>22.4</v>
      </c>
    </row>
    <row r="92" spans="1:4">
      <c r="A92" t="s">
        <v>522</v>
      </c>
      <c r="B92" t="s">
        <v>523</v>
      </c>
      <c r="C92" t="s">
        <v>481</v>
      </c>
      <c r="D92">
        <v>7.3</v>
      </c>
    </row>
    <row r="93" spans="1:4">
      <c r="C93" t="s">
        <v>195</v>
      </c>
      <c r="D93">
        <v>7.3</v>
      </c>
    </row>
    <row r="94" spans="1:4">
      <c r="C94" t="s">
        <v>197</v>
      </c>
      <c r="D94">
        <v>7.3</v>
      </c>
    </row>
    <row r="95" spans="1:4">
      <c r="C95" t="s">
        <v>482</v>
      </c>
      <c r="D95">
        <v>7.3</v>
      </c>
    </row>
    <row r="96" spans="1:4">
      <c r="C96" t="s">
        <v>13</v>
      </c>
      <c r="D96">
        <v>7.3</v>
      </c>
    </row>
    <row r="97" spans="3:4">
      <c r="C97" t="s">
        <v>16</v>
      </c>
      <c r="D97">
        <v>7.3</v>
      </c>
    </row>
    <row r="98" spans="3:4">
      <c r="C98" t="s">
        <v>18</v>
      </c>
      <c r="D98">
        <v>7.3</v>
      </c>
    </row>
    <row r="99" spans="3:4">
      <c r="C99" t="s">
        <v>204</v>
      </c>
      <c r="D99">
        <v>7.3</v>
      </c>
    </row>
    <row r="100" spans="3:4">
      <c r="C100" t="s">
        <v>206</v>
      </c>
      <c r="D100">
        <v>7.3</v>
      </c>
    </row>
    <row r="101" spans="3:4">
      <c r="C101" t="s">
        <v>524</v>
      </c>
      <c r="D101">
        <v>7.3</v>
      </c>
    </row>
    <row r="102" spans="3:4">
      <c r="C102" t="s">
        <v>484</v>
      </c>
      <c r="D102">
        <v>7.3</v>
      </c>
    </row>
    <row r="103" spans="3:4">
      <c r="C103" t="s">
        <v>29</v>
      </c>
      <c r="D103">
        <v>7.3</v>
      </c>
    </row>
    <row r="104" spans="3:4">
      <c r="C104" t="s">
        <v>240</v>
      </c>
      <c r="D104">
        <v>7.3</v>
      </c>
    </row>
    <row r="105" spans="3:4">
      <c r="C105" t="s">
        <v>31</v>
      </c>
      <c r="D105">
        <v>7.3</v>
      </c>
    </row>
    <row r="106" spans="3:4">
      <c r="C106" t="s">
        <v>246</v>
      </c>
      <c r="D106">
        <v>7.3</v>
      </c>
    </row>
    <row r="107" spans="3:4">
      <c r="C107" t="s">
        <v>525</v>
      </c>
      <c r="D107">
        <v>7.3</v>
      </c>
    </row>
    <row r="108" spans="3:4">
      <c r="C108" t="s">
        <v>34</v>
      </c>
      <c r="D108">
        <v>7.3</v>
      </c>
    </row>
    <row r="109" spans="3:4">
      <c r="C109" t="s">
        <v>212</v>
      </c>
      <c r="D109">
        <v>7.3</v>
      </c>
    </row>
    <row r="110" spans="3:4">
      <c r="C110" t="s">
        <v>37</v>
      </c>
      <c r="D110">
        <v>7.3</v>
      </c>
    </row>
    <row r="111" spans="3:4">
      <c r="C111" t="s">
        <v>38</v>
      </c>
      <c r="D111">
        <v>7.3</v>
      </c>
    </row>
    <row r="112" spans="3:4">
      <c r="C112" t="s">
        <v>526</v>
      </c>
      <c r="D112">
        <v>7.3</v>
      </c>
    </row>
    <row r="113" spans="3:4">
      <c r="C113" t="s">
        <v>487</v>
      </c>
      <c r="D113">
        <v>7.3</v>
      </c>
    </row>
    <row r="114" spans="3:4">
      <c r="C114" t="s">
        <v>49</v>
      </c>
      <c r="D114">
        <v>7.3</v>
      </c>
    </row>
    <row r="115" spans="3:4">
      <c r="C115" t="s">
        <v>488</v>
      </c>
      <c r="D115">
        <v>7.3</v>
      </c>
    </row>
    <row r="116" spans="3:4">
      <c r="C116" t="s">
        <v>51</v>
      </c>
      <c r="D116">
        <v>7.3</v>
      </c>
    </row>
    <row r="117" spans="3:4">
      <c r="C117" t="s">
        <v>54</v>
      </c>
      <c r="D117">
        <v>7.3</v>
      </c>
    </row>
    <row r="118" spans="3:4">
      <c r="C118" t="s">
        <v>55</v>
      </c>
      <c r="D118">
        <v>7.3</v>
      </c>
    </row>
    <row r="119" spans="3:4">
      <c r="C119" t="s">
        <v>56</v>
      </c>
      <c r="D119">
        <v>7.3</v>
      </c>
    </row>
    <row r="120" spans="3:4">
      <c r="C120" t="s">
        <v>229</v>
      </c>
      <c r="D120">
        <v>7.3</v>
      </c>
    </row>
    <row r="121" spans="3:4">
      <c r="C121" t="s">
        <v>489</v>
      </c>
      <c r="D121">
        <v>7.3</v>
      </c>
    </row>
    <row r="122" spans="3:4">
      <c r="C122" t="s">
        <v>258</v>
      </c>
      <c r="D122">
        <v>7.3</v>
      </c>
    </row>
    <row r="123" spans="3:4">
      <c r="C123" t="s">
        <v>490</v>
      </c>
      <c r="D123">
        <v>7.3</v>
      </c>
    </row>
    <row r="124" spans="3:4">
      <c r="C124" t="s">
        <v>491</v>
      </c>
      <c r="D124">
        <v>7.3</v>
      </c>
    </row>
    <row r="125" spans="3:4">
      <c r="C125" t="s">
        <v>119</v>
      </c>
      <c r="D125">
        <v>7.3</v>
      </c>
    </row>
    <row r="126" spans="3:4">
      <c r="C126" t="s">
        <v>128</v>
      </c>
      <c r="D126">
        <v>7.3</v>
      </c>
    </row>
    <row r="127" spans="3:4">
      <c r="C127" t="s">
        <v>130</v>
      </c>
      <c r="D127">
        <v>7.3</v>
      </c>
    </row>
    <row r="128" spans="3:4">
      <c r="C128" t="s">
        <v>131</v>
      </c>
      <c r="D128">
        <v>7.3</v>
      </c>
    </row>
    <row r="129" spans="2:4">
      <c r="C129" t="s">
        <v>492</v>
      </c>
      <c r="D129">
        <v>7.3</v>
      </c>
    </row>
    <row r="130" spans="2:4">
      <c r="C130" t="s">
        <v>285</v>
      </c>
      <c r="D130">
        <v>7.3</v>
      </c>
    </row>
    <row r="131" spans="2:4">
      <c r="C131" t="s">
        <v>286</v>
      </c>
      <c r="D131">
        <v>7.3</v>
      </c>
    </row>
    <row r="132" spans="2:4">
      <c r="C132" t="s">
        <v>527</v>
      </c>
      <c r="D132">
        <v>7.3</v>
      </c>
    </row>
    <row r="133" spans="2:4">
      <c r="C133" t="s">
        <v>287</v>
      </c>
      <c r="D133">
        <v>7.3</v>
      </c>
    </row>
    <row r="134" spans="2:4">
      <c r="C134" t="s">
        <v>528</v>
      </c>
      <c r="D134">
        <v>7.3</v>
      </c>
    </row>
    <row r="135" spans="2:4">
      <c r="C135" t="s">
        <v>163</v>
      </c>
      <c r="D135">
        <v>7.3</v>
      </c>
    </row>
    <row r="136" spans="2:4">
      <c r="C136" t="s">
        <v>294</v>
      </c>
      <c r="D136">
        <v>7.3</v>
      </c>
    </row>
    <row r="137" spans="2:4">
      <c r="C137" t="s">
        <v>494</v>
      </c>
      <c r="D137">
        <v>7.3</v>
      </c>
    </row>
    <row r="138" spans="2:4">
      <c r="C138" t="s">
        <v>529</v>
      </c>
      <c r="D138">
        <v>7.3</v>
      </c>
    </row>
    <row r="139" spans="2:4">
      <c r="C139" t="s">
        <v>181</v>
      </c>
      <c r="D139">
        <v>7.3</v>
      </c>
    </row>
    <row r="140" spans="2:4">
      <c r="C140" t="s">
        <v>184</v>
      </c>
      <c r="D140">
        <v>7.3</v>
      </c>
    </row>
    <row r="141" spans="2:4">
      <c r="B141" t="s">
        <v>530</v>
      </c>
      <c r="C141" t="s">
        <v>483</v>
      </c>
      <c r="D141">
        <v>5.3</v>
      </c>
    </row>
    <row r="142" spans="2:4">
      <c r="C142" t="s">
        <v>234</v>
      </c>
      <c r="D142">
        <v>5.3</v>
      </c>
    </row>
    <row r="143" spans="2:4">
      <c r="C143" t="s">
        <v>498</v>
      </c>
      <c r="D143">
        <v>5.3</v>
      </c>
    </row>
    <row r="144" spans="2:4">
      <c r="C144" t="s">
        <v>493</v>
      </c>
      <c r="D144">
        <v>5.3</v>
      </c>
    </row>
    <row r="145" spans="1:4">
      <c r="C145" t="s">
        <v>302</v>
      </c>
      <c r="D145">
        <v>5.3</v>
      </c>
    </row>
    <row r="147" spans="1:4">
      <c r="A147" t="s">
        <v>531</v>
      </c>
      <c r="C147" t="s">
        <v>14</v>
      </c>
      <c r="D147">
        <v>2.9</v>
      </c>
    </row>
    <row r="148" spans="1:4">
      <c r="C148" t="s">
        <v>225</v>
      </c>
      <c r="D148">
        <v>2.9</v>
      </c>
    </row>
    <row r="149" spans="1:4">
      <c r="C149" t="s">
        <v>231</v>
      </c>
      <c r="D149">
        <v>2.9</v>
      </c>
    </row>
    <row r="150" spans="1:4">
      <c r="C150" t="s">
        <v>86</v>
      </c>
      <c r="D150">
        <v>2.9</v>
      </c>
    </row>
    <row r="151" spans="1:4">
      <c r="C151" t="s">
        <v>248</v>
      </c>
      <c r="D151">
        <v>2.9</v>
      </c>
    </row>
    <row r="152" spans="1:4">
      <c r="C152" t="s">
        <v>123</v>
      </c>
      <c r="D152">
        <v>2.9</v>
      </c>
    </row>
    <row r="153" spans="1:4">
      <c r="C153" t="s">
        <v>237</v>
      </c>
      <c r="D153">
        <v>2.9</v>
      </c>
    </row>
    <row r="154" spans="1:4">
      <c r="C154" t="s">
        <v>275</v>
      </c>
      <c r="D154">
        <v>2.9</v>
      </c>
    </row>
    <row r="155" spans="1:4">
      <c r="C155" t="s">
        <v>291</v>
      </c>
      <c r="D155">
        <v>2.9</v>
      </c>
    </row>
    <row r="156" spans="1:4">
      <c r="C156" t="s">
        <v>301</v>
      </c>
      <c r="D156">
        <v>2.9</v>
      </c>
    </row>
    <row r="157" spans="1:4">
      <c r="C157" t="s">
        <v>532</v>
      </c>
      <c r="D157">
        <v>2.9</v>
      </c>
    </row>
    <row r="158" spans="1:4">
      <c r="C158" t="s">
        <v>230</v>
      </c>
      <c r="D158">
        <v>2.9</v>
      </c>
    </row>
    <row r="160" spans="1:4">
      <c r="A160" t="s">
        <v>533</v>
      </c>
      <c r="B160" t="s">
        <v>534</v>
      </c>
      <c r="C160" t="s">
        <v>209</v>
      </c>
      <c r="D160">
        <v>7.4</v>
      </c>
    </row>
    <row r="161" spans="2:4">
      <c r="C161" t="s">
        <v>535</v>
      </c>
      <c r="D161">
        <v>7.4</v>
      </c>
    </row>
    <row r="162" spans="2:4">
      <c r="C162" t="s">
        <v>66</v>
      </c>
      <c r="D162">
        <v>7.4</v>
      </c>
    </row>
    <row r="163" spans="2:4">
      <c r="C163" t="s">
        <v>244</v>
      </c>
      <c r="D163">
        <v>7.4</v>
      </c>
    </row>
    <row r="164" spans="2:4">
      <c r="C164" t="s">
        <v>311</v>
      </c>
      <c r="D164">
        <v>7.4</v>
      </c>
    </row>
    <row r="165" spans="2:4">
      <c r="C165" t="s">
        <v>536</v>
      </c>
      <c r="D165">
        <v>7.4</v>
      </c>
    </row>
    <row r="166" spans="2:4">
      <c r="C166" t="s">
        <v>260</v>
      </c>
      <c r="D166">
        <v>7.4</v>
      </c>
    </row>
    <row r="167" spans="2:4">
      <c r="C167" t="s">
        <v>322</v>
      </c>
      <c r="D167">
        <v>7.4</v>
      </c>
    </row>
    <row r="168" spans="2:4">
      <c r="B168" t="s">
        <v>537</v>
      </c>
      <c r="C168" t="s">
        <v>207</v>
      </c>
      <c r="D168">
        <v>7.4</v>
      </c>
    </row>
    <row r="169" spans="2:4">
      <c r="C169" t="s">
        <v>232</v>
      </c>
      <c r="D169">
        <v>7.4</v>
      </c>
    </row>
    <row r="170" spans="2:4">
      <c r="C170" t="s">
        <v>224</v>
      </c>
      <c r="D170">
        <v>7.4</v>
      </c>
    </row>
    <row r="171" spans="2:4">
      <c r="C171" t="s">
        <v>307</v>
      </c>
      <c r="D171">
        <v>7.4</v>
      </c>
    </row>
    <row r="172" spans="2:4">
      <c r="C172" t="s">
        <v>98</v>
      </c>
      <c r="D172">
        <v>7.4</v>
      </c>
    </row>
    <row r="173" spans="2:4">
      <c r="C173" t="s">
        <v>262</v>
      </c>
      <c r="D173">
        <v>7.4</v>
      </c>
    </row>
    <row r="174" spans="2:4">
      <c r="C174" t="s">
        <v>268</v>
      </c>
      <c r="D174">
        <v>7.4</v>
      </c>
    </row>
    <row r="175" spans="2:4">
      <c r="C175" t="s">
        <v>281</v>
      </c>
      <c r="D175">
        <v>7.4</v>
      </c>
    </row>
    <row r="176" spans="2:4">
      <c r="C176" t="s">
        <v>168</v>
      </c>
      <c r="D176">
        <v>7.4</v>
      </c>
    </row>
    <row r="177" spans="3:4">
      <c r="C177" t="s">
        <v>309</v>
      </c>
      <c r="D177">
        <v>7.4</v>
      </c>
    </row>
    <row r="178" spans="3:4">
      <c r="C178" t="s">
        <v>188</v>
      </c>
      <c r="D178">
        <v>7.4</v>
      </c>
    </row>
    <row r="179" spans="3:4">
      <c r="C179" t="s">
        <v>502</v>
      </c>
      <c r="D179">
        <v>7.4</v>
      </c>
    </row>
    <row r="180" spans="3:4">
      <c r="C180" t="s">
        <v>201</v>
      </c>
      <c r="D180">
        <v>7.4</v>
      </c>
    </row>
    <row r="181" spans="3:4">
      <c r="C181" t="s">
        <v>377</v>
      </c>
      <c r="D181">
        <v>7.4</v>
      </c>
    </row>
    <row r="182" spans="3:4">
      <c r="C182" t="s">
        <v>216</v>
      </c>
      <c r="D182">
        <v>7.4</v>
      </c>
    </row>
    <row r="183" spans="3:4">
      <c r="C183" t="s">
        <v>503</v>
      </c>
      <c r="D183">
        <v>7.4</v>
      </c>
    </row>
    <row r="184" spans="3:4">
      <c r="C184" t="s">
        <v>504</v>
      </c>
      <c r="D184">
        <v>7.4</v>
      </c>
    </row>
    <row r="185" spans="3:4">
      <c r="C185" t="s">
        <v>77</v>
      </c>
      <c r="D185">
        <v>7.4</v>
      </c>
    </row>
    <row r="186" spans="3:4">
      <c r="C186" t="s">
        <v>255</v>
      </c>
      <c r="D186">
        <v>7.4</v>
      </c>
    </row>
    <row r="187" spans="3:4">
      <c r="C187" t="s">
        <v>308</v>
      </c>
      <c r="D187">
        <v>7.4</v>
      </c>
    </row>
    <row r="188" spans="3:4">
      <c r="C188" t="s">
        <v>116</v>
      </c>
      <c r="D188">
        <v>7.4</v>
      </c>
    </row>
    <row r="189" spans="3:4">
      <c r="C189" t="s">
        <v>508</v>
      </c>
      <c r="D189">
        <v>7.4</v>
      </c>
    </row>
    <row r="190" spans="3:4">
      <c r="C190" t="s">
        <v>263</v>
      </c>
      <c r="D190">
        <v>7.4</v>
      </c>
    </row>
    <row r="191" spans="3:4">
      <c r="C191" t="s">
        <v>411</v>
      </c>
      <c r="D191">
        <v>7.4</v>
      </c>
    </row>
    <row r="192" spans="3:4">
      <c r="C192" t="s">
        <v>510</v>
      </c>
      <c r="D192">
        <v>7.4</v>
      </c>
    </row>
    <row r="193" spans="2:4">
      <c r="C193" t="s">
        <v>127</v>
      </c>
      <c r="D193">
        <v>7.4</v>
      </c>
    </row>
    <row r="194" spans="2:4">
      <c r="C194" t="s">
        <v>267</v>
      </c>
      <c r="D194">
        <v>7.4</v>
      </c>
    </row>
    <row r="195" spans="2:4">
      <c r="C195" t="s">
        <v>140</v>
      </c>
      <c r="D195">
        <v>7.4</v>
      </c>
    </row>
    <row r="196" spans="2:4">
      <c r="C196" t="s">
        <v>272</v>
      </c>
      <c r="D196">
        <v>7.4</v>
      </c>
    </row>
    <row r="197" spans="2:4">
      <c r="C197" t="s">
        <v>170</v>
      </c>
      <c r="D197">
        <v>7.4</v>
      </c>
    </row>
    <row r="198" spans="2:4">
      <c r="C198" t="s">
        <v>177</v>
      </c>
      <c r="D198">
        <v>7.4</v>
      </c>
    </row>
    <row r="199" spans="2:4">
      <c r="C199" t="s">
        <v>183</v>
      </c>
      <c r="D199">
        <v>7.4</v>
      </c>
    </row>
    <row r="200" spans="2:4">
      <c r="B200" t="s">
        <v>538</v>
      </c>
      <c r="C200" t="s">
        <v>0</v>
      </c>
      <c r="D200">
        <v>7.4</v>
      </c>
    </row>
    <row r="201" spans="2:4">
      <c r="C201" t="s">
        <v>202</v>
      </c>
      <c r="D201">
        <v>7.4</v>
      </c>
    </row>
    <row r="202" spans="2:4">
      <c r="C202" t="s">
        <v>20</v>
      </c>
      <c r="D202">
        <v>7.4</v>
      </c>
    </row>
    <row r="203" spans="2:4">
      <c r="C203" t="s">
        <v>223</v>
      </c>
      <c r="D203">
        <v>7.4</v>
      </c>
    </row>
    <row r="204" spans="2:4">
      <c r="C204" t="s">
        <v>60</v>
      </c>
      <c r="D204">
        <v>7.4</v>
      </c>
    </row>
    <row r="205" spans="2:4">
      <c r="C205" t="s">
        <v>253</v>
      </c>
      <c r="D205">
        <v>7.4</v>
      </c>
    </row>
    <row r="206" spans="2:4">
      <c r="C206" t="s">
        <v>117</v>
      </c>
      <c r="D206">
        <v>7.4</v>
      </c>
    </row>
    <row r="207" spans="2:4">
      <c r="C207" t="s">
        <v>126</v>
      </c>
      <c r="D207">
        <v>7.4</v>
      </c>
    </row>
    <row r="208" spans="2:4">
      <c r="C208" t="s">
        <v>156</v>
      </c>
      <c r="D208">
        <v>7.4</v>
      </c>
    </row>
    <row r="210" spans="1:4">
      <c r="A210" t="s">
        <v>454</v>
      </c>
      <c r="B210" t="s">
        <v>539</v>
      </c>
      <c r="C210" t="s">
        <v>193</v>
      </c>
      <c r="D210">
        <v>1.8</v>
      </c>
    </row>
    <row r="211" spans="1:4">
      <c r="C211" t="s">
        <v>4</v>
      </c>
      <c r="D211">
        <v>1.8</v>
      </c>
    </row>
    <row r="212" spans="1:4">
      <c r="C212" t="s">
        <v>266</v>
      </c>
      <c r="D212">
        <v>1.8</v>
      </c>
    </row>
    <row r="213" spans="1:4">
      <c r="C213" t="s">
        <v>203</v>
      </c>
      <c r="D213">
        <v>1.8</v>
      </c>
    </row>
    <row r="214" spans="1:4">
      <c r="C214" t="s">
        <v>205</v>
      </c>
      <c r="D214">
        <v>1.8</v>
      </c>
    </row>
    <row r="215" spans="1:4">
      <c r="C215" t="s">
        <v>540</v>
      </c>
      <c r="D215">
        <v>1.8</v>
      </c>
    </row>
    <row r="216" spans="1:4">
      <c r="C216" t="s">
        <v>245</v>
      </c>
      <c r="D216">
        <v>1.8</v>
      </c>
    </row>
    <row r="217" spans="1:4">
      <c r="C217" t="s">
        <v>210</v>
      </c>
      <c r="D217">
        <v>1.8</v>
      </c>
    </row>
    <row r="218" spans="1:4">
      <c r="C218" t="s">
        <v>215</v>
      </c>
      <c r="D218">
        <v>1.8</v>
      </c>
    </row>
    <row r="219" spans="1:4">
      <c r="C219" t="s">
        <v>486</v>
      </c>
      <c r="D219">
        <v>1.8</v>
      </c>
    </row>
    <row r="220" spans="1:4">
      <c r="C220" t="s">
        <v>217</v>
      </c>
      <c r="D220">
        <v>1.8</v>
      </c>
    </row>
    <row r="221" spans="1:4">
      <c r="C221" t="s">
        <v>218</v>
      </c>
      <c r="D221">
        <v>1.8</v>
      </c>
    </row>
    <row r="222" spans="1:4">
      <c r="C222" t="s">
        <v>211</v>
      </c>
      <c r="D222">
        <v>1.8</v>
      </c>
    </row>
    <row r="223" spans="1:4">
      <c r="C223" t="s">
        <v>497</v>
      </c>
      <c r="D223">
        <v>1.8</v>
      </c>
    </row>
    <row r="224" spans="1:4">
      <c r="C224" t="s">
        <v>222</v>
      </c>
      <c r="D224">
        <v>1.8</v>
      </c>
    </row>
    <row r="225" spans="3:4">
      <c r="C225" t="s">
        <v>227</v>
      </c>
      <c r="D225">
        <v>1.8</v>
      </c>
    </row>
    <row r="226" spans="3:4">
      <c r="C226" t="s">
        <v>226</v>
      </c>
      <c r="D226">
        <v>1.8</v>
      </c>
    </row>
    <row r="227" spans="3:4">
      <c r="C227" t="s">
        <v>500</v>
      </c>
      <c r="D227">
        <v>1.8</v>
      </c>
    </row>
    <row r="228" spans="3:4">
      <c r="C228" t="s">
        <v>228</v>
      </c>
      <c r="D228">
        <v>1.8</v>
      </c>
    </row>
    <row r="229" spans="3:4">
      <c r="C229" t="s">
        <v>323</v>
      </c>
      <c r="D229">
        <v>1.8</v>
      </c>
    </row>
    <row r="230" spans="3:4">
      <c r="C230" t="s">
        <v>247</v>
      </c>
      <c r="D230">
        <v>1.8</v>
      </c>
    </row>
    <row r="231" spans="3:4">
      <c r="C231" t="s">
        <v>93</v>
      </c>
      <c r="D231">
        <v>1.8</v>
      </c>
    </row>
    <row r="232" spans="3:4">
      <c r="C232" t="s">
        <v>250</v>
      </c>
      <c r="D232">
        <v>1.8</v>
      </c>
    </row>
    <row r="233" spans="3:4">
      <c r="C233" t="s">
        <v>251</v>
      </c>
      <c r="D233">
        <v>1.8</v>
      </c>
    </row>
    <row r="234" spans="3:4">
      <c r="C234" t="s">
        <v>101</v>
      </c>
      <c r="D234">
        <v>1.8</v>
      </c>
    </row>
    <row r="235" spans="3:4">
      <c r="C235" t="s">
        <v>110</v>
      </c>
      <c r="D235">
        <v>1.8</v>
      </c>
    </row>
    <row r="236" spans="3:4">
      <c r="C236" t="s">
        <v>112</v>
      </c>
      <c r="D236">
        <v>1.8</v>
      </c>
    </row>
    <row r="237" spans="3:4">
      <c r="C237" t="s">
        <v>264</v>
      </c>
      <c r="D237">
        <v>1.8</v>
      </c>
    </row>
    <row r="238" spans="3:4">
      <c r="C238" t="s">
        <v>265</v>
      </c>
      <c r="D238">
        <v>1.8</v>
      </c>
    </row>
    <row r="239" spans="3:4">
      <c r="C239" t="s">
        <v>134</v>
      </c>
      <c r="D239">
        <v>1.8</v>
      </c>
    </row>
    <row r="240" spans="3:4">
      <c r="C240" t="s">
        <v>141</v>
      </c>
      <c r="D240">
        <v>1.8</v>
      </c>
    </row>
    <row r="241" spans="2:4">
      <c r="C241" t="s">
        <v>278</v>
      </c>
      <c r="D241">
        <v>1.8</v>
      </c>
    </row>
    <row r="242" spans="2:4">
      <c r="C242" t="s">
        <v>283</v>
      </c>
      <c r="D242">
        <v>1.8</v>
      </c>
    </row>
    <row r="243" spans="2:4">
      <c r="C243" t="s">
        <v>284</v>
      </c>
      <c r="D243">
        <v>1.8</v>
      </c>
    </row>
    <row r="244" spans="2:4">
      <c r="C244" t="s">
        <v>276</v>
      </c>
      <c r="D244">
        <v>1.8</v>
      </c>
    </row>
    <row r="245" spans="2:4">
      <c r="C245" t="s">
        <v>277</v>
      </c>
      <c r="D245">
        <v>1.8</v>
      </c>
    </row>
    <row r="246" spans="2:4">
      <c r="C246" t="s">
        <v>257</v>
      </c>
      <c r="D246">
        <v>1.8</v>
      </c>
    </row>
    <row r="247" spans="2:4">
      <c r="C247" t="s">
        <v>303</v>
      </c>
      <c r="D247">
        <v>1.8</v>
      </c>
    </row>
    <row r="248" spans="2:4">
      <c r="B248" t="s">
        <v>455</v>
      </c>
      <c r="C248" t="s">
        <v>304</v>
      </c>
      <c r="D248">
        <v>6</v>
      </c>
    </row>
    <row r="249" spans="2:4">
      <c r="C249" t="s">
        <v>208</v>
      </c>
      <c r="D249">
        <v>6</v>
      </c>
    </row>
    <row r="250" spans="2:4">
      <c r="C250" t="s">
        <v>296</v>
      </c>
      <c r="D250">
        <v>6</v>
      </c>
    </row>
    <row r="251" spans="2:4">
      <c r="C251" t="s">
        <v>299</v>
      </c>
      <c r="D251">
        <v>6</v>
      </c>
    </row>
    <row r="252" spans="2:4">
      <c r="C252" t="s">
        <v>259</v>
      </c>
      <c r="D252">
        <v>6</v>
      </c>
    </row>
    <row r="253" spans="2:4">
      <c r="C253" t="s">
        <v>269</v>
      </c>
      <c r="D253">
        <v>6</v>
      </c>
    </row>
    <row r="254" spans="2:4">
      <c r="C254" t="s">
        <v>271</v>
      </c>
      <c r="D254">
        <v>6</v>
      </c>
    </row>
    <row r="255" spans="2:4">
      <c r="C255" t="s">
        <v>310</v>
      </c>
      <c r="D255">
        <v>6</v>
      </c>
    </row>
    <row r="256" spans="2:4">
      <c r="C256" t="s">
        <v>282</v>
      </c>
      <c r="D256">
        <v>6</v>
      </c>
    </row>
    <row r="257" spans="2:4">
      <c r="C257" t="s">
        <v>179</v>
      </c>
      <c r="D257">
        <v>6</v>
      </c>
    </row>
    <row r="258" spans="2:4">
      <c r="B258" t="s">
        <v>541</v>
      </c>
      <c r="C258" t="s">
        <v>198</v>
      </c>
      <c r="D258">
        <v>4.0999999999999996</v>
      </c>
    </row>
    <row r="259" spans="2:4">
      <c r="C259" t="s">
        <v>199</v>
      </c>
      <c r="D259">
        <v>4.0999999999999996</v>
      </c>
    </row>
    <row r="260" spans="2:4">
      <c r="C260" t="s">
        <v>306</v>
      </c>
      <c r="D260">
        <v>4.0999999999999996</v>
      </c>
    </row>
    <row r="261" spans="2:4">
      <c r="C261" t="s">
        <v>221</v>
      </c>
      <c r="D261">
        <v>4.0999999999999996</v>
      </c>
    </row>
    <row r="262" spans="2:4">
      <c r="C262" t="s">
        <v>63</v>
      </c>
      <c r="D262">
        <v>4.0999999999999996</v>
      </c>
    </row>
    <row r="263" spans="2:4">
      <c r="C263" t="s">
        <v>236</v>
      </c>
      <c r="D263">
        <v>4.0999999999999996</v>
      </c>
    </row>
    <row r="264" spans="2:4">
      <c r="C264" t="s">
        <v>239</v>
      </c>
      <c r="D264">
        <v>4.0999999999999996</v>
      </c>
    </row>
    <row r="265" spans="2:4">
      <c r="C265" t="s">
        <v>292</v>
      </c>
      <c r="D265">
        <v>4.0999999999999996</v>
      </c>
    </row>
    <row r="266" spans="2:4">
      <c r="C266" t="s">
        <v>298</v>
      </c>
      <c r="D266">
        <v>4.0999999999999996</v>
      </c>
    </row>
    <row r="267" spans="2:4">
      <c r="C267" t="s">
        <v>176</v>
      </c>
      <c r="D267">
        <v>4.0999999999999996</v>
      </c>
    </row>
    <row r="268" spans="2:4">
      <c r="C268" t="s">
        <v>300</v>
      </c>
      <c r="D268">
        <v>4.0999999999999996</v>
      </c>
    </row>
  </sheetData>
  <mergeCells count="1">
    <mergeCell ref="A2:D2"/>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D7182-D7A1-6B47-8F2E-0032DF0D2FC6}">
  <dimension ref="B2:F169"/>
  <sheetViews>
    <sheetView zoomScale="80" zoomScaleNormal="80" workbookViewId="0">
      <selection activeCell="C9" sqref="C9"/>
    </sheetView>
  </sheetViews>
  <sheetFormatPr baseColWidth="10" defaultRowHeight="16"/>
  <cols>
    <col min="2" max="2" width="17" customWidth="1"/>
    <col min="3" max="3" width="40.83203125" customWidth="1"/>
    <col min="4" max="4" width="31" customWidth="1"/>
    <col min="5" max="5" width="33" customWidth="1"/>
    <col min="6" max="6" width="27.1640625" customWidth="1"/>
  </cols>
  <sheetData>
    <row r="2" spans="2:6" ht="38">
      <c r="B2" s="105" t="s">
        <v>855</v>
      </c>
      <c r="C2" s="105" t="s">
        <v>542</v>
      </c>
      <c r="D2" s="106" t="s">
        <v>856</v>
      </c>
      <c r="E2" s="105" t="s">
        <v>853</v>
      </c>
      <c r="F2" s="105" t="s">
        <v>854</v>
      </c>
    </row>
    <row r="3" spans="2:6" ht="20">
      <c r="B3" s="104">
        <v>1</v>
      </c>
      <c r="C3" s="104" t="s">
        <v>311</v>
      </c>
      <c r="D3" s="107">
        <v>4.3730000000000002</v>
      </c>
      <c r="E3" s="104" t="s">
        <v>688</v>
      </c>
      <c r="F3" s="104" t="s">
        <v>689</v>
      </c>
    </row>
    <row r="4" spans="2:6" ht="20">
      <c r="B4" s="104">
        <v>2</v>
      </c>
      <c r="C4" s="104" t="s">
        <v>300</v>
      </c>
      <c r="D4" s="107">
        <v>3.9729999999999999</v>
      </c>
      <c r="E4" s="104" t="s">
        <v>690</v>
      </c>
      <c r="F4" s="104" t="s">
        <v>691</v>
      </c>
    </row>
    <row r="5" spans="2:6" ht="20">
      <c r="B5" s="104">
        <v>3</v>
      </c>
      <c r="C5" s="104" t="s">
        <v>232</v>
      </c>
      <c r="D5" s="107">
        <v>1.6479999999999999</v>
      </c>
      <c r="E5" s="104">
        <v>256.8</v>
      </c>
      <c r="F5" s="104" t="s">
        <v>692</v>
      </c>
    </row>
    <row r="6" spans="2:6" ht="20">
      <c r="B6" s="104">
        <v>4</v>
      </c>
      <c r="C6" s="104" t="s">
        <v>223</v>
      </c>
      <c r="D6" s="107">
        <v>1.4</v>
      </c>
      <c r="E6" s="104" t="s">
        <v>693</v>
      </c>
      <c r="F6" s="104" t="s">
        <v>694</v>
      </c>
    </row>
    <row r="7" spans="2:6" ht="20">
      <c r="B7" s="104">
        <v>5</v>
      </c>
      <c r="C7" s="104" t="s">
        <v>237</v>
      </c>
      <c r="D7" s="107">
        <v>1.3560000000000001</v>
      </c>
      <c r="E7" s="104">
        <v>30.3</v>
      </c>
      <c r="F7" s="104" t="s">
        <v>695</v>
      </c>
    </row>
    <row r="8" spans="2:6" ht="20">
      <c r="B8" s="104">
        <v>6</v>
      </c>
      <c r="C8" s="104" t="s">
        <v>126</v>
      </c>
      <c r="D8" s="107">
        <v>1.1299999999999999</v>
      </c>
      <c r="E8" s="104" t="s">
        <v>696</v>
      </c>
      <c r="F8" s="104" t="s">
        <v>697</v>
      </c>
    </row>
    <row r="9" spans="2:6" ht="40">
      <c r="B9" s="104">
        <v>6</v>
      </c>
      <c r="C9" s="124" t="s">
        <v>242</v>
      </c>
      <c r="D9" s="107">
        <v>1.1299999999999999</v>
      </c>
      <c r="E9" s="104">
        <v>873.1</v>
      </c>
      <c r="F9" s="104" t="s">
        <v>698</v>
      </c>
    </row>
    <row r="10" spans="2:6" ht="20">
      <c r="B10" s="104">
        <v>6</v>
      </c>
      <c r="C10" s="104" t="s">
        <v>161</v>
      </c>
      <c r="D10" s="107">
        <v>1.1299999999999999</v>
      </c>
      <c r="E10" s="104">
        <v>454.7</v>
      </c>
      <c r="F10" s="104" t="s">
        <v>699</v>
      </c>
    </row>
    <row r="11" spans="2:6" ht="20">
      <c r="B11" s="104">
        <v>6</v>
      </c>
      <c r="C11" s="104" t="s">
        <v>225</v>
      </c>
      <c r="D11" s="107">
        <v>1.1299999999999999</v>
      </c>
      <c r="E11" s="104">
        <v>403.8</v>
      </c>
      <c r="F11" s="104" t="s">
        <v>700</v>
      </c>
    </row>
    <row r="12" spans="2:6" ht="20">
      <c r="B12" s="104">
        <v>6</v>
      </c>
      <c r="C12" s="104" t="s">
        <v>0</v>
      </c>
      <c r="D12" s="107">
        <v>1.1299999999999999</v>
      </c>
      <c r="E12" s="104">
        <v>367.6</v>
      </c>
      <c r="F12" s="104" t="s">
        <v>701</v>
      </c>
    </row>
    <row r="13" spans="2:6" ht="20">
      <c r="B13" s="104">
        <v>6</v>
      </c>
      <c r="C13" s="104" t="s">
        <v>230</v>
      </c>
      <c r="D13" s="107">
        <v>1.1299999999999999</v>
      </c>
      <c r="E13" s="104">
        <v>303.2</v>
      </c>
      <c r="F13" s="104" t="s">
        <v>702</v>
      </c>
    </row>
    <row r="14" spans="2:6" ht="20">
      <c r="B14" s="104">
        <v>6</v>
      </c>
      <c r="C14" s="104" t="s">
        <v>291</v>
      </c>
      <c r="D14" s="107">
        <v>1.1299999999999999</v>
      </c>
      <c r="E14" s="104">
        <v>257.3</v>
      </c>
      <c r="F14" s="104" t="s">
        <v>703</v>
      </c>
    </row>
    <row r="15" spans="2:6" ht="20">
      <c r="B15" s="104">
        <v>6</v>
      </c>
      <c r="C15" s="104" t="s">
        <v>289</v>
      </c>
      <c r="D15" s="107">
        <v>1.1299999999999999</v>
      </c>
      <c r="E15" s="104">
        <v>139.4</v>
      </c>
      <c r="F15" s="104" t="s">
        <v>704</v>
      </c>
    </row>
    <row r="16" spans="2:6" ht="20">
      <c r="B16" s="104">
        <v>6</v>
      </c>
      <c r="C16" s="104" t="s">
        <v>154</v>
      </c>
      <c r="D16" s="107">
        <v>1.1299999999999999</v>
      </c>
      <c r="E16" s="104">
        <v>121.9</v>
      </c>
      <c r="F16" s="104" t="s">
        <v>705</v>
      </c>
    </row>
    <row r="17" spans="2:6" ht="20">
      <c r="B17" s="104">
        <v>6</v>
      </c>
      <c r="C17" s="104" t="s">
        <v>249</v>
      </c>
      <c r="D17" s="107">
        <v>1.1299999999999999</v>
      </c>
      <c r="E17" s="104">
        <v>70.900000000000006</v>
      </c>
      <c r="F17" s="104" t="s">
        <v>706</v>
      </c>
    </row>
    <row r="18" spans="2:6" ht="20">
      <c r="B18" s="104">
        <v>6</v>
      </c>
      <c r="C18" s="104" t="s">
        <v>305</v>
      </c>
      <c r="D18" s="107">
        <v>1.1299999999999999</v>
      </c>
      <c r="E18" s="104">
        <v>55.4</v>
      </c>
      <c r="F18" s="104" t="s">
        <v>707</v>
      </c>
    </row>
    <row r="19" spans="2:6" ht="20">
      <c r="B19" s="104">
        <v>7</v>
      </c>
      <c r="C19" s="104" t="s">
        <v>256</v>
      </c>
      <c r="D19" s="107">
        <v>1.0580000000000001</v>
      </c>
      <c r="E19" s="104">
        <v>43</v>
      </c>
      <c r="F19" s="104" t="s">
        <v>708</v>
      </c>
    </row>
    <row r="20" spans="2:6" ht="20">
      <c r="B20" s="104">
        <v>8</v>
      </c>
      <c r="C20" s="104" t="s">
        <v>55</v>
      </c>
      <c r="D20" s="104">
        <v>0.995</v>
      </c>
      <c r="E20" s="104">
        <v>106.6</v>
      </c>
      <c r="F20" s="104" t="s">
        <v>709</v>
      </c>
    </row>
    <row r="21" spans="2:6" ht="20">
      <c r="B21" s="104">
        <v>8</v>
      </c>
      <c r="C21" s="104" t="s">
        <v>212</v>
      </c>
      <c r="D21" s="104">
        <v>0.995</v>
      </c>
      <c r="E21" s="104">
        <v>104.8</v>
      </c>
      <c r="F21" s="104" t="s">
        <v>710</v>
      </c>
    </row>
    <row r="22" spans="2:6" ht="20">
      <c r="B22" s="104">
        <v>9</v>
      </c>
      <c r="C22" s="104" t="s">
        <v>262</v>
      </c>
      <c r="D22" s="104">
        <v>0.95599999999999996</v>
      </c>
      <c r="E22" s="104">
        <v>515.1</v>
      </c>
      <c r="F22" s="104" t="s">
        <v>711</v>
      </c>
    </row>
    <row r="23" spans="2:6" ht="20">
      <c r="B23" s="104">
        <v>10</v>
      </c>
      <c r="C23" s="104" t="s">
        <v>202</v>
      </c>
      <c r="D23" s="104">
        <v>0.95099999999999996</v>
      </c>
      <c r="E23" s="104" t="s">
        <v>712</v>
      </c>
      <c r="F23" s="104" t="s">
        <v>713</v>
      </c>
    </row>
    <row r="24" spans="2:6" ht="20">
      <c r="B24" s="104">
        <v>11</v>
      </c>
      <c r="C24" s="104" t="s">
        <v>46</v>
      </c>
      <c r="D24" s="104">
        <v>0.878</v>
      </c>
      <c r="E24" s="104">
        <v>17.5</v>
      </c>
      <c r="F24" s="104" t="s">
        <v>714</v>
      </c>
    </row>
    <row r="25" spans="2:6" ht="20">
      <c r="B25" s="104">
        <v>12</v>
      </c>
      <c r="C25" s="104" t="s">
        <v>51</v>
      </c>
      <c r="D25" s="104">
        <v>0.84499999999999997</v>
      </c>
      <c r="E25" s="104">
        <v>138.1</v>
      </c>
      <c r="F25" s="104" t="s">
        <v>715</v>
      </c>
    </row>
    <row r="26" spans="2:6" ht="20">
      <c r="B26" s="104">
        <v>13</v>
      </c>
      <c r="C26" s="104" t="s">
        <v>117</v>
      </c>
      <c r="D26" s="104">
        <v>0.82299999999999995</v>
      </c>
      <c r="E26" s="104">
        <v>234.6</v>
      </c>
      <c r="F26" s="104" t="s">
        <v>716</v>
      </c>
    </row>
    <row r="27" spans="2:6" ht="20">
      <c r="B27" s="104">
        <v>14</v>
      </c>
      <c r="C27" s="104" t="s">
        <v>207</v>
      </c>
      <c r="D27" s="104">
        <v>0.80500000000000005</v>
      </c>
      <c r="E27" s="104">
        <v>3.4</v>
      </c>
      <c r="F27" s="104">
        <v>423</v>
      </c>
    </row>
    <row r="28" spans="2:6" ht="20">
      <c r="B28" s="104">
        <v>15</v>
      </c>
      <c r="C28" s="104" t="s">
        <v>297</v>
      </c>
      <c r="D28" s="104">
        <v>0.76600000000000001</v>
      </c>
      <c r="E28" s="104">
        <v>85</v>
      </c>
      <c r="F28" s="104" t="s">
        <v>717</v>
      </c>
    </row>
    <row r="29" spans="2:6" ht="20">
      <c r="B29" s="104">
        <v>16</v>
      </c>
      <c r="C29" s="104" t="s">
        <v>310</v>
      </c>
      <c r="D29" s="104">
        <v>0.73199999999999998</v>
      </c>
      <c r="E29" s="104" t="s">
        <v>718</v>
      </c>
      <c r="F29" s="104" t="s">
        <v>719</v>
      </c>
    </row>
    <row r="30" spans="2:6" ht="20">
      <c r="B30" s="104">
        <v>17</v>
      </c>
      <c r="C30" s="104" t="s">
        <v>252</v>
      </c>
      <c r="D30" s="104">
        <v>0.67400000000000004</v>
      </c>
      <c r="E30" s="104">
        <v>163.4</v>
      </c>
      <c r="F30" s="104" t="s">
        <v>720</v>
      </c>
    </row>
    <row r="31" spans="2:6" ht="20">
      <c r="B31" s="104">
        <v>17</v>
      </c>
      <c r="C31" s="104" t="s">
        <v>97</v>
      </c>
      <c r="D31" s="104">
        <v>0.67400000000000004</v>
      </c>
      <c r="E31" s="104">
        <v>116.1</v>
      </c>
      <c r="F31" s="104" t="s">
        <v>721</v>
      </c>
    </row>
    <row r="32" spans="2:6" ht="20">
      <c r="B32" s="104">
        <v>17</v>
      </c>
      <c r="C32" s="104" t="s">
        <v>273</v>
      </c>
      <c r="D32" s="104">
        <v>0.67400000000000004</v>
      </c>
      <c r="E32" s="104">
        <v>109.3</v>
      </c>
      <c r="F32" s="104" t="s">
        <v>722</v>
      </c>
    </row>
    <row r="33" spans="2:6" ht="20">
      <c r="B33" s="104">
        <v>17</v>
      </c>
      <c r="C33" s="104" t="s">
        <v>149</v>
      </c>
      <c r="D33" s="104">
        <v>0.67400000000000004</v>
      </c>
      <c r="E33" s="104">
        <v>43.5</v>
      </c>
      <c r="F33" s="104" t="s">
        <v>723</v>
      </c>
    </row>
    <row r="34" spans="2:6" ht="20">
      <c r="B34" s="104">
        <v>17</v>
      </c>
      <c r="C34" s="104" t="s">
        <v>40</v>
      </c>
      <c r="D34" s="104">
        <v>0.67400000000000004</v>
      </c>
      <c r="E34" s="104">
        <v>35.299999999999997</v>
      </c>
      <c r="F34" s="104" t="s">
        <v>724</v>
      </c>
    </row>
    <row r="35" spans="2:6" ht="20">
      <c r="B35" s="104">
        <v>17</v>
      </c>
      <c r="C35" s="104" t="s">
        <v>115</v>
      </c>
      <c r="D35" s="104">
        <v>0.67400000000000004</v>
      </c>
      <c r="E35" s="104">
        <v>16.600000000000001</v>
      </c>
      <c r="F35" s="104" t="s">
        <v>725</v>
      </c>
    </row>
    <row r="36" spans="2:6" ht="20">
      <c r="B36" s="104">
        <v>17</v>
      </c>
      <c r="C36" s="104" t="s">
        <v>88</v>
      </c>
      <c r="D36" s="104">
        <v>0.67400000000000004</v>
      </c>
      <c r="E36" s="104">
        <v>14.4</v>
      </c>
      <c r="F36" s="104" t="s">
        <v>726</v>
      </c>
    </row>
    <row r="37" spans="2:6" ht="20">
      <c r="B37" s="104">
        <v>17</v>
      </c>
      <c r="C37" s="104" t="s">
        <v>290</v>
      </c>
      <c r="D37" s="104">
        <v>0.67400000000000004</v>
      </c>
      <c r="E37" s="104">
        <v>8.6999999999999993</v>
      </c>
      <c r="F37" s="104" t="s">
        <v>727</v>
      </c>
    </row>
    <row r="38" spans="2:6" ht="20">
      <c r="B38" s="104">
        <v>18</v>
      </c>
      <c r="C38" s="104" t="s">
        <v>240</v>
      </c>
      <c r="D38" s="104">
        <v>0.63900000000000001</v>
      </c>
      <c r="E38" s="104">
        <v>308.2</v>
      </c>
      <c r="F38" s="104" t="s">
        <v>728</v>
      </c>
    </row>
    <row r="39" spans="2:6" ht="20">
      <c r="B39" s="104">
        <v>18</v>
      </c>
      <c r="C39" s="104" t="s">
        <v>254</v>
      </c>
      <c r="D39" s="104">
        <v>0.63900000000000001</v>
      </c>
      <c r="E39" s="104">
        <v>219.7</v>
      </c>
      <c r="F39" s="104" t="s">
        <v>729</v>
      </c>
    </row>
    <row r="40" spans="2:6" ht="20">
      <c r="B40" s="104">
        <v>18</v>
      </c>
      <c r="C40" s="104" t="s">
        <v>131</v>
      </c>
      <c r="D40" s="104">
        <v>0.63900000000000001</v>
      </c>
      <c r="E40" s="104">
        <v>200.5</v>
      </c>
      <c r="F40" s="104" t="s">
        <v>730</v>
      </c>
    </row>
    <row r="41" spans="2:6" ht="20">
      <c r="B41" s="104">
        <v>18</v>
      </c>
      <c r="C41" s="104" t="s">
        <v>184</v>
      </c>
      <c r="D41" s="104">
        <v>0.63900000000000001</v>
      </c>
      <c r="E41" s="104">
        <v>198.8</v>
      </c>
      <c r="F41" s="104" t="s">
        <v>731</v>
      </c>
    </row>
    <row r="42" spans="2:6" ht="20">
      <c r="B42" s="104">
        <v>18</v>
      </c>
      <c r="C42" s="104" t="s">
        <v>231</v>
      </c>
      <c r="D42" s="104">
        <v>0.63900000000000001</v>
      </c>
      <c r="E42" s="104">
        <v>42.9</v>
      </c>
      <c r="F42" s="104" t="s">
        <v>732</v>
      </c>
    </row>
    <row r="43" spans="2:6" ht="20">
      <c r="B43" s="104">
        <v>18</v>
      </c>
      <c r="C43" s="104" t="s">
        <v>257</v>
      </c>
      <c r="D43" s="104">
        <v>0.63900000000000001</v>
      </c>
      <c r="E43" s="104">
        <v>13.3</v>
      </c>
      <c r="F43" s="104" t="s">
        <v>733</v>
      </c>
    </row>
    <row r="44" spans="2:6" ht="20">
      <c r="B44" s="104">
        <v>19</v>
      </c>
      <c r="C44" s="104" t="s">
        <v>293</v>
      </c>
      <c r="D44" s="104">
        <v>0.63800000000000001</v>
      </c>
      <c r="E44" s="104">
        <v>341.4</v>
      </c>
      <c r="F44" s="104" t="s">
        <v>734</v>
      </c>
    </row>
    <row r="45" spans="2:6" ht="20">
      <c r="B45" s="104">
        <v>19</v>
      </c>
      <c r="C45" s="104" t="s">
        <v>5</v>
      </c>
      <c r="D45" s="104">
        <v>0.63800000000000001</v>
      </c>
      <c r="E45" s="104">
        <v>159.69999999999999</v>
      </c>
      <c r="F45" s="104" t="s">
        <v>735</v>
      </c>
    </row>
    <row r="46" spans="2:6" ht="20">
      <c r="B46" s="104">
        <v>19</v>
      </c>
      <c r="C46" s="104" t="s">
        <v>214</v>
      </c>
      <c r="D46" s="104">
        <v>0.63800000000000001</v>
      </c>
      <c r="E46" s="104">
        <v>144.9</v>
      </c>
      <c r="F46" s="104" t="s">
        <v>736</v>
      </c>
    </row>
    <row r="47" spans="2:6" ht="20">
      <c r="B47" s="104">
        <v>19</v>
      </c>
      <c r="C47" s="104" t="s">
        <v>120</v>
      </c>
      <c r="D47" s="104">
        <v>0.63800000000000001</v>
      </c>
      <c r="E47" s="104">
        <v>127</v>
      </c>
      <c r="F47" s="104" t="s">
        <v>737</v>
      </c>
    </row>
    <row r="48" spans="2:6" ht="20">
      <c r="B48" s="104">
        <v>19</v>
      </c>
      <c r="C48" s="104" t="s">
        <v>27</v>
      </c>
      <c r="D48" s="104">
        <v>0.63800000000000001</v>
      </c>
      <c r="E48" s="104">
        <v>115.6</v>
      </c>
      <c r="F48" s="104" t="s">
        <v>738</v>
      </c>
    </row>
    <row r="49" spans="2:6" ht="20">
      <c r="B49" s="104">
        <v>19</v>
      </c>
      <c r="C49" s="104" t="s">
        <v>280</v>
      </c>
      <c r="D49" s="104">
        <v>0.63800000000000001</v>
      </c>
      <c r="E49" s="104">
        <v>99.6</v>
      </c>
      <c r="F49" s="104" t="s">
        <v>739</v>
      </c>
    </row>
    <row r="50" spans="2:6" ht="20">
      <c r="B50" s="104">
        <v>19</v>
      </c>
      <c r="C50" s="104" t="s">
        <v>295</v>
      </c>
      <c r="D50" s="104">
        <v>0.63800000000000001</v>
      </c>
      <c r="E50" s="104">
        <v>89.6</v>
      </c>
      <c r="F50" s="104" t="s">
        <v>740</v>
      </c>
    </row>
    <row r="51" spans="2:6" ht="20">
      <c r="B51" s="104">
        <v>19</v>
      </c>
      <c r="C51" s="104" t="s">
        <v>52</v>
      </c>
      <c r="D51" s="104">
        <v>0.63800000000000001</v>
      </c>
      <c r="E51" s="104">
        <v>80.5</v>
      </c>
      <c r="F51" s="104" t="s">
        <v>741</v>
      </c>
    </row>
    <row r="52" spans="2:6" ht="20">
      <c r="B52" s="104">
        <v>19</v>
      </c>
      <c r="C52" s="104" t="s">
        <v>270</v>
      </c>
      <c r="D52" s="104">
        <v>0.63800000000000001</v>
      </c>
      <c r="E52" s="104">
        <v>74.099999999999994</v>
      </c>
      <c r="F52" s="104" t="s">
        <v>742</v>
      </c>
    </row>
    <row r="53" spans="2:6" ht="20">
      <c r="B53" s="104">
        <v>19</v>
      </c>
      <c r="C53" s="104" t="s">
        <v>28</v>
      </c>
      <c r="D53" s="104">
        <v>0.63800000000000001</v>
      </c>
      <c r="E53" s="104">
        <v>71.400000000000006</v>
      </c>
      <c r="F53" s="104" t="s">
        <v>743</v>
      </c>
    </row>
    <row r="54" spans="2:6" ht="20">
      <c r="B54" s="104">
        <v>19</v>
      </c>
      <c r="C54" s="104" t="s">
        <v>292</v>
      </c>
      <c r="D54" s="104">
        <v>0.63800000000000001</v>
      </c>
      <c r="E54" s="104">
        <v>54.1</v>
      </c>
      <c r="F54" s="104" t="s">
        <v>744</v>
      </c>
    </row>
    <row r="55" spans="2:6" ht="20">
      <c r="B55" s="104">
        <v>19</v>
      </c>
      <c r="C55" s="104" t="s">
        <v>169</v>
      </c>
      <c r="D55" s="104">
        <v>0.63800000000000001</v>
      </c>
      <c r="E55" s="104">
        <v>46.6</v>
      </c>
      <c r="F55" s="104" t="s">
        <v>745</v>
      </c>
    </row>
    <row r="56" spans="2:6" ht="20">
      <c r="B56" s="104">
        <v>19</v>
      </c>
      <c r="C56" s="104" t="s">
        <v>243</v>
      </c>
      <c r="D56" s="104">
        <v>0.63800000000000001</v>
      </c>
      <c r="E56" s="104">
        <v>29.5</v>
      </c>
      <c r="F56" s="104" t="s">
        <v>746</v>
      </c>
    </row>
    <row r="57" spans="2:6" ht="20">
      <c r="B57" s="104">
        <v>19</v>
      </c>
      <c r="C57" s="104" t="s">
        <v>91</v>
      </c>
      <c r="D57" s="104">
        <v>0.63800000000000001</v>
      </c>
      <c r="E57" s="104">
        <v>28.7</v>
      </c>
      <c r="F57" s="104" t="s">
        <v>747</v>
      </c>
    </row>
    <row r="58" spans="2:6" ht="20">
      <c r="B58" s="104">
        <v>20</v>
      </c>
      <c r="C58" s="104" t="s">
        <v>192</v>
      </c>
      <c r="D58" s="104">
        <v>0.626</v>
      </c>
      <c r="E58" s="104">
        <v>572.9</v>
      </c>
      <c r="F58" s="104" t="s">
        <v>748</v>
      </c>
    </row>
    <row r="59" spans="2:6" ht="20">
      <c r="B59" s="104">
        <v>20</v>
      </c>
      <c r="C59" s="104" t="s">
        <v>60</v>
      </c>
      <c r="D59" s="104">
        <v>0.626</v>
      </c>
      <c r="E59" s="104">
        <v>495.3</v>
      </c>
      <c r="F59" s="104" t="s">
        <v>749</v>
      </c>
    </row>
    <row r="60" spans="2:6" ht="20">
      <c r="B60" s="104">
        <v>20</v>
      </c>
      <c r="C60" s="104" t="s">
        <v>298</v>
      </c>
      <c r="D60" s="104">
        <v>0.626</v>
      </c>
      <c r="E60" s="104">
        <v>480.3</v>
      </c>
      <c r="F60" s="104" t="s">
        <v>750</v>
      </c>
    </row>
    <row r="61" spans="2:6" ht="20">
      <c r="B61" s="104">
        <v>20</v>
      </c>
      <c r="C61" s="104" t="s">
        <v>168</v>
      </c>
      <c r="D61" s="104">
        <v>0.626</v>
      </c>
      <c r="E61" s="104">
        <v>425.5</v>
      </c>
      <c r="F61" s="104" t="s">
        <v>751</v>
      </c>
    </row>
    <row r="62" spans="2:6" ht="20">
      <c r="B62" s="104">
        <v>20</v>
      </c>
      <c r="C62" s="104" t="s">
        <v>194</v>
      </c>
      <c r="D62" s="104">
        <v>0.626</v>
      </c>
      <c r="E62" s="104">
        <v>248.3</v>
      </c>
      <c r="F62" s="104" t="s">
        <v>752</v>
      </c>
    </row>
    <row r="63" spans="2:6" ht="20">
      <c r="B63" s="104">
        <v>20</v>
      </c>
      <c r="C63" s="104" t="s">
        <v>178</v>
      </c>
      <c r="D63" s="104">
        <v>0.626</v>
      </c>
      <c r="E63" s="104">
        <v>244.4</v>
      </c>
      <c r="F63" s="104" t="s">
        <v>753</v>
      </c>
    </row>
    <row r="64" spans="2:6" ht="20">
      <c r="B64" s="104">
        <v>20</v>
      </c>
      <c r="C64" s="104" t="s">
        <v>233</v>
      </c>
      <c r="D64" s="104">
        <v>0.626</v>
      </c>
      <c r="E64" s="104">
        <v>146.1</v>
      </c>
      <c r="F64" s="104" t="s">
        <v>754</v>
      </c>
    </row>
    <row r="65" spans="2:6" ht="20">
      <c r="B65" s="104">
        <v>20</v>
      </c>
      <c r="C65" s="104" t="s">
        <v>100</v>
      </c>
      <c r="D65" s="104">
        <v>0.626</v>
      </c>
      <c r="E65" s="104">
        <v>110.2</v>
      </c>
      <c r="F65" s="104" t="s">
        <v>755</v>
      </c>
    </row>
    <row r="66" spans="2:6" ht="20">
      <c r="B66" s="104">
        <v>20</v>
      </c>
      <c r="C66" s="104" t="s">
        <v>248</v>
      </c>
      <c r="D66" s="104">
        <v>0.626</v>
      </c>
      <c r="E66" s="104">
        <v>28.7</v>
      </c>
      <c r="F66" s="104" t="s">
        <v>756</v>
      </c>
    </row>
    <row r="67" spans="2:6" ht="20">
      <c r="B67" s="104">
        <v>21</v>
      </c>
      <c r="C67" s="104" t="s">
        <v>267</v>
      </c>
      <c r="D67" s="104">
        <v>0.62</v>
      </c>
      <c r="E67" s="104">
        <v>47.2</v>
      </c>
      <c r="F67" s="104" t="s">
        <v>757</v>
      </c>
    </row>
    <row r="68" spans="2:6" ht="20">
      <c r="B68" s="104">
        <v>21</v>
      </c>
      <c r="C68" s="104" t="s">
        <v>53</v>
      </c>
      <c r="D68" s="104">
        <v>0.62</v>
      </c>
      <c r="E68" s="104">
        <v>11.4</v>
      </c>
      <c r="F68" s="104" t="s">
        <v>758</v>
      </c>
    </row>
    <row r="69" spans="2:6" ht="20">
      <c r="B69" s="104">
        <v>21</v>
      </c>
      <c r="C69" s="104" t="s">
        <v>54</v>
      </c>
      <c r="D69" s="104">
        <v>0.62</v>
      </c>
      <c r="E69" s="104">
        <v>4.8</v>
      </c>
      <c r="F69" s="104">
        <v>767</v>
      </c>
    </row>
    <row r="70" spans="2:6" ht="20">
      <c r="B70" s="104">
        <v>22</v>
      </c>
      <c r="C70" s="104" t="s">
        <v>261</v>
      </c>
      <c r="D70" s="104">
        <v>0.52</v>
      </c>
      <c r="E70" s="104">
        <v>145.6</v>
      </c>
      <c r="F70" s="104" t="s">
        <v>759</v>
      </c>
    </row>
    <row r="71" spans="2:6" ht="20">
      <c r="B71" s="104">
        <v>22</v>
      </c>
      <c r="C71" s="104" t="s">
        <v>146</v>
      </c>
      <c r="D71" s="104">
        <v>0.52</v>
      </c>
      <c r="E71" s="104">
        <v>78.7</v>
      </c>
      <c r="F71" s="104" t="s">
        <v>760</v>
      </c>
    </row>
    <row r="72" spans="2:6" ht="20">
      <c r="B72" s="104">
        <v>22</v>
      </c>
      <c r="C72" s="104" t="s">
        <v>23</v>
      </c>
      <c r="D72" s="104">
        <v>0.52</v>
      </c>
      <c r="E72" s="104">
        <v>11.8</v>
      </c>
      <c r="F72" s="104" t="s">
        <v>761</v>
      </c>
    </row>
    <row r="73" spans="2:6" ht="20">
      <c r="B73" s="104">
        <v>22</v>
      </c>
      <c r="C73" s="104" t="s">
        <v>213</v>
      </c>
      <c r="D73" s="104">
        <v>0.52</v>
      </c>
      <c r="E73" s="104">
        <v>4.5999999999999996</v>
      </c>
      <c r="F73" s="104">
        <v>888</v>
      </c>
    </row>
    <row r="74" spans="2:6" ht="20">
      <c r="B74" s="104">
        <v>23</v>
      </c>
      <c r="C74" s="104" t="s">
        <v>121</v>
      </c>
      <c r="D74" s="104">
        <v>0.48099999999999998</v>
      </c>
      <c r="E74" s="104">
        <v>875.5</v>
      </c>
      <c r="F74" s="104" t="s">
        <v>762</v>
      </c>
    </row>
    <row r="75" spans="2:6" ht="20">
      <c r="B75" s="104">
        <v>24</v>
      </c>
      <c r="C75" s="104" t="s">
        <v>269</v>
      </c>
      <c r="D75" s="104">
        <v>0.47599999999999998</v>
      </c>
      <c r="E75" s="104">
        <v>181.1</v>
      </c>
      <c r="F75" s="104" t="s">
        <v>763</v>
      </c>
    </row>
    <row r="76" spans="2:6" ht="20">
      <c r="B76" s="104">
        <v>25</v>
      </c>
      <c r="C76" s="104" t="s">
        <v>179</v>
      </c>
      <c r="D76" s="104">
        <v>0.46700000000000003</v>
      </c>
      <c r="E76" s="104">
        <v>210.4</v>
      </c>
      <c r="F76" s="104" t="s">
        <v>764</v>
      </c>
    </row>
    <row r="77" spans="2:6" ht="20">
      <c r="B77" s="104">
        <v>25</v>
      </c>
      <c r="C77" s="104" t="s">
        <v>236</v>
      </c>
      <c r="D77" s="104">
        <v>0.46700000000000003</v>
      </c>
      <c r="E77" s="104">
        <v>81.599999999999994</v>
      </c>
      <c r="F77" s="104" t="s">
        <v>765</v>
      </c>
    </row>
    <row r="78" spans="2:6" ht="20">
      <c r="B78" s="104">
        <v>25</v>
      </c>
      <c r="C78" s="104" t="s">
        <v>199</v>
      </c>
      <c r="D78" s="104">
        <v>0.46700000000000003</v>
      </c>
      <c r="E78" s="104">
        <v>45</v>
      </c>
      <c r="F78" s="104" t="s">
        <v>766</v>
      </c>
    </row>
    <row r="79" spans="2:6" ht="20">
      <c r="B79" s="104">
        <v>25</v>
      </c>
      <c r="C79" s="104" t="s">
        <v>304</v>
      </c>
      <c r="D79" s="104">
        <v>0.46700000000000003</v>
      </c>
      <c r="E79" s="104">
        <v>44.6</v>
      </c>
      <c r="F79" s="104" t="s">
        <v>767</v>
      </c>
    </row>
    <row r="80" spans="2:6" ht="20">
      <c r="B80" s="104">
        <v>25</v>
      </c>
      <c r="C80" s="104" t="s">
        <v>239</v>
      </c>
      <c r="D80" s="104">
        <v>0.46700000000000003</v>
      </c>
      <c r="E80" s="104">
        <v>27.7</v>
      </c>
      <c r="F80" s="104" t="s">
        <v>768</v>
      </c>
    </row>
    <row r="81" spans="2:6" ht="20">
      <c r="B81" s="104">
        <v>25</v>
      </c>
      <c r="C81" s="104" t="s">
        <v>221</v>
      </c>
      <c r="D81" s="104">
        <v>0.46700000000000003</v>
      </c>
      <c r="E81" s="104">
        <v>20.9</v>
      </c>
      <c r="F81" s="104" t="s">
        <v>769</v>
      </c>
    </row>
    <row r="82" spans="2:6" ht="20">
      <c r="B82" s="104">
        <v>25</v>
      </c>
      <c r="C82" s="104" t="s">
        <v>86</v>
      </c>
      <c r="D82" s="104">
        <v>0.46700000000000003</v>
      </c>
      <c r="E82" s="104">
        <v>18.2</v>
      </c>
      <c r="F82" s="104" t="s">
        <v>770</v>
      </c>
    </row>
    <row r="83" spans="2:6" ht="20">
      <c r="B83" s="104">
        <v>25</v>
      </c>
      <c r="C83" s="104" t="s">
        <v>205</v>
      </c>
      <c r="D83" s="104">
        <v>0.46700000000000003</v>
      </c>
      <c r="E83" s="104">
        <v>17.8</v>
      </c>
      <c r="F83" s="104" t="s">
        <v>771</v>
      </c>
    </row>
    <row r="84" spans="2:6" ht="20">
      <c r="B84" s="104">
        <v>25</v>
      </c>
      <c r="C84" s="104" t="s">
        <v>198</v>
      </c>
      <c r="D84" s="104">
        <v>0.46700000000000003</v>
      </c>
      <c r="E84" s="104">
        <v>14.1</v>
      </c>
      <c r="F84" s="104" t="s">
        <v>772</v>
      </c>
    </row>
    <row r="85" spans="2:6" ht="20">
      <c r="B85" s="104">
        <v>25</v>
      </c>
      <c r="C85" s="104" t="s">
        <v>14</v>
      </c>
      <c r="D85" s="104">
        <v>0.46700000000000003</v>
      </c>
      <c r="E85" s="104">
        <v>6.4</v>
      </c>
      <c r="F85" s="104" t="s">
        <v>773</v>
      </c>
    </row>
    <row r="86" spans="2:6" ht="20">
      <c r="B86" s="104">
        <v>26</v>
      </c>
      <c r="C86" s="104" t="s">
        <v>163</v>
      </c>
      <c r="D86" s="104">
        <v>0.45300000000000001</v>
      </c>
      <c r="E86" s="104">
        <v>2.5</v>
      </c>
      <c r="F86" s="104">
        <v>543</v>
      </c>
    </row>
    <row r="87" spans="2:6" ht="20">
      <c r="B87" s="104">
        <v>26</v>
      </c>
      <c r="C87" s="104" t="s">
        <v>235</v>
      </c>
      <c r="D87" s="104">
        <v>0.45300000000000001</v>
      </c>
      <c r="E87" s="104">
        <v>2.4</v>
      </c>
      <c r="F87" s="104">
        <v>521</v>
      </c>
    </row>
    <row r="88" spans="2:6" ht="20">
      <c r="B88" s="104">
        <v>27</v>
      </c>
      <c r="C88" s="104" t="s">
        <v>288</v>
      </c>
      <c r="D88" s="104">
        <v>0.45300000000000001</v>
      </c>
      <c r="E88" s="104">
        <v>248.7</v>
      </c>
      <c r="F88" s="104" t="s">
        <v>774</v>
      </c>
    </row>
    <row r="89" spans="2:6" ht="20">
      <c r="B89" s="104">
        <v>27</v>
      </c>
      <c r="C89" s="104" t="s">
        <v>294</v>
      </c>
      <c r="D89" s="104">
        <v>0.45300000000000001</v>
      </c>
      <c r="E89" s="104">
        <v>6.2</v>
      </c>
      <c r="F89" s="104" t="s">
        <v>775</v>
      </c>
    </row>
    <row r="90" spans="2:6" ht="20">
      <c r="B90" s="104">
        <v>28</v>
      </c>
      <c r="C90" s="104" t="s">
        <v>204</v>
      </c>
      <c r="D90" s="104">
        <v>0.437</v>
      </c>
      <c r="E90" s="104">
        <v>46.9</v>
      </c>
      <c r="F90" s="104" t="s">
        <v>776</v>
      </c>
    </row>
    <row r="91" spans="2:6" ht="20">
      <c r="B91" s="104">
        <v>29</v>
      </c>
      <c r="C91" s="104" t="s">
        <v>98</v>
      </c>
      <c r="D91" s="104">
        <v>0.42499999999999999</v>
      </c>
      <c r="E91" s="104">
        <v>128.80000000000001</v>
      </c>
      <c r="F91" s="104" t="s">
        <v>777</v>
      </c>
    </row>
    <row r="92" spans="2:6" ht="20">
      <c r="B92" s="104">
        <v>30</v>
      </c>
      <c r="C92" s="104" t="s">
        <v>200</v>
      </c>
      <c r="D92" s="104">
        <v>0.41399999999999998</v>
      </c>
      <c r="E92" s="104">
        <v>411.6</v>
      </c>
      <c r="F92" s="104" t="s">
        <v>778</v>
      </c>
    </row>
    <row r="93" spans="2:6" ht="20">
      <c r="B93" s="104">
        <v>31</v>
      </c>
      <c r="C93" s="104" t="s">
        <v>238</v>
      </c>
      <c r="D93" s="104">
        <v>0.41</v>
      </c>
      <c r="E93" s="104">
        <v>188.8</v>
      </c>
      <c r="F93" s="104" t="s">
        <v>779</v>
      </c>
    </row>
    <row r="94" spans="2:6" ht="20">
      <c r="B94" s="104">
        <v>32</v>
      </c>
      <c r="C94" s="104" t="s">
        <v>244</v>
      </c>
      <c r="D94" s="104">
        <v>0.40400000000000003</v>
      </c>
      <c r="E94" s="104">
        <v>204.9</v>
      </c>
      <c r="F94" s="104" t="s">
        <v>780</v>
      </c>
    </row>
    <row r="95" spans="2:6" ht="20">
      <c r="B95" s="104">
        <v>32</v>
      </c>
      <c r="C95" s="104" t="s">
        <v>197</v>
      </c>
      <c r="D95" s="104">
        <v>0.40400000000000003</v>
      </c>
      <c r="E95" s="104">
        <v>175.5</v>
      </c>
      <c r="F95" s="104" t="s">
        <v>781</v>
      </c>
    </row>
    <row r="96" spans="2:6" ht="20">
      <c r="B96" s="104">
        <v>32</v>
      </c>
      <c r="C96" s="104" t="s">
        <v>271</v>
      </c>
      <c r="D96" s="104">
        <v>0.40400000000000003</v>
      </c>
      <c r="E96" s="104">
        <v>80.2</v>
      </c>
      <c r="F96" s="104" t="s">
        <v>782</v>
      </c>
    </row>
    <row r="97" spans="2:6" ht="20">
      <c r="B97" s="104">
        <v>32</v>
      </c>
      <c r="C97" s="104" t="s">
        <v>37</v>
      </c>
      <c r="D97" s="104">
        <v>0.40400000000000003</v>
      </c>
      <c r="E97" s="104">
        <v>65.3</v>
      </c>
      <c r="F97" s="104" t="s">
        <v>783</v>
      </c>
    </row>
    <row r="98" spans="2:6" ht="20">
      <c r="B98" s="104">
        <v>32</v>
      </c>
      <c r="C98" s="104" t="s">
        <v>222</v>
      </c>
      <c r="D98" s="104">
        <v>0.40400000000000003</v>
      </c>
      <c r="E98" s="104">
        <v>44.2</v>
      </c>
      <c r="F98" s="104" t="s">
        <v>784</v>
      </c>
    </row>
    <row r="99" spans="2:6" ht="20">
      <c r="B99" s="104">
        <v>32</v>
      </c>
      <c r="C99" s="104" t="s">
        <v>296</v>
      </c>
      <c r="D99" s="104">
        <v>0.40400000000000003</v>
      </c>
      <c r="E99" s="104">
        <v>42.6</v>
      </c>
      <c r="F99" s="104" t="s">
        <v>785</v>
      </c>
    </row>
    <row r="100" spans="2:6" ht="20">
      <c r="B100" s="104">
        <v>32</v>
      </c>
      <c r="C100" s="104" t="s">
        <v>301</v>
      </c>
      <c r="D100" s="104">
        <v>0.40400000000000003</v>
      </c>
      <c r="E100" s="104">
        <v>37</v>
      </c>
      <c r="F100" s="104" t="s">
        <v>786</v>
      </c>
    </row>
    <row r="101" spans="2:6" ht="20">
      <c r="B101" s="104">
        <v>32</v>
      </c>
      <c r="C101" s="104" t="s">
        <v>787</v>
      </c>
      <c r="D101" s="104">
        <v>0.40400000000000003</v>
      </c>
      <c r="E101" s="104">
        <v>29.5</v>
      </c>
      <c r="F101" s="104" t="s">
        <v>788</v>
      </c>
    </row>
    <row r="102" spans="2:6" ht="20">
      <c r="B102" s="104">
        <v>32</v>
      </c>
      <c r="C102" s="104" t="s">
        <v>208</v>
      </c>
      <c r="D102" s="104">
        <v>0.40400000000000003</v>
      </c>
      <c r="E102" s="104">
        <v>29</v>
      </c>
      <c r="F102" s="104" t="s">
        <v>789</v>
      </c>
    </row>
    <row r="103" spans="2:6" ht="20">
      <c r="B103" s="104">
        <v>32</v>
      </c>
      <c r="C103" s="104" t="s">
        <v>278</v>
      </c>
      <c r="D103" s="104">
        <v>0.40400000000000003</v>
      </c>
      <c r="E103" s="104">
        <v>28.7</v>
      </c>
      <c r="F103" s="104" t="s">
        <v>790</v>
      </c>
    </row>
    <row r="104" spans="2:6" ht="20">
      <c r="B104" s="104">
        <v>32</v>
      </c>
      <c r="C104" s="104" t="s">
        <v>130</v>
      </c>
      <c r="D104" s="104">
        <v>0.40400000000000003</v>
      </c>
      <c r="E104" s="104">
        <v>26.8</v>
      </c>
      <c r="F104" s="104" t="s">
        <v>791</v>
      </c>
    </row>
    <row r="105" spans="2:6" ht="20">
      <c r="B105" s="104">
        <v>32</v>
      </c>
      <c r="C105" s="104" t="s">
        <v>119</v>
      </c>
      <c r="D105" s="104">
        <v>0.40400000000000003</v>
      </c>
      <c r="E105" s="104">
        <v>24.6</v>
      </c>
      <c r="F105" s="104" t="s">
        <v>792</v>
      </c>
    </row>
    <row r="106" spans="2:6" ht="20">
      <c r="B106" s="104">
        <v>32</v>
      </c>
      <c r="C106" s="104" t="s">
        <v>31</v>
      </c>
      <c r="D106" s="104">
        <v>0.40400000000000003</v>
      </c>
      <c r="E106" s="104">
        <v>19.399999999999999</v>
      </c>
      <c r="F106" s="104" t="s">
        <v>793</v>
      </c>
    </row>
    <row r="107" spans="2:6" ht="20">
      <c r="B107" s="104">
        <v>32</v>
      </c>
      <c r="C107" s="104" t="s">
        <v>245</v>
      </c>
      <c r="D107" s="104">
        <v>0.40400000000000003</v>
      </c>
      <c r="E107" s="104">
        <v>17.100000000000001</v>
      </c>
      <c r="F107" s="104" t="s">
        <v>794</v>
      </c>
    </row>
    <row r="108" spans="2:6" ht="20">
      <c r="B108" s="104">
        <v>32</v>
      </c>
      <c r="C108" s="104" t="s">
        <v>128</v>
      </c>
      <c r="D108" s="104">
        <v>0.40400000000000003</v>
      </c>
      <c r="E108" s="104">
        <v>15.9</v>
      </c>
      <c r="F108" s="104" t="s">
        <v>795</v>
      </c>
    </row>
    <row r="109" spans="2:6" ht="20">
      <c r="B109" s="104">
        <v>32</v>
      </c>
      <c r="C109" s="104" t="s">
        <v>250</v>
      </c>
      <c r="D109" s="104">
        <v>0.40400000000000003</v>
      </c>
      <c r="E109" s="104">
        <v>11.8</v>
      </c>
      <c r="F109" s="104" t="s">
        <v>796</v>
      </c>
    </row>
    <row r="110" spans="2:6" ht="20">
      <c r="B110" s="104">
        <v>32</v>
      </c>
      <c r="C110" s="104" t="s">
        <v>247</v>
      </c>
      <c r="D110" s="104">
        <v>0.40400000000000003</v>
      </c>
      <c r="E110" s="104">
        <v>8</v>
      </c>
      <c r="F110" s="104" t="s">
        <v>797</v>
      </c>
    </row>
    <row r="111" spans="2:6" ht="20">
      <c r="B111" s="104">
        <v>32</v>
      </c>
      <c r="C111" s="104" t="s">
        <v>215</v>
      </c>
      <c r="D111" s="104">
        <v>0.40400000000000003</v>
      </c>
      <c r="E111" s="104">
        <v>5.3</v>
      </c>
      <c r="F111" s="104" t="s">
        <v>798</v>
      </c>
    </row>
    <row r="112" spans="2:6" ht="20">
      <c r="B112" s="104">
        <v>32</v>
      </c>
      <c r="C112" s="104" t="s">
        <v>306</v>
      </c>
      <c r="D112" s="104">
        <v>0.40400000000000003</v>
      </c>
      <c r="E112" s="104">
        <v>4.7</v>
      </c>
      <c r="F112" s="104" t="s">
        <v>799</v>
      </c>
    </row>
    <row r="113" spans="2:6" ht="20">
      <c r="B113" s="104">
        <v>32</v>
      </c>
      <c r="C113" s="104" t="s">
        <v>112</v>
      </c>
      <c r="D113" s="104">
        <v>0.40400000000000003</v>
      </c>
      <c r="E113" s="104">
        <v>2.5</v>
      </c>
      <c r="F113" s="104">
        <v>622</v>
      </c>
    </row>
    <row r="114" spans="2:6" ht="20">
      <c r="B114" s="104">
        <v>33</v>
      </c>
      <c r="C114" s="104" t="s">
        <v>268</v>
      </c>
      <c r="D114" s="104">
        <v>0.39800000000000002</v>
      </c>
      <c r="E114" s="104">
        <v>401</v>
      </c>
      <c r="F114" s="104" t="s">
        <v>800</v>
      </c>
    </row>
    <row r="115" spans="2:6" ht="20">
      <c r="B115" s="104">
        <v>34</v>
      </c>
      <c r="C115" s="104" t="s">
        <v>48</v>
      </c>
      <c r="D115" s="104">
        <v>0.377</v>
      </c>
      <c r="E115" s="104">
        <v>103.3</v>
      </c>
      <c r="F115" s="104" t="s">
        <v>801</v>
      </c>
    </row>
    <row r="116" spans="2:6" ht="20">
      <c r="B116" s="104">
        <v>35</v>
      </c>
      <c r="C116" s="104" t="s">
        <v>246</v>
      </c>
      <c r="D116" s="104">
        <v>0.33200000000000002</v>
      </c>
      <c r="E116" s="104">
        <v>37.799999999999997</v>
      </c>
      <c r="F116" s="104" t="s">
        <v>802</v>
      </c>
    </row>
    <row r="117" spans="2:6" ht="20">
      <c r="B117" s="104">
        <v>36</v>
      </c>
      <c r="C117" s="104" t="s">
        <v>258</v>
      </c>
      <c r="D117" s="104">
        <v>0.29699999999999999</v>
      </c>
      <c r="E117" s="104">
        <v>376.8</v>
      </c>
      <c r="F117" s="104" t="s">
        <v>803</v>
      </c>
    </row>
    <row r="118" spans="2:6" ht="20">
      <c r="B118" s="104">
        <v>37</v>
      </c>
      <c r="C118" s="104" t="s">
        <v>19</v>
      </c>
      <c r="D118" s="104">
        <v>0.29499999999999998</v>
      </c>
      <c r="E118" s="104">
        <v>32.1</v>
      </c>
      <c r="F118" s="104" t="s">
        <v>804</v>
      </c>
    </row>
    <row r="119" spans="2:6" ht="20">
      <c r="B119" s="104">
        <v>37</v>
      </c>
      <c r="C119" s="104" t="s">
        <v>56</v>
      </c>
      <c r="D119" s="104">
        <v>0.29499999999999998</v>
      </c>
      <c r="E119" s="104">
        <v>23.8</v>
      </c>
      <c r="F119" s="104" t="s">
        <v>805</v>
      </c>
    </row>
    <row r="120" spans="2:6" ht="20">
      <c r="B120" s="104">
        <v>37</v>
      </c>
      <c r="C120" s="104" t="s">
        <v>307</v>
      </c>
      <c r="D120" s="104">
        <v>0.29499999999999998</v>
      </c>
      <c r="E120" s="104">
        <v>20</v>
      </c>
      <c r="F120" s="104" t="s">
        <v>806</v>
      </c>
    </row>
    <row r="121" spans="2:6" ht="20">
      <c r="B121" s="104">
        <v>37</v>
      </c>
      <c r="C121" s="104" t="s">
        <v>38</v>
      </c>
      <c r="D121" s="104">
        <v>0.29499999999999998</v>
      </c>
      <c r="E121" s="104">
        <v>18.100000000000001</v>
      </c>
      <c r="F121" s="104" t="s">
        <v>807</v>
      </c>
    </row>
    <row r="122" spans="2:6" ht="20">
      <c r="B122" s="104">
        <v>37</v>
      </c>
      <c r="C122" s="104" t="s">
        <v>176</v>
      </c>
      <c r="D122" s="104">
        <v>0.29499999999999998</v>
      </c>
      <c r="E122" s="104">
        <v>15.8</v>
      </c>
      <c r="F122" s="104" t="s">
        <v>808</v>
      </c>
    </row>
    <row r="123" spans="2:6" ht="20">
      <c r="B123" s="104">
        <v>37</v>
      </c>
      <c r="C123" s="104" t="s">
        <v>123</v>
      </c>
      <c r="D123" s="104">
        <v>0.29499999999999998</v>
      </c>
      <c r="E123" s="104">
        <v>13.2</v>
      </c>
      <c r="F123" s="104" t="s">
        <v>809</v>
      </c>
    </row>
    <row r="124" spans="2:6" ht="20">
      <c r="B124" s="104">
        <v>37</v>
      </c>
      <c r="C124" s="104" t="s">
        <v>259</v>
      </c>
      <c r="D124" s="104">
        <v>0.29499999999999998</v>
      </c>
      <c r="E124" s="104">
        <v>10.4</v>
      </c>
      <c r="F124" s="104" t="s">
        <v>810</v>
      </c>
    </row>
    <row r="125" spans="2:6" ht="20">
      <c r="B125" s="104">
        <v>37</v>
      </c>
      <c r="C125" s="104" t="s">
        <v>260</v>
      </c>
      <c r="D125" s="104">
        <v>0.29499999999999998</v>
      </c>
      <c r="E125" s="104">
        <v>8.6999999999999993</v>
      </c>
      <c r="F125" s="104" t="s">
        <v>811</v>
      </c>
    </row>
    <row r="126" spans="2:6" ht="20">
      <c r="B126" s="104">
        <v>37</v>
      </c>
      <c r="C126" s="104" t="s">
        <v>193</v>
      </c>
      <c r="D126" s="104">
        <v>0.29499999999999998</v>
      </c>
      <c r="E126" s="104">
        <v>8.6</v>
      </c>
      <c r="F126" s="104" t="s">
        <v>812</v>
      </c>
    </row>
    <row r="127" spans="2:6" ht="20">
      <c r="B127" s="104">
        <v>37</v>
      </c>
      <c r="C127" s="104" t="s">
        <v>323</v>
      </c>
      <c r="D127" s="104">
        <v>0.29499999999999998</v>
      </c>
      <c r="E127" s="104">
        <v>5.4</v>
      </c>
      <c r="F127" s="104" t="s">
        <v>813</v>
      </c>
    </row>
    <row r="128" spans="2:6" ht="20">
      <c r="B128" s="104">
        <v>37</v>
      </c>
      <c r="C128" s="104" t="s">
        <v>219</v>
      </c>
      <c r="D128" s="104">
        <v>0.29499999999999998</v>
      </c>
      <c r="E128" s="104">
        <v>5.0999999999999996</v>
      </c>
      <c r="F128" s="104" t="s">
        <v>814</v>
      </c>
    </row>
    <row r="129" spans="2:6" ht="20">
      <c r="B129" s="104">
        <v>37</v>
      </c>
      <c r="C129" s="104" t="s">
        <v>196</v>
      </c>
      <c r="D129" s="104">
        <v>0.29499999999999998</v>
      </c>
      <c r="E129" s="104">
        <v>2.5</v>
      </c>
      <c r="F129" s="104">
        <v>845</v>
      </c>
    </row>
    <row r="130" spans="2:6" ht="20">
      <c r="B130" s="104">
        <v>38</v>
      </c>
      <c r="C130" s="104" t="s">
        <v>275</v>
      </c>
      <c r="D130" s="104">
        <v>0.29199999999999998</v>
      </c>
      <c r="E130" s="104">
        <v>92.1</v>
      </c>
      <c r="F130" s="104" t="s">
        <v>815</v>
      </c>
    </row>
    <row r="131" spans="2:6" ht="20">
      <c r="B131" s="104">
        <v>39</v>
      </c>
      <c r="C131" s="104" t="s">
        <v>224</v>
      </c>
      <c r="D131" s="104">
        <v>0.28599999999999998</v>
      </c>
      <c r="E131" s="104">
        <v>736.1</v>
      </c>
      <c r="F131" s="104" t="s">
        <v>816</v>
      </c>
    </row>
    <row r="132" spans="2:6" ht="20">
      <c r="B132" s="104">
        <v>39</v>
      </c>
      <c r="C132" s="104" t="s">
        <v>309</v>
      </c>
      <c r="D132" s="104">
        <v>0.28599999999999998</v>
      </c>
      <c r="E132" s="104">
        <v>3.5</v>
      </c>
      <c r="F132" s="104" t="s">
        <v>817</v>
      </c>
    </row>
    <row r="133" spans="2:6" ht="20">
      <c r="B133" s="104">
        <v>40</v>
      </c>
      <c r="C133" s="104" t="s">
        <v>209</v>
      </c>
      <c r="D133" s="104">
        <v>0.247</v>
      </c>
      <c r="E133" s="104" t="s">
        <v>818</v>
      </c>
      <c r="F133" s="104" t="s">
        <v>819</v>
      </c>
    </row>
    <row r="134" spans="2:6" ht="20">
      <c r="B134" s="104">
        <v>41</v>
      </c>
      <c r="C134" s="104" t="s">
        <v>66</v>
      </c>
      <c r="D134" s="104">
        <v>0.22800000000000001</v>
      </c>
      <c r="E134" s="104">
        <v>290.2</v>
      </c>
      <c r="F134" s="104" t="s">
        <v>820</v>
      </c>
    </row>
    <row r="135" spans="2:6" ht="20">
      <c r="B135" s="104">
        <v>41</v>
      </c>
      <c r="C135" s="104" t="s">
        <v>322</v>
      </c>
      <c r="D135" s="104">
        <v>0.22800000000000001</v>
      </c>
      <c r="E135" s="104">
        <v>53.6</v>
      </c>
      <c r="F135" s="104" t="s">
        <v>821</v>
      </c>
    </row>
    <row r="136" spans="2:6" ht="20">
      <c r="B136" s="104">
        <v>41</v>
      </c>
      <c r="C136" s="104" t="s">
        <v>299</v>
      </c>
      <c r="D136" s="104">
        <v>0.22800000000000001</v>
      </c>
      <c r="E136" s="104">
        <v>22.5</v>
      </c>
      <c r="F136" s="104" t="s">
        <v>822</v>
      </c>
    </row>
    <row r="137" spans="2:6" ht="20">
      <c r="B137" s="104">
        <v>41</v>
      </c>
      <c r="C137" s="104" t="s">
        <v>282</v>
      </c>
      <c r="D137" s="104">
        <v>0.22800000000000001</v>
      </c>
      <c r="E137" s="104">
        <v>12.4</v>
      </c>
      <c r="F137" s="104" t="s">
        <v>823</v>
      </c>
    </row>
    <row r="138" spans="2:6" ht="20">
      <c r="B138" s="104">
        <v>41</v>
      </c>
      <c r="C138" s="104" t="s">
        <v>181</v>
      </c>
      <c r="D138" s="104">
        <v>0.22800000000000001</v>
      </c>
      <c r="E138" s="104">
        <v>7.8</v>
      </c>
      <c r="F138" s="104" t="s">
        <v>824</v>
      </c>
    </row>
    <row r="139" spans="2:6" ht="20">
      <c r="B139" s="104">
        <v>41</v>
      </c>
      <c r="C139" s="104" t="s">
        <v>283</v>
      </c>
      <c r="D139" s="104">
        <v>0.22800000000000001</v>
      </c>
      <c r="E139" s="104">
        <v>4.7</v>
      </c>
      <c r="F139" s="104" t="s">
        <v>825</v>
      </c>
    </row>
    <row r="140" spans="2:6" ht="20">
      <c r="B140" s="104">
        <v>42</v>
      </c>
      <c r="C140" s="104" t="s">
        <v>156</v>
      </c>
      <c r="D140" s="104">
        <v>0.221</v>
      </c>
      <c r="E140" s="104">
        <v>45.9</v>
      </c>
      <c r="F140" s="104" t="s">
        <v>826</v>
      </c>
    </row>
    <row r="141" spans="2:6" ht="20">
      <c r="B141" s="104">
        <v>43</v>
      </c>
      <c r="C141" s="104" t="s">
        <v>229</v>
      </c>
      <c r="D141" s="104">
        <v>0.21199999999999999</v>
      </c>
      <c r="E141" s="104">
        <v>5.8</v>
      </c>
      <c r="F141" s="104" t="s">
        <v>827</v>
      </c>
    </row>
    <row r="142" spans="2:6" ht="20">
      <c r="B142" s="104">
        <v>43</v>
      </c>
      <c r="C142" s="104" t="s">
        <v>16</v>
      </c>
      <c r="D142" s="104">
        <v>0.21199999999999999</v>
      </c>
      <c r="E142" s="104">
        <v>600</v>
      </c>
      <c r="F142" s="104">
        <v>284</v>
      </c>
    </row>
    <row r="143" spans="2:6" ht="20">
      <c r="B143" s="104">
        <v>44</v>
      </c>
      <c r="C143" s="104" t="s">
        <v>228</v>
      </c>
      <c r="D143" s="104">
        <v>0.21099999999999999</v>
      </c>
      <c r="E143" s="104">
        <v>129.6</v>
      </c>
      <c r="F143" s="104" t="s">
        <v>828</v>
      </c>
    </row>
    <row r="144" spans="2:6" ht="20">
      <c r="B144" s="104">
        <v>45</v>
      </c>
      <c r="C144" s="104" t="s">
        <v>281</v>
      </c>
      <c r="D144" s="104">
        <v>0.16500000000000001</v>
      </c>
      <c r="E144" s="104">
        <v>9.1999999999999993</v>
      </c>
      <c r="F144" s="104" t="s">
        <v>829</v>
      </c>
    </row>
    <row r="145" spans="2:6" ht="20">
      <c r="B145" s="104">
        <v>45</v>
      </c>
      <c r="C145" s="104" t="s">
        <v>105</v>
      </c>
      <c r="D145" s="104">
        <v>0.16500000000000001</v>
      </c>
      <c r="E145" s="104">
        <v>2.1</v>
      </c>
      <c r="F145" s="104" t="s">
        <v>830</v>
      </c>
    </row>
    <row r="146" spans="2:6" ht="20">
      <c r="B146" s="104">
        <v>46</v>
      </c>
      <c r="C146" s="104" t="s">
        <v>29</v>
      </c>
      <c r="D146" s="104">
        <v>0.154</v>
      </c>
      <c r="E146" s="104">
        <v>27.7</v>
      </c>
      <c r="F146" s="104" t="s">
        <v>831</v>
      </c>
    </row>
    <row r="147" spans="2:6" ht="20">
      <c r="B147" s="104">
        <v>47</v>
      </c>
      <c r="C147" s="104" t="s">
        <v>188</v>
      </c>
      <c r="D147" s="104">
        <v>0.152</v>
      </c>
      <c r="E147" s="104">
        <v>139.30000000000001</v>
      </c>
      <c r="F147" s="104" t="s">
        <v>832</v>
      </c>
    </row>
    <row r="148" spans="2:6" ht="20">
      <c r="B148" s="104">
        <v>48</v>
      </c>
      <c r="C148" s="104" t="s">
        <v>63</v>
      </c>
      <c r="D148" s="104">
        <v>0.14000000000000001</v>
      </c>
      <c r="E148" s="104">
        <v>11.6</v>
      </c>
      <c r="F148" s="104" t="s">
        <v>833</v>
      </c>
    </row>
    <row r="149" spans="2:6" ht="20">
      <c r="B149" s="104">
        <v>49</v>
      </c>
      <c r="C149" s="104" t="s">
        <v>134</v>
      </c>
      <c r="D149" s="104">
        <v>0.123</v>
      </c>
      <c r="E149" s="104">
        <v>12.8</v>
      </c>
      <c r="F149" s="104" t="s">
        <v>834</v>
      </c>
    </row>
    <row r="150" spans="2:6" ht="20">
      <c r="B150" s="104">
        <v>49</v>
      </c>
      <c r="C150" s="104" t="s">
        <v>217</v>
      </c>
      <c r="D150" s="104">
        <v>0.123</v>
      </c>
      <c r="E150" s="104">
        <v>6.7</v>
      </c>
      <c r="F150" s="104" t="s">
        <v>835</v>
      </c>
    </row>
    <row r="151" spans="2:6" ht="20">
      <c r="B151" s="104">
        <v>49</v>
      </c>
      <c r="C151" s="104" t="s">
        <v>227</v>
      </c>
      <c r="D151" s="104">
        <v>0.123</v>
      </c>
      <c r="E151" s="104">
        <v>400</v>
      </c>
      <c r="F151" s="104">
        <v>331</v>
      </c>
    </row>
    <row r="152" spans="2:6" ht="20">
      <c r="B152" s="104">
        <v>50</v>
      </c>
      <c r="C152" s="104" t="s">
        <v>264</v>
      </c>
      <c r="D152" s="104">
        <v>0.104</v>
      </c>
      <c r="E152" s="104">
        <v>17.5</v>
      </c>
      <c r="F152" s="104" t="s">
        <v>836</v>
      </c>
    </row>
    <row r="153" spans="2:6" ht="20">
      <c r="B153" s="104">
        <v>51</v>
      </c>
      <c r="C153" s="104" t="s">
        <v>206</v>
      </c>
      <c r="D153" s="104">
        <v>7.8E-2</v>
      </c>
      <c r="E153" s="104">
        <v>161.1</v>
      </c>
      <c r="F153" s="104" t="s">
        <v>837</v>
      </c>
    </row>
    <row r="154" spans="2:6" ht="20">
      <c r="B154" s="104">
        <v>52</v>
      </c>
      <c r="C154" s="104" t="s">
        <v>302</v>
      </c>
      <c r="D154" s="104">
        <v>1.7999999999999999E-2</v>
      </c>
      <c r="E154" s="104">
        <v>57.7</v>
      </c>
      <c r="F154" s="104" t="s">
        <v>838</v>
      </c>
    </row>
    <row r="155" spans="2:6" ht="20">
      <c r="B155" s="104">
        <v>52</v>
      </c>
      <c r="C155" s="104" t="s">
        <v>211</v>
      </c>
      <c r="D155" s="104">
        <v>1.7999999999999999E-2</v>
      </c>
      <c r="E155" s="104">
        <v>14.5</v>
      </c>
      <c r="F155" s="104" t="s">
        <v>839</v>
      </c>
    </row>
    <row r="156" spans="2:6" ht="20">
      <c r="B156" s="104">
        <v>52</v>
      </c>
      <c r="C156" s="104" t="s">
        <v>218</v>
      </c>
      <c r="D156" s="104">
        <v>1.7999999999999999E-2</v>
      </c>
      <c r="E156" s="104">
        <v>12</v>
      </c>
      <c r="F156" s="104" t="s">
        <v>840</v>
      </c>
    </row>
    <row r="157" spans="2:6" ht="20">
      <c r="B157" s="104">
        <v>52</v>
      </c>
      <c r="C157" s="104" t="s">
        <v>303</v>
      </c>
      <c r="D157" s="104">
        <v>1.7999999999999999E-2</v>
      </c>
      <c r="E157" s="104">
        <v>11.7</v>
      </c>
      <c r="F157" s="104" t="s">
        <v>841</v>
      </c>
    </row>
    <row r="158" spans="2:6" ht="20">
      <c r="B158" s="104">
        <v>52</v>
      </c>
      <c r="C158" s="104" t="s">
        <v>284</v>
      </c>
      <c r="D158" s="104">
        <v>1.7999999999999999E-2</v>
      </c>
      <c r="E158" s="104">
        <v>8.4</v>
      </c>
      <c r="F158" s="104" t="s">
        <v>842</v>
      </c>
    </row>
    <row r="159" spans="2:6" ht="20">
      <c r="B159" s="104">
        <v>52</v>
      </c>
      <c r="C159" s="104" t="s">
        <v>234</v>
      </c>
      <c r="D159" s="104">
        <v>1.7999999999999999E-2</v>
      </c>
      <c r="E159" s="104">
        <v>6.5</v>
      </c>
      <c r="F159" s="104" t="s">
        <v>843</v>
      </c>
    </row>
    <row r="160" spans="2:6" ht="20">
      <c r="B160" s="104">
        <v>52</v>
      </c>
      <c r="C160" s="104" t="s">
        <v>201</v>
      </c>
      <c r="D160" s="104">
        <v>1.7999999999999999E-2</v>
      </c>
      <c r="E160" s="104">
        <v>4.3</v>
      </c>
      <c r="F160" s="104" t="s">
        <v>844</v>
      </c>
    </row>
    <row r="161" spans="2:6" ht="20">
      <c r="B161" s="104">
        <v>52</v>
      </c>
      <c r="C161" s="104" t="s">
        <v>203</v>
      </c>
      <c r="D161" s="104">
        <v>1.7999999999999999E-2</v>
      </c>
      <c r="E161" s="104">
        <v>2</v>
      </c>
      <c r="F161" s="104" t="s">
        <v>845</v>
      </c>
    </row>
    <row r="162" spans="2:6" ht="20">
      <c r="B162" s="104">
        <v>52</v>
      </c>
      <c r="C162" s="104" t="s">
        <v>276</v>
      </c>
      <c r="D162" s="104">
        <v>1.7999999999999999E-2</v>
      </c>
      <c r="E162" s="104">
        <v>1.8</v>
      </c>
      <c r="F162" s="104" t="s">
        <v>846</v>
      </c>
    </row>
    <row r="163" spans="2:6" ht="20">
      <c r="B163" s="104">
        <v>52</v>
      </c>
      <c r="C163" s="104" t="s">
        <v>266</v>
      </c>
      <c r="D163" s="104">
        <v>1.7999999999999999E-2</v>
      </c>
      <c r="E163" s="104">
        <v>1.5</v>
      </c>
      <c r="F163" s="104" t="s">
        <v>847</v>
      </c>
    </row>
    <row r="164" spans="2:6" ht="20">
      <c r="B164" s="104">
        <v>52</v>
      </c>
      <c r="C164" s="104" t="s">
        <v>277</v>
      </c>
      <c r="D164" s="104">
        <v>1.7999999999999999E-2</v>
      </c>
      <c r="E164" s="104">
        <v>1.5</v>
      </c>
      <c r="F164" s="104" t="s">
        <v>848</v>
      </c>
    </row>
    <row r="165" spans="2:6" ht="20">
      <c r="B165" s="104">
        <v>52</v>
      </c>
      <c r="C165" s="104" t="s">
        <v>210</v>
      </c>
      <c r="D165" s="104">
        <v>1.7999999999999999E-2</v>
      </c>
      <c r="E165" s="104">
        <v>1</v>
      </c>
      <c r="F165" s="104" t="s">
        <v>849</v>
      </c>
    </row>
    <row r="166" spans="2:6" ht="20">
      <c r="B166" s="104">
        <v>52</v>
      </c>
      <c r="C166" s="104" t="s">
        <v>265</v>
      </c>
      <c r="D166" s="104">
        <v>1.7999999999999999E-2</v>
      </c>
      <c r="E166" s="104">
        <v>900</v>
      </c>
      <c r="F166" s="104" t="s">
        <v>850</v>
      </c>
    </row>
    <row r="167" spans="2:6" ht="20">
      <c r="B167" s="104">
        <v>52</v>
      </c>
      <c r="C167" s="104" t="s">
        <v>226</v>
      </c>
      <c r="D167" s="104">
        <v>1.7999999999999999E-2</v>
      </c>
      <c r="E167" s="104">
        <v>800</v>
      </c>
      <c r="F167" s="104" t="s">
        <v>851</v>
      </c>
    </row>
    <row r="168" spans="2:6" ht="20">
      <c r="B168" s="104">
        <v>52</v>
      </c>
      <c r="C168" s="104" t="s">
        <v>263</v>
      </c>
      <c r="D168" s="104">
        <v>1.7999999999999999E-2</v>
      </c>
      <c r="E168" s="104">
        <v>800</v>
      </c>
      <c r="F168" s="104" t="s">
        <v>852</v>
      </c>
    </row>
    <row r="169" spans="2:6" ht="20">
      <c r="B169" s="104">
        <v>52</v>
      </c>
      <c r="C169" s="104" t="s">
        <v>251</v>
      </c>
      <c r="D169" s="104">
        <v>1.7999999999999999E-2</v>
      </c>
      <c r="E169" s="104">
        <v>100</v>
      </c>
      <c r="F169" s="104">
        <v>562</v>
      </c>
    </row>
  </sheetData>
  <pageMargins left="0.7" right="0.7" top="0.78740157499999996" bottom="0.78740157499999996"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2CED6-C40D-F84B-AEE6-09E4AA3DAD13}">
  <dimension ref="A1:H127"/>
  <sheetViews>
    <sheetView zoomScale="110" zoomScaleNormal="110" workbookViewId="0">
      <selection activeCell="A2" sqref="A2"/>
    </sheetView>
  </sheetViews>
  <sheetFormatPr baseColWidth="10" defaultColWidth="20.6640625" defaultRowHeight="12" customHeight="1"/>
  <cols>
    <col min="1" max="3" width="20.6640625" style="78"/>
    <col min="4" max="4" width="20.6640625" style="79" hidden="1" customWidth="1"/>
    <col min="5" max="6" width="20.6640625" style="80" hidden="1" customWidth="1"/>
    <col min="7" max="7" width="20.6640625" style="80"/>
    <col min="8" max="8" width="0" style="78" hidden="1" customWidth="1"/>
    <col min="9" max="16384" width="20.6640625" style="78"/>
  </cols>
  <sheetData>
    <row r="1" spans="1:8" ht="25">
      <c r="A1" s="77" t="s">
        <v>554</v>
      </c>
    </row>
    <row r="2" spans="1:8" ht="16">
      <c r="A2" s="88" t="s">
        <v>555</v>
      </c>
    </row>
    <row r="3" spans="1:8">
      <c r="A3" s="78" t="s">
        <v>556</v>
      </c>
    </row>
    <row r="4" spans="1:8">
      <c r="A4" s="81"/>
      <c r="B4" s="81"/>
      <c r="C4" s="81"/>
      <c r="D4" s="82"/>
      <c r="E4" s="83"/>
      <c r="F4" s="83"/>
      <c r="G4" s="83"/>
    </row>
    <row r="5" spans="1:8" s="87" customFormat="1" ht="51" customHeight="1">
      <c r="A5" s="84" t="s">
        <v>557</v>
      </c>
      <c r="B5" s="84" t="s">
        <v>558</v>
      </c>
      <c r="C5" s="84" t="s">
        <v>559</v>
      </c>
      <c r="D5" s="85" t="s">
        <v>560</v>
      </c>
      <c r="E5" s="86" t="s">
        <v>561</v>
      </c>
      <c r="F5" s="86" t="s">
        <v>562</v>
      </c>
      <c r="G5" s="86" t="s">
        <v>563</v>
      </c>
    </row>
    <row r="6" spans="1:8" ht="12" customHeight="1">
      <c r="A6" s="81" t="s">
        <v>193</v>
      </c>
      <c r="B6" s="81" t="s">
        <v>564</v>
      </c>
      <c r="C6" s="81">
        <v>2015</v>
      </c>
      <c r="D6" s="82">
        <v>38.840000000000003</v>
      </c>
      <c r="E6" s="83">
        <v>5.62</v>
      </c>
      <c r="F6" s="83">
        <v>79.599999999999994</v>
      </c>
      <c r="G6" s="83">
        <v>10.79</v>
      </c>
      <c r="H6" s="81" t="s">
        <v>567</v>
      </c>
    </row>
    <row r="7" spans="1:8" ht="12" customHeight="1">
      <c r="A7" s="81" t="s">
        <v>194</v>
      </c>
      <c r="B7" s="81" t="s">
        <v>564</v>
      </c>
      <c r="C7" s="81">
        <v>2014</v>
      </c>
      <c r="D7" s="82">
        <v>42.2</v>
      </c>
      <c r="E7" s="83">
        <v>12.09</v>
      </c>
      <c r="F7" s="83">
        <v>71.62</v>
      </c>
      <c r="G7" s="83">
        <v>13.8</v>
      </c>
      <c r="H7" s="81" t="s">
        <v>568</v>
      </c>
    </row>
    <row r="8" spans="1:8" ht="12" customHeight="1">
      <c r="A8" s="81" t="s">
        <v>197</v>
      </c>
      <c r="B8" s="81" t="s">
        <v>564</v>
      </c>
      <c r="C8" s="81">
        <v>2017</v>
      </c>
      <c r="D8" s="82">
        <v>37.700000000000003</v>
      </c>
      <c r="E8" s="83">
        <v>24.31</v>
      </c>
      <c r="F8" s="83">
        <v>55.04</v>
      </c>
      <c r="G8" s="83">
        <v>15.42</v>
      </c>
      <c r="H8" s="81" t="s">
        <v>569</v>
      </c>
    </row>
    <row r="9" spans="1:8" ht="12" customHeight="1">
      <c r="A9" s="81" t="s">
        <v>198</v>
      </c>
      <c r="B9" s="81" t="s">
        <v>564</v>
      </c>
      <c r="C9" s="81">
        <v>2016</v>
      </c>
      <c r="D9" s="82">
        <v>37.89</v>
      </c>
      <c r="E9" s="83">
        <v>9.14</v>
      </c>
      <c r="F9" s="83">
        <v>74.81</v>
      </c>
      <c r="G9" s="83">
        <v>12.56</v>
      </c>
      <c r="H9" s="81" t="s">
        <v>571</v>
      </c>
    </row>
    <row r="10" spans="1:8" ht="12" customHeight="1">
      <c r="A10" s="81" t="s">
        <v>201</v>
      </c>
      <c r="B10" s="81" t="s">
        <v>564</v>
      </c>
      <c r="C10" s="81">
        <v>2015</v>
      </c>
      <c r="D10" s="82">
        <v>33.6</v>
      </c>
      <c r="E10" s="83">
        <v>25.96</v>
      </c>
      <c r="F10" s="83">
        <v>52.75</v>
      </c>
      <c r="G10" s="83">
        <v>13.12</v>
      </c>
      <c r="H10" s="81" t="s">
        <v>573</v>
      </c>
    </row>
    <row r="11" spans="1:8" ht="12" customHeight="1">
      <c r="A11" s="81" t="s">
        <v>266</v>
      </c>
      <c r="B11" s="81" t="s">
        <v>564</v>
      </c>
      <c r="C11" s="81">
        <v>2017</v>
      </c>
      <c r="D11" s="82">
        <v>35.42</v>
      </c>
      <c r="E11" s="83">
        <v>22.59</v>
      </c>
      <c r="F11" s="83">
        <v>58.49</v>
      </c>
      <c r="G11" s="83">
        <v>5.91</v>
      </c>
      <c r="H11" s="81" t="s">
        <v>574</v>
      </c>
    </row>
    <row r="12" spans="1:8" ht="12" customHeight="1">
      <c r="A12" s="81" t="s">
        <v>202</v>
      </c>
      <c r="B12" s="81" t="s">
        <v>564</v>
      </c>
      <c r="C12" s="81">
        <v>2017</v>
      </c>
      <c r="D12" s="82">
        <v>46.93</v>
      </c>
      <c r="E12" s="83">
        <v>3.38</v>
      </c>
      <c r="F12" s="83">
        <v>37.76</v>
      </c>
      <c r="G12" s="83">
        <v>58.75</v>
      </c>
      <c r="H12" s="81" t="s">
        <v>566</v>
      </c>
    </row>
    <row r="13" spans="1:8" ht="12" customHeight="1">
      <c r="A13" s="81" t="s">
        <v>203</v>
      </c>
      <c r="B13" s="81" t="s">
        <v>564</v>
      </c>
      <c r="C13" s="81">
        <v>2017</v>
      </c>
      <c r="D13" s="82">
        <v>36.69</v>
      </c>
      <c r="E13" s="83">
        <v>17.5</v>
      </c>
      <c r="F13" s="83">
        <v>60.5</v>
      </c>
      <c r="G13" s="83">
        <v>4.04</v>
      </c>
      <c r="H13" s="81" t="s">
        <v>575</v>
      </c>
    </row>
    <row r="14" spans="1:8" ht="12" customHeight="1">
      <c r="A14" s="81" t="s">
        <v>18</v>
      </c>
      <c r="B14" s="81" t="s">
        <v>564</v>
      </c>
      <c r="C14" s="81">
        <v>2015</v>
      </c>
      <c r="D14" s="82">
        <v>46</v>
      </c>
      <c r="E14" s="83">
        <v>8.65</v>
      </c>
      <c r="F14" s="83">
        <v>59.69</v>
      </c>
      <c r="G14" s="83">
        <v>23.65</v>
      </c>
      <c r="H14" s="81" t="s">
        <v>577</v>
      </c>
    </row>
    <row r="15" spans="1:8" ht="12" customHeight="1">
      <c r="A15" s="81" t="s">
        <v>19</v>
      </c>
      <c r="B15" s="81" t="s">
        <v>570</v>
      </c>
      <c r="C15" s="81">
        <v>2011</v>
      </c>
      <c r="D15" s="82">
        <v>41.55</v>
      </c>
      <c r="E15" s="83">
        <v>13.2</v>
      </c>
      <c r="F15" s="83">
        <v>57.71</v>
      </c>
      <c r="G15" s="83">
        <v>27.23</v>
      </c>
      <c r="H15" s="81" t="s">
        <v>578</v>
      </c>
    </row>
    <row r="16" spans="1:8" ht="12" customHeight="1">
      <c r="A16" s="81" t="s">
        <v>204</v>
      </c>
      <c r="B16" s="81" t="s">
        <v>570</v>
      </c>
      <c r="C16" s="81">
        <v>2009</v>
      </c>
      <c r="D16" s="82">
        <v>43.16</v>
      </c>
      <c r="E16" s="83">
        <v>17.75</v>
      </c>
      <c r="F16" s="83">
        <v>49.24</v>
      </c>
      <c r="G16" s="83">
        <v>32.840000000000003</v>
      </c>
      <c r="H16" s="81" t="s">
        <v>579</v>
      </c>
    </row>
    <row r="17" spans="1:8" ht="12" customHeight="1">
      <c r="A17" s="81" t="s">
        <v>205</v>
      </c>
      <c r="B17" s="81" t="s">
        <v>564</v>
      </c>
      <c r="C17" s="81">
        <v>2015</v>
      </c>
      <c r="D17" s="82">
        <v>40.69</v>
      </c>
      <c r="E17" s="83">
        <v>3.11</v>
      </c>
      <c r="F17" s="83">
        <v>80.19</v>
      </c>
      <c r="G17" s="83">
        <v>9.4499999999999993</v>
      </c>
      <c r="H17" s="81" t="s">
        <v>580</v>
      </c>
    </row>
    <row r="18" spans="1:8" ht="12" customHeight="1">
      <c r="A18" s="81" t="s">
        <v>23</v>
      </c>
      <c r="B18" s="81" t="s">
        <v>581</v>
      </c>
      <c r="C18" s="81">
        <v>2010</v>
      </c>
      <c r="D18" s="82">
        <v>43</v>
      </c>
      <c r="E18" s="83">
        <v>4.37</v>
      </c>
      <c r="F18" s="83">
        <v>54.31</v>
      </c>
      <c r="G18" s="83">
        <v>33.72</v>
      </c>
      <c r="H18" s="81" t="s">
        <v>582</v>
      </c>
    </row>
    <row r="19" spans="1:8" ht="12" customHeight="1">
      <c r="A19" s="81" t="s">
        <v>206</v>
      </c>
      <c r="B19" s="81" t="s">
        <v>564</v>
      </c>
      <c r="C19" s="81">
        <v>2017</v>
      </c>
      <c r="D19" s="82">
        <v>38.42</v>
      </c>
      <c r="E19" s="83">
        <v>12.92</v>
      </c>
      <c r="F19" s="83">
        <v>78.489999999999995</v>
      </c>
      <c r="G19" s="83">
        <v>6.59</v>
      </c>
      <c r="H19" s="81" t="s">
        <v>566</v>
      </c>
    </row>
    <row r="20" spans="1:8" ht="12" customHeight="1">
      <c r="A20" s="81" t="s">
        <v>207</v>
      </c>
      <c r="B20" s="81" t="s">
        <v>564</v>
      </c>
      <c r="C20" s="81">
        <v>2014</v>
      </c>
      <c r="D20" s="82">
        <v>47.1</v>
      </c>
      <c r="E20" s="83">
        <v>4.54</v>
      </c>
      <c r="F20" s="83">
        <v>64.2</v>
      </c>
      <c r="G20" s="83">
        <v>28.64</v>
      </c>
      <c r="H20" s="81" t="s">
        <v>583</v>
      </c>
    </row>
    <row r="21" spans="1:8" ht="12" customHeight="1">
      <c r="A21" s="81" t="s">
        <v>208</v>
      </c>
      <c r="B21" s="81" t="s">
        <v>564</v>
      </c>
      <c r="C21" s="81">
        <v>2017</v>
      </c>
      <c r="D21" s="82">
        <v>40.020000000000003</v>
      </c>
      <c r="E21" s="83">
        <v>2.69</v>
      </c>
      <c r="F21" s="83">
        <v>89.97</v>
      </c>
      <c r="G21" s="83">
        <v>0.79</v>
      </c>
      <c r="H21" s="81" t="s">
        <v>574</v>
      </c>
    </row>
    <row r="22" spans="1:8" ht="12" customHeight="1">
      <c r="A22" s="81" t="s">
        <v>27</v>
      </c>
      <c r="B22" s="81" t="s">
        <v>581</v>
      </c>
      <c r="C22" s="81">
        <v>2014</v>
      </c>
      <c r="D22" s="82">
        <v>46.29</v>
      </c>
      <c r="E22" s="83">
        <v>9.24</v>
      </c>
      <c r="F22" s="83">
        <v>46.5</v>
      </c>
      <c r="G22" s="83">
        <v>41.7</v>
      </c>
      <c r="H22" s="81" t="s">
        <v>566</v>
      </c>
    </row>
    <row r="23" spans="1:8" ht="12" customHeight="1">
      <c r="A23" s="81" t="s">
        <v>232</v>
      </c>
      <c r="B23" s="81" t="s">
        <v>564</v>
      </c>
      <c r="C23" s="81">
        <v>2012</v>
      </c>
      <c r="D23" s="82">
        <v>45.3</v>
      </c>
      <c r="E23" s="83">
        <v>8.75</v>
      </c>
      <c r="F23" s="83">
        <v>37.93</v>
      </c>
      <c r="G23" s="83">
        <v>52.96</v>
      </c>
      <c r="H23" s="81" t="s">
        <v>565</v>
      </c>
    </row>
    <row r="24" spans="1:8" ht="12" customHeight="1">
      <c r="A24" s="81" t="s">
        <v>234</v>
      </c>
      <c r="B24" s="81" t="s">
        <v>564</v>
      </c>
      <c r="C24" s="81">
        <v>2017</v>
      </c>
      <c r="D24" s="82">
        <v>35.299999999999997</v>
      </c>
      <c r="E24" s="83">
        <v>21.86</v>
      </c>
      <c r="F24" s="83">
        <v>61.7</v>
      </c>
      <c r="G24" s="83">
        <v>7.68</v>
      </c>
      <c r="H24" s="81" t="s">
        <v>584</v>
      </c>
    </row>
    <row r="25" spans="1:8" ht="12" customHeight="1">
      <c r="A25" s="81" t="s">
        <v>484</v>
      </c>
      <c r="B25" s="81" t="s">
        <v>564</v>
      </c>
      <c r="C25" s="81">
        <v>2015</v>
      </c>
      <c r="D25" s="82">
        <v>42</v>
      </c>
      <c r="E25" s="83">
        <v>2.98</v>
      </c>
      <c r="F25" s="83">
        <v>74.849999999999994</v>
      </c>
      <c r="G25" s="83">
        <v>18.670000000000002</v>
      </c>
      <c r="H25" s="81" t="s">
        <v>585</v>
      </c>
    </row>
    <row r="26" spans="1:8" ht="12" customHeight="1">
      <c r="A26" s="81" t="s">
        <v>29</v>
      </c>
      <c r="B26" s="81" t="s">
        <v>564</v>
      </c>
      <c r="C26" s="81">
        <v>2017</v>
      </c>
      <c r="D26" s="82">
        <v>40.299999999999997</v>
      </c>
      <c r="E26" s="83">
        <v>12.15</v>
      </c>
      <c r="F26" s="83">
        <v>71.02</v>
      </c>
      <c r="G26" s="83">
        <v>9.8800000000000008</v>
      </c>
      <c r="H26" s="81" t="s">
        <v>566</v>
      </c>
    </row>
    <row r="27" spans="1:8" ht="12" customHeight="1">
      <c r="A27" s="81" t="s">
        <v>240</v>
      </c>
      <c r="B27" s="81" t="s">
        <v>564</v>
      </c>
      <c r="C27" s="81">
        <v>2017</v>
      </c>
      <c r="D27" s="82">
        <v>43.4</v>
      </c>
      <c r="E27" s="83">
        <v>8.3000000000000007</v>
      </c>
      <c r="F27" s="83">
        <v>60.18</v>
      </c>
      <c r="G27" s="83">
        <v>27.84</v>
      </c>
      <c r="H27" s="81" t="s">
        <v>566</v>
      </c>
    </row>
    <row r="28" spans="1:8" ht="12" customHeight="1">
      <c r="A28" s="81" t="s">
        <v>242</v>
      </c>
      <c r="B28" s="81" t="s">
        <v>564</v>
      </c>
      <c r="C28" s="81">
        <v>2005</v>
      </c>
      <c r="D28" s="82">
        <v>34.57</v>
      </c>
      <c r="E28" s="83">
        <v>21.06</v>
      </c>
      <c r="F28" s="83">
        <v>54.62</v>
      </c>
      <c r="G28" s="83">
        <v>23.23</v>
      </c>
      <c r="H28" s="81" t="s">
        <v>566</v>
      </c>
    </row>
    <row r="29" spans="1:8" ht="12" customHeight="1">
      <c r="A29" s="81" t="s">
        <v>31</v>
      </c>
      <c r="B29" s="81" t="s">
        <v>564</v>
      </c>
      <c r="C29" s="81">
        <v>2017</v>
      </c>
      <c r="D29" s="82">
        <v>43.24</v>
      </c>
      <c r="E29" s="83">
        <v>12.83</v>
      </c>
      <c r="F29" s="83">
        <v>56.03</v>
      </c>
      <c r="G29" s="83">
        <v>27.61</v>
      </c>
      <c r="H29" s="81" t="s">
        <v>566</v>
      </c>
    </row>
    <row r="30" spans="1:8" ht="12" customHeight="1">
      <c r="A30" s="81" t="s">
        <v>245</v>
      </c>
      <c r="B30" s="81" t="s">
        <v>564</v>
      </c>
      <c r="C30" s="81">
        <v>2017</v>
      </c>
      <c r="D30" s="82">
        <v>38.880000000000003</v>
      </c>
      <c r="E30" s="83">
        <v>4.8899999999999997</v>
      </c>
      <c r="F30" s="83">
        <v>80.62</v>
      </c>
      <c r="G30" s="83">
        <v>4.42</v>
      </c>
      <c r="H30" s="81" t="s">
        <v>574</v>
      </c>
    </row>
    <row r="31" spans="1:8" ht="12" customHeight="1">
      <c r="A31" s="81" t="s">
        <v>246</v>
      </c>
      <c r="B31" s="81" t="s">
        <v>564</v>
      </c>
      <c r="C31" s="81">
        <v>2010</v>
      </c>
      <c r="D31" s="82">
        <v>41</v>
      </c>
      <c r="E31" s="83">
        <v>0.17</v>
      </c>
      <c r="F31" s="83">
        <v>95.49</v>
      </c>
      <c r="G31" s="83">
        <v>2.59</v>
      </c>
      <c r="H31" s="81" t="s">
        <v>587</v>
      </c>
    </row>
    <row r="32" spans="1:8" ht="12" customHeight="1">
      <c r="A32" s="81" t="s">
        <v>306</v>
      </c>
      <c r="B32" s="81" t="s">
        <v>564</v>
      </c>
      <c r="C32" s="81">
        <v>2017</v>
      </c>
      <c r="D32" s="82">
        <v>38.31</v>
      </c>
      <c r="E32" s="83">
        <v>10.68</v>
      </c>
      <c r="F32" s="83">
        <v>73.010000000000005</v>
      </c>
      <c r="G32" s="83">
        <v>9.75</v>
      </c>
      <c r="H32" s="81" t="s">
        <v>574</v>
      </c>
    </row>
    <row r="33" spans="1:8" ht="12" customHeight="1">
      <c r="A33" s="81" t="s">
        <v>296</v>
      </c>
      <c r="B33" s="81" t="s">
        <v>564</v>
      </c>
      <c r="C33" s="81">
        <v>2017</v>
      </c>
      <c r="D33" s="82">
        <v>39.17</v>
      </c>
      <c r="E33" s="83">
        <v>9.4600000000000009</v>
      </c>
      <c r="F33" s="83">
        <v>74.709999999999994</v>
      </c>
      <c r="G33" s="83">
        <v>7</v>
      </c>
      <c r="H33" s="81" t="s">
        <v>574</v>
      </c>
    </row>
    <row r="34" spans="1:8" ht="12" customHeight="1">
      <c r="A34" s="59" t="s">
        <v>214</v>
      </c>
      <c r="B34" s="81" t="s">
        <v>564</v>
      </c>
      <c r="C34" s="81">
        <v>2016</v>
      </c>
      <c r="D34" s="82">
        <v>45.71</v>
      </c>
      <c r="E34" s="83">
        <v>15.27</v>
      </c>
      <c r="F34" s="83">
        <v>39.630000000000003</v>
      </c>
      <c r="G34" s="83">
        <v>45.1</v>
      </c>
      <c r="H34" s="81" t="s">
        <v>566</v>
      </c>
    </row>
    <row r="35" spans="1:8" ht="12" customHeight="1">
      <c r="A35" s="81" t="s">
        <v>210</v>
      </c>
      <c r="B35" s="81" t="s">
        <v>564</v>
      </c>
      <c r="C35" s="81">
        <v>2017</v>
      </c>
      <c r="D35" s="82">
        <v>34.549999999999997</v>
      </c>
      <c r="E35" s="83">
        <v>22.1</v>
      </c>
      <c r="F35" s="83">
        <v>58.72</v>
      </c>
      <c r="G35" s="83">
        <v>5.3</v>
      </c>
      <c r="H35" s="81" t="s">
        <v>574</v>
      </c>
    </row>
    <row r="36" spans="1:8" ht="12" customHeight="1">
      <c r="A36" s="81" t="s">
        <v>212</v>
      </c>
      <c r="B36" s="81" t="s">
        <v>564</v>
      </c>
      <c r="C36" s="81">
        <v>2016</v>
      </c>
      <c r="D36" s="82">
        <v>40.96</v>
      </c>
      <c r="E36" s="83">
        <v>13.84</v>
      </c>
      <c r="F36" s="83">
        <v>62.85</v>
      </c>
      <c r="G36" s="83">
        <v>20.149999999999999</v>
      </c>
      <c r="H36" s="81" t="s">
        <v>566</v>
      </c>
    </row>
    <row r="37" spans="1:8" ht="12" customHeight="1">
      <c r="A37" s="81" t="s">
        <v>37</v>
      </c>
      <c r="B37" s="81" t="s">
        <v>564</v>
      </c>
      <c r="C37" s="81">
        <v>2015</v>
      </c>
      <c r="D37" s="82">
        <v>38.950000000000003</v>
      </c>
      <c r="E37" s="83">
        <v>9.86</v>
      </c>
      <c r="F37" s="83">
        <v>71.650000000000006</v>
      </c>
      <c r="G37" s="83">
        <v>17.510000000000002</v>
      </c>
      <c r="H37" s="81" t="s">
        <v>588</v>
      </c>
    </row>
    <row r="38" spans="1:8" ht="12" customHeight="1">
      <c r="A38" s="81" t="s">
        <v>192</v>
      </c>
      <c r="B38" s="81" t="s">
        <v>564</v>
      </c>
      <c r="C38" s="81">
        <v>2016</v>
      </c>
      <c r="D38" s="82">
        <v>43.59</v>
      </c>
      <c r="E38" s="83">
        <v>5.39</v>
      </c>
      <c r="F38" s="83">
        <v>68.77</v>
      </c>
      <c r="G38" s="83">
        <v>25.09</v>
      </c>
      <c r="H38" s="81" t="s">
        <v>566</v>
      </c>
    </row>
    <row r="39" spans="1:8" ht="12" customHeight="1">
      <c r="A39" s="81" t="s">
        <v>38</v>
      </c>
      <c r="B39" s="81" t="s">
        <v>581</v>
      </c>
      <c r="C39" s="81">
        <v>2016</v>
      </c>
      <c r="D39" s="82">
        <v>42.17</v>
      </c>
      <c r="E39" s="83">
        <v>12.4</v>
      </c>
      <c r="F39" s="83">
        <v>56.28</v>
      </c>
      <c r="G39" s="83">
        <v>29.48</v>
      </c>
      <c r="H39" s="81" t="s">
        <v>589</v>
      </c>
    </row>
    <row r="40" spans="1:8" ht="12" customHeight="1">
      <c r="A40" s="81" t="s">
        <v>215</v>
      </c>
      <c r="B40" s="81" t="s">
        <v>564</v>
      </c>
      <c r="C40" s="81">
        <v>2017</v>
      </c>
      <c r="D40" s="82">
        <v>38.74</v>
      </c>
      <c r="E40" s="83">
        <v>12.46</v>
      </c>
      <c r="F40" s="83">
        <v>73.64</v>
      </c>
      <c r="G40" s="83">
        <v>5.6</v>
      </c>
      <c r="H40" s="81" t="s">
        <v>574</v>
      </c>
    </row>
    <row r="41" spans="1:8" ht="12" customHeight="1">
      <c r="A41" s="81" t="s">
        <v>200</v>
      </c>
      <c r="B41" s="81" t="s">
        <v>564</v>
      </c>
      <c r="C41" s="81">
        <v>2013</v>
      </c>
      <c r="D41" s="82">
        <v>33</v>
      </c>
      <c r="E41" s="83">
        <v>16.829999999999998</v>
      </c>
      <c r="F41" s="83">
        <v>41.29</v>
      </c>
      <c r="G41" s="83">
        <v>33.200000000000003</v>
      </c>
      <c r="H41" s="81" t="s">
        <v>590</v>
      </c>
    </row>
    <row r="42" spans="1:8" ht="12" customHeight="1">
      <c r="A42" s="81" t="s">
        <v>526</v>
      </c>
      <c r="B42" s="81" t="s">
        <v>572</v>
      </c>
      <c r="C42" s="81">
        <v>2012</v>
      </c>
      <c r="D42" s="82">
        <v>44.65</v>
      </c>
      <c r="E42" s="83">
        <v>4.8600000000000003</v>
      </c>
      <c r="F42" s="83">
        <v>46.26</v>
      </c>
      <c r="G42" s="83">
        <v>22.42</v>
      </c>
      <c r="H42" s="81" t="s">
        <v>591</v>
      </c>
    </row>
    <row r="43" spans="1:8" ht="12" customHeight="1">
      <c r="A43" s="81" t="s">
        <v>217</v>
      </c>
      <c r="B43" s="81" t="s">
        <v>564</v>
      </c>
      <c r="C43" s="81">
        <v>2017</v>
      </c>
      <c r="D43" s="82">
        <v>36.11</v>
      </c>
      <c r="E43" s="83">
        <v>16.89</v>
      </c>
      <c r="F43" s="83">
        <v>63.39</v>
      </c>
      <c r="G43" s="83">
        <v>5.16</v>
      </c>
      <c r="H43" s="81" t="s">
        <v>574</v>
      </c>
    </row>
    <row r="44" spans="1:8" ht="12" customHeight="1">
      <c r="A44" s="81" t="s">
        <v>218</v>
      </c>
      <c r="B44" s="81" t="s">
        <v>564</v>
      </c>
      <c r="C44" s="81">
        <v>2017</v>
      </c>
      <c r="D44" s="82">
        <v>36.29</v>
      </c>
      <c r="E44" s="83">
        <v>18.989999999999998</v>
      </c>
      <c r="F44" s="83">
        <v>60.61</v>
      </c>
      <c r="G44" s="83">
        <v>6.34</v>
      </c>
      <c r="H44" s="81" t="s">
        <v>574</v>
      </c>
    </row>
    <row r="45" spans="1:8" ht="12" customHeight="1">
      <c r="A45" s="81" t="s">
        <v>46</v>
      </c>
      <c r="B45" s="81" t="s">
        <v>564</v>
      </c>
      <c r="C45" s="81">
        <v>2012</v>
      </c>
      <c r="D45" s="82">
        <v>49.89</v>
      </c>
      <c r="E45" s="83">
        <v>10.17</v>
      </c>
      <c r="F45" s="83">
        <v>37</v>
      </c>
      <c r="G45" s="83">
        <v>46.63</v>
      </c>
      <c r="H45" s="81" t="s">
        <v>592</v>
      </c>
    </row>
    <row r="46" spans="1:8" ht="12" customHeight="1">
      <c r="A46" s="81" t="s">
        <v>211</v>
      </c>
      <c r="B46" s="81" t="s">
        <v>564</v>
      </c>
      <c r="C46" s="81">
        <v>2017</v>
      </c>
      <c r="D46" s="82">
        <v>35.25</v>
      </c>
      <c r="E46" s="83">
        <v>21.67</v>
      </c>
      <c r="F46" s="83">
        <v>60.4</v>
      </c>
      <c r="G46" s="83">
        <v>5.6</v>
      </c>
      <c r="H46" s="81" t="s">
        <v>574</v>
      </c>
    </row>
    <row r="47" spans="1:8" ht="12" customHeight="1">
      <c r="A47" s="81" t="s">
        <v>48</v>
      </c>
      <c r="B47" s="81" t="s">
        <v>564</v>
      </c>
      <c r="C47" s="81">
        <v>2015</v>
      </c>
      <c r="D47" s="82">
        <v>35.06</v>
      </c>
      <c r="E47" s="83">
        <v>19.66</v>
      </c>
      <c r="F47" s="83">
        <v>50.68</v>
      </c>
      <c r="G47" s="83">
        <v>23.49</v>
      </c>
      <c r="H47" s="81" t="s">
        <v>566</v>
      </c>
    </row>
    <row r="48" spans="1:8" ht="12" customHeight="1">
      <c r="A48" s="81" t="s">
        <v>222</v>
      </c>
      <c r="B48" s="81" t="s">
        <v>564</v>
      </c>
      <c r="C48" s="81">
        <v>2017</v>
      </c>
      <c r="D48" s="82">
        <v>41.02</v>
      </c>
      <c r="E48" s="83">
        <v>14.56</v>
      </c>
      <c r="F48" s="83">
        <v>74.72</v>
      </c>
      <c r="G48" s="83">
        <v>6.82</v>
      </c>
      <c r="H48" s="81" t="s">
        <v>574</v>
      </c>
    </row>
    <row r="49" spans="1:8" ht="12" customHeight="1">
      <c r="A49" s="81" t="s">
        <v>51</v>
      </c>
      <c r="B49" s="81" t="s">
        <v>564</v>
      </c>
      <c r="C49" s="81">
        <v>2015</v>
      </c>
      <c r="D49" s="82">
        <v>42</v>
      </c>
      <c r="E49" s="83">
        <v>12.61</v>
      </c>
      <c r="F49" s="83">
        <v>54.67</v>
      </c>
      <c r="G49" s="83">
        <v>32.729999999999997</v>
      </c>
      <c r="H49" s="81" t="s">
        <v>593</v>
      </c>
    </row>
    <row r="50" spans="1:8" ht="12" customHeight="1">
      <c r="A50" s="81" t="s">
        <v>594</v>
      </c>
      <c r="B50" s="81" t="s">
        <v>564</v>
      </c>
      <c r="C50" s="81">
        <v>2015</v>
      </c>
      <c r="D50" s="82">
        <v>44</v>
      </c>
      <c r="E50" s="83">
        <v>9.4499999999999993</v>
      </c>
      <c r="F50" s="83">
        <v>58.97</v>
      </c>
      <c r="G50" s="83">
        <v>30.02</v>
      </c>
      <c r="H50" s="81" t="s">
        <v>596</v>
      </c>
    </row>
    <row r="51" spans="1:8" ht="12" customHeight="1">
      <c r="A51" s="81" t="s">
        <v>299</v>
      </c>
      <c r="B51" s="81" t="s">
        <v>564</v>
      </c>
      <c r="C51" s="81">
        <v>2017</v>
      </c>
      <c r="D51" s="82">
        <v>38.75</v>
      </c>
      <c r="E51" s="83">
        <v>6.6</v>
      </c>
      <c r="F51" s="83">
        <v>85.45</v>
      </c>
      <c r="G51" s="83">
        <v>4.13</v>
      </c>
      <c r="H51" s="81" t="s">
        <v>574</v>
      </c>
    </row>
    <row r="52" spans="1:8" ht="12" customHeight="1">
      <c r="A52" s="81" t="s">
        <v>227</v>
      </c>
      <c r="B52" s="81" t="s">
        <v>564</v>
      </c>
      <c r="C52" s="81">
        <v>2017</v>
      </c>
      <c r="D52" s="82">
        <v>39.950000000000003</v>
      </c>
      <c r="E52" s="83">
        <v>19.37</v>
      </c>
      <c r="F52" s="83">
        <v>53.55</v>
      </c>
      <c r="G52" s="83">
        <v>15.86</v>
      </c>
      <c r="H52" s="81" t="s">
        <v>574</v>
      </c>
    </row>
    <row r="53" spans="1:8" ht="12" customHeight="1">
      <c r="A53" s="81" t="s">
        <v>224</v>
      </c>
      <c r="B53" s="81" t="s">
        <v>564</v>
      </c>
      <c r="C53" s="81">
        <v>2017</v>
      </c>
      <c r="D53" s="82">
        <v>39.93</v>
      </c>
      <c r="E53" s="83">
        <v>14.32</v>
      </c>
      <c r="F53" s="83">
        <v>59.25</v>
      </c>
      <c r="G53" s="83">
        <v>24.99</v>
      </c>
      <c r="H53" s="81" t="s">
        <v>566</v>
      </c>
    </row>
    <row r="54" spans="1:8" ht="12" customHeight="1">
      <c r="A54" s="81" t="s">
        <v>226</v>
      </c>
      <c r="B54" s="81" t="s">
        <v>564</v>
      </c>
      <c r="C54" s="81">
        <v>2017</v>
      </c>
      <c r="D54" s="82">
        <v>36.090000000000003</v>
      </c>
      <c r="E54" s="83">
        <v>22.75</v>
      </c>
      <c r="F54" s="83">
        <v>62.61</v>
      </c>
      <c r="G54" s="83">
        <v>5.92</v>
      </c>
      <c r="H54" s="81" t="s">
        <v>574</v>
      </c>
    </row>
    <row r="55" spans="1:8" ht="12" customHeight="1">
      <c r="A55" s="81" t="s">
        <v>63</v>
      </c>
      <c r="B55" s="81" t="s">
        <v>564</v>
      </c>
      <c r="C55" s="81">
        <v>2015</v>
      </c>
      <c r="D55" s="82">
        <v>36</v>
      </c>
      <c r="E55" s="83">
        <v>20.52</v>
      </c>
      <c r="F55" s="83">
        <v>58.87</v>
      </c>
      <c r="G55" s="83">
        <v>13.27</v>
      </c>
      <c r="H55" s="81" t="s">
        <v>582</v>
      </c>
    </row>
    <row r="56" spans="1:8" ht="12" customHeight="1">
      <c r="A56" s="81" t="s">
        <v>228</v>
      </c>
      <c r="B56" s="81" t="s">
        <v>564</v>
      </c>
      <c r="C56" s="81">
        <v>2017</v>
      </c>
      <c r="D56" s="82">
        <v>36.68</v>
      </c>
      <c r="E56" s="83">
        <v>20.25</v>
      </c>
      <c r="F56" s="83">
        <v>67.209999999999994</v>
      </c>
      <c r="G56" s="83">
        <v>4.18</v>
      </c>
      <c r="H56" s="81" t="s">
        <v>597</v>
      </c>
    </row>
    <row r="57" spans="1:8" ht="12" customHeight="1">
      <c r="A57" s="81" t="s">
        <v>66</v>
      </c>
      <c r="B57" s="81" t="s">
        <v>564</v>
      </c>
      <c r="C57" s="81">
        <v>2015</v>
      </c>
      <c r="D57" s="82">
        <v>39</v>
      </c>
      <c r="E57" s="83">
        <v>20.76</v>
      </c>
      <c r="F57" s="83">
        <v>56.26</v>
      </c>
      <c r="G57" s="83">
        <v>20.41</v>
      </c>
      <c r="H57" s="81" t="s">
        <v>599</v>
      </c>
    </row>
    <row r="58" spans="1:8" ht="12" customHeight="1">
      <c r="A58" s="81" t="s">
        <v>236</v>
      </c>
      <c r="B58" s="81" t="s">
        <v>564</v>
      </c>
      <c r="C58" s="81">
        <v>2015</v>
      </c>
      <c r="D58" s="82">
        <v>38</v>
      </c>
      <c r="E58" s="83">
        <v>1.58</v>
      </c>
      <c r="F58" s="83">
        <v>93.18</v>
      </c>
      <c r="G58" s="83">
        <v>3.14</v>
      </c>
      <c r="H58" s="81" t="s">
        <v>567</v>
      </c>
    </row>
    <row r="59" spans="1:8" ht="12" customHeight="1">
      <c r="A59" s="81" t="s">
        <v>244</v>
      </c>
      <c r="B59" s="81" t="s">
        <v>564</v>
      </c>
      <c r="C59" s="81">
        <v>2015</v>
      </c>
      <c r="D59" s="82">
        <v>43.6</v>
      </c>
      <c r="E59" s="83">
        <v>9.51</v>
      </c>
      <c r="F59" s="83">
        <v>61.6</v>
      </c>
      <c r="G59" s="83">
        <v>27.23</v>
      </c>
      <c r="H59" s="81" t="s">
        <v>600</v>
      </c>
    </row>
    <row r="60" spans="1:8" ht="12" customHeight="1">
      <c r="A60" s="81" t="s">
        <v>323</v>
      </c>
      <c r="B60" s="81" t="s">
        <v>564</v>
      </c>
      <c r="C60" s="81">
        <v>2014</v>
      </c>
      <c r="D60" s="82">
        <v>41.71</v>
      </c>
      <c r="E60" s="83">
        <v>6.72</v>
      </c>
      <c r="F60" s="83">
        <v>73.31</v>
      </c>
      <c r="G60" s="83">
        <v>16.82</v>
      </c>
      <c r="H60" s="81" t="s">
        <v>599</v>
      </c>
    </row>
    <row r="61" spans="1:8" ht="12" customHeight="1">
      <c r="A61" s="81" t="s">
        <v>239</v>
      </c>
      <c r="B61" s="81" t="s">
        <v>564</v>
      </c>
      <c r="C61" s="81">
        <v>2015</v>
      </c>
      <c r="D61" s="82">
        <v>35.700000000000003</v>
      </c>
      <c r="E61" s="83">
        <v>6.64</v>
      </c>
      <c r="F61" s="83">
        <v>84.2</v>
      </c>
      <c r="G61" s="83">
        <v>8</v>
      </c>
      <c r="H61" s="81" t="s">
        <v>598</v>
      </c>
    </row>
    <row r="62" spans="1:8" ht="12" customHeight="1">
      <c r="A62" s="81" t="s">
        <v>307</v>
      </c>
      <c r="B62" s="81" t="s">
        <v>564</v>
      </c>
      <c r="C62" s="81">
        <v>2010</v>
      </c>
      <c r="D62" s="82">
        <v>43.05</v>
      </c>
      <c r="E62" s="83">
        <v>5.69</v>
      </c>
      <c r="F62" s="83">
        <v>62.21</v>
      </c>
      <c r="G62" s="83">
        <v>32.1</v>
      </c>
      <c r="H62" s="81" t="s">
        <v>592</v>
      </c>
    </row>
    <row r="63" spans="1:8" ht="12" customHeight="1">
      <c r="A63" s="81" t="s">
        <v>247</v>
      </c>
      <c r="B63" s="81" t="s">
        <v>564</v>
      </c>
      <c r="C63" s="81">
        <v>2017</v>
      </c>
      <c r="D63" s="82">
        <v>38.92</v>
      </c>
      <c r="E63" s="83">
        <v>6.83</v>
      </c>
      <c r="F63" s="83">
        <v>82.33</v>
      </c>
      <c r="G63" s="83">
        <v>1.75</v>
      </c>
      <c r="H63" s="81" t="s">
        <v>574</v>
      </c>
    </row>
    <row r="64" spans="1:8" ht="12" customHeight="1">
      <c r="A64" s="81" t="s">
        <v>91</v>
      </c>
      <c r="B64" s="81" t="s">
        <v>564</v>
      </c>
      <c r="C64" s="81">
        <v>2010</v>
      </c>
      <c r="D64" s="82">
        <v>44.57</v>
      </c>
      <c r="E64" s="83">
        <v>12.51</v>
      </c>
      <c r="F64" s="83">
        <v>46.67</v>
      </c>
      <c r="G64" s="83">
        <v>39.64</v>
      </c>
      <c r="H64" s="81" t="s">
        <v>592</v>
      </c>
    </row>
    <row r="65" spans="1:8" ht="12" customHeight="1">
      <c r="A65" s="81" t="s">
        <v>250</v>
      </c>
      <c r="B65" s="81" t="s">
        <v>564</v>
      </c>
      <c r="C65" s="81">
        <v>2017</v>
      </c>
      <c r="D65" s="82">
        <v>38.31</v>
      </c>
      <c r="E65" s="83">
        <v>8.98</v>
      </c>
      <c r="F65" s="83">
        <v>82.89</v>
      </c>
      <c r="G65" s="83">
        <v>1.51</v>
      </c>
      <c r="H65" s="81" t="s">
        <v>574</v>
      </c>
    </row>
    <row r="66" spans="1:8" ht="12" customHeight="1">
      <c r="A66" s="81" t="s">
        <v>251</v>
      </c>
      <c r="B66" s="81" t="s">
        <v>564</v>
      </c>
      <c r="C66" s="81">
        <v>2017</v>
      </c>
      <c r="D66" s="82">
        <v>37.65</v>
      </c>
      <c r="E66" s="83">
        <v>16.18</v>
      </c>
      <c r="F66" s="83">
        <v>66.48</v>
      </c>
      <c r="G66" s="83">
        <v>7.08</v>
      </c>
      <c r="H66" s="81" t="s">
        <v>574</v>
      </c>
    </row>
    <row r="67" spans="1:8" ht="12" customHeight="1">
      <c r="A67" s="81" t="s">
        <v>601</v>
      </c>
      <c r="B67" s="81" t="s">
        <v>564</v>
      </c>
      <c r="C67" s="81">
        <v>2015</v>
      </c>
      <c r="D67" s="82">
        <v>46</v>
      </c>
      <c r="E67" s="83">
        <v>2.6</v>
      </c>
      <c r="F67" s="83">
        <v>82.32</v>
      </c>
      <c r="G67" s="83">
        <v>14.52</v>
      </c>
      <c r="H67" s="81" t="s">
        <v>602</v>
      </c>
    </row>
    <row r="68" spans="1:8" ht="12" customHeight="1">
      <c r="A68" s="81" t="s">
        <v>257</v>
      </c>
      <c r="B68" s="81" t="s">
        <v>564</v>
      </c>
      <c r="C68" s="81">
        <v>2017</v>
      </c>
      <c r="D68" s="82">
        <v>42.22</v>
      </c>
      <c r="E68" s="83">
        <v>1.78</v>
      </c>
      <c r="F68" s="83">
        <v>92.24</v>
      </c>
      <c r="G68" s="83">
        <v>3.77</v>
      </c>
      <c r="H68" s="81" t="s">
        <v>574</v>
      </c>
    </row>
    <row r="69" spans="1:8" ht="12" customHeight="1">
      <c r="A69" s="81" t="s">
        <v>252</v>
      </c>
      <c r="B69" s="81" t="s">
        <v>564</v>
      </c>
      <c r="C69" s="81">
        <v>2012</v>
      </c>
      <c r="D69" s="82">
        <v>33.83</v>
      </c>
      <c r="E69" s="83">
        <v>16.78</v>
      </c>
      <c r="F69" s="83">
        <v>47.59</v>
      </c>
      <c r="G69" s="83">
        <v>32.979999999999997</v>
      </c>
      <c r="H69" s="81" t="s">
        <v>566</v>
      </c>
    </row>
    <row r="70" spans="1:8" ht="12" customHeight="1">
      <c r="A70" s="81" t="s">
        <v>98</v>
      </c>
      <c r="B70" s="81" t="s">
        <v>564</v>
      </c>
      <c r="C70" s="81">
        <v>2015</v>
      </c>
      <c r="D70" s="82">
        <v>45.4</v>
      </c>
      <c r="E70" s="83">
        <v>1.64</v>
      </c>
      <c r="F70" s="83">
        <v>75.069999999999993</v>
      </c>
      <c r="G70" s="83">
        <v>22.03</v>
      </c>
      <c r="H70" s="81" t="s">
        <v>603</v>
      </c>
    </row>
    <row r="71" spans="1:8" ht="12" customHeight="1">
      <c r="A71" s="81" t="s">
        <v>253</v>
      </c>
      <c r="B71" s="81" t="s">
        <v>570</v>
      </c>
      <c r="C71" s="81">
        <v>2016</v>
      </c>
      <c r="D71" s="82">
        <v>48.51</v>
      </c>
      <c r="E71" s="83">
        <v>7.63</v>
      </c>
      <c r="F71" s="83">
        <v>48.7</v>
      </c>
      <c r="G71" s="83">
        <v>43.59</v>
      </c>
      <c r="H71" s="81" t="s">
        <v>604</v>
      </c>
    </row>
    <row r="72" spans="1:8" ht="12" customHeight="1">
      <c r="A72" s="81" t="s">
        <v>100</v>
      </c>
      <c r="B72" s="81" t="s">
        <v>564</v>
      </c>
      <c r="C72" s="81">
        <v>2015</v>
      </c>
      <c r="D72" s="82">
        <v>42.58</v>
      </c>
      <c r="E72" s="83">
        <v>12.36</v>
      </c>
      <c r="F72" s="83">
        <v>57.24</v>
      </c>
      <c r="G72" s="83">
        <v>30.4</v>
      </c>
      <c r="H72" s="81" t="s">
        <v>566</v>
      </c>
    </row>
    <row r="73" spans="1:8" ht="12" customHeight="1">
      <c r="A73" s="81" t="s">
        <v>101</v>
      </c>
      <c r="B73" s="81" t="s">
        <v>564</v>
      </c>
      <c r="C73" s="81">
        <v>2017</v>
      </c>
      <c r="D73" s="82">
        <v>37.92</v>
      </c>
      <c r="E73" s="83">
        <v>12.6</v>
      </c>
      <c r="F73" s="83">
        <v>77.400000000000006</v>
      </c>
      <c r="G73" s="83">
        <v>5.45</v>
      </c>
      <c r="H73" s="81" t="s">
        <v>574</v>
      </c>
    </row>
    <row r="74" spans="1:8" ht="12" customHeight="1">
      <c r="A74" s="81" t="s">
        <v>105</v>
      </c>
      <c r="B74" s="81" t="s">
        <v>564</v>
      </c>
      <c r="C74" s="81">
        <v>2016</v>
      </c>
      <c r="D74" s="82">
        <v>38.5</v>
      </c>
      <c r="E74" s="83">
        <v>16.62</v>
      </c>
      <c r="F74" s="83">
        <v>62.17</v>
      </c>
      <c r="G74" s="83">
        <v>15.96</v>
      </c>
      <c r="H74" s="81" t="s">
        <v>589</v>
      </c>
    </row>
    <row r="75" spans="1:8" ht="12" customHeight="1">
      <c r="A75" s="81" t="s">
        <v>258</v>
      </c>
      <c r="B75" s="81" t="s">
        <v>564</v>
      </c>
      <c r="C75" s="81">
        <v>2017</v>
      </c>
      <c r="D75" s="82">
        <v>46.33</v>
      </c>
      <c r="E75" s="83">
        <v>12.28</v>
      </c>
      <c r="F75" s="83">
        <v>56.81</v>
      </c>
      <c r="G75" s="83">
        <v>28.15</v>
      </c>
      <c r="H75" s="81" t="s">
        <v>566</v>
      </c>
    </row>
    <row r="76" spans="1:8" ht="12" customHeight="1">
      <c r="A76" s="81" t="s">
        <v>259</v>
      </c>
      <c r="B76" s="81" t="s">
        <v>564</v>
      </c>
      <c r="C76" s="81">
        <v>2017</v>
      </c>
      <c r="D76" s="82">
        <v>38.049999999999997</v>
      </c>
      <c r="E76" s="83">
        <v>8.77</v>
      </c>
      <c r="F76" s="83">
        <v>81.17</v>
      </c>
      <c r="G76" s="83">
        <v>6.29</v>
      </c>
      <c r="H76" s="81" t="s">
        <v>566</v>
      </c>
    </row>
    <row r="77" spans="1:8" ht="12" customHeight="1">
      <c r="A77" s="81" t="s">
        <v>260</v>
      </c>
      <c r="B77" s="81" t="s">
        <v>564</v>
      </c>
      <c r="C77" s="81">
        <v>2015</v>
      </c>
      <c r="D77" s="82">
        <v>48</v>
      </c>
      <c r="E77" s="83">
        <v>0.95</v>
      </c>
      <c r="F77" s="83">
        <v>64.2</v>
      </c>
      <c r="G77" s="83">
        <v>25.95</v>
      </c>
      <c r="H77" s="81" t="s">
        <v>605</v>
      </c>
    </row>
    <row r="78" spans="1:8" ht="12" customHeight="1">
      <c r="A78" s="81" t="s">
        <v>112</v>
      </c>
      <c r="B78" s="81" t="s">
        <v>564</v>
      </c>
      <c r="C78" s="81">
        <v>2015</v>
      </c>
      <c r="D78" s="82">
        <v>41.5</v>
      </c>
      <c r="E78" s="83">
        <v>4.22</v>
      </c>
      <c r="F78" s="83">
        <v>83.69</v>
      </c>
      <c r="G78" s="83">
        <v>8.44</v>
      </c>
      <c r="H78" s="81" t="s">
        <v>595</v>
      </c>
    </row>
    <row r="79" spans="1:8" ht="12" customHeight="1">
      <c r="A79" s="81" t="s">
        <v>254</v>
      </c>
      <c r="B79" s="81" t="s">
        <v>564</v>
      </c>
      <c r="C79" s="81">
        <v>2012</v>
      </c>
      <c r="D79" s="82">
        <v>44.9</v>
      </c>
      <c r="E79" s="83">
        <v>4.9400000000000004</v>
      </c>
      <c r="F79" s="83">
        <v>49.67</v>
      </c>
      <c r="G79" s="83">
        <v>42.49</v>
      </c>
      <c r="H79" s="81" t="s">
        <v>606</v>
      </c>
    </row>
    <row r="80" spans="1:8" ht="12" customHeight="1">
      <c r="A80" s="81" t="s">
        <v>261</v>
      </c>
      <c r="B80" s="81" t="s">
        <v>581</v>
      </c>
      <c r="C80" s="81">
        <v>2015</v>
      </c>
      <c r="D80" s="82">
        <v>36.36</v>
      </c>
      <c r="E80" s="83">
        <v>11.23</v>
      </c>
      <c r="F80" s="83">
        <v>39.72</v>
      </c>
      <c r="G80" s="83">
        <v>39.83</v>
      </c>
      <c r="H80" s="81" t="s">
        <v>566</v>
      </c>
    </row>
    <row r="81" spans="1:8" ht="12" customHeight="1">
      <c r="A81" s="81" t="s">
        <v>262</v>
      </c>
      <c r="B81" s="81" t="s">
        <v>564</v>
      </c>
      <c r="C81" s="81">
        <v>2015</v>
      </c>
      <c r="D81" s="82">
        <v>50.81</v>
      </c>
      <c r="E81" s="83">
        <v>5.41</v>
      </c>
      <c r="F81" s="83">
        <v>38.049999999999997</v>
      </c>
      <c r="G81" s="83">
        <v>55.25</v>
      </c>
      <c r="H81" s="81" t="s">
        <v>583</v>
      </c>
    </row>
    <row r="82" spans="1:8" ht="12" customHeight="1">
      <c r="A82" s="81" t="s">
        <v>115</v>
      </c>
      <c r="B82" s="81" t="s">
        <v>564</v>
      </c>
      <c r="C82" s="81">
        <v>2016</v>
      </c>
      <c r="D82" s="82">
        <v>45.5</v>
      </c>
      <c r="E82" s="83">
        <v>7.72</v>
      </c>
      <c r="F82" s="83">
        <v>51.01</v>
      </c>
      <c r="G82" s="83">
        <v>41.15</v>
      </c>
      <c r="H82" s="81" t="s">
        <v>566</v>
      </c>
    </row>
    <row r="83" spans="1:8" ht="12" customHeight="1">
      <c r="A83" s="81" t="s">
        <v>117</v>
      </c>
      <c r="B83" s="81" t="s">
        <v>564</v>
      </c>
      <c r="C83" s="81">
        <v>2008</v>
      </c>
      <c r="D83" s="82">
        <v>38.75</v>
      </c>
      <c r="E83" s="83">
        <v>8.5500000000000007</v>
      </c>
      <c r="F83" s="83">
        <v>49.2</v>
      </c>
      <c r="G83" s="83">
        <v>42.25</v>
      </c>
      <c r="H83" s="81" t="s">
        <v>592</v>
      </c>
    </row>
    <row r="84" spans="1:8" ht="12" customHeight="1">
      <c r="A84" s="81" t="s">
        <v>264</v>
      </c>
      <c r="B84" s="81" t="s">
        <v>564</v>
      </c>
      <c r="C84" s="81">
        <v>2017</v>
      </c>
      <c r="D84" s="82">
        <v>32.409999999999997</v>
      </c>
      <c r="E84" s="83">
        <v>33.32</v>
      </c>
      <c r="F84" s="83">
        <v>47.76</v>
      </c>
      <c r="G84" s="83">
        <v>5.15</v>
      </c>
      <c r="H84" s="81" t="s">
        <v>574</v>
      </c>
    </row>
    <row r="85" spans="1:8" ht="12" customHeight="1">
      <c r="A85" s="81" t="s">
        <v>263</v>
      </c>
      <c r="B85" s="81" t="s">
        <v>564</v>
      </c>
      <c r="C85" s="81">
        <v>2015</v>
      </c>
      <c r="D85" s="82">
        <v>33</v>
      </c>
      <c r="E85" s="83">
        <v>20.99</v>
      </c>
      <c r="F85" s="83">
        <v>57.87</v>
      </c>
      <c r="G85" s="83">
        <v>12.48</v>
      </c>
      <c r="H85" s="81" t="s">
        <v>607</v>
      </c>
    </row>
    <row r="86" spans="1:8" ht="12" customHeight="1">
      <c r="A86" s="81" t="s">
        <v>119</v>
      </c>
      <c r="B86" s="81" t="s">
        <v>564</v>
      </c>
      <c r="C86" s="81">
        <v>2012</v>
      </c>
      <c r="D86" s="82">
        <v>36.450000000000003</v>
      </c>
      <c r="E86" s="83">
        <v>11.29</v>
      </c>
      <c r="F86" s="83">
        <v>60.39</v>
      </c>
      <c r="G86" s="83">
        <v>25.13</v>
      </c>
      <c r="H86" s="81" t="s">
        <v>565</v>
      </c>
    </row>
    <row r="87" spans="1:8" ht="12" customHeight="1">
      <c r="A87" s="81" t="s">
        <v>121</v>
      </c>
      <c r="B87" s="81" t="s">
        <v>581</v>
      </c>
      <c r="C87" s="81">
        <v>2013</v>
      </c>
      <c r="D87" s="82">
        <v>43.44</v>
      </c>
      <c r="E87" s="83">
        <v>5.71</v>
      </c>
      <c r="F87" s="83">
        <v>64.180000000000007</v>
      </c>
      <c r="G87" s="83">
        <v>29.93</v>
      </c>
      <c r="H87" s="81" t="s">
        <v>566</v>
      </c>
    </row>
    <row r="88" spans="1:8" ht="12" customHeight="1">
      <c r="A88" s="81" t="s">
        <v>265</v>
      </c>
      <c r="B88" s="81" t="s">
        <v>564</v>
      </c>
      <c r="C88" s="81">
        <v>2017</v>
      </c>
      <c r="D88" s="82">
        <v>34.47</v>
      </c>
      <c r="E88" s="83">
        <v>21.37</v>
      </c>
      <c r="F88" s="83">
        <v>56.08</v>
      </c>
      <c r="G88" s="83">
        <v>4.29</v>
      </c>
      <c r="H88" s="81" t="s">
        <v>574</v>
      </c>
    </row>
    <row r="89" spans="1:8" ht="12" customHeight="1">
      <c r="A89" s="81" t="s">
        <v>608</v>
      </c>
      <c r="B89" s="81" t="s">
        <v>564</v>
      </c>
      <c r="C89" s="81">
        <v>2017</v>
      </c>
      <c r="D89" s="82">
        <v>42.89</v>
      </c>
      <c r="E89" s="83">
        <v>11.07</v>
      </c>
      <c r="F89" s="83">
        <v>63.43</v>
      </c>
      <c r="G89" s="83">
        <v>14.25</v>
      </c>
      <c r="H89" s="81" t="s">
        <v>609</v>
      </c>
    </row>
    <row r="90" spans="1:8" ht="12" customHeight="1">
      <c r="A90" s="81" t="s">
        <v>126</v>
      </c>
      <c r="B90" s="81" t="s">
        <v>564</v>
      </c>
      <c r="C90" s="81">
        <v>2015</v>
      </c>
      <c r="D90" s="82">
        <v>47.04</v>
      </c>
      <c r="E90" s="83">
        <v>3.46</v>
      </c>
      <c r="F90" s="83">
        <v>58.97</v>
      </c>
      <c r="G90" s="83">
        <v>36.549999999999997</v>
      </c>
      <c r="H90" s="81" t="s">
        <v>566</v>
      </c>
    </row>
    <row r="91" spans="1:8" ht="12" customHeight="1">
      <c r="A91" s="81" t="s">
        <v>128</v>
      </c>
      <c r="B91" s="81" t="s">
        <v>564</v>
      </c>
      <c r="C91" s="81">
        <v>2014</v>
      </c>
      <c r="D91" s="82">
        <v>38.4</v>
      </c>
      <c r="E91" s="83">
        <v>8.0299999999999994</v>
      </c>
      <c r="F91" s="83">
        <v>83.76</v>
      </c>
      <c r="G91" s="83">
        <v>8.2100000000000009</v>
      </c>
      <c r="H91" s="81" t="s">
        <v>610</v>
      </c>
    </row>
    <row r="92" spans="1:8" ht="12" customHeight="1">
      <c r="A92" s="81" t="s">
        <v>130</v>
      </c>
      <c r="B92" s="81" t="s">
        <v>581</v>
      </c>
      <c r="C92" s="81">
        <v>2015</v>
      </c>
      <c r="D92" s="82">
        <v>42.69</v>
      </c>
      <c r="E92" s="83">
        <v>10.17</v>
      </c>
      <c r="F92" s="83">
        <v>48.32</v>
      </c>
      <c r="G92" s="83">
        <v>41.21</v>
      </c>
      <c r="H92" s="81" t="s">
        <v>611</v>
      </c>
    </row>
    <row r="93" spans="1:8" ht="12" customHeight="1">
      <c r="A93" s="81" t="s">
        <v>131</v>
      </c>
      <c r="B93" s="81" t="s">
        <v>581</v>
      </c>
      <c r="C93" s="81">
        <v>2017</v>
      </c>
      <c r="D93" s="82">
        <v>38.56</v>
      </c>
      <c r="E93" s="83">
        <v>16.649999999999999</v>
      </c>
      <c r="F93" s="83">
        <v>53.6</v>
      </c>
      <c r="G93" s="83">
        <v>26.41</v>
      </c>
      <c r="H93" s="81" t="s">
        <v>566</v>
      </c>
    </row>
    <row r="94" spans="1:8" ht="12" customHeight="1">
      <c r="A94" s="81" t="s">
        <v>268</v>
      </c>
      <c r="B94" s="81" t="s">
        <v>564</v>
      </c>
      <c r="C94" s="81">
        <v>2017</v>
      </c>
      <c r="D94" s="82">
        <v>41.4</v>
      </c>
      <c r="E94" s="83">
        <v>15.73</v>
      </c>
      <c r="F94" s="83">
        <v>65.040000000000006</v>
      </c>
      <c r="G94" s="83">
        <v>18.350000000000001</v>
      </c>
      <c r="H94" s="81" t="s">
        <v>566</v>
      </c>
    </row>
    <row r="95" spans="1:8" ht="12" customHeight="1">
      <c r="A95" s="81" t="s">
        <v>269</v>
      </c>
      <c r="B95" s="81" t="s">
        <v>564</v>
      </c>
      <c r="C95" s="81">
        <v>2017</v>
      </c>
      <c r="D95" s="82">
        <v>40.14</v>
      </c>
      <c r="E95" s="83">
        <v>8.06</v>
      </c>
      <c r="F95" s="83">
        <v>78.66</v>
      </c>
      <c r="G95" s="83">
        <v>6.03</v>
      </c>
      <c r="H95" s="81" t="s">
        <v>574</v>
      </c>
    </row>
    <row r="96" spans="1:8" ht="12" customHeight="1">
      <c r="A96" s="81" t="s">
        <v>134</v>
      </c>
      <c r="B96" s="81" t="s">
        <v>564</v>
      </c>
      <c r="C96" s="81">
        <v>2017</v>
      </c>
      <c r="D96" s="82">
        <v>38.450000000000003</v>
      </c>
      <c r="E96" s="83">
        <v>10.78</v>
      </c>
      <c r="F96" s="83">
        <v>68.77</v>
      </c>
      <c r="G96" s="83">
        <v>7.42</v>
      </c>
      <c r="H96" s="81" t="s">
        <v>574</v>
      </c>
    </row>
    <row r="97" spans="1:8" ht="12" customHeight="1">
      <c r="A97" s="81" t="s">
        <v>237</v>
      </c>
      <c r="B97" s="81" t="s">
        <v>564</v>
      </c>
      <c r="C97" s="81">
        <v>2015</v>
      </c>
      <c r="D97" s="82">
        <v>50</v>
      </c>
      <c r="E97" s="83">
        <v>0.37</v>
      </c>
      <c r="F97" s="83">
        <v>66.91</v>
      </c>
      <c r="G97" s="83">
        <v>32.72</v>
      </c>
      <c r="H97" s="81" t="s">
        <v>612</v>
      </c>
    </row>
    <row r="98" spans="1:8" ht="12" customHeight="1">
      <c r="A98" s="81" t="s">
        <v>271</v>
      </c>
      <c r="B98" s="81" t="s">
        <v>564</v>
      </c>
      <c r="C98" s="81">
        <v>2017</v>
      </c>
      <c r="D98" s="82">
        <v>39.03</v>
      </c>
      <c r="E98" s="83">
        <v>0.98</v>
      </c>
      <c r="F98" s="83">
        <v>94.57</v>
      </c>
      <c r="G98" s="83">
        <v>2.61</v>
      </c>
      <c r="H98" s="81" t="s">
        <v>574</v>
      </c>
    </row>
    <row r="99" spans="1:8" ht="12" customHeight="1">
      <c r="A99" s="81" t="s">
        <v>310</v>
      </c>
      <c r="B99" s="81" t="s">
        <v>564</v>
      </c>
      <c r="C99" s="81">
        <v>2017</v>
      </c>
      <c r="D99" s="82">
        <v>39.31</v>
      </c>
      <c r="E99" s="83">
        <v>2.27</v>
      </c>
      <c r="F99" s="83">
        <v>92.16</v>
      </c>
      <c r="G99" s="83">
        <v>2.23</v>
      </c>
      <c r="H99" s="81" t="s">
        <v>566</v>
      </c>
    </row>
    <row r="100" spans="1:8" ht="12" customHeight="1">
      <c r="A100" s="81" t="s">
        <v>270</v>
      </c>
      <c r="B100" s="81" t="s">
        <v>570</v>
      </c>
      <c r="C100" s="81">
        <v>2014</v>
      </c>
      <c r="D100" s="82">
        <v>24.82</v>
      </c>
      <c r="E100" s="83">
        <v>44.35</v>
      </c>
      <c r="F100" s="83">
        <v>22.42</v>
      </c>
      <c r="G100" s="83">
        <v>24.48</v>
      </c>
      <c r="H100" s="81" t="s">
        <v>566</v>
      </c>
    </row>
    <row r="101" spans="1:8" ht="12" customHeight="1">
      <c r="A101" s="81" t="s">
        <v>479</v>
      </c>
      <c r="B101" s="81" t="s">
        <v>564</v>
      </c>
      <c r="C101" s="81">
        <v>2012</v>
      </c>
      <c r="D101" s="82">
        <v>33.020000000000003</v>
      </c>
      <c r="E101" s="83">
        <v>28.42</v>
      </c>
      <c r="F101" s="83">
        <v>60.53</v>
      </c>
      <c r="G101" s="83">
        <v>4.12</v>
      </c>
      <c r="H101" s="81" t="s">
        <v>613</v>
      </c>
    </row>
    <row r="102" spans="1:8" ht="12" customHeight="1">
      <c r="A102" s="81" t="s">
        <v>140</v>
      </c>
      <c r="B102" s="81" t="s">
        <v>564</v>
      </c>
      <c r="C102" s="81">
        <v>2012</v>
      </c>
      <c r="D102" s="82">
        <v>39.53</v>
      </c>
      <c r="E102" s="83">
        <v>4.47</v>
      </c>
      <c r="F102" s="83">
        <v>69.66</v>
      </c>
      <c r="G102" s="83">
        <v>25.16</v>
      </c>
      <c r="H102" s="81" t="s">
        <v>565</v>
      </c>
    </row>
    <row r="103" spans="1:8" ht="12" customHeight="1">
      <c r="A103" s="81" t="s">
        <v>275</v>
      </c>
      <c r="B103" s="81" t="s">
        <v>564</v>
      </c>
      <c r="C103" s="81">
        <v>2015</v>
      </c>
      <c r="D103" s="82">
        <v>44.1</v>
      </c>
      <c r="E103" s="83">
        <v>1.1499999999999999</v>
      </c>
      <c r="F103" s="83">
        <v>68.63</v>
      </c>
      <c r="G103" s="83">
        <v>30.22</v>
      </c>
      <c r="H103" s="81" t="s">
        <v>614</v>
      </c>
    </row>
    <row r="104" spans="1:8" ht="12" customHeight="1">
      <c r="A104" s="81" t="s">
        <v>146</v>
      </c>
      <c r="B104" s="81" t="s">
        <v>564</v>
      </c>
      <c r="C104" s="81">
        <v>2015</v>
      </c>
      <c r="D104" s="82">
        <v>43.21</v>
      </c>
      <c r="E104" s="83">
        <v>8.1999999999999993</v>
      </c>
      <c r="F104" s="83">
        <v>41.37</v>
      </c>
      <c r="G104" s="83">
        <v>50.27</v>
      </c>
      <c r="H104" s="81" t="s">
        <v>566</v>
      </c>
    </row>
    <row r="105" spans="1:8" ht="12" customHeight="1">
      <c r="A105" s="81" t="s">
        <v>278</v>
      </c>
      <c r="B105" s="81" t="s">
        <v>564</v>
      </c>
      <c r="C105" s="81">
        <v>2017</v>
      </c>
      <c r="D105" s="82">
        <v>41.34</v>
      </c>
      <c r="E105" s="83">
        <v>4.49</v>
      </c>
      <c r="F105" s="83">
        <v>78.790000000000006</v>
      </c>
      <c r="G105" s="83">
        <v>8.6</v>
      </c>
      <c r="H105" s="81" t="s">
        <v>566</v>
      </c>
    </row>
    <row r="106" spans="1:8" ht="12" customHeight="1">
      <c r="A106" s="81" t="s">
        <v>279</v>
      </c>
      <c r="B106" s="81" t="s">
        <v>564</v>
      </c>
      <c r="C106" s="81">
        <v>2017</v>
      </c>
      <c r="D106" s="82">
        <v>42.45</v>
      </c>
      <c r="E106" s="83">
        <v>10.06</v>
      </c>
      <c r="F106" s="83">
        <v>70.84</v>
      </c>
      <c r="G106" s="83">
        <v>15.17</v>
      </c>
      <c r="H106" s="81" t="s">
        <v>566</v>
      </c>
    </row>
    <row r="107" spans="1:8" ht="12" customHeight="1">
      <c r="A107" s="81" t="s">
        <v>149</v>
      </c>
      <c r="B107" s="81" t="s">
        <v>564</v>
      </c>
      <c r="C107" s="81">
        <v>2014</v>
      </c>
      <c r="D107" s="82">
        <v>45.42</v>
      </c>
      <c r="E107" s="83">
        <v>15.54</v>
      </c>
      <c r="F107" s="83">
        <v>41.66</v>
      </c>
      <c r="G107" s="83">
        <v>31.37</v>
      </c>
      <c r="H107" s="81" t="s">
        <v>566</v>
      </c>
    </row>
    <row r="108" spans="1:8" ht="12" customHeight="1">
      <c r="A108" s="81" t="s">
        <v>282</v>
      </c>
      <c r="B108" s="81" t="s">
        <v>564</v>
      </c>
      <c r="C108" s="81">
        <v>2017</v>
      </c>
      <c r="D108" s="82">
        <v>38.54</v>
      </c>
      <c r="E108" s="83">
        <v>9.4700000000000006</v>
      </c>
      <c r="F108" s="83">
        <v>79.040000000000006</v>
      </c>
      <c r="G108" s="83">
        <v>4.5</v>
      </c>
      <c r="H108" s="81" t="s">
        <v>574</v>
      </c>
    </row>
    <row r="109" spans="1:8" ht="12" customHeight="1">
      <c r="A109" s="81" t="s">
        <v>283</v>
      </c>
      <c r="B109" s="81" t="s">
        <v>564</v>
      </c>
      <c r="C109" s="81">
        <v>2017</v>
      </c>
      <c r="D109" s="82">
        <v>38.130000000000003</v>
      </c>
      <c r="E109" s="83">
        <v>13.04</v>
      </c>
      <c r="F109" s="83">
        <v>69.08</v>
      </c>
      <c r="G109" s="83">
        <v>5.53</v>
      </c>
      <c r="H109" s="81" t="s">
        <v>574</v>
      </c>
    </row>
    <row r="110" spans="1:8" ht="12" customHeight="1">
      <c r="A110" s="81" t="s">
        <v>288</v>
      </c>
      <c r="B110" s="81" t="s">
        <v>564</v>
      </c>
      <c r="C110" s="81">
        <v>2017</v>
      </c>
      <c r="D110" s="82">
        <v>42.99</v>
      </c>
      <c r="E110" s="83">
        <v>9</v>
      </c>
      <c r="F110" s="83">
        <v>70.63</v>
      </c>
      <c r="G110" s="83">
        <v>18.59</v>
      </c>
      <c r="H110" s="81" t="s">
        <v>566</v>
      </c>
    </row>
    <row r="111" spans="1:8" ht="12" customHeight="1">
      <c r="A111" s="81" t="s">
        <v>284</v>
      </c>
      <c r="B111" s="81" t="s">
        <v>564</v>
      </c>
      <c r="C111" s="81">
        <v>2017</v>
      </c>
      <c r="D111" s="82">
        <v>37.11</v>
      </c>
      <c r="E111" s="83">
        <v>16.75</v>
      </c>
      <c r="F111" s="83">
        <v>67.08</v>
      </c>
      <c r="G111" s="83">
        <v>4.45</v>
      </c>
      <c r="H111" s="81" t="s">
        <v>574</v>
      </c>
    </row>
    <row r="112" spans="1:8" ht="12" customHeight="1">
      <c r="A112" s="81" t="s">
        <v>156</v>
      </c>
      <c r="B112" s="81" t="s">
        <v>564</v>
      </c>
      <c r="C112" s="81">
        <v>2014</v>
      </c>
      <c r="D112" s="82">
        <v>41.6</v>
      </c>
      <c r="E112" s="83">
        <v>9.0500000000000007</v>
      </c>
      <c r="F112" s="83">
        <v>55.41</v>
      </c>
      <c r="G112" s="83">
        <v>31.05</v>
      </c>
      <c r="H112" s="81" t="s">
        <v>615</v>
      </c>
    </row>
    <row r="113" spans="1:8" ht="12" customHeight="1">
      <c r="A113" s="81" t="s">
        <v>276</v>
      </c>
      <c r="B113" s="81" t="s">
        <v>564</v>
      </c>
      <c r="C113" s="81">
        <v>2017</v>
      </c>
      <c r="D113" s="82">
        <v>35.93</v>
      </c>
      <c r="E113" s="83">
        <v>19.36</v>
      </c>
      <c r="F113" s="83">
        <v>60.16</v>
      </c>
      <c r="G113" s="83">
        <v>4.68</v>
      </c>
      <c r="H113" s="81" t="s">
        <v>574</v>
      </c>
    </row>
    <row r="114" spans="1:8" ht="12" customHeight="1">
      <c r="A114" s="81" t="s">
        <v>277</v>
      </c>
      <c r="B114" s="81" t="s">
        <v>564</v>
      </c>
      <c r="C114" s="81">
        <v>2017</v>
      </c>
      <c r="D114" s="82">
        <v>36.49</v>
      </c>
      <c r="E114" s="83">
        <v>23.34</v>
      </c>
      <c r="F114" s="83">
        <v>51.03</v>
      </c>
      <c r="G114" s="83">
        <v>10.53</v>
      </c>
      <c r="H114" s="81" t="s">
        <v>574</v>
      </c>
    </row>
    <row r="115" spans="1:8" ht="12" customHeight="1">
      <c r="A115" s="81" t="s">
        <v>292</v>
      </c>
      <c r="B115" s="81" t="s">
        <v>581</v>
      </c>
      <c r="C115" s="81">
        <v>2009</v>
      </c>
      <c r="D115" s="82">
        <v>41.52</v>
      </c>
      <c r="E115" s="83">
        <v>14.7</v>
      </c>
      <c r="F115" s="83">
        <v>51.45</v>
      </c>
      <c r="G115" s="83">
        <v>32.020000000000003</v>
      </c>
      <c r="H115" s="81" t="s">
        <v>565</v>
      </c>
    </row>
    <row r="116" spans="1:8" ht="12" customHeight="1">
      <c r="A116" s="81" t="s">
        <v>293</v>
      </c>
      <c r="B116" s="81" t="s">
        <v>564</v>
      </c>
      <c r="C116" s="81">
        <v>2014</v>
      </c>
      <c r="D116" s="82">
        <v>41.39</v>
      </c>
      <c r="E116" s="83">
        <v>4.33</v>
      </c>
      <c r="F116" s="83">
        <v>30.3</v>
      </c>
      <c r="G116" s="83">
        <v>59.98</v>
      </c>
      <c r="H116" s="81" t="s">
        <v>565</v>
      </c>
    </row>
    <row r="117" spans="1:8" ht="12" customHeight="1">
      <c r="A117" s="81" t="s">
        <v>168</v>
      </c>
      <c r="B117" s="81" t="s">
        <v>564</v>
      </c>
      <c r="C117" s="81">
        <v>2016</v>
      </c>
      <c r="D117" s="82">
        <v>43.22</v>
      </c>
      <c r="E117" s="83">
        <v>6.18</v>
      </c>
      <c r="F117" s="83">
        <v>77.510000000000005</v>
      </c>
      <c r="G117" s="83">
        <v>15.62</v>
      </c>
      <c r="H117" s="81" t="s">
        <v>566</v>
      </c>
    </row>
    <row r="118" spans="1:8" ht="12" customHeight="1">
      <c r="A118" s="59" t="s">
        <v>309</v>
      </c>
      <c r="B118" s="81" t="s">
        <v>564</v>
      </c>
      <c r="C118" s="81">
        <v>2013</v>
      </c>
      <c r="D118" s="82">
        <v>40.75</v>
      </c>
      <c r="E118" s="83">
        <v>11.1</v>
      </c>
      <c r="F118" s="83">
        <v>56.3</v>
      </c>
      <c r="G118" s="83">
        <v>23.72</v>
      </c>
      <c r="H118" s="81" t="s">
        <v>604</v>
      </c>
    </row>
    <row r="119" spans="1:8" ht="12" customHeight="1">
      <c r="A119" s="81" t="s">
        <v>298</v>
      </c>
      <c r="B119" s="81" t="s">
        <v>564</v>
      </c>
      <c r="C119" s="81">
        <v>2017</v>
      </c>
      <c r="D119" s="82">
        <v>45.91</v>
      </c>
      <c r="E119" s="83">
        <v>6.65</v>
      </c>
      <c r="F119" s="83">
        <v>57.87</v>
      </c>
      <c r="G119" s="83">
        <v>32.06</v>
      </c>
      <c r="H119" s="81" t="s">
        <v>574</v>
      </c>
    </row>
    <row r="120" spans="1:8" ht="12" customHeight="1">
      <c r="A120" s="81" t="s">
        <v>178</v>
      </c>
      <c r="B120" s="81" t="s">
        <v>570</v>
      </c>
      <c r="C120" s="81">
        <v>2013</v>
      </c>
      <c r="D120" s="82">
        <v>34</v>
      </c>
      <c r="E120" s="83">
        <v>22.87</v>
      </c>
      <c r="F120" s="83">
        <v>27.43</v>
      </c>
      <c r="G120" s="83">
        <v>39.380000000000003</v>
      </c>
      <c r="H120" s="81" t="s">
        <v>616</v>
      </c>
    </row>
    <row r="121" spans="1:8" ht="12" customHeight="1">
      <c r="A121" s="81" t="s">
        <v>179</v>
      </c>
      <c r="B121" s="81" t="s">
        <v>564</v>
      </c>
      <c r="C121" s="81">
        <v>2015</v>
      </c>
      <c r="D121" s="82">
        <v>39</v>
      </c>
      <c r="E121" s="83">
        <v>4.04</v>
      </c>
      <c r="F121" s="83">
        <v>89.3</v>
      </c>
      <c r="G121" s="83">
        <v>3.28</v>
      </c>
      <c r="H121" s="81" t="s">
        <v>617</v>
      </c>
    </row>
    <row r="122" spans="1:8" ht="12" customHeight="1">
      <c r="A122" s="81" t="s">
        <v>303</v>
      </c>
      <c r="B122" s="81" t="s">
        <v>564</v>
      </c>
      <c r="C122" s="81">
        <v>2017</v>
      </c>
      <c r="D122" s="82">
        <v>35.950000000000003</v>
      </c>
      <c r="E122" s="83">
        <v>22.59</v>
      </c>
      <c r="F122" s="83">
        <v>55.2</v>
      </c>
      <c r="G122" s="83">
        <v>10.23</v>
      </c>
      <c r="H122" s="81" t="s">
        <v>574</v>
      </c>
    </row>
    <row r="123" spans="1:8" ht="12" customHeight="1">
      <c r="A123" s="81" t="s">
        <v>302</v>
      </c>
      <c r="B123" s="81" t="s">
        <v>564</v>
      </c>
      <c r="C123" s="81">
        <v>2017</v>
      </c>
      <c r="D123" s="82">
        <v>36.590000000000003</v>
      </c>
      <c r="E123" s="83">
        <v>15.61</v>
      </c>
      <c r="F123" s="83">
        <v>67.430000000000007</v>
      </c>
      <c r="G123" s="83">
        <v>13.39</v>
      </c>
      <c r="H123" s="81" t="s">
        <v>589</v>
      </c>
    </row>
    <row r="124" spans="1:8" ht="12" customHeight="1">
      <c r="A124" s="81" t="s">
        <v>181</v>
      </c>
      <c r="B124" s="81" t="s">
        <v>564</v>
      </c>
      <c r="C124" s="81">
        <v>2013</v>
      </c>
      <c r="D124" s="82">
        <v>40.700000000000003</v>
      </c>
      <c r="E124" s="83">
        <v>12.91</v>
      </c>
      <c r="F124" s="83">
        <v>69.150000000000006</v>
      </c>
      <c r="G124" s="83">
        <v>17.940000000000001</v>
      </c>
      <c r="H124" s="81" t="s">
        <v>618</v>
      </c>
    </row>
    <row r="125" spans="1:8" ht="12" customHeight="1">
      <c r="A125" s="81" t="s">
        <v>184</v>
      </c>
      <c r="B125" s="81" t="s">
        <v>564</v>
      </c>
      <c r="C125" s="81">
        <v>2012</v>
      </c>
      <c r="D125" s="82">
        <v>40</v>
      </c>
      <c r="E125" s="83">
        <v>4.7699999999999996</v>
      </c>
      <c r="F125" s="83">
        <v>88.49</v>
      </c>
      <c r="G125" s="83">
        <v>6.74</v>
      </c>
      <c r="H125" s="81" t="s">
        <v>619</v>
      </c>
    </row>
    <row r="126" spans="1:8" ht="12" customHeight="1">
      <c r="A126" s="81" t="s">
        <v>188</v>
      </c>
      <c r="B126" s="81" t="s">
        <v>564</v>
      </c>
      <c r="C126" s="81">
        <v>2017</v>
      </c>
      <c r="D126" s="82">
        <v>40.31</v>
      </c>
      <c r="E126" s="83">
        <v>8</v>
      </c>
      <c r="F126" s="83">
        <v>61.91</v>
      </c>
      <c r="G126" s="83">
        <v>27.88</v>
      </c>
      <c r="H126" s="81" t="s">
        <v>566</v>
      </c>
    </row>
    <row r="127" spans="1:8" ht="12" customHeight="1">
      <c r="A127" s="81" t="s">
        <v>230</v>
      </c>
      <c r="B127" s="81" t="s">
        <v>564</v>
      </c>
      <c r="C127" s="81">
        <v>2014</v>
      </c>
      <c r="D127" s="82">
        <v>41.5</v>
      </c>
      <c r="E127" s="83">
        <v>18.600000000000001</v>
      </c>
      <c r="F127" s="83">
        <v>48.59</v>
      </c>
      <c r="G127" s="83">
        <v>23.99</v>
      </c>
      <c r="H127" s="81" t="s">
        <v>566</v>
      </c>
    </row>
  </sheetData>
  <autoFilter ref="A5:C127" xr:uid="{00000000-0009-0000-0000-000000000000}"/>
  <hyperlinks>
    <hyperlink ref="A2" r:id="rId1" xr:uid="{94B8F822-3C8E-BA44-834D-7E935E18DB91}"/>
  </hyperlinks>
  <pageMargins left="0.75" right="0.75" top="1" bottom="1" header="0.5" footer="0.5"/>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7B23-1969-C845-8291-29F2212B8163}">
  <dimension ref="A1:T183"/>
  <sheetViews>
    <sheetView workbookViewId="0">
      <selection activeCell="B58" sqref="B58"/>
    </sheetView>
  </sheetViews>
  <sheetFormatPr baseColWidth="10" defaultRowHeight="16"/>
  <cols>
    <col min="2" max="2" width="26.1640625" customWidth="1"/>
  </cols>
  <sheetData>
    <row r="1" spans="1:20" ht="62" customHeight="1">
      <c r="A1" s="175" t="s">
        <v>859</v>
      </c>
      <c r="B1" s="175"/>
      <c r="C1" s="175"/>
      <c r="D1" s="175"/>
      <c r="E1" s="175"/>
      <c r="F1" s="175"/>
      <c r="G1" s="175"/>
      <c r="H1" s="175"/>
      <c r="I1" s="175"/>
      <c r="J1" s="175"/>
      <c r="K1" s="175"/>
      <c r="L1" s="175"/>
      <c r="M1" s="175"/>
      <c r="N1" s="175"/>
      <c r="O1" s="175"/>
      <c r="P1" s="175"/>
      <c r="Q1" s="175"/>
      <c r="R1" s="175"/>
      <c r="S1" s="175"/>
      <c r="T1" s="175"/>
    </row>
    <row r="2" spans="1:20">
      <c r="A2" s="176" t="s">
        <v>860</v>
      </c>
      <c r="B2" s="176"/>
      <c r="C2" s="176"/>
      <c r="D2" s="176"/>
      <c r="E2" s="176"/>
      <c r="F2" s="176"/>
      <c r="G2" s="176"/>
      <c r="H2" s="176"/>
      <c r="I2" s="176"/>
      <c r="J2" s="176"/>
      <c r="K2" s="176"/>
      <c r="L2" s="176"/>
      <c r="M2" s="176"/>
      <c r="N2" s="176"/>
      <c r="O2" s="176"/>
      <c r="P2" s="176"/>
      <c r="Q2" s="176"/>
      <c r="R2" s="176"/>
      <c r="S2" s="176"/>
      <c r="T2" s="176"/>
    </row>
    <row r="39" spans="1:3">
      <c r="A39" s="111" t="s">
        <v>855</v>
      </c>
      <c r="B39" s="111" t="s">
        <v>542</v>
      </c>
      <c r="C39" s="111" t="s">
        <v>516</v>
      </c>
    </row>
    <row r="40" spans="1:3">
      <c r="A40" s="109">
        <v>1</v>
      </c>
      <c r="B40" s="110" t="s">
        <v>227</v>
      </c>
      <c r="C40" s="109">
        <v>0.878</v>
      </c>
    </row>
    <row r="41" spans="1:3">
      <c r="A41" s="109">
        <v>2</v>
      </c>
      <c r="B41" s="110" t="s">
        <v>265</v>
      </c>
      <c r="C41" s="109">
        <v>0.83</v>
      </c>
    </row>
    <row r="42" spans="1:3">
      <c r="A42" s="109">
        <v>3</v>
      </c>
      <c r="B42" s="110" t="s">
        <v>217</v>
      </c>
      <c r="C42" s="109">
        <v>0.82299999999999995</v>
      </c>
    </row>
    <row r="43" spans="1:3">
      <c r="A43" s="109">
        <v>4</v>
      </c>
      <c r="B43" s="110" t="s">
        <v>270</v>
      </c>
      <c r="C43" s="109">
        <v>0.82199999999999995</v>
      </c>
    </row>
    <row r="44" spans="1:3">
      <c r="A44" s="109">
        <v>5</v>
      </c>
      <c r="B44" s="110" t="s">
        <v>276</v>
      </c>
      <c r="C44" s="109">
        <v>0.81599999999999995</v>
      </c>
    </row>
    <row r="45" spans="1:3">
      <c r="A45" s="109">
        <v>6</v>
      </c>
      <c r="B45" s="110" t="s">
        <v>119</v>
      </c>
      <c r="C45" s="109">
        <v>0.81399999999999995</v>
      </c>
    </row>
    <row r="46" spans="1:3">
      <c r="A46" s="109">
        <v>7</v>
      </c>
      <c r="B46" s="110" t="s">
        <v>283</v>
      </c>
      <c r="C46" s="109">
        <v>0.80500000000000005</v>
      </c>
    </row>
    <row r="47" spans="1:3">
      <c r="A47" s="109">
        <v>8</v>
      </c>
      <c r="B47" s="110" t="s">
        <v>226</v>
      </c>
      <c r="C47" s="109">
        <v>0.79400000000000004</v>
      </c>
    </row>
    <row r="48" spans="1:3">
      <c r="A48" s="109">
        <v>9</v>
      </c>
      <c r="B48" s="110" t="s">
        <v>263</v>
      </c>
      <c r="C48" s="109">
        <v>0.79100000000000004</v>
      </c>
    </row>
    <row r="49" spans="1:3">
      <c r="A49" s="109">
        <v>10</v>
      </c>
      <c r="B49" s="110" t="s">
        <v>268</v>
      </c>
      <c r="C49" s="109">
        <v>0.79</v>
      </c>
    </row>
    <row r="50" spans="1:3">
      <c r="A50" s="109">
        <v>11</v>
      </c>
      <c r="B50" s="110" t="s">
        <v>218</v>
      </c>
      <c r="C50" s="109">
        <v>0.77800000000000002</v>
      </c>
    </row>
    <row r="51" spans="1:3">
      <c r="A51" s="109">
        <v>12</v>
      </c>
      <c r="B51" s="110" t="s">
        <v>211</v>
      </c>
      <c r="C51" s="109">
        <v>0.77800000000000002</v>
      </c>
    </row>
    <row r="52" spans="1:3">
      <c r="A52" s="109">
        <v>13</v>
      </c>
      <c r="B52" s="110" t="s">
        <v>115</v>
      </c>
      <c r="C52" s="109">
        <v>0.77700000000000002</v>
      </c>
    </row>
    <row r="53" spans="1:3">
      <c r="A53" s="109">
        <v>14</v>
      </c>
      <c r="B53" s="110" t="s">
        <v>210</v>
      </c>
      <c r="C53" s="109">
        <v>0.77600000000000002</v>
      </c>
    </row>
    <row r="54" spans="1:3">
      <c r="A54" s="109">
        <v>15</v>
      </c>
      <c r="B54" s="110" t="s">
        <v>303</v>
      </c>
      <c r="C54" s="109">
        <v>0.77</v>
      </c>
    </row>
    <row r="55" spans="1:3">
      <c r="A55" s="109">
        <v>16</v>
      </c>
      <c r="B55" s="110" t="s">
        <v>234</v>
      </c>
      <c r="C55" s="109">
        <v>0.76900000000000002</v>
      </c>
    </row>
    <row r="56" spans="1:3">
      <c r="A56" s="109">
        <v>17</v>
      </c>
      <c r="B56" s="110" t="s">
        <v>204</v>
      </c>
      <c r="C56" s="109">
        <v>0.75800000000000001</v>
      </c>
    </row>
    <row r="57" spans="1:3">
      <c r="A57" s="109">
        <v>18</v>
      </c>
      <c r="B57" s="110" t="s">
        <v>208</v>
      </c>
      <c r="C57" s="109">
        <v>0.75600000000000001</v>
      </c>
    </row>
    <row r="58" spans="1:3">
      <c r="A58" s="109">
        <v>19</v>
      </c>
      <c r="B58" s="110" t="s">
        <v>288</v>
      </c>
      <c r="C58" s="109">
        <v>0.75600000000000001</v>
      </c>
    </row>
    <row r="59" spans="1:3">
      <c r="A59" s="109">
        <v>20</v>
      </c>
      <c r="B59" s="110" t="s">
        <v>247</v>
      </c>
      <c r="C59" s="109">
        <v>0.75600000000000001</v>
      </c>
    </row>
    <row r="60" spans="1:3">
      <c r="A60" s="109">
        <v>21</v>
      </c>
      <c r="B60" s="110" t="s">
        <v>277</v>
      </c>
      <c r="C60" s="109">
        <v>0.755</v>
      </c>
    </row>
    <row r="61" spans="1:3">
      <c r="A61" s="109">
        <v>22</v>
      </c>
      <c r="B61" s="110" t="s">
        <v>28</v>
      </c>
      <c r="C61" s="109">
        <v>0.755</v>
      </c>
    </row>
    <row r="62" spans="1:3">
      <c r="A62" s="109">
        <v>23</v>
      </c>
      <c r="B62" s="110" t="s">
        <v>16</v>
      </c>
      <c r="C62" s="109">
        <v>0.75</v>
      </c>
    </row>
    <row r="63" spans="1:3">
      <c r="A63" s="109">
        <v>24</v>
      </c>
      <c r="B63" s="110" t="s">
        <v>284</v>
      </c>
      <c r="C63" s="109">
        <v>0.746</v>
      </c>
    </row>
    <row r="64" spans="1:3">
      <c r="A64" s="109">
        <v>25</v>
      </c>
      <c r="B64" s="110" t="s">
        <v>246</v>
      </c>
      <c r="C64" s="109">
        <v>0.745</v>
      </c>
    </row>
    <row r="65" spans="1:3">
      <c r="A65" s="109">
        <v>26</v>
      </c>
      <c r="B65" s="110" t="s">
        <v>304</v>
      </c>
      <c r="C65" s="109">
        <v>0.74399999999999999</v>
      </c>
    </row>
    <row r="66" spans="1:3">
      <c r="A66" s="109">
        <v>27</v>
      </c>
      <c r="B66" s="110" t="s">
        <v>13</v>
      </c>
      <c r="C66" s="109">
        <v>0.74299999999999999</v>
      </c>
    </row>
    <row r="67" spans="1:3">
      <c r="A67" s="109">
        <v>28</v>
      </c>
      <c r="B67" s="110" t="s">
        <v>250</v>
      </c>
      <c r="C67" s="109">
        <v>0.74199999999999999</v>
      </c>
    </row>
    <row r="68" spans="1:3">
      <c r="A68" s="109">
        <v>29</v>
      </c>
      <c r="B68" s="110" t="s">
        <v>261</v>
      </c>
      <c r="C68" s="109">
        <v>0.74099999999999999</v>
      </c>
    </row>
    <row r="69" spans="1:3">
      <c r="A69" s="109">
        <v>30</v>
      </c>
      <c r="B69" s="110" t="s">
        <v>259</v>
      </c>
      <c r="C69" s="109">
        <v>0.74</v>
      </c>
    </row>
    <row r="70" spans="1:3">
      <c r="A70" s="109">
        <v>31</v>
      </c>
      <c r="B70" s="110" t="s">
        <v>203</v>
      </c>
      <c r="C70" s="109">
        <v>0.73899999999999999</v>
      </c>
    </row>
    <row r="71" spans="1:3">
      <c r="A71" s="109">
        <v>32</v>
      </c>
      <c r="B71" s="110" t="s">
        <v>264</v>
      </c>
      <c r="C71" s="109">
        <v>0.73699999999999999</v>
      </c>
    </row>
    <row r="72" spans="1:3">
      <c r="A72" s="109">
        <v>33</v>
      </c>
      <c r="B72" s="110" t="s">
        <v>134</v>
      </c>
      <c r="C72" s="109">
        <v>0.73399999999999999</v>
      </c>
    </row>
    <row r="73" spans="1:3">
      <c r="A73" s="109">
        <v>34</v>
      </c>
      <c r="B73" s="110" t="s">
        <v>197</v>
      </c>
      <c r="C73" s="109">
        <v>0.73199999999999998</v>
      </c>
    </row>
    <row r="74" spans="1:3">
      <c r="A74" s="109">
        <v>35</v>
      </c>
      <c r="B74" s="110" t="s">
        <v>201</v>
      </c>
      <c r="C74" s="109">
        <v>0.73099999999999998</v>
      </c>
    </row>
    <row r="75" spans="1:3">
      <c r="A75" s="109">
        <v>36</v>
      </c>
      <c r="B75" s="110" t="s">
        <v>240</v>
      </c>
      <c r="C75" s="109">
        <v>0.73099999999999998</v>
      </c>
    </row>
    <row r="76" spans="1:3">
      <c r="A76" s="109">
        <v>37</v>
      </c>
      <c r="B76" s="110" t="s">
        <v>215</v>
      </c>
      <c r="C76" s="109">
        <v>0.73099999999999998</v>
      </c>
    </row>
    <row r="77" spans="1:3">
      <c r="A77" s="109">
        <v>38</v>
      </c>
      <c r="B77" s="110" t="s">
        <v>193</v>
      </c>
      <c r="C77" s="109">
        <v>0.72799999999999998</v>
      </c>
    </row>
    <row r="78" spans="1:3">
      <c r="A78" s="109">
        <v>39</v>
      </c>
      <c r="B78" s="110" t="s">
        <v>269</v>
      </c>
      <c r="C78" s="109">
        <v>0.72799999999999998</v>
      </c>
    </row>
    <row r="79" spans="1:3">
      <c r="A79" s="109">
        <v>40</v>
      </c>
      <c r="B79" s="110" t="s">
        <v>278</v>
      </c>
      <c r="C79" s="109">
        <v>0.72699999999999998</v>
      </c>
    </row>
    <row r="80" spans="1:3">
      <c r="A80" s="109">
        <v>41</v>
      </c>
      <c r="B80" s="110" t="s">
        <v>31</v>
      </c>
      <c r="C80" s="109">
        <v>0.72699999999999998</v>
      </c>
    </row>
    <row r="81" spans="1:3">
      <c r="A81" s="109">
        <v>42</v>
      </c>
      <c r="B81" s="110" t="s">
        <v>37</v>
      </c>
      <c r="C81" s="109">
        <v>0.72399999999999998</v>
      </c>
    </row>
    <row r="82" spans="1:3">
      <c r="A82" s="109">
        <v>43</v>
      </c>
      <c r="B82" s="110" t="s">
        <v>128</v>
      </c>
      <c r="C82" s="109">
        <v>0.72199999999999998</v>
      </c>
    </row>
    <row r="83" spans="1:3">
      <c r="A83" s="109">
        <v>44</v>
      </c>
      <c r="B83" s="110" t="s">
        <v>63</v>
      </c>
      <c r="C83" s="109">
        <v>0.72099999999999997</v>
      </c>
    </row>
    <row r="84" spans="1:3">
      <c r="A84" s="109">
        <v>45</v>
      </c>
      <c r="B84" s="110" t="s">
        <v>178</v>
      </c>
      <c r="C84" s="109">
        <v>0.72099999999999997</v>
      </c>
    </row>
    <row r="85" spans="1:3">
      <c r="A85" s="109">
        <v>46</v>
      </c>
      <c r="B85" s="110" t="s">
        <v>23</v>
      </c>
      <c r="C85" s="109">
        <v>0.72</v>
      </c>
    </row>
    <row r="86" spans="1:3">
      <c r="A86" s="109">
        <v>47</v>
      </c>
      <c r="B86" s="110" t="s">
        <v>202</v>
      </c>
      <c r="C86" s="109">
        <v>0.71899999999999997</v>
      </c>
    </row>
    <row r="87" spans="1:3">
      <c r="A87" s="109">
        <v>48</v>
      </c>
      <c r="B87" s="110" t="s">
        <v>131</v>
      </c>
      <c r="C87" s="109">
        <v>0.71899999999999997</v>
      </c>
    </row>
    <row r="88" spans="1:3">
      <c r="A88" s="109">
        <v>49</v>
      </c>
      <c r="B88" s="110" t="s">
        <v>302</v>
      </c>
      <c r="C88" s="109">
        <v>0.71799999999999997</v>
      </c>
    </row>
    <row r="89" spans="1:3">
      <c r="A89" s="109">
        <v>50</v>
      </c>
      <c r="B89" s="110" t="s">
        <v>280</v>
      </c>
      <c r="C89" s="109">
        <v>0.71699999999999997</v>
      </c>
    </row>
    <row r="90" spans="1:3">
      <c r="A90" s="109">
        <v>51</v>
      </c>
      <c r="B90" s="110" t="s">
        <v>229</v>
      </c>
      <c r="C90" s="109">
        <v>0.71699999999999997</v>
      </c>
    </row>
    <row r="91" spans="1:3">
      <c r="A91" s="109">
        <v>52</v>
      </c>
      <c r="B91" s="110" t="s">
        <v>236</v>
      </c>
      <c r="C91" s="109">
        <v>0.71299999999999997</v>
      </c>
    </row>
    <row r="92" spans="1:3">
      <c r="A92" s="109">
        <v>53</v>
      </c>
      <c r="B92" s="110" t="s">
        <v>861</v>
      </c>
      <c r="C92" s="109">
        <v>0.71299999999999997</v>
      </c>
    </row>
    <row r="93" spans="1:3">
      <c r="A93" s="109">
        <v>54</v>
      </c>
      <c r="B93" s="110" t="s">
        <v>245</v>
      </c>
      <c r="C93" s="109">
        <v>0.71099999999999997</v>
      </c>
    </row>
    <row r="94" spans="1:3">
      <c r="A94" s="109">
        <v>55</v>
      </c>
      <c r="B94" s="110" t="s">
        <v>56</v>
      </c>
      <c r="C94" s="109">
        <v>0.71099999999999997</v>
      </c>
    </row>
    <row r="95" spans="1:3">
      <c r="A95" s="109">
        <v>56</v>
      </c>
      <c r="B95" s="110" t="s">
        <v>181</v>
      </c>
      <c r="C95" s="109">
        <v>0.71</v>
      </c>
    </row>
    <row r="96" spans="1:3">
      <c r="A96" s="109">
        <v>57</v>
      </c>
      <c r="B96" s="110" t="s">
        <v>266</v>
      </c>
      <c r="C96" s="109">
        <v>0.70899999999999996</v>
      </c>
    </row>
    <row r="97" spans="1:3">
      <c r="A97" s="109">
        <v>58</v>
      </c>
      <c r="B97" s="110" t="s">
        <v>271</v>
      </c>
      <c r="C97" s="109">
        <v>0.70799999999999996</v>
      </c>
    </row>
    <row r="98" spans="1:3">
      <c r="A98" s="109">
        <v>59</v>
      </c>
      <c r="B98" s="110" t="s">
        <v>251</v>
      </c>
      <c r="C98" s="109">
        <v>0.70599999999999996</v>
      </c>
    </row>
    <row r="99" spans="1:3">
      <c r="A99" s="109">
        <v>60</v>
      </c>
      <c r="B99" s="110" t="s">
        <v>184</v>
      </c>
      <c r="C99" s="109">
        <v>0.70599999999999996</v>
      </c>
    </row>
    <row r="100" spans="1:3">
      <c r="A100" s="109">
        <v>61</v>
      </c>
      <c r="B100" s="110" t="s">
        <v>179</v>
      </c>
      <c r="C100" s="109">
        <v>0.70499999999999996</v>
      </c>
    </row>
    <row r="101" spans="1:3">
      <c r="A101" s="109">
        <v>62</v>
      </c>
      <c r="B101" s="110" t="s">
        <v>38</v>
      </c>
      <c r="C101" s="109">
        <v>0.70499999999999996</v>
      </c>
    </row>
    <row r="102" spans="1:3">
      <c r="A102" s="109">
        <v>63</v>
      </c>
      <c r="B102" s="110" t="s">
        <v>29</v>
      </c>
      <c r="C102" s="109">
        <v>0.70399999999999996</v>
      </c>
    </row>
    <row r="103" spans="1:3">
      <c r="A103" s="109">
        <v>64</v>
      </c>
      <c r="B103" s="110" t="s">
        <v>307</v>
      </c>
      <c r="C103" s="109">
        <v>0.70299999999999996</v>
      </c>
    </row>
    <row r="104" spans="1:3">
      <c r="A104" s="109">
        <v>65</v>
      </c>
      <c r="B104" s="110" t="s">
        <v>281</v>
      </c>
      <c r="C104" s="109">
        <v>0.70199999999999996</v>
      </c>
    </row>
    <row r="105" spans="1:3">
      <c r="A105" s="109">
        <v>66</v>
      </c>
      <c r="B105" s="110" t="s">
        <v>205</v>
      </c>
      <c r="C105" s="109">
        <v>0.70199999999999996</v>
      </c>
    </row>
    <row r="106" spans="1:3">
      <c r="A106" s="109">
        <v>67</v>
      </c>
      <c r="B106" s="110" t="s">
        <v>257</v>
      </c>
      <c r="C106" s="109">
        <v>0.70199999999999996</v>
      </c>
    </row>
    <row r="107" spans="1:3">
      <c r="A107" s="109">
        <v>68</v>
      </c>
      <c r="B107" s="110" t="s">
        <v>293</v>
      </c>
      <c r="C107" s="109">
        <v>0.7</v>
      </c>
    </row>
    <row r="108" spans="1:3">
      <c r="A108" s="109">
        <v>69</v>
      </c>
      <c r="B108" s="110" t="s">
        <v>188</v>
      </c>
      <c r="C108" s="109">
        <v>0.69799999999999995</v>
      </c>
    </row>
    <row r="109" spans="1:3">
      <c r="A109" s="109">
        <v>70</v>
      </c>
      <c r="B109" s="110" t="s">
        <v>212</v>
      </c>
      <c r="C109" s="109">
        <v>0.69699999999999995</v>
      </c>
    </row>
    <row r="110" spans="1:3">
      <c r="A110" s="109">
        <v>71</v>
      </c>
      <c r="B110" s="110" t="s">
        <v>310</v>
      </c>
      <c r="C110" s="109">
        <v>0.69599999999999995</v>
      </c>
    </row>
    <row r="111" spans="1:3">
      <c r="A111" s="109">
        <v>72</v>
      </c>
      <c r="B111" s="110" t="s">
        <v>48</v>
      </c>
      <c r="C111" s="109">
        <v>0.69499999999999995</v>
      </c>
    </row>
    <row r="112" spans="1:3">
      <c r="A112" s="109">
        <v>73</v>
      </c>
      <c r="B112" s="110" t="s">
        <v>88</v>
      </c>
      <c r="C112" s="109">
        <v>0.69499999999999995</v>
      </c>
    </row>
    <row r="113" spans="1:3">
      <c r="A113" s="109">
        <v>74</v>
      </c>
      <c r="B113" s="110" t="s">
        <v>282</v>
      </c>
      <c r="C113" s="109">
        <v>0.69399999999999995</v>
      </c>
    </row>
    <row r="114" spans="1:3">
      <c r="A114" s="109">
        <v>75</v>
      </c>
      <c r="B114" s="110" t="s">
        <v>168</v>
      </c>
      <c r="C114" s="109">
        <v>0.69399999999999995</v>
      </c>
    </row>
    <row r="115" spans="1:3">
      <c r="A115" s="109">
        <v>76</v>
      </c>
      <c r="B115" s="110" t="s">
        <v>238</v>
      </c>
      <c r="C115" s="109">
        <v>0.69399999999999995</v>
      </c>
    </row>
    <row r="116" spans="1:3">
      <c r="A116" s="109">
        <v>77</v>
      </c>
      <c r="B116" s="110" t="s">
        <v>112</v>
      </c>
      <c r="C116" s="109">
        <v>0.69299999999999995</v>
      </c>
    </row>
    <row r="117" spans="1:3">
      <c r="A117" s="109">
        <v>78</v>
      </c>
      <c r="B117" s="110" t="s">
        <v>222</v>
      </c>
      <c r="C117" s="109">
        <v>0.69199999999999995</v>
      </c>
    </row>
    <row r="118" spans="1:3">
      <c r="A118" s="109">
        <v>79</v>
      </c>
      <c r="B118" s="110" t="s">
        <v>18</v>
      </c>
      <c r="C118" s="109">
        <v>0.69199999999999995</v>
      </c>
    </row>
    <row r="119" spans="1:3">
      <c r="A119" s="109">
        <v>80</v>
      </c>
      <c r="B119" s="110" t="s">
        <v>252</v>
      </c>
      <c r="C119" s="109">
        <v>0.69199999999999995</v>
      </c>
    </row>
    <row r="120" spans="1:3">
      <c r="A120" s="109">
        <v>81</v>
      </c>
      <c r="B120" s="110" t="s">
        <v>258</v>
      </c>
      <c r="C120" s="109">
        <v>0.69199999999999995</v>
      </c>
    </row>
    <row r="121" spans="1:3">
      <c r="A121" s="109">
        <v>82</v>
      </c>
      <c r="B121" s="110" t="s">
        <v>228</v>
      </c>
      <c r="C121" s="109">
        <v>0.69199999999999995</v>
      </c>
    </row>
    <row r="122" spans="1:3">
      <c r="A122" s="109">
        <v>83</v>
      </c>
      <c r="B122" s="110" t="s">
        <v>262</v>
      </c>
      <c r="C122" s="109">
        <v>0.69099999999999995</v>
      </c>
    </row>
    <row r="123" spans="1:3">
      <c r="A123" s="109">
        <v>84</v>
      </c>
      <c r="B123" s="110" t="s">
        <v>224</v>
      </c>
      <c r="C123" s="109">
        <v>0.69099999999999995</v>
      </c>
    </row>
    <row r="124" spans="1:3">
      <c r="A124" s="109">
        <v>85</v>
      </c>
      <c r="B124" s="110" t="s">
        <v>862</v>
      </c>
      <c r="C124" s="109">
        <v>0.69099999999999995</v>
      </c>
    </row>
    <row r="125" spans="1:3">
      <c r="A125" s="109">
        <v>86</v>
      </c>
      <c r="B125" s="110" t="s">
        <v>163</v>
      </c>
      <c r="C125" s="109">
        <v>0.68899999999999995</v>
      </c>
    </row>
    <row r="126" spans="1:3">
      <c r="A126" s="109">
        <v>87</v>
      </c>
      <c r="B126" s="110" t="s">
        <v>233</v>
      </c>
      <c r="C126" s="109">
        <v>0.68899999999999995</v>
      </c>
    </row>
    <row r="127" spans="1:3">
      <c r="A127" s="109">
        <v>88</v>
      </c>
      <c r="B127" s="110" t="s">
        <v>296</v>
      </c>
      <c r="C127" s="109">
        <v>0.68799999999999994</v>
      </c>
    </row>
    <row r="128" spans="1:3">
      <c r="A128" s="109">
        <v>89</v>
      </c>
      <c r="B128" s="110" t="s">
        <v>235</v>
      </c>
      <c r="C128" s="109">
        <v>0.68600000000000005</v>
      </c>
    </row>
    <row r="129" spans="1:3">
      <c r="A129" s="109">
        <v>90</v>
      </c>
      <c r="B129" s="110" t="s">
        <v>206</v>
      </c>
      <c r="C129" s="109">
        <v>0.68400000000000005</v>
      </c>
    </row>
    <row r="130" spans="1:3">
      <c r="A130" s="109">
        <v>91</v>
      </c>
      <c r="B130" s="110" t="s">
        <v>146</v>
      </c>
      <c r="C130" s="109">
        <v>0.68400000000000005</v>
      </c>
    </row>
    <row r="131" spans="1:3">
      <c r="A131" s="109">
        <v>92</v>
      </c>
      <c r="B131" s="110" t="s">
        <v>306</v>
      </c>
      <c r="C131" s="109">
        <v>0.68400000000000005</v>
      </c>
    </row>
    <row r="132" spans="1:3">
      <c r="A132" s="109">
        <v>93</v>
      </c>
      <c r="B132" s="110" t="s">
        <v>101</v>
      </c>
      <c r="C132" s="109">
        <v>0.68200000000000005</v>
      </c>
    </row>
    <row r="133" spans="1:3">
      <c r="A133" s="109">
        <v>94</v>
      </c>
      <c r="B133" s="110" t="s">
        <v>221</v>
      </c>
      <c r="C133" s="109">
        <v>0.67900000000000005</v>
      </c>
    </row>
    <row r="134" spans="1:3">
      <c r="A134" s="109">
        <v>95</v>
      </c>
      <c r="B134" s="110" t="s">
        <v>292</v>
      </c>
      <c r="C134" s="109">
        <v>0.67800000000000005</v>
      </c>
    </row>
    <row r="135" spans="1:3">
      <c r="A135" s="109">
        <v>96</v>
      </c>
      <c r="B135" s="110" t="s">
        <v>130</v>
      </c>
      <c r="C135" s="109">
        <v>0.67800000000000005</v>
      </c>
    </row>
    <row r="136" spans="1:3">
      <c r="A136" s="109">
        <v>97</v>
      </c>
      <c r="B136" s="110" t="s">
        <v>198</v>
      </c>
      <c r="C136" s="109">
        <v>0.67700000000000005</v>
      </c>
    </row>
    <row r="137" spans="1:3">
      <c r="A137" s="109">
        <v>98</v>
      </c>
      <c r="B137" s="110" t="s">
        <v>199</v>
      </c>
      <c r="C137" s="109">
        <v>0.67600000000000005</v>
      </c>
    </row>
    <row r="138" spans="1:3">
      <c r="A138" s="109">
        <v>99</v>
      </c>
      <c r="B138" s="110" t="s">
        <v>232</v>
      </c>
      <c r="C138" s="109">
        <v>0.67600000000000005</v>
      </c>
    </row>
    <row r="139" spans="1:3">
      <c r="A139" s="109">
        <v>100</v>
      </c>
      <c r="B139" s="110" t="s">
        <v>209</v>
      </c>
      <c r="C139" s="109">
        <v>0.67400000000000004</v>
      </c>
    </row>
    <row r="140" spans="1:3">
      <c r="A140" s="109">
        <v>101</v>
      </c>
      <c r="B140" s="110" t="s">
        <v>97</v>
      </c>
      <c r="C140" s="109">
        <v>0.67200000000000004</v>
      </c>
    </row>
    <row r="141" spans="1:3">
      <c r="A141" s="109">
        <v>102</v>
      </c>
      <c r="B141" s="110" t="s">
        <v>207</v>
      </c>
      <c r="C141" s="109">
        <v>0.67100000000000004</v>
      </c>
    </row>
    <row r="142" spans="1:3">
      <c r="A142" s="109">
        <v>103</v>
      </c>
      <c r="B142" s="110" t="s">
        <v>299</v>
      </c>
      <c r="C142" s="109">
        <v>0.67</v>
      </c>
    </row>
    <row r="143" spans="1:3">
      <c r="A143" s="109">
        <v>104</v>
      </c>
      <c r="B143" s="110" t="s">
        <v>98</v>
      </c>
      <c r="C143" s="109">
        <v>0.67</v>
      </c>
    </row>
    <row r="144" spans="1:3">
      <c r="A144" s="109">
        <v>105</v>
      </c>
      <c r="B144" s="110" t="s">
        <v>290</v>
      </c>
      <c r="C144" s="109">
        <v>0.67</v>
      </c>
    </row>
    <row r="145" spans="1:3">
      <c r="A145" s="109">
        <v>106</v>
      </c>
      <c r="B145" s="110" t="s">
        <v>253</v>
      </c>
      <c r="C145" s="109">
        <v>0.66900000000000004</v>
      </c>
    </row>
    <row r="146" spans="1:3">
      <c r="A146" s="109">
        <v>107</v>
      </c>
      <c r="B146" s="110" t="s">
        <v>91</v>
      </c>
      <c r="C146" s="109">
        <v>0.66900000000000004</v>
      </c>
    </row>
    <row r="147" spans="1:3">
      <c r="A147" s="109">
        <v>108</v>
      </c>
      <c r="B147" s="110" t="s">
        <v>223</v>
      </c>
      <c r="C147" s="109">
        <v>0.66900000000000004</v>
      </c>
    </row>
    <row r="148" spans="1:3">
      <c r="A148" s="109">
        <v>109</v>
      </c>
      <c r="B148" s="110" t="s">
        <v>156</v>
      </c>
      <c r="C148" s="109">
        <v>0.66900000000000004</v>
      </c>
    </row>
    <row r="149" spans="1:3">
      <c r="A149" s="109">
        <v>110</v>
      </c>
      <c r="B149" s="110" t="s">
        <v>51</v>
      </c>
      <c r="C149" s="109">
        <v>0.66700000000000004</v>
      </c>
    </row>
    <row r="150" spans="1:3">
      <c r="A150" s="109">
        <v>111</v>
      </c>
      <c r="B150" s="110" t="s">
        <v>117</v>
      </c>
      <c r="C150" s="109">
        <v>0.66400000000000003</v>
      </c>
    </row>
    <row r="151" spans="1:3">
      <c r="A151" s="109">
        <v>112</v>
      </c>
      <c r="B151" s="110" t="s">
        <v>105</v>
      </c>
      <c r="C151" s="109">
        <v>0.66400000000000003</v>
      </c>
    </row>
    <row r="152" spans="1:3">
      <c r="A152" s="109">
        <v>113</v>
      </c>
      <c r="B152" s="110" t="s">
        <v>52</v>
      </c>
      <c r="C152" s="109">
        <v>0.65900000000000003</v>
      </c>
    </row>
    <row r="153" spans="1:3">
      <c r="A153" s="109">
        <v>114</v>
      </c>
      <c r="B153" s="110" t="s">
        <v>66</v>
      </c>
      <c r="C153" s="109">
        <v>0.65700000000000003</v>
      </c>
    </row>
    <row r="154" spans="1:3">
      <c r="A154" s="109">
        <v>115</v>
      </c>
      <c r="B154" s="110" t="s">
        <v>200</v>
      </c>
      <c r="C154" s="109">
        <v>0.65600000000000003</v>
      </c>
    </row>
    <row r="155" spans="1:3">
      <c r="A155" s="109">
        <v>116</v>
      </c>
      <c r="B155" s="110" t="s">
        <v>19</v>
      </c>
      <c r="C155" s="109">
        <v>0.65200000000000002</v>
      </c>
    </row>
    <row r="156" spans="1:3">
      <c r="A156" s="109">
        <v>117</v>
      </c>
      <c r="B156" s="110" t="s">
        <v>297</v>
      </c>
      <c r="C156" s="109">
        <v>0.65100000000000002</v>
      </c>
    </row>
    <row r="157" spans="1:3">
      <c r="A157" s="109">
        <v>118</v>
      </c>
      <c r="B157" s="110" t="s">
        <v>244</v>
      </c>
      <c r="C157" s="109">
        <v>0.65</v>
      </c>
    </row>
    <row r="158" spans="1:3">
      <c r="A158" s="109">
        <v>119</v>
      </c>
      <c r="B158" s="110" t="s">
        <v>46</v>
      </c>
      <c r="C158" s="109">
        <v>0.64900000000000002</v>
      </c>
    </row>
    <row r="159" spans="1:3">
      <c r="A159" s="109">
        <v>120</v>
      </c>
      <c r="B159" s="110" t="s">
        <v>301</v>
      </c>
      <c r="C159" s="109">
        <v>0.64900000000000002</v>
      </c>
    </row>
    <row r="160" spans="1:3">
      <c r="A160" s="109">
        <v>121</v>
      </c>
      <c r="B160" s="110" t="s">
        <v>27</v>
      </c>
      <c r="C160" s="109">
        <v>0.64600000000000002</v>
      </c>
    </row>
    <row r="161" spans="1:3">
      <c r="A161" s="109">
        <v>122</v>
      </c>
      <c r="B161" s="110" t="s">
        <v>121</v>
      </c>
      <c r="C161" s="109">
        <v>0.64100000000000001</v>
      </c>
    </row>
    <row r="162" spans="1:3">
      <c r="A162" s="109">
        <v>123</v>
      </c>
      <c r="B162" s="110" t="s">
        <v>5</v>
      </c>
      <c r="C162" s="109">
        <v>0.64</v>
      </c>
    </row>
    <row r="163" spans="1:3">
      <c r="A163" s="109">
        <v>124</v>
      </c>
      <c r="B163" s="110" t="s">
        <v>20</v>
      </c>
      <c r="C163" s="109">
        <v>0.63800000000000001</v>
      </c>
    </row>
    <row r="164" spans="1:3">
      <c r="A164" s="109">
        <v>125</v>
      </c>
      <c r="B164" s="110" t="s">
        <v>216</v>
      </c>
      <c r="C164" s="109">
        <v>0.63800000000000001</v>
      </c>
    </row>
    <row r="165" spans="1:3">
      <c r="A165" s="109">
        <v>126</v>
      </c>
      <c r="B165" s="110" t="s">
        <v>14</v>
      </c>
      <c r="C165" s="109">
        <v>0.63200000000000001</v>
      </c>
    </row>
    <row r="166" spans="1:3">
      <c r="A166" s="109">
        <v>127</v>
      </c>
      <c r="B166" s="110" t="s">
        <v>194</v>
      </c>
      <c r="C166" s="109">
        <v>0.629</v>
      </c>
    </row>
    <row r="167" spans="1:3">
      <c r="A167" s="109">
        <v>128</v>
      </c>
      <c r="B167" s="110" t="s">
        <v>309</v>
      </c>
      <c r="C167" s="109">
        <v>0.628</v>
      </c>
    </row>
    <row r="168" spans="1:3">
      <c r="A168" s="109">
        <v>129</v>
      </c>
      <c r="B168" s="110" t="s">
        <v>86</v>
      </c>
      <c r="C168" s="109">
        <v>0.628</v>
      </c>
    </row>
    <row r="169" spans="1:3">
      <c r="A169" s="109">
        <v>130</v>
      </c>
      <c r="B169" s="110" t="s">
        <v>237</v>
      </c>
      <c r="C169" s="109">
        <v>0.626</v>
      </c>
    </row>
    <row r="170" spans="1:3">
      <c r="A170" s="109">
        <v>131</v>
      </c>
      <c r="B170" s="110" t="s">
        <v>298</v>
      </c>
      <c r="C170" s="109">
        <v>0.625</v>
      </c>
    </row>
    <row r="171" spans="1:3">
      <c r="A171" s="109">
        <v>132</v>
      </c>
      <c r="B171" s="110" t="s">
        <v>256</v>
      </c>
      <c r="C171" s="109">
        <v>0.61399999999999999</v>
      </c>
    </row>
    <row r="172" spans="1:3">
      <c r="A172" s="109">
        <v>133</v>
      </c>
      <c r="B172" s="110" t="s">
        <v>214</v>
      </c>
      <c r="C172" s="109">
        <v>0.61099999999999999</v>
      </c>
    </row>
    <row r="173" spans="1:3">
      <c r="A173" s="109">
        <v>134</v>
      </c>
      <c r="B173" s="110" t="s">
        <v>192</v>
      </c>
      <c r="C173" s="109">
        <v>0.60799999999999998</v>
      </c>
    </row>
    <row r="174" spans="1:3">
      <c r="A174" s="109">
        <v>135</v>
      </c>
      <c r="B174" s="110" t="s">
        <v>231</v>
      </c>
      <c r="C174" s="109">
        <v>0.60399999999999998</v>
      </c>
    </row>
    <row r="175" spans="1:3">
      <c r="A175" s="109">
        <v>136</v>
      </c>
      <c r="B175" s="110" t="s">
        <v>254</v>
      </c>
      <c r="C175" s="109">
        <v>0.59799999999999998</v>
      </c>
    </row>
    <row r="176" spans="1:3">
      <c r="A176" s="109">
        <v>137</v>
      </c>
      <c r="B176" s="110" t="s">
        <v>248</v>
      </c>
      <c r="C176" s="109">
        <v>0.59599999999999997</v>
      </c>
    </row>
    <row r="177" spans="1:3">
      <c r="A177" s="109">
        <v>138</v>
      </c>
      <c r="B177" s="110" t="s">
        <v>275</v>
      </c>
      <c r="C177" s="109">
        <v>0.58399999999999996</v>
      </c>
    </row>
    <row r="178" spans="1:3">
      <c r="A178" s="109">
        <v>139</v>
      </c>
      <c r="B178" s="110" t="s">
        <v>100</v>
      </c>
      <c r="C178" s="109">
        <v>0.58299999999999996</v>
      </c>
    </row>
    <row r="179" spans="1:3">
      <c r="A179" s="109">
        <v>140</v>
      </c>
      <c r="B179" s="110" t="s">
        <v>60</v>
      </c>
      <c r="C179" s="109">
        <v>0.58299999999999996</v>
      </c>
    </row>
    <row r="180" spans="1:3">
      <c r="A180" s="109">
        <v>141</v>
      </c>
      <c r="B180" s="110" t="s">
        <v>295</v>
      </c>
      <c r="C180" s="109">
        <v>0.57499999999999996</v>
      </c>
    </row>
    <row r="181" spans="1:3">
      <c r="A181" s="109">
        <v>142</v>
      </c>
      <c r="B181" s="110" t="s">
        <v>291</v>
      </c>
      <c r="C181" s="109">
        <v>0.56799999999999995</v>
      </c>
    </row>
    <row r="182" spans="1:3">
      <c r="A182" s="109">
        <v>143</v>
      </c>
      <c r="B182" s="110" t="s">
        <v>126</v>
      </c>
      <c r="C182" s="109">
        <v>0.54600000000000004</v>
      </c>
    </row>
    <row r="183" spans="1:3">
      <c r="A183" s="109">
        <v>144</v>
      </c>
      <c r="B183" s="110" t="s">
        <v>230</v>
      </c>
      <c r="C183" s="109">
        <v>0.51600000000000001</v>
      </c>
    </row>
  </sheetData>
  <mergeCells count="2">
    <mergeCell ref="A1:T1"/>
    <mergeCell ref="A2:T2"/>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FF3A-B5C8-5745-8F0E-5D5824C67337}">
  <dimension ref="A1:M259"/>
  <sheetViews>
    <sheetView workbookViewId="0">
      <selection activeCell="E11" sqref="E11"/>
    </sheetView>
  </sheetViews>
  <sheetFormatPr baseColWidth="10" defaultRowHeight="16"/>
  <cols>
    <col min="1" max="1" width="31.83203125" customWidth="1"/>
    <col min="2" max="2" width="10.83203125" style="44"/>
  </cols>
  <sheetData>
    <row r="1" spans="1:13" ht="78" customHeight="1">
      <c r="A1" s="177" t="s">
        <v>512</v>
      </c>
      <c r="B1" s="178"/>
      <c r="C1" s="178"/>
      <c r="D1" s="178"/>
      <c r="E1" s="178"/>
      <c r="F1" s="178"/>
      <c r="G1" s="178"/>
      <c r="H1" s="178"/>
      <c r="I1" s="178"/>
      <c r="J1" s="178"/>
      <c r="K1" s="178"/>
      <c r="L1" s="178"/>
      <c r="M1" s="179"/>
    </row>
    <row r="2" spans="1:13" ht="17" thickBot="1">
      <c r="A2" s="52" t="s">
        <v>513</v>
      </c>
      <c r="B2" s="53" t="s">
        <v>514</v>
      </c>
    </row>
    <row r="3" spans="1:13" ht="17" thickTop="1">
      <c r="A3" s="47" t="s">
        <v>194</v>
      </c>
      <c r="B3" s="54">
        <v>21.5</v>
      </c>
    </row>
    <row r="4" spans="1:13">
      <c r="A4" s="47" t="s">
        <v>5</v>
      </c>
      <c r="B4" s="54">
        <v>24.9</v>
      </c>
    </row>
    <row r="5" spans="1:13">
      <c r="A5" s="47" t="s">
        <v>19</v>
      </c>
      <c r="B5" s="54">
        <v>24.2</v>
      </c>
    </row>
    <row r="6" spans="1:13">
      <c r="A6" s="47" t="s">
        <v>27</v>
      </c>
      <c r="B6" s="54">
        <v>25.1</v>
      </c>
    </row>
    <row r="7" spans="1:13">
      <c r="A7" s="47" t="s">
        <v>233</v>
      </c>
      <c r="B7" s="54">
        <v>24.5</v>
      </c>
    </row>
    <row r="8" spans="1:13">
      <c r="A8" s="47" t="s">
        <v>235</v>
      </c>
      <c r="B8" s="54">
        <v>22.9</v>
      </c>
    </row>
    <row r="9" spans="1:13">
      <c r="A9" s="47" t="s">
        <v>295</v>
      </c>
      <c r="B9" s="54">
        <v>24.9</v>
      </c>
    </row>
    <row r="10" spans="1:13">
      <c r="A10" s="47" t="s">
        <v>241</v>
      </c>
      <c r="B10" s="54">
        <v>24.8</v>
      </c>
    </row>
    <row r="11" spans="1:13">
      <c r="A11" s="47" t="s">
        <v>196</v>
      </c>
      <c r="B11" s="54">
        <v>23.9</v>
      </c>
    </row>
    <row r="12" spans="1:13">
      <c r="A12" s="47" t="s">
        <v>219</v>
      </c>
      <c r="B12" s="54">
        <v>23.5</v>
      </c>
    </row>
    <row r="13" spans="1:13">
      <c r="A13" s="47" t="s">
        <v>46</v>
      </c>
      <c r="B13" s="54">
        <v>24.9</v>
      </c>
    </row>
    <row r="14" spans="1:13">
      <c r="A14" s="47" t="s">
        <v>48</v>
      </c>
      <c r="B14" s="54">
        <v>23.6</v>
      </c>
    </row>
    <row r="15" spans="1:13">
      <c r="A15" s="47" t="s">
        <v>52</v>
      </c>
      <c r="B15" s="54">
        <v>24.6</v>
      </c>
    </row>
    <row r="16" spans="1:13">
      <c r="A16" s="47" t="s">
        <v>53</v>
      </c>
      <c r="B16" s="54">
        <v>24.9</v>
      </c>
    </row>
    <row r="17" spans="1:2">
      <c r="A17" s="47" t="s">
        <v>91</v>
      </c>
      <c r="B17" s="54">
        <v>24.2</v>
      </c>
    </row>
    <row r="18" spans="1:2">
      <c r="A18" s="47" t="s">
        <v>252</v>
      </c>
      <c r="B18" s="54">
        <v>24.6</v>
      </c>
    </row>
    <row r="19" spans="1:2">
      <c r="A19" s="47" t="s">
        <v>100</v>
      </c>
      <c r="B19" s="54">
        <v>25.1</v>
      </c>
    </row>
    <row r="20" spans="1:2">
      <c r="A20" s="47" t="s">
        <v>256</v>
      </c>
      <c r="B20" s="54">
        <v>23.2</v>
      </c>
    </row>
    <row r="21" spans="1:2">
      <c r="A21" s="47" t="s">
        <v>105</v>
      </c>
      <c r="B21" s="54">
        <v>20.6</v>
      </c>
    </row>
    <row r="22" spans="1:2">
      <c r="A22" s="47" t="s">
        <v>478</v>
      </c>
      <c r="B22" s="54">
        <v>0</v>
      </c>
    </row>
    <row r="23" spans="1:2">
      <c r="A23" s="47" t="s">
        <v>120</v>
      </c>
      <c r="B23" s="54">
        <v>25.2</v>
      </c>
    </row>
    <row r="24" spans="1:2">
      <c r="A24" s="47" t="s">
        <v>121</v>
      </c>
      <c r="B24" s="54">
        <v>24.1</v>
      </c>
    </row>
    <row r="25" spans="1:2">
      <c r="A25" s="47" t="s">
        <v>479</v>
      </c>
      <c r="B25" s="54">
        <v>21.5</v>
      </c>
    </row>
    <row r="26" spans="1:2">
      <c r="A26" s="47" t="s">
        <v>480</v>
      </c>
      <c r="B26" s="54">
        <v>20.100000000000001</v>
      </c>
    </row>
    <row r="27" spans="1:2">
      <c r="A27" s="48" t="s">
        <v>274</v>
      </c>
      <c r="B27" s="54">
        <v>23.5</v>
      </c>
    </row>
    <row r="28" spans="1:2">
      <c r="A28" s="47" t="s">
        <v>146</v>
      </c>
      <c r="B28" s="54">
        <v>24.8</v>
      </c>
    </row>
    <row r="29" spans="1:2">
      <c r="A29" s="47" t="s">
        <v>279</v>
      </c>
      <c r="B29" s="54">
        <v>21.2</v>
      </c>
    </row>
    <row r="30" spans="1:2">
      <c r="A30" s="47" t="s">
        <v>149</v>
      </c>
      <c r="B30" s="54">
        <v>24</v>
      </c>
    </row>
    <row r="31" spans="1:2">
      <c r="A31" s="47" t="s">
        <v>169</v>
      </c>
      <c r="B31" s="54">
        <v>23.8</v>
      </c>
    </row>
    <row r="32" spans="1:2">
      <c r="A32" s="47" t="s">
        <v>23</v>
      </c>
      <c r="B32" s="54">
        <v>16.3</v>
      </c>
    </row>
    <row r="33" spans="1:2">
      <c r="A33" s="47" t="s">
        <v>28</v>
      </c>
      <c r="B33" s="54">
        <v>19.8</v>
      </c>
    </row>
    <row r="34" spans="1:2">
      <c r="A34" s="47" t="s">
        <v>305</v>
      </c>
      <c r="B34" s="54">
        <v>19.5</v>
      </c>
    </row>
    <row r="35" spans="1:2" ht="32">
      <c r="A35" s="48" t="s">
        <v>242</v>
      </c>
      <c r="B35" s="54">
        <v>18.8</v>
      </c>
    </row>
    <row r="36" spans="1:2">
      <c r="A36" s="48" t="s">
        <v>243</v>
      </c>
      <c r="B36" s="54"/>
    </row>
    <row r="37" spans="1:2">
      <c r="A37" s="47" t="s">
        <v>379</v>
      </c>
      <c r="B37" s="54">
        <v>18.7</v>
      </c>
    </row>
    <row r="38" spans="1:2">
      <c r="A38" s="47" t="s">
        <v>40</v>
      </c>
      <c r="B38" s="54">
        <v>19.2</v>
      </c>
    </row>
    <row r="39" spans="1:2">
      <c r="A39" s="47" t="s">
        <v>200</v>
      </c>
      <c r="B39" s="54">
        <v>16.399999999999999</v>
      </c>
    </row>
    <row r="40" spans="1:2">
      <c r="A40" s="47" t="s">
        <v>238</v>
      </c>
      <c r="B40" s="54">
        <v>19.3</v>
      </c>
    </row>
    <row r="41" spans="1:2">
      <c r="A41" s="47" t="s">
        <v>88</v>
      </c>
      <c r="B41" s="54">
        <v>16.600000000000001</v>
      </c>
    </row>
    <row r="42" spans="1:2">
      <c r="A42" s="47" t="s">
        <v>97</v>
      </c>
      <c r="B42" s="54">
        <v>19.399999999999999</v>
      </c>
    </row>
    <row r="43" spans="1:2">
      <c r="A43" s="47" t="s">
        <v>261</v>
      </c>
      <c r="B43" s="54">
        <v>19.3</v>
      </c>
    </row>
    <row r="44" spans="1:2">
      <c r="A44" s="47" t="s">
        <v>115</v>
      </c>
      <c r="B44" s="54">
        <v>17.8</v>
      </c>
    </row>
    <row r="45" spans="1:2">
      <c r="A45" s="47" t="s">
        <v>270</v>
      </c>
      <c r="B45" s="54">
        <v>19.8</v>
      </c>
    </row>
    <row r="46" spans="1:2">
      <c r="A46" s="47" t="s">
        <v>288</v>
      </c>
      <c r="B46" s="54">
        <v>16.399999999999999</v>
      </c>
    </row>
    <row r="47" spans="1:2">
      <c r="A47" s="47" t="s">
        <v>290</v>
      </c>
      <c r="B47" s="54">
        <v>19</v>
      </c>
    </row>
    <row r="48" spans="1:2">
      <c r="A48" s="47" t="s">
        <v>293</v>
      </c>
      <c r="B48" s="54">
        <v>19.2</v>
      </c>
    </row>
    <row r="49" spans="1:2">
      <c r="A49" s="47" t="s">
        <v>178</v>
      </c>
      <c r="B49" s="54">
        <v>19.399999999999999</v>
      </c>
    </row>
    <row r="50" spans="1:2">
      <c r="A50" s="47" t="s">
        <v>273</v>
      </c>
      <c r="B50" s="54">
        <v>19.399999999999999</v>
      </c>
    </row>
    <row r="51" spans="1:2">
      <c r="A51" s="47" t="s">
        <v>280</v>
      </c>
      <c r="B51" s="54">
        <v>18.7</v>
      </c>
    </row>
    <row r="52" spans="1:2">
      <c r="A52" s="47" t="s">
        <v>234</v>
      </c>
      <c r="B52" s="54">
        <v>7.6</v>
      </c>
    </row>
    <row r="53" spans="1:2">
      <c r="A53" s="47" t="s">
        <v>302</v>
      </c>
      <c r="B53" s="54">
        <v>5</v>
      </c>
    </row>
    <row r="54" spans="1:2">
      <c r="A54" s="47" t="s">
        <v>481</v>
      </c>
      <c r="B54" s="54">
        <v>13.6</v>
      </c>
    </row>
    <row r="55" spans="1:2">
      <c r="A55" s="47" t="s">
        <v>195</v>
      </c>
      <c r="B55" s="54">
        <v>13.5</v>
      </c>
    </row>
    <row r="56" spans="1:2">
      <c r="A56" s="47" t="s">
        <v>197</v>
      </c>
      <c r="B56" s="54">
        <v>14.9</v>
      </c>
    </row>
    <row r="57" spans="1:2">
      <c r="A57" s="47" t="s">
        <v>482</v>
      </c>
      <c r="B57" s="54">
        <v>13.1</v>
      </c>
    </row>
    <row r="58" spans="1:2">
      <c r="A58" s="47" t="s">
        <v>13</v>
      </c>
      <c r="B58" s="54">
        <v>13.3</v>
      </c>
    </row>
    <row r="59" spans="1:2">
      <c r="A59" s="47" t="s">
        <v>16</v>
      </c>
      <c r="B59" s="54">
        <v>13.7</v>
      </c>
    </row>
    <row r="60" spans="1:2">
      <c r="A60" s="47" t="s">
        <v>18</v>
      </c>
      <c r="B60" s="54">
        <v>16.8</v>
      </c>
    </row>
    <row r="61" spans="1:2">
      <c r="A61" s="47" t="s">
        <v>483</v>
      </c>
      <c r="B61" s="54">
        <v>12.3</v>
      </c>
    </row>
    <row r="62" spans="1:2">
      <c r="A62" s="47" t="s">
        <v>206</v>
      </c>
      <c r="B62" s="54">
        <v>16.100000000000001</v>
      </c>
    </row>
    <row r="63" spans="1:2">
      <c r="A63" s="47" t="s">
        <v>484</v>
      </c>
      <c r="B63" s="54"/>
    </row>
    <row r="64" spans="1:2">
      <c r="A64" s="47" t="s">
        <v>29</v>
      </c>
      <c r="B64" s="54">
        <v>15.4</v>
      </c>
    </row>
    <row r="65" spans="1:2">
      <c r="A65" s="47" t="s">
        <v>240</v>
      </c>
      <c r="B65" s="54">
        <v>9.1999999999999993</v>
      </c>
    </row>
    <row r="66" spans="1:2">
      <c r="A66" s="47" t="s">
        <v>31</v>
      </c>
      <c r="B66" s="54">
        <v>15.4</v>
      </c>
    </row>
    <row r="67" spans="1:2">
      <c r="A67" s="47" t="s">
        <v>246</v>
      </c>
      <c r="B67" s="54">
        <v>16.899999999999999</v>
      </c>
    </row>
    <row r="68" spans="1:2">
      <c r="A68" s="47" t="s">
        <v>34</v>
      </c>
      <c r="B68" s="54">
        <v>19.7</v>
      </c>
    </row>
    <row r="69" spans="1:2">
      <c r="A69" s="47" t="s">
        <v>212</v>
      </c>
      <c r="B69" s="54">
        <v>15.9</v>
      </c>
    </row>
    <row r="70" spans="1:2">
      <c r="A70" s="47" t="s">
        <v>38</v>
      </c>
      <c r="B70" s="54">
        <v>16.100000000000001</v>
      </c>
    </row>
    <row r="71" spans="1:2">
      <c r="A71" s="47" t="s">
        <v>485</v>
      </c>
      <c r="B71" s="54">
        <v>25</v>
      </c>
    </row>
    <row r="72" spans="1:2">
      <c r="A72" s="47" t="s">
        <v>486</v>
      </c>
      <c r="B72" s="54">
        <v>16.5</v>
      </c>
    </row>
    <row r="73" spans="1:2">
      <c r="A73" s="47" t="s">
        <v>487</v>
      </c>
      <c r="B73" s="54">
        <v>15.8</v>
      </c>
    </row>
    <row r="74" spans="1:2">
      <c r="A74" s="47" t="s">
        <v>49</v>
      </c>
      <c r="B74" s="54">
        <v>16.100000000000001</v>
      </c>
    </row>
    <row r="75" spans="1:2">
      <c r="A75" s="47" t="s">
        <v>488</v>
      </c>
      <c r="B75" s="54">
        <v>13.1</v>
      </c>
    </row>
    <row r="76" spans="1:2">
      <c r="A76" s="47" t="s">
        <v>54</v>
      </c>
      <c r="B76" s="54">
        <v>17.399999999999999</v>
      </c>
    </row>
    <row r="77" spans="1:2">
      <c r="A77" s="47" t="s">
        <v>56</v>
      </c>
      <c r="B77" s="54">
        <v>18.2</v>
      </c>
    </row>
    <row r="78" spans="1:2">
      <c r="A78" s="47" t="s">
        <v>229</v>
      </c>
      <c r="B78" s="54">
        <v>15.8</v>
      </c>
    </row>
    <row r="79" spans="1:2">
      <c r="A79" s="47" t="s">
        <v>489</v>
      </c>
      <c r="B79" s="54">
        <v>14.4</v>
      </c>
    </row>
    <row r="80" spans="1:2">
      <c r="A80" s="47" t="s">
        <v>258</v>
      </c>
      <c r="B80" s="54">
        <v>15.9</v>
      </c>
    </row>
    <row r="81" spans="1:2">
      <c r="A81" s="47" t="s">
        <v>490</v>
      </c>
      <c r="B81" s="54">
        <v>12.7</v>
      </c>
    </row>
    <row r="82" spans="1:2">
      <c r="A82" s="47" t="s">
        <v>491</v>
      </c>
      <c r="B82" s="54">
        <v>13.1</v>
      </c>
    </row>
    <row r="83" spans="1:2">
      <c r="A83" s="47" t="s">
        <v>128</v>
      </c>
      <c r="B83" s="54">
        <v>15.4</v>
      </c>
    </row>
    <row r="84" spans="1:2">
      <c r="A84" s="47" t="s">
        <v>130</v>
      </c>
      <c r="B84" s="54">
        <v>19.899999999999999</v>
      </c>
    </row>
    <row r="85" spans="1:2">
      <c r="A85" s="47" t="s">
        <v>492</v>
      </c>
      <c r="B85" s="54">
        <v>15.7</v>
      </c>
    </row>
    <row r="86" spans="1:2">
      <c r="A86" s="47" t="s">
        <v>285</v>
      </c>
      <c r="B86" s="54">
        <v>19.899999999999999</v>
      </c>
    </row>
    <row r="87" spans="1:2">
      <c r="A87" s="47" t="s">
        <v>286</v>
      </c>
      <c r="B87" s="54">
        <v>16</v>
      </c>
    </row>
    <row r="88" spans="1:2">
      <c r="A88" s="47" t="s">
        <v>493</v>
      </c>
      <c r="B88" s="54">
        <v>17.3</v>
      </c>
    </row>
    <row r="89" spans="1:2">
      <c r="A89" s="47" t="s">
        <v>287</v>
      </c>
      <c r="B89" s="54">
        <v>16.600000000000001</v>
      </c>
    </row>
    <row r="90" spans="1:2">
      <c r="A90" s="47" t="s">
        <v>163</v>
      </c>
      <c r="B90" s="54">
        <v>16</v>
      </c>
    </row>
    <row r="91" spans="1:2">
      <c r="A91" s="47" t="s">
        <v>294</v>
      </c>
      <c r="B91" s="54">
        <v>14.8</v>
      </c>
    </row>
    <row r="92" spans="1:2">
      <c r="A92" s="47" t="s">
        <v>494</v>
      </c>
      <c r="B92" s="54">
        <v>5.0999999999999996</v>
      </c>
    </row>
    <row r="93" spans="1:2">
      <c r="A93" s="47" t="s">
        <v>181</v>
      </c>
      <c r="B93" s="54">
        <v>14</v>
      </c>
    </row>
    <row r="94" spans="1:2">
      <c r="A94" s="47" t="s">
        <v>184</v>
      </c>
      <c r="B94" s="54">
        <v>14.6</v>
      </c>
    </row>
    <row r="95" spans="1:2">
      <c r="A95" s="47" t="s">
        <v>495</v>
      </c>
      <c r="B95" s="54">
        <v>13.3</v>
      </c>
    </row>
    <row r="96" spans="1:2">
      <c r="A96" s="47" t="s">
        <v>204</v>
      </c>
      <c r="B96" s="54">
        <v>19.600000000000001</v>
      </c>
    </row>
    <row r="97" spans="1:2">
      <c r="A97" s="47" t="s">
        <v>37</v>
      </c>
      <c r="B97" s="54">
        <v>14.6</v>
      </c>
    </row>
    <row r="98" spans="1:2">
      <c r="A98" s="47" t="s">
        <v>51</v>
      </c>
      <c r="B98" s="54">
        <v>19.8</v>
      </c>
    </row>
    <row r="99" spans="1:2">
      <c r="A99" s="47" t="s">
        <v>55</v>
      </c>
      <c r="B99" s="54">
        <v>17.399999999999999</v>
      </c>
    </row>
    <row r="100" spans="1:2">
      <c r="A100" s="47" t="s">
        <v>119</v>
      </c>
      <c r="B100" s="54">
        <v>18.399999999999999</v>
      </c>
    </row>
    <row r="101" spans="1:2">
      <c r="A101" s="47" t="s">
        <v>131</v>
      </c>
      <c r="B101" s="54">
        <v>13.4</v>
      </c>
    </row>
    <row r="102" spans="1:2">
      <c r="A102" s="47" t="s">
        <v>224</v>
      </c>
      <c r="B102" s="54">
        <v>17.3</v>
      </c>
    </row>
    <row r="103" spans="1:2">
      <c r="A103" s="47" t="s">
        <v>156</v>
      </c>
      <c r="B103" s="54">
        <v>14.5</v>
      </c>
    </row>
    <row r="104" spans="1:2">
      <c r="A104" s="47" t="s">
        <v>168</v>
      </c>
      <c r="B104" s="54">
        <v>20.3</v>
      </c>
    </row>
    <row r="105" spans="1:2">
      <c r="A105" s="47" t="s">
        <v>202</v>
      </c>
      <c r="B105" s="54">
        <v>21.8</v>
      </c>
    </row>
    <row r="106" spans="1:2">
      <c r="A106" s="47" t="s">
        <v>20</v>
      </c>
      <c r="B106" s="54">
        <v>31.9</v>
      </c>
    </row>
    <row r="107" spans="1:2">
      <c r="A107" s="47" t="s">
        <v>223</v>
      </c>
      <c r="B107" s="54">
        <v>9.9</v>
      </c>
    </row>
    <row r="108" spans="1:2">
      <c r="A108" s="47" t="s">
        <v>496</v>
      </c>
      <c r="B108" s="54">
        <v>20.399999999999999</v>
      </c>
    </row>
    <row r="109" spans="1:2">
      <c r="A109" s="47" t="s">
        <v>253</v>
      </c>
      <c r="B109" s="54">
        <v>14.3</v>
      </c>
    </row>
    <row r="110" spans="1:2">
      <c r="A110" s="48" t="s">
        <v>262</v>
      </c>
      <c r="B110" s="54">
        <v>26.2</v>
      </c>
    </row>
    <row r="111" spans="1:2">
      <c r="A111" s="47" t="s">
        <v>117</v>
      </c>
      <c r="B111" s="54">
        <v>28.8</v>
      </c>
    </row>
    <row r="112" spans="1:2">
      <c r="A112" s="48" t="s">
        <v>309</v>
      </c>
      <c r="B112" s="54">
        <v>29.2</v>
      </c>
    </row>
    <row r="113" spans="1:2">
      <c r="A113" s="47" t="s">
        <v>93</v>
      </c>
      <c r="B113" s="54"/>
    </row>
    <row r="114" spans="1:2">
      <c r="A114" s="47" t="s">
        <v>251</v>
      </c>
      <c r="B114" s="54">
        <v>2.4</v>
      </c>
    </row>
    <row r="115" spans="1:2">
      <c r="A115" s="47" t="s">
        <v>101</v>
      </c>
      <c r="B115" s="54">
        <v>10</v>
      </c>
    </row>
    <row r="116" spans="1:2">
      <c r="A116" s="47" t="s">
        <v>110</v>
      </c>
      <c r="B116" s="54"/>
    </row>
    <row r="117" spans="1:2">
      <c r="A117" s="47" t="s">
        <v>264</v>
      </c>
      <c r="B117" s="54">
        <v>1.3</v>
      </c>
    </row>
    <row r="118" spans="1:2">
      <c r="A118" s="47" t="s">
        <v>265</v>
      </c>
      <c r="B118" s="54">
        <v>2.7</v>
      </c>
    </row>
    <row r="119" spans="1:2">
      <c r="A119" s="47" t="s">
        <v>134</v>
      </c>
      <c r="B119" s="54">
        <v>6.7</v>
      </c>
    </row>
    <row r="120" spans="1:2">
      <c r="A120" s="47" t="s">
        <v>141</v>
      </c>
      <c r="B120" s="54"/>
    </row>
    <row r="121" spans="1:2">
      <c r="A121" s="47" t="s">
        <v>283</v>
      </c>
      <c r="B121" s="54">
        <v>5.5</v>
      </c>
    </row>
    <row r="122" spans="1:2">
      <c r="A122" s="47" t="s">
        <v>284</v>
      </c>
      <c r="B122" s="54">
        <v>4.2</v>
      </c>
    </row>
    <row r="123" spans="1:2">
      <c r="A123" s="47" t="s">
        <v>276</v>
      </c>
      <c r="B123" s="54">
        <v>1.3</v>
      </c>
    </row>
    <row r="124" spans="1:2">
      <c r="A124" s="47" t="s">
        <v>277</v>
      </c>
      <c r="B124" s="54">
        <v>1.4</v>
      </c>
    </row>
    <row r="125" spans="1:2">
      <c r="A125" s="47" t="s">
        <v>303</v>
      </c>
      <c r="B125" s="54">
        <v>0.8</v>
      </c>
    </row>
    <row r="126" spans="1:2">
      <c r="A126" s="47" t="s">
        <v>193</v>
      </c>
      <c r="B126" s="54">
        <v>9.8000000000000007</v>
      </c>
    </row>
    <row r="127" spans="1:2">
      <c r="A127" s="47" t="s">
        <v>198</v>
      </c>
      <c r="B127" s="54">
        <v>9.6</v>
      </c>
    </row>
    <row r="128" spans="1:2">
      <c r="A128" s="47" t="s">
        <v>199</v>
      </c>
      <c r="B128" s="54">
        <v>8.6</v>
      </c>
    </row>
    <row r="129" spans="1:2">
      <c r="A129" s="47" t="s">
        <v>205</v>
      </c>
      <c r="B129" s="54">
        <v>12.4</v>
      </c>
    </row>
    <row r="130" spans="1:2">
      <c r="A130" s="47" t="s">
        <v>208</v>
      </c>
      <c r="B130" s="54">
        <v>10.199999999999999</v>
      </c>
    </row>
    <row r="131" spans="1:2">
      <c r="A131" s="47" t="s">
        <v>221</v>
      </c>
      <c r="B131" s="54">
        <v>8.9</v>
      </c>
    </row>
    <row r="132" spans="1:2">
      <c r="A132" s="47" t="s">
        <v>239</v>
      </c>
      <c r="B132" s="54">
        <v>9.1</v>
      </c>
    </row>
    <row r="133" spans="1:2">
      <c r="A133" s="47" t="s">
        <v>257</v>
      </c>
      <c r="B133" s="54">
        <v>10.9</v>
      </c>
    </row>
    <row r="134" spans="1:2">
      <c r="A134" s="47" t="s">
        <v>269</v>
      </c>
      <c r="B134" s="54">
        <v>4.7</v>
      </c>
    </row>
    <row r="135" spans="1:2">
      <c r="A135" s="47" t="s">
        <v>271</v>
      </c>
      <c r="B135" s="54">
        <v>11</v>
      </c>
    </row>
    <row r="136" spans="1:2">
      <c r="A136" s="47" t="s">
        <v>112</v>
      </c>
      <c r="B136" s="54">
        <v>0</v>
      </c>
    </row>
    <row r="137" spans="1:2">
      <c r="A137" s="47" t="s">
        <v>282</v>
      </c>
      <c r="B137" s="54">
        <v>5.3</v>
      </c>
    </row>
    <row r="138" spans="1:2">
      <c r="A138" s="47" t="s">
        <v>292</v>
      </c>
      <c r="B138" s="54">
        <v>9.5</v>
      </c>
    </row>
    <row r="139" spans="1:2">
      <c r="A139" s="47" t="s">
        <v>298</v>
      </c>
      <c r="B139" s="54">
        <v>9.9</v>
      </c>
    </row>
    <row r="140" spans="1:2">
      <c r="A140" s="47" t="s">
        <v>176</v>
      </c>
      <c r="B140" s="54">
        <v>9.3000000000000007</v>
      </c>
    </row>
    <row r="141" spans="1:2">
      <c r="A141" s="47" t="s">
        <v>300</v>
      </c>
      <c r="B141" s="54">
        <v>10</v>
      </c>
    </row>
    <row r="142" spans="1:2">
      <c r="A142" s="47" t="s">
        <v>304</v>
      </c>
      <c r="B142" s="54">
        <v>9.1</v>
      </c>
    </row>
    <row r="143" spans="1:2">
      <c r="A143" s="47" t="s">
        <v>215</v>
      </c>
      <c r="B143" s="54">
        <v>6.4</v>
      </c>
    </row>
    <row r="144" spans="1:2">
      <c r="A144" s="47" t="s">
        <v>299</v>
      </c>
      <c r="B144" s="54">
        <v>4.2</v>
      </c>
    </row>
    <row r="145" spans="1:2">
      <c r="A145" s="47" t="s">
        <v>236</v>
      </c>
      <c r="B145" s="54">
        <v>8.1</v>
      </c>
    </row>
    <row r="146" spans="1:2">
      <c r="A146" s="47" t="s">
        <v>247</v>
      </c>
      <c r="B146" s="54">
        <v>5</v>
      </c>
    </row>
    <row r="147" spans="1:2">
      <c r="A147" s="47" t="s">
        <v>250</v>
      </c>
      <c r="B147" s="54">
        <v>10</v>
      </c>
    </row>
    <row r="148" spans="1:2">
      <c r="A148" s="47" t="s">
        <v>259</v>
      </c>
      <c r="B148" s="54">
        <v>8.3000000000000007</v>
      </c>
    </row>
    <row r="149" spans="1:2">
      <c r="A149" s="47" t="s">
        <v>310</v>
      </c>
      <c r="B149" s="54">
        <v>8.6999999999999993</v>
      </c>
    </row>
    <row r="150" spans="1:2">
      <c r="A150" s="47" t="s">
        <v>179</v>
      </c>
      <c r="B150" s="54">
        <v>9</v>
      </c>
    </row>
    <row r="151" spans="1:2">
      <c r="A151" s="47" t="s">
        <v>4</v>
      </c>
      <c r="B151" s="54"/>
    </row>
    <row r="152" spans="1:2">
      <c r="A152" s="47" t="s">
        <v>266</v>
      </c>
      <c r="B152" s="54">
        <v>6</v>
      </c>
    </row>
    <row r="153" spans="1:2">
      <c r="A153" s="47" t="s">
        <v>203</v>
      </c>
      <c r="B153" s="54">
        <v>2.1</v>
      </c>
    </row>
    <row r="154" spans="1:2">
      <c r="A154" s="47" t="s">
        <v>245</v>
      </c>
      <c r="B154" s="54">
        <v>3.8</v>
      </c>
    </row>
    <row r="155" spans="1:2">
      <c r="A155" s="47" t="s">
        <v>306</v>
      </c>
      <c r="B155" s="54">
        <v>3</v>
      </c>
    </row>
    <row r="156" spans="1:2">
      <c r="A156" s="47" t="s">
        <v>296</v>
      </c>
      <c r="B156" s="54">
        <v>5.2</v>
      </c>
    </row>
    <row r="157" spans="1:2">
      <c r="A157" s="47" t="s">
        <v>210</v>
      </c>
      <c r="B157" s="54">
        <v>1.9</v>
      </c>
    </row>
    <row r="158" spans="1:2">
      <c r="A158" s="47" t="s">
        <v>217</v>
      </c>
      <c r="B158" s="54">
        <v>2.1</v>
      </c>
    </row>
    <row r="159" spans="1:2">
      <c r="A159" s="47" t="s">
        <v>218</v>
      </c>
      <c r="B159" s="54">
        <v>3.2</v>
      </c>
    </row>
    <row r="160" spans="1:2">
      <c r="A160" s="47" t="s">
        <v>211</v>
      </c>
      <c r="B160" s="54">
        <v>2.5</v>
      </c>
    </row>
    <row r="161" spans="1:2">
      <c r="A161" s="47" t="s">
        <v>497</v>
      </c>
      <c r="B161" s="54"/>
    </row>
    <row r="162" spans="1:2">
      <c r="A162" s="47" t="s">
        <v>222</v>
      </c>
      <c r="B162" s="54">
        <v>1.7</v>
      </c>
    </row>
    <row r="163" spans="1:2">
      <c r="A163" s="47" t="s">
        <v>498</v>
      </c>
      <c r="B163" s="54"/>
    </row>
    <row r="164" spans="1:2">
      <c r="A164" s="47" t="s">
        <v>499</v>
      </c>
      <c r="B164" s="54"/>
    </row>
    <row r="165" spans="1:2">
      <c r="A165" s="47" t="s">
        <v>227</v>
      </c>
      <c r="B165" s="54">
        <v>3.1</v>
      </c>
    </row>
    <row r="166" spans="1:2">
      <c r="A166" s="47" t="s">
        <v>226</v>
      </c>
      <c r="B166" s="54">
        <v>4.4000000000000004</v>
      </c>
    </row>
    <row r="167" spans="1:2">
      <c r="A167" s="47" t="s">
        <v>500</v>
      </c>
      <c r="B167" s="54">
        <v>0</v>
      </c>
    </row>
    <row r="168" spans="1:2">
      <c r="A168" s="47" t="s">
        <v>63</v>
      </c>
      <c r="B168" s="54">
        <v>4.5999999999999996</v>
      </c>
    </row>
    <row r="169" spans="1:2">
      <c r="A169" s="47" t="s">
        <v>228</v>
      </c>
      <c r="B169" s="54">
        <v>4.5</v>
      </c>
    </row>
    <row r="170" spans="1:2">
      <c r="A170" s="47" t="s">
        <v>501</v>
      </c>
      <c r="B170" s="54"/>
    </row>
    <row r="171" spans="1:2">
      <c r="A171" s="47" t="s">
        <v>14</v>
      </c>
      <c r="B171" s="54">
        <v>8.3000000000000007</v>
      </c>
    </row>
    <row r="172" spans="1:2">
      <c r="A172" s="47" t="s">
        <v>60</v>
      </c>
      <c r="B172" s="54">
        <v>13.3</v>
      </c>
    </row>
    <row r="173" spans="1:2">
      <c r="A173" s="47" t="s">
        <v>231</v>
      </c>
      <c r="B173" s="54">
        <v>7</v>
      </c>
    </row>
    <row r="174" spans="1:2">
      <c r="A174" s="47" t="s">
        <v>86</v>
      </c>
      <c r="B174" s="54">
        <v>5.9</v>
      </c>
    </row>
    <row r="175" spans="1:2">
      <c r="A175" s="47" t="s">
        <v>248</v>
      </c>
      <c r="B175" s="54">
        <v>10.3</v>
      </c>
    </row>
    <row r="176" spans="1:2">
      <c r="A176" s="47" t="s">
        <v>249</v>
      </c>
      <c r="B176" s="54">
        <v>11.2</v>
      </c>
    </row>
    <row r="177" spans="1:2">
      <c r="A177" s="47" t="s">
        <v>123</v>
      </c>
      <c r="B177" s="54">
        <v>7.1</v>
      </c>
    </row>
    <row r="178" spans="1:2">
      <c r="A178" s="47" t="s">
        <v>237</v>
      </c>
      <c r="B178" s="54">
        <v>9.1999999999999993</v>
      </c>
    </row>
    <row r="179" spans="1:2">
      <c r="A179" s="47" t="s">
        <v>275</v>
      </c>
      <c r="B179" s="54">
        <v>7.9</v>
      </c>
    </row>
    <row r="180" spans="1:2">
      <c r="A180" s="47" t="s">
        <v>291</v>
      </c>
      <c r="B180" s="54">
        <v>13.6</v>
      </c>
    </row>
    <row r="181" spans="1:2">
      <c r="A181" s="47" t="s">
        <v>297</v>
      </c>
      <c r="B181" s="54">
        <v>11.5</v>
      </c>
    </row>
    <row r="182" spans="1:2">
      <c r="A182" s="47" t="s">
        <v>301</v>
      </c>
      <c r="B182" s="54">
        <v>9.8000000000000007</v>
      </c>
    </row>
    <row r="183" spans="1:2">
      <c r="A183" s="47" t="s">
        <v>0</v>
      </c>
      <c r="B183" s="54">
        <v>21.7</v>
      </c>
    </row>
    <row r="184" spans="1:2">
      <c r="A184" s="47" t="s">
        <v>213</v>
      </c>
      <c r="B184" s="54">
        <v>21</v>
      </c>
    </row>
    <row r="185" spans="1:2">
      <c r="A185" s="47" t="s">
        <v>192</v>
      </c>
      <c r="B185" s="54">
        <v>12.8</v>
      </c>
    </row>
    <row r="186" spans="1:2">
      <c r="A186" s="47" t="s">
        <v>225</v>
      </c>
      <c r="B186" s="54">
        <v>7.9</v>
      </c>
    </row>
    <row r="187" spans="1:2">
      <c r="A187" s="47" t="s">
        <v>254</v>
      </c>
      <c r="B187" s="54">
        <v>15.6</v>
      </c>
    </row>
    <row r="188" spans="1:2">
      <c r="A188" s="47" t="s">
        <v>126</v>
      </c>
      <c r="B188" s="54">
        <v>15.3</v>
      </c>
    </row>
    <row r="189" spans="1:2">
      <c r="A189" s="47" t="s">
        <v>154</v>
      </c>
      <c r="B189" s="54">
        <v>20.3</v>
      </c>
    </row>
    <row r="190" spans="1:2">
      <c r="A190" s="47" t="s">
        <v>161</v>
      </c>
      <c r="B190" s="54">
        <v>21.4</v>
      </c>
    </row>
    <row r="191" spans="1:2">
      <c r="A191" s="47" t="s">
        <v>230</v>
      </c>
      <c r="B191" s="54">
        <v>13.9</v>
      </c>
    </row>
    <row r="192" spans="1:2">
      <c r="A192" s="49" t="s">
        <v>201</v>
      </c>
      <c r="B192" s="54">
        <v>2</v>
      </c>
    </row>
    <row r="193" spans="1:2">
      <c r="A193" s="48" t="s">
        <v>207</v>
      </c>
      <c r="B193" s="54">
        <v>9.1</v>
      </c>
    </row>
    <row r="194" spans="1:2">
      <c r="A194" s="49" t="s">
        <v>66</v>
      </c>
      <c r="B194" s="54">
        <v>3.2</v>
      </c>
    </row>
    <row r="195" spans="1:2">
      <c r="A195" s="49" t="s">
        <v>263</v>
      </c>
      <c r="B195" s="54">
        <v>5.3</v>
      </c>
    </row>
    <row r="196" spans="1:2">
      <c r="A196" s="49" t="s">
        <v>281</v>
      </c>
      <c r="B196" s="54">
        <v>3.3</v>
      </c>
    </row>
    <row r="197" spans="1:2">
      <c r="A197" s="50" t="s">
        <v>502</v>
      </c>
      <c r="B197" s="54"/>
    </row>
    <row r="198" spans="1:2">
      <c r="A198" s="50" t="s">
        <v>232</v>
      </c>
      <c r="B198" s="54">
        <v>27.2</v>
      </c>
    </row>
    <row r="199" spans="1:2">
      <c r="A199" s="50" t="s">
        <v>209</v>
      </c>
      <c r="B199" s="54">
        <v>13.2</v>
      </c>
    </row>
    <row r="200" spans="1:2">
      <c r="A200" s="50" t="s">
        <v>377</v>
      </c>
      <c r="B200" s="54">
        <v>15.9</v>
      </c>
    </row>
    <row r="201" spans="1:2">
      <c r="A201" s="50" t="s">
        <v>216</v>
      </c>
      <c r="B201" s="54">
        <v>19.5</v>
      </c>
    </row>
    <row r="202" spans="1:2">
      <c r="A202" s="50" t="s">
        <v>503</v>
      </c>
      <c r="B202" s="54"/>
    </row>
    <row r="203" spans="1:2">
      <c r="A203" s="50" t="s">
        <v>504</v>
      </c>
      <c r="B203" s="54">
        <v>6.5</v>
      </c>
    </row>
    <row r="204" spans="1:2">
      <c r="A204" s="50" t="s">
        <v>505</v>
      </c>
      <c r="B204" s="54">
        <v>8.6</v>
      </c>
    </row>
    <row r="205" spans="1:2">
      <c r="A205" s="50" t="s">
        <v>77</v>
      </c>
      <c r="B205" s="54">
        <v>26.1</v>
      </c>
    </row>
    <row r="206" spans="1:2">
      <c r="A206" s="50" t="s">
        <v>506</v>
      </c>
      <c r="B206" s="54">
        <v>11.4</v>
      </c>
    </row>
    <row r="207" spans="1:2">
      <c r="A207" s="50" t="s">
        <v>307</v>
      </c>
      <c r="B207" s="54">
        <v>27.7</v>
      </c>
    </row>
    <row r="208" spans="1:2">
      <c r="A208" s="50" t="s">
        <v>507</v>
      </c>
      <c r="B208" s="54">
        <v>9.1</v>
      </c>
    </row>
    <row r="209" spans="1:2">
      <c r="A209" s="50" t="s">
        <v>98</v>
      </c>
      <c r="B209" s="54">
        <v>12.7</v>
      </c>
    </row>
    <row r="210" spans="1:2">
      <c r="A210" s="50" t="s">
        <v>255</v>
      </c>
      <c r="B210" s="54"/>
    </row>
    <row r="211" spans="1:2">
      <c r="A211" s="50" t="s">
        <v>308</v>
      </c>
      <c r="B211" s="54">
        <v>12.8</v>
      </c>
    </row>
    <row r="212" spans="1:2">
      <c r="A212" s="50" t="s">
        <v>260</v>
      </c>
      <c r="B212" s="54">
        <v>19.3</v>
      </c>
    </row>
    <row r="213" spans="1:2">
      <c r="A213" s="50" t="s">
        <v>116</v>
      </c>
      <c r="B213" s="54"/>
    </row>
    <row r="214" spans="1:2">
      <c r="A214" s="50" t="s">
        <v>508</v>
      </c>
      <c r="B214" s="54"/>
    </row>
    <row r="215" spans="1:2">
      <c r="A215" s="50" t="s">
        <v>509</v>
      </c>
      <c r="B215" s="54">
        <v>10.199999999999999</v>
      </c>
    </row>
    <row r="216" spans="1:2">
      <c r="A216" s="50" t="s">
        <v>510</v>
      </c>
      <c r="B216" s="54"/>
    </row>
    <row r="217" spans="1:2">
      <c r="A217" s="50" t="s">
        <v>127</v>
      </c>
      <c r="B217" s="54">
        <v>6.7</v>
      </c>
    </row>
    <row r="218" spans="1:2">
      <c r="A218" s="50" t="s">
        <v>267</v>
      </c>
      <c r="B218" s="54">
        <v>26.5</v>
      </c>
    </row>
    <row r="219" spans="1:2">
      <c r="A219" s="50" t="s">
        <v>268</v>
      </c>
      <c r="B219" s="54">
        <v>18.100000000000001</v>
      </c>
    </row>
    <row r="220" spans="1:2">
      <c r="A220" s="50" t="s">
        <v>140</v>
      </c>
      <c r="B220" s="54">
        <v>23.4</v>
      </c>
    </row>
    <row r="221" spans="1:2">
      <c r="A221" s="50" t="s">
        <v>272</v>
      </c>
      <c r="B221" s="54">
        <v>27.4</v>
      </c>
    </row>
    <row r="222" spans="1:2">
      <c r="A222" s="50" t="s">
        <v>322</v>
      </c>
      <c r="B222" s="54">
        <v>11.1</v>
      </c>
    </row>
    <row r="223" spans="1:2">
      <c r="A223" s="50" t="s">
        <v>170</v>
      </c>
      <c r="B223" s="54">
        <v>22.5</v>
      </c>
    </row>
    <row r="224" spans="1:2">
      <c r="A224" s="50" t="s">
        <v>177</v>
      </c>
      <c r="B224" s="54">
        <v>25.6</v>
      </c>
    </row>
    <row r="225" spans="1:2">
      <c r="A225" s="50" t="s">
        <v>183</v>
      </c>
      <c r="B225" s="54">
        <v>24.8</v>
      </c>
    </row>
    <row r="226" spans="1:2">
      <c r="A226" s="50" t="s">
        <v>188</v>
      </c>
      <c r="B226" s="54">
        <v>26</v>
      </c>
    </row>
    <row r="227" spans="1:2">
      <c r="A227" s="51" t="s">
        <v>511</v>
      </c>
      <c r="B227" s="55"/>
    </row>
    <row r="228" spans="1:2">
      <c r="A228" s="46"/>
      <c r="B228" s="45"/>
    </row>
    <row r="229" spans="1:2">
      <c r="A229" s="46"/>
      <c r="B229" s="45"/>
    </row>
    <row r="230" spans="1:2">
      <c r="A230" s="46"/>
      <c r="B230" s="45"/>
    </row>
    <row r="231" spans="1:2">
      <c r="A231" s="46"/>
      <c r="B231" s="45"/>
    </row>
    <row r="232" spans="1:2">
      <c r="A232" s="46"/>
      <c r="B232" s="45"/>
    </row>
    <row r="233" spans="1:2">
      <c r="A233" s="46"/>
      <c r="B233" s="45"/>
    </row>
    <row r="234" spans="1:2">
      <c r="A234" s="46"/>
      <c r="B234" s="45"/>
    </row>
    <row r="235" spans="1:2">
      <c r="A235" s="46"/>
      <c r="B235" s="45"/>
    </row>
    <row r="236" spans="1:2">
      <c r="A236" s="46"/>
      <c r="B236" s="45"/>
    </row>
    <row r="237" spans="1:2">
      <c r="A237" s="46"/>
      <c r="B237" s="45"/>
    </row>
    <row r="238" spans="1:2">
      <c r="A238" s="46"/>
      <c r="B238" s="45"/>
    </row>
    <row r="239" spans="1:2">
      <c r="A239" s="46"/>
      <c r="B239" s="45"/>
    </row>
    <row r="240" spans="1:2">
      <c r="A240" s="46"/>
      <c r="B240" s="45"/>
    </row>
    <row r="241" spans="1:2">
      <c r="A241" s="46"/>
      <c r="B241" s="45"/>
    </row>
    <row r="242" spans="1:2">
      <c r="A242" s="46"/>
      <c r="B242" s="45"/>
    </row>
    <row r="243" spans="1:2">
      <c r="A243" s="46"/>
      <c r="B243" s="45"/>
    </row>
    <row r="244" spans="1:2">
      <c r="A244" s="46"/>
      <c r="B244" s="45"/>
    </row>
    <row r="245" spans="1:2">
      <c r="A245" s="46"/>
      <c r="B245" s="45"/>
    </row>
    <row r="246" spans="1:2">
      <c r="A246" s="46"/>
      <c r="B246" s="45"/>
    </row>
    <row r="247" spans="1:2">
      <c r="A247" s="46"/>
      <c r="B247" s="45"/>
    </row>
    <row r="248" spans="1:2">
      <c r="A248" s="46"/>
      <c r="B248" s="45"/>
    </row>
    <row r="249" spans="1:2">
      <c r="A249" s="46"/>
      <c r="B249" s="45"/>
    </row>
    <row r="250" spans="1:2">
      <c r="A250" s="46"/>
      <c r="B250" s="45"/>
    </row>
    <row r="251" spans="1:2">
      <c r="A251" s="46"/>
      <c r="B251" s="45"/>
    </row>
    <row r="252" spans="1:2">
      <c r="A252" s="46"/>
      <c r="B252" s="45"/>
    </row>
    <row r="253" spans="1:2">
      <c r="A253" s="46"/>
      <c r="B253" s="45"/>
    </row>
    <row r="254" spans="1:2">
      <c r="A254" s="46"/>
      <c r="B254" s="45"/>
    </row>
    <row r="255" spans="1:2">
      <c r="A255" s="46"/>
      <c r="B255" s="45"/>
    </row>
    <row r="256" spans="1:2">
      <c r="A256" s="46"/>
      <c r="B256" s="45"/>
    </row>
    <row r="257" spans="1:2">
      <c r="A257" s="46"/>
      <c r="B257" s="45"/>
    </row>
    <row r="258" spans="1:2">
      <c r="A258" s="46"/>
      <c r="B258" s="45"/>
    </row>
    <row r="259" spans="1:2">
      <c r="A259" s="46"/>
      <c r="B259" s="45"/>
    </row>
  </sheetData>
  <mergeCells count="1">
    <mergeCell ref="A1:M1"/>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7D555-B7F1-004F-86F3-0073A30F5F61}">
  <dimension ref="A1:S38"/>
  <sheetViews>
    <sheetView topLeftCell="V1" workbookViewId="0">
      <selection activeCell="R22" sqref="R22"/>
    </sheetView>
  </sheetViews>
  <sheetFormatPr baseColWidth="10" defaultRowHeight="16"/>
  <sheetData>
    <row r="1" spans="1:19">
      <c r="A1" s="72"/>
      <c r="B1" s="72"/>
      <c r="C1" s="72"/>
      <c r="D1" s="72"/>
      <c r="E1" s="72"/>
      <c r="F1" s="72"/>
      <c r="G1" s="72"/>
      <c r="H1" s="72"/>
      <c r="I1" s="72"/>
      <c r="J1" s="72"/>
      <c r="K1" s="72"/>
      <c r="L1" s="72"/>
      <c r="M1" s="72"/>
      <c r="N1" s="72"/>
      <c r="O1" s="72"/>
      <c r="P1" s="72"/>
      <c r="Q1" s="72"/>
      <c r="R1" s="72"/>
      <c r="S1" s="72"/>
    </row>
    <row r="2" spans="1:19">
      <c r="A2" s="72"/>
      <c r="B2" s="72"/>
      <c r="C2" s="72"/>
      <c r="D2" s="72"/>
      <c r="E2" s="72"/>
      <c r="F2" s="72"/>
      <c r="G2" s="72"/>
      <c r="H2" s="72"/>
      <c r="I2" s="72"/>
      <c r="J2" s="72"/>
      <c r="K2" s="72"/>
      <c r="L2" s="72"/>
      <c r="M2" s="72"/>
      <c r="N2" s="72"/>
      <c r="O2" s="72"/>
      <c r="P2" s="72"/>
      <c r="Q2" s="72"/>
      <c r="R2" s="72"/>
      <c r="S2" s="72"/>
    </row>
    <row r="3" spans="1:19">
      <c r="A3" s="72"/>
      <c r="B3" s="72"/>
      <c r="C3" s="72"/>
      <c r="D3" s="72"/>
      <c r="E3" s="72"/>
      <c r="F3" s="72"/>
      <c r="G3" s="72"/>
      <c r="H3" s="72"/>
      <c r="I3" s="72"/>
      <c r="J3" s="72"/>
      <c r="K3" s="72"/>
      <c r="L3" s="72"/>
      <c r="M3" s="72"/>
      <c r="N3" s="72"/>
      <c r="O3" s="72"/>
      <c r="P3" s="72"/>
      <c r="Q3" s="72"/>
      <c r="R3" s="72"/>
      <c r="S3" s="72"/>
    </row>
    <row r="4" spans="1:19">
      <c r="A4" s="72"/>
      <c r="B4" s="72"/>
      <c r="C4" s="72"/>
      <c r="D4" s="72"/>
      <c r="E4" s="72"/>
      <c r="F4" s="72"/>
      <c r="G4" s="72"/>
      <c r="H4" s="72"/>
      <c r="I4" s="72"/>
      <c r="J4" s="72"/>
      <c r="K4" s="72"/>
      <c r="L4" s="72"/>
      <c r="M4" s="72"/>
      <c r="N4" s="72"/>
      <c r="O4" s="72"/>
      <c r="P4" s="72"/>
      <c r="Q4" s="72"/>
      <c r="R4" s="72"/>
      <c r="S4" s="72"/>
    </row>
    <row r="5" spans="1:19">
      <c r="A5" s="72"/>
      <c r="B5" s="72"/>
      <c r="C5" s="72"/>
      <c r="D5" s="72"/>
      <c r="E5" s="72"/>
      <c r="F5" s="72"/>
      <c r="G5" s="72"/>
      <c r="H5" s="72"/>
      <c r="I5" s="72"/>
      <c r="J5" s="72"/>
      <c r="K5" s="72"/>
      <c r="L5" s="72"/>
      <c r="M5" s="72"/>
      <c r="N5" s="72"/>
      <c r="O5" s="72"/>
      <c r="P5" s="72"/>
      <c r="Q5" s="72"/>
      <c r="R5" s="72"/>
      <c r="S5" s="72"/>
    </row>
    <row r="6" spans="1:19">
      <c r="A6" s="72"/>
      <c r="B6" s="72"/>
      <c r="C6" s="72"/>
      <c r="D6" s="72"/>
      <c r="E6" s="72"/>
      <c r="F6" s="72"/>
      <c r="G6" s="72"/>
      <c r="H6" s="72"/>
      <c r="I6" s="72"/>
      <c r="J6" s="72"/>
      <c r="K6" s="72"/>
      <c r="L6" s="72"/>
      <c r="M6" s="72"/>
      <c r="N6" s="72"/>
      <c r="O6" s="72"/>
      <c r="P6" s="72"/>
      <c r="Q6" s="72"/>
      <c r="R6" s="72"/>
      <c r="S6" s="72"/>
    </row>
    <row r="7" spans="1:19">
      <c r="A7" s="72"/>
      <c r="B7" s="72"/>
      <c r="C7" s="72"/>
      <c r="D7" s="72"/>
      <c r="E7" s="72"/>
      <c r="F7" s="72"/>
      <c r="G7" s="72"/>
      <c r="H7" s="72"/>
      <c r="I7" s="72"/>
      <c r="J7" s="72"/>
      <c r="K7" s="72"/>
      <c r="L7" s="72"/>
      <c r="M7" s="72"/>
      <c r="N7" s="72"/>
      <c r="O7" s="72"/>
      <c r="P7" s="72"/>
      <c r="Q7" s="72"/>
      <c r="R7" s="72"/>
      <c r="S7" s="72"/>
    </row>
    <row r="8" spans="1:19">
      <c r="A8" s="72"/>
      <c r="B8" s="72"/>
      <c r="C8" s="72"/>
      <c r="D8" s="72"/>
      <c r="E8" s="72"/>
      <c r="F8" s="72"/>
      <c r="G8" s="72"/>
      <c r="H8" s="72"/>
      <c r="I8" s="72"/>
      <c r="J8" s="72"/>
      <c r="K8" s="72"/>
      <c r="L8" s="72"/>
      <c r="M8" s="72"/>
      <c r="N8" s="72"/>
      <c r="O8" s="72"/>
      <c r="P8" s="72"/>
      <c r="Q8" s="72"/>
      <c r="R8" s="72"/>
      <c r="S8" s="72"/>
    </row>
    <row r="9" spans="1:19">
      <c r="A9" s="72"/>
      <c r="B9" s="72"/>
      <c r="C9" s="72"/>
      <c r="D9" s="72"/>
      <c r="E9" s="72"/>
      <c r="F9" s="72"/>
      <c r="G9" s="72"/>
      <c r="H9" s="72"/>
      <c r="I9" s="72"/>
      <c r="J9" s="72"/>
      <c r="K9" s="72"/>
      <c r="L9" s="72"/>
      <c r="M9" s="72"/>
      <c r="N9" s="72"/>
      <c r="O9" s="72"/>
      <c r="P9" s="72"/>
      <c r="Q9" s="72"/>
      <c r="R9" s="72"/>
      <c r="S9" s="72"/>
    </row>
    <row r="10" spans="1:19">
      <c r="A10" s="72"/>
      <c r="B10" s="72"/>
      <c r="C10" s="72"/>
      <c r="D10" s="72"/>
      <c r="E10" s="72"/>
      <c r="F10" s="72"/>
      <c r="G10" s="72"/>
      <c r="H10" s="72"/>
      <c r="I10" s="72"/>
      <c r="J10" s="72"/>
      <c r="K10" s="72"/>
      <c r="L10" s="72"/>
      <c r="M10" s="72"/>
      <c r="N10" s="72"/>
      <c r="O10" s="72"/>
      <c r="P10" s="72"/>
      <c r="Q10" s="72"/>
      <c r="R10" s="72"/>
      <c r="S10" s="72"/>
    </row>
    <row r="11" spans="1:19">
      <c r="A11" s="72"/>
      <c r="B11" s="72"/>
      <c r="C11" s="72"/>
      <c r="D11" s="72"/>
      <c r="E11" s="72"/>
      <c r="F11" s="72"/>
      <c r="G11" s="72"/>
      <c r="H11" s="72"/>
      <c r="I11" s="72"/>
      <c r="J11" s="72"/>
      <c r="K11" s="72"/>
      <c r="L11" s="72"/>
      <c r="M11" s="72"/>
      <c r="N11" s="72"/>
      <c r="O11" s="72"/>
      <c r="P11" s="72"/>
      <c r="Q11" s="72"/>
      <c r="R11" s="72"/>
      <c r="S11" s="72"/>
    </row>
    <row r="12" spans="1:19">
      <c r="A12" s="72"/>
      <c r="B12" s="72"/>
      <c r="C12" s="72"/>
      <c r="D12" s="72"/>
      <c r="E12" s="72"/>
      <c r="F12" s="72"/>
      <c r="G12" s="72"/>
      <c r="H12" s="72"/>
      <c r="I12" s="72"/>
      <c r="J12" s="72"/>
      <c r="K12" s="72"/>
      <c r="L12" s="72"/>
      <c r="M12" s="72"/>
      <c r="N12" s="72"/>
      <c r="O12" s="72"/>
      <c r="P12" s="72"/>
      <c r="Q12" s="72"/>
      <c r="R12" s="72"/>
      <c r="S12" s="72"/>
    </row>
    <row r="13" spans="1:19">
      <c r="A13" s="72"/>
      <c r="B13" s="72"/>
      <c r="C13" s="72"/>
      <c r="D13" s="72"/>
      <c r="E13" s="72"/>
      <c r="F13" s="72"/>
      <c r="G13" s="72"/>
      <c r="H13" s="72"/>
      <c r="I13" s="72"/>
      <c r="J13" s="72"/>
      <c r="K13" s="72"/>
      <c r="L13" s="72"/>
      <c r="M13" s="72"/>
      <c r="N13" s="72"/>
      <c r="O13" s="72"/>
      <c r="P13" s="72"/>
      <c r="Q13" s="72"/>
      <c r="R13" s="72"/>
      <c r="S13" s="72"/>
    </row>
    <row r="14" spans="1:19">
      <c r="A14" s="72"/>
      <c r="B14" s="72"/>
      <c r="C14" s="72"/>
      <c r="D14" s="72"/>
      <c r="E14" s="72"/>
      <c r="F14" s="72"/>
      <c r="G14" s="72"/>
      <c r="H14" s="72"/>
      <c r="I14" s="72"/>
      <c r="J14" s="72"/>
      <c r="K14" s="72"/>
      <c r="L14" s="72"/>
      <c r="M14" s="72"/>
      <c r="N14" s="72"/>
      <c r="O14" s="72"/>
      <c r="P14" s="72"/>
      <c r="Q14" s="72"/>
      <c r="R14" s="72"/>
      <c r="S14" s="72"/>
    </row>
    <row r="15" spans="1:19">
      <c r="A15" s="72"/>
      <c r="B15" s="72"/>
      <c r="C15" s="72"/>
      <c r="D15" s="72"/>
      <c r="E15" s="72"/>
      <c r="F15" s="72"/>
      <c r="G15" s="72"/>
      <c r="H15" s="72"/>
      <c r="I15" s="72"/>
      <c r="J15" s="72"/>
      <c r="K15" s="72"/>
      <c r="L15" s="72"/>
      <c r="M15" s="72"/>
      <c r="N15" s="72"/>
      <c r="O15" s="72"/>
      <c r="P15" s="72"/>
      <c r="Q15" s="72"/>
      <c r="R15" s="72"/>
      <c r="S15" s="72"/>
    </row>
    <row r="16" spans="1:19">
      <c r="A16" s="72"/>
      <c r="B16" s="72"/>
      <c r="C16" s="72"/>
      <c r="D16" s="72"/>
      <c r="E16" s="72"/>
      <c r="F16" s="72"/>
      <c r="G16" s="72"/>
      <c r="H16" s="72"/>
      <c r="I16" s="72"/>
      <c r="J16" s="72"/>
      <c r="K16" s="72"/>
      <c r="L16" s="72"/>
      <c r="M16" s="72"/>
      <c r="N16" s="72"/>
      <c r="O16" s="72"/>
      <c r="P16" s="72"/>
      <c r="Q16" s="72"/>
      <c r="R16" s="72"/>
      <c r="S16" s="72"/>
    </row>
    <row r="17" spans="1:19">
      <c r="A17" s="72"/>
      <c r="B17" s="72"/>
      <c r="C17" s="72"/>
      <c r="D17" s="72"/>
      <c r="E17" s="72"/>
      <c r="F17" s="72"/>
      <c r="G17" s="72"/>
      <c r="H17" s="72"/>
      <c r="I17" s="72"/>
      <c r="J17" s="72"/>
      <c r="K17" s="72"/>
      <c r="L17" s="72"/>
      <c r="M17" s="72"/>
      <c r="N17" s="72"/>
      <c r="O17" s="72"/>
      <c r="P17" s="72"/>
      <c r="Q17" s="72"/>
      <c r="R17" s="72"/>
      <c r="S17" s="72"/>
    </row>
    <row r="18" spans="1:19">
      <c r="A18" s="72"/>
      <c r="B18" s="72"/>
      <c r="C18" s="72"/>
      <c r="D18" s="72"/>
      <c r="E18" s="72"/>
      <c r="F18" s="72"/>
      <c r="G18" s="72"/>
      <c r="H18" s="72"/>
      <c r="I18" s="72"/>
      <c r="J18" s="72"/>
      <c r="K18" s="72"/>
      <c r="L18" s="72"/>
      <c r="M18" s="72"/>
      <c r="N18" s="72"/>
      <c r="O18" s="72"/>
      <c r="P18" s="72"/>
      <c r="Q18" s="72"/>
      <c r="R18" s="72"/>
      <c r="S18" s="72"/>
    </row>
    <row r="19" spans="1:19">
      <c r="A19" s="72"/>
      <c r="B19" s="72"/>
      <c r="C19" s="72"/>
      <c r="D19" s="72"/>
      <c r="E19" s="72"/>
      <c r="F19" s="72"/>
      <c r="G19" s="72"/>
      <c r="H19" s="72"/>
      <c r="I19" s="72"/>
      <c r="J19" s="72"/>
      <c r="K19" s="72"/>
      <c r="L19" s="72"/>
      <c r="M19" s="72"/>
      <c r="N19" s="72"/>
      <c r="O19" s="72"/>
      <c r="P19" s="72"/>
      <c r="Q19" s="72"/>
      <c r="R19" s="72"/>
      <c r="S19" s="72"/>
    </row>
    <row r="20" spans="1:19">
      <c r="A20" s="72"/>
      <c r="B20" s="72"/>
      <c r="C20" s="72"/>
      <c r="D20" s="72"/>
      <c r="E20" s="72"/>
      <c r="F20" s="72"/>
      <c r="G20" s="72"/>
      <c r="H20" s="72"/>
      <c r="I20" s="72"/>
      <c r="J20" s="72"/>
      <c r="K20" s="72"/>
      <c r="L20" s="72"/>
      <c r="M20" s="72"/>
      <c r="N20" s="72"/>
      <c r="O20" s="72"/>
      <c r="P20" s="72"/>
      <c r="Q20" s="72"/>
      <c r="R20" s="72"/>
      <c r="S20" s="72"/>
    </row>
    <row r="21" spans="1:19">
      <c r="A21" s="72"/>
      <c r="B21" s="72"/>
      <c r="C21" s="72"/>
      <c r="D21" s="72"/>
      <c r="E21" s="72"/>
      <c r="F21" s="72"/>
      <c r="G21" s="72"/>
      <c r="H21" s="72"/>
      <c r="I21" s="72"/>
      <c r="J21" s="72"/>
      <c r="K21" s="72"/>
      <c r="L21" s="72"/>
      <c r="M21" s="72"/>
      <c r="N21" s="72"/>
      <c r="O21" s="72"/>
      <c r="P21" s="72"/>
      <c r="Q21" s="72"/>
      <c r="R21" s="72"/>
      <c r="S21" s="72"/>
    </row>
    <row r="22" spans="1:19">
      <c r="A22" s="72"/>
      <c r="B22" s="72"/>
      <c r="C22" s="72"/>
      <c r="D22" s="72"/>
      <c r="E22" s="72"/>
      <c r="F22" s="72"/>
      <c r="G22" s="72"/>
      <c r="H22" s="72"/>
      <c r="I22" s="72"/>
      <c r="J22" s="72"/>
      <c r="K22" s="72"/>
      <c r="L22" s="72"/>
      <c r="M22" s="72"/>
      <c r="N22" s="72"/>
      <c r="O22" s="72"/>
      <c r="P22" s="72"/>
      <c r="Q22" s="72"/>
      <c r="R22" s="72"/>
      <c r="S22" s="72"/>
    </row>
    <row r="23" spans="1:19">
      <c r="A23" s="72"/>
      <c r="B23" s="72"/>
      <c r="C23" s="72"/>
      <c r="D23" s="72"/>
      <c r="E23" s="72"/>
      <c r="F23" s="72"/>
      <c r="G23" s="72"/>
      <c r="H23" s="72"/>
      <c r="I23" s="72"/>
      <c r="J23" s="72"/>
      <c r="K23" s="72"/>
      <c r="L23" s="72"/>
      <c r="M23" s="72"/>
      <c r="N23" s="72"/>
      <c r="O23" s="72"/>
      <c r="P23" s="72"/>
      <c r="Q23" s="72"/>
      <c r="R23" s="72"/>
      <c r="S23" s="72"/>
    </row>
    <row r="24" spans="1:19">
      <c r="A24" s="72"/>
      <c r="B24" s="72"/>
      <c r="C24" s="72"/>
      <c r="D24" s="72"/>
      <c r="E24" s="72"/>
      <c r="F24" s="72"/>
      <c r="G24" s="72"/>
      <c r="H24" s="72"/>
      <c r="I24" s="72"/>
      <c r="J24" s="72"/>
      <c r="K24" s="72"/>
      <c r="L24" s="72"/>
      <c r="M24" s="72"/>
      <c r="N24" s="72"/>
      <c r="O24" s="72"/>
      <c r="P24" s="72"/>
      <c r="Q24" s="72"/>
      <c r="R24" s="72"/>
      <c r="S24" s="72"/>
    </row>
    <row r="25" spans="1:19">
      <c r="A25" s="72"/>
      <c r="B25" s="72"/>
      <c r="C25" s="72"/>
      <c r="D25" s="72"/>
      <c r="E25" s="72"/>
      <c r="F25" s="72"/>
      <c r="G25" s="72"/>
      <c r="H25" s="72"/>
      <c r="I25" s="72"/>
      <c r="J25" s="72"/>
      <c r="K25" s="72"/>
      <c r="L25" s="72"/>
      <c r="M25" s="72"/>
      <c r="N25" s="72"/>
      <c r="O25" s="72"/>
      <c r="P25" s="72"/>
      <c r="Q25" s="72"/>
      <c r="R25" s="72"/>
      <c r="S25" s="72"/>
    </row>
    <row r="26" spans="1:19">
      <c r="A26" s="72"/>
      <c r="B26" s="72"/>
      <c r="C26" s="72"/>
      <c r="D26" s="72"/>
      <c r="E26" s="72"/>
      <c r="F26" s="72"/>
      <c r="G26" s="72"/>
      <c r="H26" s="72"/>
      <c r="I26" s="72"/>
      <c r="J26" s="72"/>
      <c r="K26" s="72"/>
      <c r="L26" s="72"/>
      <c r="M26" s="72"/>
      <c r="N26" s="72"/>
      <c r="O26" s="72"/>
      <c r="P26" s="72"/>
      <c r="Q26" s="72"/>
      <c r="R26" s="72"/>
      <c r="S26" s="72"/>
    </row>
    <row r="27" spans="1:19">
      <c r="A27" s="72"/>
      <c r="B27" s="72"/>
      <c r="C27" s="72"/>
      <c r="D27" s="72"/>
      <c r="E27" s="72"/>
      <c r="F27" s="72"/>
      <c r="G27" s="72"/>
      <c r="H27" s="72"/>
      <c r="I27" s="72"/>
      <c r="J27" s="72"/>
      <c r="K27" s="72"/>
      <c r="L27" s="72"/>
      <c r="M27" s="72"/>
      <c r="N27" s="72"/>
      <c r="O27" s="72"/>
      <c r="P27" s="72"/>
      <c r="Q27" s="72"/>
      <c r="R27" s="72"/>
      <c r="S27" s="72"/>
    </row>
    <row r="28" spans="1:19">
      <c r="A28" s="72"/>
      <c r="B28" s="72"/>
      <c r="C28" s="72"/>
      <c r="D28" s="72"/>
      <c r="E28" s="72"/>
      <c r="F28" s="72"/>
      <c r="G28" s="72"/>
      <c r="H28" s="72"/>
      <c r="I28" s="72"/>
      <c r="J28" s="72"/>
      <c r="K28" s="72"/>
      <c r="L28" s="72"/>
      <c r="M28" s="72"/>
      <c r="N28" s="72"/>
      <c r="O28" s="72"/>
      <c r="P28" s="72"/>
      <c r="Q28" s="72"/>
      <c r="R28" s="72"/>
      <c r="S28" s="72"/>
    </row>
    <row r="29" spans="1:19">
      <c r="A29" s="72"/>
      <c r="B29" s="72"/>
      <c r="C29" s="72"/>
      <c r="D29" s="72"/>
      <c r="E29" s="72"/>
      <c r="F29" s="72"/>
      <c r="G29" s="72"/>
      <c r="H29" s="72"/>
      <c r="I29" s="72"/>
      <c r="J29" s="72"/>
      <c r="K29" s="72"/>
      <c r="L29" s="72"/>
      <c r="M29" s="72"/>
      <c r="N29" s="72"/>
      <c r="O29" s="72"/>
      <c r="P29" s="72"/>
      <c r="Q29" s="72"/>
      <c r="R29" s="72"/>
      <c r="S29" s="72"/>
    </row>
    <row r="30" spans="1:19">
      <c r="A30" s="72"/>
      <c r="B30" s="72"/>
      <c r="C30" s="72"/>
      <c r="D30" s="72"/>
      <c r="E30" s="72"/>
      <c r="F30" s="72"/>
      <c r="G30" s="72"/>
      <c r="H30" s="72"/>
      <c r="I30" s="72"/>
      <c r="J30" s="72"/>
      <c r="K30" s="72"/>
      <c r="L30" s="72"/>
      <c r="M30" s="72"/>
      <c r="N30" s="72"/>
      <c r="O30" s="72"/>
      <c r="P30" s="72"/>
      <c r="Q30" s="72"/>
      <c r="R30" s="72"/>
      <c r="S30" s="72"/>
    </row>
    <row r="31" spans="1:19">
      <c r="A31" s="72"/>
      <c r="B31" s="72"/>
      <c r="C31" s="72"/>
      <c r="D31" s="72"/>
      <c r="E31" s="72"/>
      <c r="F31" s="72"/>
      <c r="G31" s="72"/>
      <c r="H31" s="72"/>
      <c r="I31" s="72"/>
      <c r="J31" s="72"/>
      <c r="K31" s="72"/>
      <c r="L31" s="72"/>
      <c r="M31" s="72"/>
      <c r="N31" s="72"/>
      <c r="O31" s="72"/>
      <c r="P31" s="72"/>
      <c r="Q31" s="72"/>
      <c r="R31" s="72"/>
      <c r="S31" s="72"/>
    </row>
    <row r="32" spans="1:19">
      <c r="A32" s="72"/>
      <c r="B32" s="72"/>
      <c r="C32" s="72"/>
      <c r="D32" s="72"/>
      <c r="E32" s="72"/>
      <c r="F32" s="72"/>
      <c r="G32" s="72"/>
      <c r="H32" s="72"/>
      <c r="I32" s="72"/>
      <c r="J32" s="72"/>
      <c r="K32" s="72"/>
      <c r="L32" s="72"/>
      <c r="M32" s="72"/>
      <c r="N32" s="72"/>
      <c r="O32" s="72"/>
      <c r="P32" s="72"/>
      <c r="Q32" s="72"/>
      <c r="R32" s="72"/>
      <c r="S32" s="72"/>
    </row>
    <row r="33" spans="1:19">
      <c r="A33" s="72"/>
      <c r="B33" s="72"/>
      <c r="C33" s="72"/>
      <c r="D33" s="72"/>
      <c r="E33" s="72"/>
      <c r="F33" s="72"/>
      <c r="G33" s="72"/>
      <c r="H33" s="72"/>
      <c r="I33" s="72"/>
      <c r="J33" s="72"/>
      <c r="K33" s="72"/>
      <c r="L33" s="72"/>
      <c r="M33" s="72"/>
      <c r="N33" s="72"/>
      <c r="O33" s="72"/>
      <c r="P33" s="72"/>
      <c r="Q33" s="72"/>
      <c r="R33" s="72"/>
      <c r="S33" s="72"/>
    </row>
    <row r="34" spans="1:19">
      <c r="A34" s="72"/>
      <c r="B34" s="72"/>
      <c r="C34" s="72"/>
      <c r="D34" s="72"/>
      <c r="E34" s="72"/>
      <c r="F34" s="72"/>
      <c r="G34" s="72"/>
      <c r="H34" s="72"/>
      <c r="I34" s="72"/>
      <c r="J34" s="72"/>
      <c r="K34" s="72"/>
      <c r="L34" s="72"/>
      <c r="M34" s="72"/>
      <c r="N34" s="72"/>
      <c r="O34" s="72"/>
      <c r="P34" s="72"/>
      <c r="Q34" s="72"/>
      <c r="R34" s="72"/>
      <c r="S34" s="72"/>
    </row>
    <row r="35" spans="1:19">
      <c r="A35" s="72"/>
      <c r="B35" s="72"/>
      <c r="C35" s="72"/>
      <c r="D35" s="72"/>
      <c r="E35" s="72"/>
      <c r="F35" s="72"/>
      <c r="G35" s="72"/>
      <c r="H35" s="72"/>
      <c r="I35" s="72"/>
      <c r="J35" s="72"/>
      <c r="K35" s="72"/>
      <c r="L35" s="72"/>
      <c r="M35" s="72"/>
      <c r="N35" s="72"/>
      <c r="O35" s="72"/>
      <c r="P35" s="72"/>
      <c r="Q35" s="72"/>
      <c r="R35" s="72"/>
      <c r="S35" s="72"/>
    </row>
    <row r="36" spans="1:19">
      <c r="A36" s="72"/>
      <c r="B36" s="72"/>
      <c r="C36" s="72"/>
      <c r="D36" s="72"/>
      <c r="E36" s="72"/>
      <c r="F36" s="72"/>
      <c r="G36" s="72"/>
      <c r="H36" s="72"/>
      <c r="I36" s="72"/>
      <c r="J36" s="72"/>
      <c r="K36" s="72"/>
      <c r="L36" s="72"/>
      <c r="M36" s="72"/>
      <c r="N36" s="72"/>
      <c r="O36" s="72"/>
      <c r="P36" s="72"/>
      <c r="Q36" s="72"/>
      <c r="R36" s="72"/>
      <c r="S36" s="72"/>
    </row>
    <row r="37" spans="1:19">
      <c r="A37" s="72"/>
      <c r="B37" s="72"/>
      <c r="C37" s="72"/>
      <c r="D37" s="72"/>
      <c r="E37" s="72"/>
      <c r="F37" s="72"/>
      <c r="G37" s="72"/>
      <c r="H37" s="72"/>
      <c r="I37" s="72"/>
      <c r="J37" s="72"/>
      <c r="K37" s="72"/>
      <c r="L37" s="72"/>
      <c r="M37" s="72"/>
      <c r="N37" s="72"/>
      <c r="O37" s="72"/>
      <c r="P37" s="72"/>
      <c r="Q37" s="72"/>
      <c r="R37" s="72"/>
      <c r="S37" s="72"/>
    </row>
    <row r="38" spans="1:19">
      <c r="A38" s="72"/>
      <c r="B38" s="72"/>
      <c r="C38" s="72"/>
      <c r="D38" s="72"/>
      <c r="E38" s="72"/>
      <c r="F38" s="72"/>
      <c r="G38" s="72"/>
      <c r="H38" s="72"/>
      <c r="I38" s="72"/>
      <c r="J38" s="72"/>
      <c r="K38" s="72"/>
      <c r="L38" s="72"/>
      <c r="M38" s="72"/>
      <c r="N38" s="72"/>
      <c r="O38" s="72"/>
      <c r="P38" s="72"/>
      <c r="Q38" s="72"/>
      <c r="R38" s="72"/>
      <c r="S38" s="72"/>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03CD-8C9F-0542-BE4D-1CAA59481C19}">
  <sheetPr>
    <pageSetUpPr fitToPage="1"/>
  </sheetPr>
  <dimension ref="A1:Q167"/>
  <sheetViews>
    <sheetView showGridLines="0" workbookViewId="0">
      <selection activeCell="B4" sqref="B4"/>
    </sheetView>
  </sheetViews>
  <sheetFormatPr baseColWidth="10" defaultRowHeight="13"/>
  <cols>
    <col min="1" max="3" width="30" style="90" customWidth="1"/>
    <col min="4" max="16" width="8.83203125" style="90" customWidth="1"/>
    <col min="17" max="17" width="15.5" style="90" customWidth="1"/>
    <col min="18" max="256" width="8.83203125" style="90" customWidth="1"/>
    <col min="257" max="259" width="30" style="90" customWidth="1"/>
    <col min="260" max="512" width="8.83203125" style="90" customWidth="1"/>
    <col min="513" max="515" width="30" style="90" customWidth="1"/>
    <col min="516" max="768" width="8.83203125" style="90" customWidth="1"/>
    <col min="769" max="771" width="30" style="90" customWidth="1"/>
    <col min="772" max="1024" width="8.83203125" style="90" customWidth="1"/>
    <col min="1025" max="1027" width="30" style="90" customWidth="1"/>
    <col min="1028" max="1280" width="8.83203125" style="90" customWidth="1"/>
    <col min="1281" max="1283" width="30" style="90" customWidth="1"/>
    <col min="1284" max="1536" width="8.83203125" style="90" customWidth="1"/>
    <col min="1537" max="1539" width="30" style="90" customWidth="1"/>
    <col min="1540" max="1792" width="8.83203125" style="90" customWidth="1"/>
    <col min="1793" max="1795" width="30" style="90" customWidth="1"/>
    <col min="1796" max="2048" width="8.83203125" style="90" customWidth="1"/>
    <col min="2049" max="2051" width="30" style="90" customWidth="1"/>
    <col min="2052" max="2304" width="8.83203125" style="90" customWidth="1"/>
    <col min="2305" max="2307" width="30" style="90" customWidth="1"/>
    <col min="2308" max="2560" width="8.83203125" style="90" customWidth="1"/>
    <col min="2561" max="2563" width="30" style="90" customWidth="1"/>
    <col min="2564" max="2816" width="8.83203125" style="90" customWidth="1"/>
    <col min="2817" max="2819" width="30" style="90" customWidth="1"/>
    <col min="2820" max="3072" width="8.83203125" style="90" customWidth="1"/>
    <col min="3073" max="3075" width="30" style="90" customWidth="1"/>
    <col min="3076" max="3328" width="8.83203125" style="90" customWidth="1"/>
    <col min="3329" max="3331" width="30" style="90" customWidth="1"/>
    <col min="3332" max="3584" width="8.83203125" style="90" customWidth="1"/>
    <col min="3585" max="3587" width="30" style="90" customWidth="1"/>
    <col min="3588" max="3840" width="8.83203125" style="90" customWidth="1"/>
    <col min="3841" max="3843" width="30" style="90" customWidth="1"/>
    <col min="3844" max="4096" width="8.83203125" style="90" customWidth="1"/>
    <col min="4097" max="4099" width="30" style="90" customWidth="1"/>
    <col min="4100" max="4352" width="8.83203125" style="90" customWidth="1"/>
    <col min="4353" max="4355" width="30" style="90" customWidth="1"/>
    <col min="4356" max="4608" width="8.83203125" style="90" customWidth="1"/>
    <col min="4609" max="4611" width="30" style="90" customWidth="1"/>
    <col min="4612" max="4864" width="8.83203125" style="90" customWidth="1"/>
    <col min="4865" max="4867" width="30" style="90" customWidth="1"/>
    <col min="4868" max="5120" width="8.83203125" style="90" customWidth="1"/>
    <col min="5121" max="5123" width="30" style="90" customWidth="1"/>
    <col min="5124" max="5376" width="8.83203125" style="90" customWidth="1"/>
    <col min="5377" max="5379" width="30" style="90" customWidth="1"/>
    <col min="5380" max="5632" width="8.83203125" style="90" customWidth="1"/>
    <col min="5633" max="5635" width="30" style="90" customWidth="1"/>
    <col min="5636" max="5888" width="8.83203125" style="90" customWidth="1"/>
    <col min="5889" max="5891" width="30" style="90" customWidth="1"/>
    <col min="5892" max="6144" width="8.83203125" style="90" customWidth="1"/>
    <col min="6145" max="6147" width="30" style="90" customWidth="1"/>
    <col min="6148" max="6400" width="8.83203125" style="90" customWidth="1"/>
    <col min="6401" max="6403" width="30" style="90" customWidth="1"/>
    <col min="6404" max="6656" width="8.83203125" style="90" customWidth="1"/>
    <col min="6657" max="6659" width="30" style="90" customWidth="1"/>
    <col min="6660" max="6912" width="8.83203125" style="90" customWidth="1"/>
    <col min="6913" max="6915" width="30" style="90" customWidth="1"/>
    <col min="6916" max="7168" width="8.83203125" style="90" customWidth="1"/>
    <col min="7169" max="7171" width="30" style="90" customWidth="1"/>
    <col min="7172" max="7424" width="8.83203125" style="90" customWidth="1"/>
    <col min="7425" max="7427" width="30" style="90" customWidth="1"/>
    <col min="7428" max="7680" width="8.83203125" style="90" customWidth="1"/>
    <col min="7681" max="7683" width="30" style="90" customWidth="1"/>
    <col min="7684" max="7936" width="8.83203125" style="90" customWidth="1"/>
    <col min="7937" max="7939" width="30" style="90" customWidth="1"/>
    <col min="7940" max="8192" width="8.83203125" style="90" customWidth="1"/>
    <col min="8193" max="8195" width="30" style="90" customWidth="1"/>
    <col min="8196" max="8448" width="8.83203125" style="90" customWidth="1"/>
    <col min="8449" max="8451" width="30" style="90" customWidth="1"/>
    <col min="8452" max="8704" width="8.83203125" style="90" customWidth="1"/>
    <col min="8705" max="8707" width="30" style="90" customWidth="1"/>
    <col min="8708" max="8960" width="8.83203125" style="90" customWidth="1"/>
    <col min="8961" max="8963" width="30" style="90" customWidth="1"/>
    <col min="8964" max="9216" width="8.83203125" style="90" customWidth="1"/>
    <col min="9217" max="9219" width="30" style="90" customWidth="1"/>
    <col min="9220" max="9472" width="8.83203125" style="90" customWidth="1"/>
    <col min="9473" max="9475" width="30" style="90" customWidth="1"/>
    <col min="9476" max="9728" width="8.83203125" style="90" customWidth="1"/>
    <col min="9729" max="9731" width="30" style="90" customWidth="1"/>
    <col min="9732" max="9984" width="8.83203125" style="90" customWidth="1"/>
    <col min="9985" max="9987" width="30" style="90" customWidth="1"/>
    <col min="9988" max="10240" width="8.83203125" style="90" customWidth="1"/>
    <col min="10241" max="10243" width="30" style="90" customWidth="1"/>
    <col min="10244" max="10496" width="8.83203125" style="90" customWidth="1"/>
    <col min="10497" max="10499" width="30" style="90" customWidth="1"/>
    <col min="10500" max="10752" width="8.83203125" style="90" customWidth="1"/>
    <col min="10753" max="10755" width="30" style="90" customWidth="1"/>
    <col min="10756" max="11008" width="8.83203125" style="90" customWidth="1"/>
    <col min="11009" max="11011" width="30" style="90" customWidth="1"/>
    <col min="11012" max="11264" width="8.83203125" style="90" customWidth="1"/>
    <col min="11265" max="11267" width="30" style="90" customWidth="1"/>
    <col min="11268" max="11520" width="8.83203125" style="90" customWidth="1"/>
    <col min="11521" max="11523" width="30" style="90" customWidth="1"/>
    <col min="11524" max="11776" width="8.83203125" style="90" customWidth="1"/>
    <col min="11777" max="11779" width="30" style="90" customWidth="1"/>
    <col min="11780" max="12032" width="8.83203125" style="90" customWidth="1"/>
    <col min="12033" max="12035" width="30" style="90" customWidth="1"/>
    <col min="12036" max="12288" width="8.83203125" style="90" customWidth="1"/>
    <col min="12289" max="12291" width="30" style="90" customWidth="1"/>
    <col min="12292" max="12544" width="8.83203125" style="90" customWidth="1"/>
    <col min="12545" max="12547" width="30" style="90" customWidth="1"/>
    <col min="12548" max="12800" width="8.83203125" style="90" customWidth="1"/>
    <col min="12801" max="12803" width="30" style="90" customWidth="1"/>
    <col min="12804" max="13056" width="8.83203125" style="90" customWidth="1"/>
    <col min="13057" max="13059" width="30" style="90" customWidth="1"/>
    <col min="13060" max="13312" width="8.83203125" style="90" customWidth="1"/>
    <col min="13313" max="13315" width="30" style="90" customWidth="1"/>
    <col min="13316" max="13568" width="8.83203125" style="90" customWidth="1"/>
    <col min="13569" max="13571" width="30" style="90" customWidth="1"/>
    <col min="13572" max="13824" width="8.83203125" style="90" customWidth="1"/>
    <col min="13825" max="13827" width="30" style="90" customWidth="1"/>
    <col min="13828" max="14080" width="8.83203125" style="90" customWidth="1"/>
    <col min="14081" max="14083" width="30" style="90" customWidth="1"/>
    <col min="14084" max="14336" width="8.83203125" style="90" customWidth="1"/>
    <col min="14337" max="14339" width="30" style="90" customWidth="1"/>
    <col min="14340" max="14592" width="8.83203125" style="90" customWidth="1"/>
    <col min="14593" max="14595" width="30" style="90" customWidth="1"/>
    <col min="14596" max="14848" width="8.83203125" style="90" customWidth="1"/>
    <col min="14849" max="14851" width="30" style="90" customWidth="1"/>
    <col min="14852" max="15104" width="8.83203125" style="90" customWidth="1"/>
    <col min="15105" max="15107" width="30" style="90" customWidth="1"/>
    <col min="15108" max="15360" width="8.83203125" style="90" customWidth="1"/>
    <col min="15361" max="15363" width="30" style="90" customWidth="1"/>
    <col min="15364" max="15616" width="8.83203125" style="90" customWidth="1"/>
    <col min="15617" max="15619" width="30" style="90" customWidth="1"/>
    <col min="15620" max="15872" width="8.83203125" style="90" customWidth="1"/>
    <col min="15873" max="15875" width="30" style="90" customWidth="1"/>
    <col min="15876" max="16128" width="8.83203125" style="90" customWidth="1"/>
    <col min="16129" max="16131" width="30" style="90" customWidth="1"/>
    <col min="16132" max="16384" width="8.83203125" style="90" customWidth="1"/>
  </cols>
  <sheetData>
    <row r="1" spans="1:17">
      <c r="A1" s="89" t="s">
        <v>621</v>
      </c>
    </row>
    <row r="3" spans="1:17">
      <c r="A3" s="91" t="s">
        <v>622</v>
      </c>
      <c r="B3" s="91" t="s">
        <v>623</v>
      </c>
    </row>
    <row r="4" spans="1:17">
      <c r="A4" s="91" t="s">
        <v>624</v>
      </c>
      <c r="B4" s="91" t="s">
        <v>625</v>
      </c>
    </row>
    <row r="5" spans="1:17">
      <c r="A5" s="91" t="s">
        <v>626</v>
      </c>
      <c r="B5" s="91" t="s">
        <v>627</v>
      </c>
    </row>
    <row r="7" spans="1:17" ht="22.75" customHeight="1">
      <c r="A7" s="92" t="s">
        <v>542</v>
      </c>
      <c r="B7" s="92" t="s">
        <v>628</v>
      </c>
      <c r="C7" s="92" t="s">
        <v>629</v>
      </c>
      <c r="D7" s="92" t="s">
        <v>630</v>
      </c>
      <c r="E7" s="92" t="s">
        <v>631</v>
      </c>
      <c r="F7" s="92" t="s">
        <v>632</v>
      </c>
      <c r="G7" s="92" t="s">
        <v>633</v>
      </c>
      <c r="H7" s="92" t="s">
        <v>634</v>
      </c>
      <c r="I7" s="92" t="s">
        <v>635</v>
      </c>
      <c r="J7" s="92" t="s">
        <v>636</v>
      </c>
      <c r="K7" s="92" t="s">
        <v>637</v>
      </c>
      <c r="L7" s="92" t="s">
        <v>638</v>
      </c>
      <c r="M7" s="92" t="s">
        <v>639</v>
      </c>
      <c r="N7" s="92" t="s">
        <v>640</v>
      </c>
      <c r="O7" s="92" t="s">
        <v>641</v>
      </c>
      <c r="P7" s="92" t="s">
        <v>642</v>
      </c>
      <c r="Q7" s="90" t="s">
        <v>664</v>
      </c>
    </row>
    <row r="8" spans="1:17">
      <c r="A8" s="93" t="s">
        <v>0</v>
      </c>
      <c r="B8" s="93" t="s">
        <v>643</v>
      </c>
      <c r="C8" s="93" t="s">
        <v>644</v>
      </c>
      <c r="D8" s="94"/>
      <c r="E8" s="94"/>
      <c r="F8" s="94"/>
      <c r="G8" s="94"/>
      <c r="H8" s="94"/>
      <c r="I8" s="94"/>
      <c r="J8" s="94">
        <v>4000</v>
      </c>
      <c r="K8" s="94">
        <v>5000</v>
      </c>
      <c r="L8" s="94">
        <v>5000</v>
      </c>
      <c r="M8" s="94">
        <v>5000</v>
      </c>
      <c r="N8" s="94"/>
      <c r="O8" s="94"/>
      <c r="P8" s="94"/>
      <c r="Q8" s="94">
        <v>5000</v>
      </c>
    </row>
    <row r="9" spans="1:17">
      <c r="A9" s="93" t="s">
        <v>193</v>
      </c>
      <c r="B9" s="93" t="s">
        <v>643</v>
      </c>
      <c r="C9" s="93" t="s">
        <v>644</v>
      </c>
      <c r="D9" s="94">
        <v>10800</v>
      </c>
      <c r="E9" s="94">
        <v>11800</v>
      </c>
      <c r="F9" s="94">
        <v>14000</v>
      </c>
      <c r="G9" s="94">
        <v>14000</v>
      </c>
      <c r="H9" s="94">
        <v>17000</v>
      </c>
      <c r="I9" s="94">
        <v>18000</v>
      </c>
      <c r="J9" s="94">
        <v>19000</v>
      </c>
      <c r="K9" s="94">
        <v>20000</v>
      </c>
      <c r="L9" s="94">
        <v>21000</v>
      </c>
      <c r="M9" s="94">
        <v>22000</v>
      </c>
      <c r="N9" s="94">
        <v>22000</v>
      </c>
      <c r="O9" s="94">
        <v>22000</v>
      </c>
      <c r="P9" s="94">
        <v>22000</v>
      </c>
      <c r="Q9" s="94">
        <v>22000</v>
      </c>
    </row>
    <row r="10" spans="1:17">
      <c r="A10" s="93" t="s">
        <v>194</v>
      </c>
      <c r="B10" s="93" t="s">
        <v>643</v>
      </c>
      <c r="C10" s="93" t="s">
        <v>644</v>
      </c>
      <c r="D10" s="94">
        <v>10000</v>
      </c>
      <c r="E10" s="94">
        <v>10000</v>
      </c>
      <c r="F10" s="94">
        <v>12000</v>
      </c>
      <c r="G10" s="94">
        <v>12000</v>
      </c>
      <c r="H10" s="94">
        <v>12000</v>
      </c>
      <c r="I10" s="94">
        <v>12000</v>
      </c>
      <c r="J10" s="94">
        <v>15000</v>
      </c>
      <c r="K10" s="94">
        <v>15000</v>
      </c>
      <c r="L10" s="94">
        <v>18000</v>
      </c>
      <c r="M10" s="94">
        <v>18000</v>
      </c>
      <c r="N10" s="94"/>
      <c r="O10" s="94"/>
      <c r="P10" s="94"/>
      <c r="Q10" s="94">
        <v>18000</v>
      </c>
    </row>
    <row r="11" spans="1:17">
      <c r="A11" s="93" t="s">
        <v>4</v>
      </c>
      <c r="B11" s="93" t="s">
        <v>645</v>
      </c>
      <c r="C11" s="93" t="s">
        <v>586</v>
      </c>
      <c r="D11" s="94"/>
      <c r="E11" s="94"/>
      <c r="F11" s="94"/>
      <c r="G11" s="94"/>
      <c r="H11" s="94"/>
      <c r="I11" s="94"/>
      <c r="J11" s="94"/>
      <c r="K11" s="94"/>
      <c r="L11" s="94"/>
      <c r="M11" s="94"/>
      <c r="N11" s="94"/>
      <c r="O11" s="94">
        <v>976</v>
      </c>
      <c r="P11" s="94"/>
      <c r="Q11" s="94">
        <v>976</v>
      </c>
    </row>
    <row r="12" spans="1:17">
      <c r="A12" s="93" t="s">
        <v>5</v>
      </c>
      <c r="B12" s="93" t="s">
        <v>643</v>
      </c>
      <c r="C12" s="93" t="s">
        <v>644</v>
      </c>
      <c r="D12" s="94">
        <v>4250</v>
      </c>
      <c r="E12" s="94">
        <v>5400</v>
      </c>
      <c r="F12" s="94">
        <v>5200</v>
      </c>
      <c r="G12" s="94">
        <v>6500</v>
      </c>
      <c r="H12" s="94">
        <v>8600</v>
      </c>
      <c r="I12" s="94">
        <v>8600</v>
      </c>
      <c r="J12" s="94">
        <v>9371</v>
      </c>
      <c r="K12" s="94"/>
      <c r="L12" s="94"/>
      <c r="M12" s="94"/>
      <c r="N12" s="94"/>
      <c r="O12" s="94"/>
      <c r="P12" s="94"/>
      <c r="Q12" s="94">
        <v>9371</v>
      </c>
    </row>
    <row r="13" spans="1:17">
      <c r="A13" s="95" t="s">
        <v>197</v>
      </c>
      <c r="B13" s="93" t="s">
        <v>646</v>
      </c>
      <c r="C13" s="93" t="s">
        <v>644</v>
      </c>
      <c r="D13" s="94"/>
      <c r="E13" s="94"/>
      <c r="F13" s="94"/>
      <c r="G13" s="94"/>
      <c r="H13" s="94">
        <v>1240</v>
      </c>
      <c r="I13" s="94">
        <v>1440</v>
      </c>
      <c r="J13" s="94">
        <v>1740</v>
      </c>
      <c r="K13" s="94">
        <v>2300</v>
      </c>
      <c r="L13" s="94">
        <v>2670</v>
      </c>
      <c r="M13" s="94">
        <v>3300</v>
      </c>
      <c r="N13" s="94">
        <v>4400</v>
      </c>
      <c r="O13" s="94">
        <v>5588</v>
      </c>
      <c r="P13" s="94"/>
      <c r="Q13" s="94">
        <v>3284</v>
      </c>
    </row>
    <row r="14" spans="1:17">
      <c r="A14" s="95" t="s">
        <v>197</v>
      </c>
      <c r="B14" s="93" t="s">
        <v>647</v>
      </c>
      <c r="C14" s="93" t="s">
        <v>648</v>
      </c>
      <c r="D14" s="94">
        <v>450</v>
      </c>
      <c r="E14" s="94">
        <v>630</v>
      </c>
      <c r="F14" s="94">
        <v>800</v>
      </c>
      <c r="G14" s="94">
        <v>980</v>
      </c>
      <c r="H14" s="94"/>
      <c r="I14" s="94"/>
      <c r="J14" s="94"/>
      <c r="K14" s="94"/>
      <c r="L14" s="94"/>
      <c r="M14" s="94"/>
      <c r="N14" s="94"/>
      <c r="O14" s="94"/>
      <c r="P14" s="94"/>
      <c r="Q14" s="94"/>
    </row>
    <row r="15" spans="1:17">
      <c r="A15" s="93" t="s">
        <v>198</v>
      </c>
      <c r="B15" s="93" t="s">
        <v>643</v>
      </c>
      <c r="C15" s="93" t="s">
        <v>644</v>
      </c>
      <c r="D15" s="94">
        <v>13000</v>
      </c>
      <c r="E15" s="94">
        <v>13000</v>
      </c>
      <c r="F15" s="94">
        <v>15000</v>
      </c>
      <c r="G15" s="94">
        <v>20000</v>
      </c>
      <c r="H15" s="94">
        <v>25000</v>
      </c>
      <c r="I15" s="94">
        <v>30000</v>
      </c>
      <c r="J15" s="94">
        <v>30000</v>
      </c>
      <c r="K15" s="94">
        <v>32500</v>
      </c>
      <c r="L15" s="94">
        <v>32500</v>
      </c>
      <c r="M15" s="94">
        <v>45000</v>
      </c>
      <c r="N15" s="94">
        <v>66138</v>
      </c>
      <c r="O15" s="94"/>
      <c r="P15" s="94"/>
      <c r="Q15" s="94">
        <v>66138</v>
      </c>
    </row>
    <row r="16" spans="1:17">
      <c r="A16" s="93" t="s">
        <v>201</v>
      </c>
      <c r="B16" s="93" t="s">
        <v>643</v>
      </c>
      <c r="C16" s="93" t="s">
        <v>644</v>
      </c>
      <c r="D16" s="94">
        <v>1943</v>
      </c>
      <c r="E16" s="94">
        <v>2025</v>
      </c>
      <c r="F16" s="94">
        <v>2100</v>
      </c>
      <c r="G16" s="94">
        <v>2218</v>
      </c>
      <c r="H16" s="94">
        <v>2356</v>
      </c>
      <c r="I16" s="94">
        <v>2356</v>
      </c>
      <c r="J16" s="94">
        <v>2470</v>
      </c>
      <c r="K16" s="94">
        <v>2554</v>
      </c>
      <c r="L16" s="94">
        <v>2628</v>
      </c>
      <c r="M16" s="94">
        <v>2696</v>
      </c>
      <c r="N16" s="94">
        <v>17</v>
      </c>
      <c r="O16" s="94"/>
      <c r="P16" s="94"/>
      <c r="Q16" s="94">
        <v>2696</v>
      </c>
    </row>
    <row r="17" spans="1:17">
      <c r="A17" s="95" t="s">
        <v>199</v>
      </c>
      <c r="B17" s="93" t="s">
        <v>649</v>
      </c>
      <c r="C17" s="93" t="s">
        <v>586</v>
      </c>
      <c r="D17" s="94"/>
      <c r="E17" s="94"/>
      <c r="F17" s="94"/>
      <c r="G17" s="94"/>
      <c r="H17" s="94"/>
      <c r="I17" s="94"/>
      <c r="J17" s="94"/>
      <c r="K17" s="94"/>
      <c r="L17" s="94"/>
      <c r="M17" s="94"/>
      <c r="N17" s="94"/>
      <c r="O17" s="94">
        <v>105</v>
      </c>
      <c r="P17" s="94">
        <v>105</v>
      </c>
      <c r="Q17" s="94">
        <v>105</v>
      </c>
    </row>
    <row r="18" spans="1:17">
      <c r="A18" s="95" t="s">
        <v>199</v>
      </c>
      <c r="B18" s="93" t="s">
        <v>643</v>
      </c>
      <c r="C18" s="93" t="s">
        <v>644</v>
      </c>
      <c r="D18" s="94">
        <v>20</v>
      </c>
      <c r="E18" s="94">
        <v>30</v>
      </c>
      <c r="F18" s="94">
        <v>30</v>
      </c>
      <c r="G18" s="94">
        <v>50</v>
      </c>
      <c r="H18" s="94">
        <v>75</v>
      </c>
      <c r="I18" s="94">
        <v>75</v>
      </c>
      <c r="J18" s="94">
        <v>85</v>
      </c>
      <c r="K18" s="94">
        <v>94</v>
      </c>
      <c r="L18" s="94">
        <v>94</v>
      </c>
      <c r="M18" s="94">
        <v>105</v>
      </c>
      <c r="N18" s="94"/>
      <c r="O18" s="94"/>
      <c r="P18" s="94"/>
      <c r="Q18" s="94"/>
    </row>
    <row r="19" spans="1:17">
      <c r="A19" s="93" t="s">
        <v>13</v>
      </c>
      <c r="B19" s="93" t="s">
        <v>643</v>
      </c>
      <c r="C19" s="93" t="s">
        <v>644</v>
      </c>
      <c r="D19" s="94">
        <v>693</v>
      </c>
      <c r="E19" s="94">
        <v>693</v>
      </c>
      <c r="F19" s="94">
        <v>693</v>
      </c>
      <c r="G19" s="94">
        <v>693</v>
      </c>
      <c r="H19" s="94">
        <v>693</v>
      </c>
      <c r="I19" s="94">
        <v>693</v>
      </c>
      <c r="J19" s="94">
        <v>693</v>
      </c>
      <c r="K19" s="94"/>
      <c r="L19" s="94"/>
      <c r="M19" s="94"/>
      <c r="N19" s="94"/>
      <c r="O19" s="94"/>
      <c r="P19" s="94"/>
      <c r="Q19" s="94">
        <v>693</v>
      </c>
    </row>
    <row r="20" spans="1:17">
      <c r="A20" s="93" t="s">
        <v>14</v>
      </c>
      <c r="B20" s="93" t="s">
        <v>643</v>
      </c>
      <c r="C20" s="93" t="s">
        <v>644</v>
      </c>
      <c r="D20" s="94"/>
      <c r="E20" s="94"/>
      <c r="F20" s="94"/>
      <c r="G20" s="94"/>
      <c r="H20" s="94"/>
      <c r="I20" s="94"/>
      <c r="J20" s="94"/>
      <c r="K20" s="94">
        <v>300</v>
      </c>
      <c r="L20" s="94"/>
      <c r="M20" s="94"/>
      <c r="N20" s="94"/>
      <c r="O20" s="94"/>
      <c r="P20" s="94"/>
      <c r="Q20" s="94">
        <v>300</v>
      </c>
    </row>
    <row r="21" spans="1:17">
      <c r="A21" s="93" t="s">
        <v>202</v>
      </c>
      <c r="B21" s="93" t="s">
        <v>643</v>
      </c>
      <c r="C21" s="93" t="s">
        <v>644</v>
      </c>
      <c r="D21" s="94"/>
      <c r="E21" s="94"/>
      <c r="F21" s="94">
        <v>1662</v>
      </c>
      <c r="G21" s="94">
        <v>1662</v>
      </c>
      <c r="H21" s="94">
        <v>1662</v>
      </c>
      <c r="I21" s="94">
        <v>1662</v>
      </c>
      <c r="J21" s="94">
        <v>3000</v>
      </c>
      <c r="K21" s="94">
        <v>3000</v>
      </c>
      <c r="L21" s="94">
        <v>3000</v>
      </c>
      <c r="M21" s="94">
        <v>5300</v>
      </c>
      <c r="N21" s="94"/>
      <c r="O21" s="94"/>
      <c r="P21" s="94"/>
      <c r="Q21" s="94">
        <v>5300</v>
      </c>
    </row>
    <row r="22" spans="1:17">
      <c r="A22" s="93" t="s">
        <v>304</v>
      </c>
      <c r="B22" s="93" t="s">
        <v>643</v>
      </c>
      <c r="C22" s="93" t="s">
        <v>644</v>
      </c>
      <c r="D22" s="94">
        <v>128390</v>
      </c>
      <c r="E22" s="94">
        <v>134970</v>
      </c>
      <c r="F22" s="94">
        <v>165220</v>
      </c>
      <c r="G22" s="94">
        <v>188360</v>
      </c>
      <c r="H22" s="94">
        <v>220080</v>
      </c>
      <c r="I22" s="94">
        <v>229700</v>
      </c>
      <c r="J22" s="94">
        <v>400000</v>
      </c>
      <c r="K22" s="94">
        <v>925520</v>
      </c>
      <c r="L22" s="94">
        <v>1171610</v>
      </c>
      <c r="M22" s="94">
        <v>1532230</v>
      </c>
      <c r="N22" s="94">
        <v>1841483</v>
      </c>
      <c r="O22" s="94">
        <v>2180058</v>
      </c>
      <c r="P22" s="94">
        <v>239</v>
      </c>
      <c r="Q22" s="94">
        <v>239</v>
      </c>
    </row>
    <row r="23" spans="1:17">
      <c r="A23" s="93" t="s">
        <v>203</v>
      </c>
      <c r="B23" s="93" t="s">
        <v>643</v>
      </c>
      <c r="C23" s="93" t="s">
        <v>644</v>
      </c>
      <c r="D23" s="94">
        <v>1186</v>
      </c>
      <c r="E23" s="94">
        <v>1210</v>
      </c>
      <c r="F23" s="94">
        <v>1234</v>
      </c>
      <c r="G23" s="94">
        <v>1283</v>
      </c>
      <c r="H23" s="94">
        <v>1336</v>
      </c>
      <c r="I23" s="94">
        <v>1388</v>
      </c>
      <c r="J23" s="94">
        <v>1388</v>
      </c>
      <c r="K23" s="94">
        <v>1444</v>
      </c>
      <c r="L23" s="94">
        <v>1472</v>
      </c>
      <c r="M23" s="94">
        <v>1502</v>
      </c>
      <c r="N23" s="94">
        <v>1502</v>
      </c>
      <c r="O23" s="94">
        <v>1502</v>
      </c>
      <c r="P23" s="94">
        <v>1532</v>
      </c>
      <c r="Q23" s="94">
        <v>1532</v>
      </c>
    </row>
    <row r="24" spans="1:17">
      <c r="A24" s="93" t="s">
        <v>18</v>
      </c>
      <c r="B24" s="93" t="s">
        <v>643</v>
      </c>
      <c r="C24" s="93" t="s">
        <v>644</v>
      </c>
      <c r="D24" s="94"/>
      <c r="E24" s="94"/>
      <c r="F24" s="94"/>
      <c r="G24" s="94">
        <v>585</v>
      </c>
      <c r="H24" s="94">
        <v>585</v>
      </c>
      <c r="I24" s="94">
        <v>585</v>
      </c>
      <c r="J24" s="94">
        <v>605</v>
      </c>
      <c r="K24" s="94">
        <v>605</v>
      </c>
      <c r="L24" s="94">
        <v>644</v>
      </c>
      <c r="M24" s="94"/>
      <c r="N24" s="94"/>
      <c r="O24" s="94"/>
      <c r="P24" s="94"/>
      <c r="Q24" s="94">
        <v>644</v>
      </c>
    </row>
    <row r="25" spans="1:17">
      <c r="A25" s="93" t="s">
        <v>19</v>
      </c>
      <c r="B25" s="93" t="s">
        <v>643</v>
      </c>
      <c r="C25" s="93" t="s">
        <v>644</v>
      </c>
      <c r="D25" s="94">
        <v>25000</v>
      </c>
      <c r="E25" s="94">
        <v>25000</v>
      </c>
      <c r="F25" s="94">
        <v>31625</v>
      </c>
      <c r="G25" s="94">
        <v>31625</v>
      </c>
      <c r="H25" s="94">
        <v>31625</v>
      </c>
      <c r="I25" s="94">
        <v>31625</v>
      </c>
      <c r="J25" s="94">
        <v>31625</v>
      </c>
      <c r="K25" s="94">
        <v>31625</v>
      </c>
      <c r="L25" s="94">
        <v>31625</v>
      </c>
      <c r="M25" s="94">
        <v>31625</v>
      </c>
      <c r="N25" s="94"/>
      <c r="O25" s="94"/>
      <c r="P25" s="94"/>
      <c r="Q25" s="94">
        <v>31625</v>
      </c>
    </row>
    <row r="26" spans="1:17">
      <c r="A26" s="93" t="s">
        <v>20</v>
      </c>
      <c r="B26" s="93" t="s">
        <v>643</v>
      </c>
      <c r="C26" s="93" t="s">
        <v>644</v>
      </c>
      <c r="D26" s="94"/>
      <c r="E26" s="94"/>
      <c r="F26" s="94"/>
      <c r="G26" s="94"/>
      <c r="H26" s="94"/>
      <c r="I26" s="94"/>
      <c r="J26" s="94"/>
      <c r="K26" s="94">
        <v>3000</v>
      </c>
      <c r="L26" s="94">
        <v>3000</v>
      </c>
      <c r="M26" s="94">
        <v>3000</v>
      </c>
      <c r="N26" s="94"/>
      <c r="O26" s="94"/>
      <c r="P26" s="94"/>
      <c r="Q26" s="94">
        <v>3000</v>
      </c>
    </row>
    <row r="27" spans="1:17">
      <c r="A27" s="93" t="s">
        <v>204</v>
      </c>
      <c r="B27" s="93" t="s">
        <v>647</v>
      </c>
      <c r="C27" s="93" t="s">
        <v>648</v>
      </c>
      <c r="D27" s="94">
        <v>440</v>
      </c>
      <c r="E27" s="94">
        <v>440</v>
      </c>
      <c r="F27" s="94">
        <v>500</v>
      </c>
      <c r="G27" s="94">
        <v>525</v>
      </c>
      <c r="H27" s="94">
        <v>578</v>
      </c>
      <c r="I27" s="94">
        <v>647</v>
      </c>
      <c r="J27" s="94">
        <v>680</v>
      </c>
      <c r="K27" s="94">
        <v>815</v>
      </c>
      <c r="L27" s="94">
        <v>1000</v>
      </c>
      <c r="M27" s="94">
        <v>1200</v>
      </c>
      <c r="N27" s="94">
        <v>1440</v>
      </c>
      <c r="O27" s="94"/>
      <c r="P27" s="94"/>
      <c r="Q27" s="94">
        <v>1440</v>
      </c>
    </row>
    <row r="28" spans="1:17">
      <c r="A28" s="93" t="s">
        <v>23</v>
      </c>
      <c r="B28" s="93" t="s">
        <v>643</v>
      </c>
      <c r="C28" s="93" t="s">
        <v>644</v>
      </c>
      <c r="D28" s="94">
        <v>503</v>
      </c>
      <c r="E28" s="94">
        <v>537</v>
      </c>
      <c r="F28" s="94">
        <v>581</v>
      </c>
      <c r="G28" s="94">
        <v>615</v>
      </c>
      <c r="H28" s="94">
        <v>659</v>
      </c>
      <c r="I28" s="94">
        <v>659</v>
      </c>
      <c r="J28" s="94">
        <v>659</v>
      </c>
      <c r="K28" s="94">
        <v>659</v>
      </c>
      <c r="L28" s="94">
        <v>728</v>
      </c>
      <c r="M28" s="94">
        <v>780</v>
      </c>
      <c r="N28" s="94"/>
      <c r="O28" s="94"/>
      <c r="P28" s="94"/>
      <c r="Q28" s="94">
        <v>780</v>
      </c>
    </row>
    <row r="29" spans="1:17">
      <c r="A29" s="93" t="s">
        <v>206</v>
      </c>
      <c r="B29" s="93" t="s">
        <v>643</v>
      </c>
      <c r="C29" s="93" t="s">
        <v>644</v>
      </c>
      <c r="D29" s="94">
        <v>260</v>
      </c>
      <c r="E29" s="94">
        <v>300</v>
      </c>
      <c r="F29" s="94">
        <v>350</v>
      </c>
      <c r="G29" s="94">
        <v>380</v>
      </c>
      <c r="H29" s="94">
        <v>415</v>
      </c>
      <c r="I29" s="94">
        <v>465</v>
      </c>
      <c r="J29" s="94">
        <v>510</v>
      </c>
      <c r="K29" s="94">
        <v>545</v>
      </c>
      <c r="L29" s="94">
        <v>622</v>
      </c>
      <c r="M29" s="94">
        <v>678</v>
      </c>
      <c r="N29" s="94">
        <v>724</v>
      </c>
      <c r="O29" s="94">
        <v>788</v>
      </c>
      <c r="P29" s="94"/>
      <c r="Q29" s="94">
        <v>788</v>
      </c>
    </row>
    <row r="30" spans="1:17">
      <c r="A30" s="93" t="s">
        <v>208</v>
      </c>
      <c r="B30" s="93" t="s">
        <v>643</v>
      </c>
      <c r="C30" s="93" t="s">
        <v>644</v>
      </c>
      <c r="D30" s="94">
        <v>120</v>
      </c>
      <c r="E30" s="94">
        <v>150</v>
      </c>
      <c r="F30" s="94">
        <v>160</v>
      </c>
      <c r="G30" s="94">
        <v>180</v>
      </c>
      <c r="H30" s="94">
        <v>220</v>
      </c>
      <c r="I30" s="94">
        <v>240</v>
      </c>
      <c r="J30" s="94">
        <v>240</v>
      </c>
      <c r="K30" s="94">
        <v>240</v>
      </c>
      <c r="L30" s="94">
        <v>290</v>
      </c>
      <c r="M30" s="94">
        <v>310</v>
      </c>
      <c r="N30" s="94">
        <v>340</v>
      </c>
      <c r="O30" s="94">
        <v>380</v>
      </c>
      <c r="P30" s="94">
        <v>420</v>
      </c>
      <c r="Q30" s="94">
        <v>420</v>
      </c>
    </row>
    <row r="31" spans="1:17">
      <c r="A31" s="93" t="s">
        <v>27</v>
      </c>
      <c r="B31" s="93" t="s">
        <v>643</v>
      </c>
      <c r="C31" s="93" t="s">
        <v>644</v>
      </c>
      <c r="D31" s="94">
        <v>28811</v>
      </c>
      <c r="E31" s="94">
        <v>28811</v>
      </c>
      <c r="F31" s="94">
        <v>30684</v>
      </c>
      <c r="G31" s="94">
        <v>30684</v>
      </c>
      <c r="H31" s="94">
        <v>30684</v>
      </c>
      <c r="I31" s="94">
        <v>30684</v>
      </c>
      <c r="J31" s="94">
        <v>30684</v>
      </c>
      <c r="K31" s="94">
        <v>30684</v>
      </c>
      <c r="L31" s="94">
        <v>30684</v>
      </c>
      <c r="M31" s="94">
        <v>30684</v>
      </c>
      <c r="N31" s="94"/>
      <c r="O31" s="94"/>
      <c r="P31" s="94"/>
      <c r="Q31" s="94">
        <v>30684</v>
      </c>
    </row>
    <row r="32" spans="1:17">
      <c r="A32" s="93" t="s">
        <v>28</v>
      </c>
      <c r="B32" s="93" t="s">
        <v>643</v>
      </c>
      <c r="C32" s="93" t="s">
        <v>644</v>
      </c>
      <c r="D32" s="94">
        <v>3467</v>
      </c>
      <c r="E32" s="94">
        <v>3467</v>
      </c>
      <c r="F32" s="94">
        <v>3467</v>
      </c>
      <c r="G32" s="94">
        <v>3467</v>
      </c>
      <c r="H32" s="94">
        <v>3467</v>
      </c>
      <c r="I32" s="94">
        <v>3467</v>
      </c>
      <c r="J32" s="94">
        <v>3467</v>
      </c>
      <c r="K32" s="94">
        <v>3467</v>
      </c>
      <c r="L32" s="94">
        <v>3467</v>
      </c>
      <c r="M32" s="94">
        <v>3467</v>
      </c>
      <c r="N32" s="94"/>
      <c r="O32" s="94"/>
      <c r="P32" s="94"/>
      <c r="Q32" s="94">
        <v>3467</v>
      </c>
    </row>
    <row r="33" spans="1:17">
      <c r="A33" s="93" t="s">
        <v>232</v>
      </c>
      <c r="B33" s="93" t="s">
        <v>643</v>
      </c>
      <c r="C33" s="93" t="s">
        <v>644</v>
      </c>
      <c r="D33" s="94">
        <v>45</v>
      </c>
      <c r="E33" s="94">
        <v>45</v>
      </c>
      <c r="F33" s="94">
        <v>50</v>
      </c>
      <c r="G33" s="94">
        <v>50</v>
      </c>
      <c r="H33" s="94">
        <v>50</v>
      </c>
      <c r="I33" s="94">
        <v>50</v>
      </c>
      <c r="J33" s="94">
        <v>61</v>
      </c>
      <c r="K33" s="94">
        <v>61</v>
      </c>
      <c r="L33" s="94">
        <v>61</v>
      </c>
      <c r="M33" s="94">
        <v>80</v>
      </c>
      <c r="N33" s="94"/>
      <c r="O33" s="94"/>
      <c r="P33" s="94"/>
      <c r="Q33" s="94">
        <v>80</v>
      </c>
    </row>
    <row r="34" spans="1:17">
      <c r="A34" s="93" t="s">
        <v>233</v>
      </c>
      <c r="B34" s="93" t="s">
        <v>643</v>
      </c>
      <c r="C34" s="93" t="s">
        <v>644</v>
      </c>
      <c r="D34" s="94">
        <v>23514</v>
      </c>
      <c r="E34" s="94">
        <v>23514</v>
      </c>
      <c r="F34" s="94">
        <v>23514</v>
      </c>
      <c r="G34" s="94">
        <v>23514</v>
      </c>
      <c r="H34" s="94">
        <v>28246</v>
      </c>
      <c r="I34" s="94">
        <v>28246</v>
      </c>
      <c r="J34" s="94">
        <v>28246</v>
      </c>
      <c r="K34" s="94">
        <v>28246</v>
      </c>
      <c r="L34" s="94">
        <v>28246</v>
      </c>
      <c r="M34" s="94">
        <v>28246</v>
      </c>
      <c r="N34" s="94">
        <v>32270</v>
      </c>
      <c r="O34" s="94"/>
      <c r="P34" s="94"/>
      <c r="Q34" s="94">
        <v>32270</v>
      </c>
    </row>
    <row r="35" spans="1:17">
      <c r="A35" s="93" t="s">
        <v>234</v>
      </c>
      <c r="B35" s="93" t="s">
        <v>643</v>
      </c>
      <c r="C35" s="93" t="s">
        <v>644</v>
      </c>
      <c r="D35" s="94">
        <v>1265</v>
      </c>
      <c r="E35" s="94">
        <v>1304</v>
      </c>
      <c r="F35" s="94">
        <v>1343</v>
      </c>
      <c r="G35" s="94">
        <v>1387</v>
      </c>
      <c r="H35" s="94">
        <v>1495</v>
      </c>
      <c r="I35" s="94">
        <v>1560</v>
      </c>
      <c r="J35" s="94">
        <v>1712</v>
      </c>
      <c r="K35" s="94">
        <v>1725</v>
      </c>
      <c r="L35" s="94">
        <v>1746</v>
      </c>
      <c r="M35" s="94">
        <v>1768</v>
      </c>
      <c r="N35" s="94"/>
      <c r="O35" s="94"/>
      <c r="P35" s="94"/>
      <c r="Q35" s="94">
        <v>1768</v>
      </c>
    </row>
    <row r="36" spans="1:17">
      <c r="A36" s="93" t="s">
        <v>295</v>
      </c>
      <c r="B36" s="93" t="s">
        <v>643</v>
      </c>
      <c r="C36" s="93" t="s">
        <v>644</v>
      </c>
      <c r="D36" s="94">
        <v>25720</v>
      </c>
      <c r="E36" s="94">
        <v>25720</v>
      </c>
      <c r="F36" s="94">
        <v>25720</v>
      </c>
      <c r="G36" s="94">
        <v>28000</v>
      </c>
      <c r="H36" s="94">
        <v>28000</v>
      </c>
      <c r="I36" s="94">
        <v>28000</v>
      </c>
      <c r="J36" s="94">
        <v>28000</v>
      </c>
      <c r="K36" s="94">
        <v>60000</v>
      </c>
      <c r="L36" s="94">
        <v>60000</v>
      </c>
      <c r="M36" s="94">
        <v>60000</v>
      </c>
      <c r="N36" s="94"/>
      <c r="O36" s="94"/>
      <c r="P36" s="94"/>
      <c r="Q36" s="94">
        <v>60000</v>
      </c>
    </row>
    <row r="37" spans="1:17">
      <c r="A37" s="93" t="s">
        <v>29</v>
      </c>
      <c r="B37" s="93" t="s">
        <v>647</v>
      </c>
      <c r="C37" s="93" t="s">
        <v>648</v>
      </c>
      <c r="D37" s="94">
        <v>120000</v>
      </c>
      <c r="E37" s="94">
        <v>127500</v>
      </c>
      <c r="F37" s="94">
        <v>135000</v>
      </c>
      <c r="G37" s="94">
        <v>144000</v>
      </c>
      <c r="H37" s="94">
        <v>159000</v>
      </c>
      <c r="I37" s="94">
        <v>165000</v>
      </c>
      <c r="J37" s="94">
        <v>172000</v>
      </c>
      <c r="K37" s="94">
        <v>182000</v>
      </c>
      <c r="L37" s="94">
        <v>193000</v>
      </c>
      <c r="M37" s="94">
        <v>210000</v>
      </c>
      <c r="N37" s="94"/>
      <c r="O37" s="94"/>
      <c r="P37" s="94"/>
      <c r="Q37" s="94">
        <v>210000</v>
      </c>
    </row>
    <row r="38" spans="1:17">
      <c r="A38" s="93" t="s">
        <v>209</v>
      </c>
      <c r="B38" s="93" t="s">
        <v>643</v>
      </c>
      <c r="C38" s="93" t="s">
        <v>644</v>
      </c>
      <c r="D38" s="94">
        <v>545</v>
      </c>
      <c r="E38" s="94">
        <v>580</v>
      </c>
      <c r="F38" s="94">
        <v>640</v>
      </c>
      <c r="G38" s="94">
        <v>730</v>
      </c>
      <c r="H38" s="94">
        <v>800</v>
      </c>
      <c r="I38" s="94">
        <v>800</v>
      </c>
      <c r="J38" s="94">
        <v>960</v>
      </c>
      <c r="K38" s="94">
        <v>1160</v>
      </c>
      <c r="L38" s="94">
        <v>1260</v>
      </c>
      <c r="M38" s="94">
        <v>1400</v>
      </c>
      <c r="N38" s="94"/>
      <c r="O38" s="94"/>
      <c r="P38" s="94"/>
      <c r="Q38" s="94">
        <v>1400</v>
      </c>
    </row>
    <row r="39" spans="1:17">
      <c r="A39" s="93" t="s">
        <v>240</v>
      </c>
      <c r="B39" s="93" t="s">
        <v>650</v>
      </c>
      <c r="C39" s="93" t="s">
        <v>644</v>
      </c>
      <c r="D39" s="94">
        <v>358000</v>
      </c>
      <c r="E39" s="94">
        <v>381500</v>
      </c>
      <c r="F39" s="94">
        <v>408000</v>
      </c>
      <c r="G39" s="94">
        <v>433700</v>
      </c>
      <c r="H39" s="94">
        <v>461500</v>
      </c>
      <c r="I39" s="94">
        <v>496900</v>
      </c>
      <c r="J39" s="94">
        <v>515000</v>
      </c>
      <c r="K39" s="94">
        <v>532500</v>
      </c>
      <c r="L39" s="94">
        <v>566700</v>
      </c>
      <c r="M39" s="94">
        <v>589500</v>
      </c>
      <c r="N39" s="94">
        <v>616000</v>
      </c>
      <c r="O39" s="94">
        <v>644350</v>
      </c>
      <c r="P39" s="94"/>
      <c r="Q39" s="94">
        <v>644350</v>
      </c>
    </row>
    <row r="40" spans="1:17">
      <c r="A40" s="93" t="s">
        <v>241</v>
      </c>
      <c r="B40" s="93" t="s">
        <v>643</v>
      </c>
      <c r="C40" s="93" t="s">
        <v>644</v>
      </c>
      <c r="D40" s="94"/>
      <c r="E40" s="94"/>
      <c r="F40" s="94"/>
      <c r="G40" s="94"/>
      <c r="H40" s="94">
        <v>30000</v>
      </c>
      <c r="I40" s="94">
        <v>30000</v>
      </c>
      <c r="J40" s="94">
        <v>30000</v>
      </c>
      <c r="K40" s="94"/>
      <c r="L40" s="94">
        <v>55000</v>
      </c>
      <c r="M40" s="94">
        <v>55000</v>
      </c>
      <c r="N40" s="94"/>
      <c r="O40" s="94"/>
      <c r="P40" s="94"/>
      <c r="Q40" s="94">
        <v>55000</v>
      </c>
    </row>
    <row r="41" spans="1:17">
      <c r="A41" s="93" t="s">
        <v>242</v>
      </c>
      <c r="B41" s="93" t="s">
        <v>643</v>
      </c>
      <c r="C41" s="93" t="s">
        <v>644</v>
      </c>
      <c r="D41" s="94"/>
      <c r="E41" s="94"/>
      <c r="F41" s="94"/>
      <c r="G41" s="94"/>
      <c r="H41" s="94">
        <v>24267</v>
      </c>
      <c r="I41" s="94">
        <v>36400</v>
      </c>
      <c r="J41" s="94">
        <v>36400</v>
      </c>
      <c r="K41" s="94">
        <v>36400</v>
      </c>
      <c r="L41" s="94"/>
      <c r="M41" s="94"/>
      <c r="N41" s="94"/>
      <c r="O41" s="94"/>
      <c r="P41" s="94"/>
      <c r="Q41" s="94">
        <v>36400</v>
      </c>
    </row>
    <row r="42" spans="1:17">
      <c r="A42" s="95" t="s">
        <v>31</v>
      </c>
      <c r="B42" s="93" t="s">
        <v>651</v>
      </c>
      <c r="C42" s="93" t="s">
        <v>644</v>
      </c>
      <c r="D42" s="94"/>
      <c r="E42" s="94"/>
      <c r="F42" s="94"/>
      <c r="G42" s="94">
        <v>5206</v>
      </c>
      <c r="H42" s="94">
        <v>6024</v>
      </c>
      <c r="I42" s="94">
        <v>6575</v>
      </c>
      <c r="J42" s="94">
        <v>7194</v>
      </c>
      <c r="K42" s="94">
        <v>7642</v>
      </c>
      <c r="L42" s="94">
        <v>8120</v>
      </c>
      <c r="M42" s="94">
        <v>8619</v>
      </c>
      <c r="N42" s="94">
        <v>9322</v>
      </c>
      <c r="O42" s="94">
        <v>9599</v>
      </c>
      <c r="P42" s="94">
        <v>9711</v>
      </c>
      <c r="Q42" s="94">
        <f>9711*21</f>
        <v>203931</v>
      </c>
    </row>
    <row r="43" spans="1:17">
      <c r="A43" s="95" t="s">
        <v>31</v>
      </c>
      <c r="B43" s="93" t="s">
        <v>647</v>
      </c>
      <c r="C43" s="93" t="s">
        <v>648</v>
      </c>
      <c r="D43" s="94">
        <v>94967</v>
      </c>
      <c r="E43" s="94">
        <v>108880</v>
      </c>
      <c r="F43" s="94">
        <v>122685</v>
      </c>
      <c r="G43" s="94"/>
      <c r="H43" s="94"/>
      <c r="I43" s="94"/>
      <c r="J43" s="94"/>
      <c r="K43" s="94"/>
      <c r="L43" s="94"/>
      <c r="M43" s="94"/>
      <c r="N43" s="94"/>
      <c r="O43" s="94"/>
      <c r="P43" s="94"/>
      <c r="Q43" s="94"/>
    </row>
    <row r="44" spans="1:17">
      <c r="A44" s="93" t="s">
        <v>245</v>
      </c>
      <c r="B44" s="93" t="s">
        <v>643</v>
      </c>
      <c r="C44" s="93" t="s">
        <v>644</v>
      </c>
      <c r="D44" s="94">
        <v>1951</v>
      </c>
      <c r="E44" s="94">
        <v>2081</v>
      </c>
      <c r="F44" s="94">
        <v>2170</v>
      </c>
      <c r="G44" s="94">
        <v>2298</v>
      </c>
      <c r="H44" s="94">
        <v>2747</v>
      </c>
      <c r="I44" s="94">
        <v>2814</v>
      </c>
      <c r="J44" s="94">
        <v>2814</v>
      </c>
      <c r="K44" s="94">
        <v>2814</v>
      </c>
      <c r="L44" s="94">
        <v>2814</v>
      </c>
      <c r="M44" s="94">
        <v>2985</v>
      </c>
      <c r="N44" s="94">
        <v>3018</v>
      </c>
      <c r="O44" s="94">
        <v>3030</v>
      </c>
      <c r="P44" s="94">
        <v>3120</v>
      </c>
      <c r="Q44" s="94">
        <v>3120</v>
      </c>
    </row>
    <row r="45" spans="1:17">
      <c r="A45" s="93" t="s">
        <v>246</v>
      </c>
      <c r="B45" s="93" t="s">
        <v>643</v>
      </c>
      <c r="C45" s="93" t="s">
        <v>644</v>
      </c>
      <c r="D45" s="94">
        <v>100</v>
      </c>
      <c r="E45" s="94">
        <v>225</v>
      </c>
      <c r="F45" s="94">
        <v>225</v>
      </c>
      <c r="G45" s="94">
        <v>225</v>
      </c>
      <c r="H45" s="94">
        <v>225</v>
      </c>
      <c r="I45" s="94">
        <v>225</v>
      </c>
      <c r="J45" s="94">
        <v>225</v>
      </c>
      <c r="K45" s="94">
        <v>225</v>
      </c>
      <c r="L45" s="94"/>
      <c r="M45" s="94"/>
      <c r="N45" s="94"/>
      <c r="O45" s="94"/>
      <c r="P45" s="94"/>
      <c r="Q45" s="94">
        <v>225</v>
      </c>
    </row>
    <row r="46" spans="1:17">
      <c r="A46" s="95" t="s">
        <v>306</v>
      </c>
      <c r="B46" s="93" t="s">
        <v>652</v>
      </c>
      <c r="C46" s="93" t="s">
        <v>644</v>
      </c>
      <c r="D46" s="94"/>
      <c r="E46" s="94"/>
      <c r="F46" s="94"/>
      <c r="G46" s="94"/>
      <c r="H46" s="94"/>
      <c r="I46" s="94"/>
      <c r="J46" s="94"/>
      <c r="K46" s="94"/>
      <c r="L46" s="94"/>
      <c r="M46" s="94"/>
      <c r="N46" s="94">
        <v>870</v>
      </c>
      <c r="O46" s="94">
        <v>870</v>
      </c>
      <c r="P46" s="94">
        <v>870</v>
      </c>
      <c r="Q46" s="94">
        <v>870</v>
      </c>
    </row>
    <row r="47" spans="1:17">
      <c r="A47" s="95" t="s">
        <v>306</v>
      </c>
      <c r="B47" s="93" t="s">
        <v>643</v>
      </c>
      <c r="C47" s="93" t="s">
        <v>644</v>
      </c>
      <c r="D47" s="94"/>
      <c r="E47" s="94"/>
      <c r="F47" s="94"/>
      <c r="G47" s="94"/>
      <c r="H47" s="94">
        <v>743</v>
      </c>
      <c r="I47" s="94">
        <v>791</v>
      </c>
      <c r="J47" s="94">
        <v>835</v>
      </c>
      <c r="K47" s="94">
        <v>855</v>
      </c>
      <c r="L47" s="94"/>
      <c r="M47" s="94"/>
      <c r="N47" s="94">
        <v>870</v>
      </c>
      <c r="O47" s="94"/>
      <c r="P47" s="94"/>
      <c r="Q47" s="94"/>
    </row>
    <row r="48" spans="1:17">
      <c r="A48" s="93" t="s">
        <v>296</v>
      </c>
      <c r="B48" s="93" t="s">
        <v>643</v>
      </c>
      <c r="C48" s="93" t="s">
        <v>644</v>
      </c>
      <c r="D48" s="94">
        <v>6700</v>
      </c>
      <c r="E48" s="94">
        <v>7185</v>
      </c>
      <c r="F48" s="94">
        <v>7955</v>
      </c>
      <c r="G48" s="94">
        <v>8000</v>
      </c>
      <c r="H48" s="94">
        <v>8000</v>
      </c>
      <c r="I48" s="94">
        <v>8000</v>
      </c>
      <c r="J48" s="94">
        <v>8000</v>
      </c>
      <c r="K48" s="94">
        <v>8000</v>
      </c>
      <c r="L48" s="94">
        <v>8000</v>
      </c>
      <c r="M48" s="94">
        <v>8000</v>
      </c>
      <c r="N48" s="94">
        <v>8500</v>
      </c>
      <c r="O48" s="94">
        <v>9200</v>
      </c>
      <c r="P48" s="94">
        <v>9900</v>
      </c>
      <c r="Q48" s="94">
        <v>9900</v>
      </c>
    </row>
    <row r="49" spans="1:17">
      <c r="A49" s="93" t="s">
        <v>214</v>
      </c>
      <c r="B49" s="93" t="s">
        <v>643</v>
      </c>
      <c r="C49" s="93" t="s">
        <v>644</v>
      </c>
      <c r="D49" s="94">
        <v>36607</v>
      </c>
      <c r="E49" s="94">
        <v>36607</v>
      </c>
      <c r="F49" s="94">
        <v>36607</v>
      </c>
      <c r="G49" s="94">
        <v>36607</v>
      </c>
      <c r="H49" s="94">
        <v>36607</v>
      </c>
      <c r="I49" s="94">
        <v>36607</v>
      </c>
      <c r="J49" s="94">
        <v>36607</v>
      </c>
      <c r="K49" s="94">
        <v>36607</v>
      </c>
      <c r="L49" s="94">
        <v>36607</v>
      </c>
      <c r="M49" s="94">
        <v>60000</v>
      </c>
      <c r="N49" s="94"/>
      <c r="O49" s="94"/>
      <c r="P49" s="94"/>
      <c r="Q49" s="94">
        <v>60000</v>
      </c>
    </row>
    <row r="50" spans="1:17">
      <c r="A50" s="95" t="s">
        <v>212</v>
      </c>
      <c r="B50" s="93" t="s">
        <v>653</v>
      </c>
      <c r="C50" s="93" t="s">
        <v>654</v>
      </c>
      <c r="D50" s="94"/>
      <c r="E50" s="94"/>
      <c r="F50" s="94"/>
      <c r="G50" s="94"/>
      <c r="H50" s="94"/>
      <c r="I50" s="94"/>
      <c r="J50" s="94">
        <v>8456</v>
      </c>
      <c r="K50" s="94">
        <v>9905</v>
      </c>
      <c r="L50" s="94">
        <v>9905</v>
      </c>
      <c r="M50" s="94">
        <v>11292</v>
      </c>
      <c r="N50" s="94">
        <v>11292</v>
      </c>
      <c r="O50" s="94">
        <v>12872</v>
      </c>
      <c r="P50" s="94"/>
      <c r="Q50" s="94">
        <f>0.5*(12872+6880)</f>
        <v>9876</v>
      </c>
    </row>
    <row r="51" spans="1:17">
      <c r="A51" s="95" t="s">
        <v>212</v>
      </c>
      <c r="B51" s="93" t="s">
        <v>647</v>
      </c>
      <c r="C51" s="93" t="s">
        <v>648</v>
      </c>
      <c r="D51" s="94">
        <v>3900</v>
      </c>
      <c r="E51" s="94">
        <v>3900</v>
      </c>
      <c r="F51" s="94">
        <v>3900</v>
      </c>
      <c r="G51" s="94">
        <v>4485</v>
      </c>
      <c r="H51" s="94">
        <v>4485</v>
      </c>
      <c r="I51" s="94">
        <v>5158</v>
      </c>
      <c r="J51" s="94">
        <v>5158</v>
      </c>
      <c r="K51" s="94">
        <v>6035</v>
      </c>
      <c r="L51" s="94">
        <v>6035</v>
      </c>
      <c r="M51" s="94">
        <v>6880</v>
      </c>
      <c r="N51" s="94"/>
      <c r="O51" s="94"/>
      <c r="P51" s="94"/>
      <c r="Q51" s="94"/>
    </row>
    <row r="52" spans="1:17">
      <c r="A52" s="93" t="s">
        <v>37</v>
      </c>
      <c r="B52" s="93" t="s">
        <v>647</v>
      </c>
      <c r="C52" s="93" t="s">
        <v>648</v>
      </c>
      <c r="D52" s="94">
        <v>144</v>
      </c>
      <c r="E52" s="94">
        <v>150</v>
      </c>
      <c r="F52" s="94">
        <v>160</v>
      </c>
      <c r="G52" s="94">
        <v>170</v>
      </c>
      <c r="H52" s="94">
        <v>200</v>
      </c>
      <c r="I52" s="94">
        <v>218</v>
      </c>
      <c r="J52" s="94">
        <v>240</v>
      </c>
      <c r="K52" s="94">
        <v>264</v>
      </c>
      <c r="L52" s="94">
        <v>292</v>
      </c>
      <c r="M52" s="94">
        <v>318</v>
      </c>
      <c r="N52" s="94"/>
      <c r="O52" s="94"/>
      <c r="P52" s="94"/>
      <c r="Q52" s="94">
        <v>318</v>
      </c>
    </row>
    <row r="53" spans="1:17">
      <c r="A53" s="93" t="s">
        <v>192</v>
      </c>
      <c r="B53" s="93" t="s">
        <v>643</v>
      </c>
      <c r="C53" s="93" t="s">
        <v>644</v>
      </c>
      <c r="D53" s="94">
        <v>35</v>
      </c>
      <c r="E53" s="94">
        <v>35</v>
      </c>
      <c r="F53" s="94">
        <v>35</v>
      </c>
      <c r="G53" s="94">
        <v>35</v>
      </c>
      <c r="H53" s="94">
        <v>35</v>
      </c>
      <c r="I53" s="94">
        <v>35</v>
      </c>
      <c r="J53" s="94">
        <v>400</v>
      </c>
      <c r="K53" s="94">
        <v>700</v>
      </c>
      <c r="L53" s="94">
        <v>700</v>
      </c>
      <c r="M53" s="94">
        <v>700</v>
      </c>
      <c r="N53" s="94"/>
      <c r="O53" s="94"/>
      <c r="P53" s="94"/>
      <c r="Q53" s="94">
        <v>700</v>
      </c>
    </row>
    <row r="54" spans="1:17">
      <c r="A54" s="93" t="s">
        <v>38</v>
      </c>
      <c r="B54" s="93" t="s">
        <v>647</v>
      </c>
      <c r="C54" s="93" t="s">
        <v>648</v>
      </c>
      <c r="D54" s="94">
        <v>134</v>
      </c>
      <c r="E54" s="94">
        <v>134</v>
      </c>
      <c r="F54" s="94">
        <v>148</v>
      </c>
      <c r="G54" s="94">
        <v>155</v>
      </c>
      <c r="H54" s="94">
        <v>163</v>
      </c>
      <c r="I54" s="94">
        <v>176</v>
      </c>
      <c r="J54" s="94">
        <v>176</v>
      </c>
      <c r="K54" s="94">
        <v>190</v>
      </c>
      <c r="L54" s="94">
        <v>190</v>
      </c>
      <c r="M54" s="94">
        <v>198</v>
      </c>
      <c r="N54" s="94"/>
      <c r="O54" s="94"/>
      <c r="P54" s="94"/>
      <c r="Q54" s="94">
        <v>198</v>
      </c>
    </row>
    <row r="55" spans="1:17">
      <c r="A55" s="93" t="s">
        <v>196</v>
      </c>
      <c r="B55" s="93" t="s">
        <v>643</v>
      </c>
      <c r="C55" s="93" t="s">
        <v>644</v>
      </c>
      <c r="D55" s="94"/>
      <c r="E55" s="94"/>
      <c r="F55" s="94"/>
      <c r="G55" s="94"/>
      <c r="H55" s="94"/>
      <c r="I55" s="94"/>
      <c r="J55" s="94">
        <v>95400</v>
      </c>
      <c r="K55" s="94">
        <v>129035</v>
      </c>
      <c r="L55" s="94">
        <v>129035</v>
      </c>
      <c r="M55" s="94">
        <v>129035</v>
      </c>
      <c r="N55" s="94"/>
      <c r="O55" s="94"/>
      <c r="P55" s="94"/>
      <c r="Q55" s="94">
        <v>129035</v>
      </c>
    </row>
    <row r="56" spans="1:17">
      <c r="A56" s="93" t="s">
        <v>215</v>
      </c>
      <c r="B56" s="93" t="s">
        <v>643</v>
      </c>
      <c r="C56" s="93" t="s">
        <v>644</v>
      </c>
      <c r="D56" s="94">
        <v>159</v>
      </c>
      <c r="E56" s="94">
        <v>172</v>
      </c>
      <c r="F56" s="94">
        <v>192</v>
      </c>
      <c r="G56" s="94">
        <v>230</v>
      </c>
      <c r="H56" s="94">
        <v>278</v>
      </c>
      <c r="I56" s="94">
        <v>278</v>
      </c>
      <c r="J56" s="94">
        <v>278</v>
      </c>
      <c r="K56" s="94">
        <v>278</v>
      </c>
      <c r="L56" s="94">
        <v>290</v>
      </c>
      <c r="M56" s="94">
        <v>320</v>
      </c>
      <c r="N56" s="94">
        <v>355</v>
      </c>
      <c r="O56" s="94">
        <v>390</v>
      </c>
      <c r="P56" s="94">
        <v>430</v>
      </c>
      <c r="Q56" s="94">
        <v>430</v>
      </c>
    </row>
    <row r="57" spans="1:17">
      <c r="A57" s="93" t="s">
        <v>200</v>
      </c>
      <c r="B57" s="93" t="s">
        <v>643</v>
      </c>
      <c r="C57" s="93" t="s">
        <v>644</v>
      </c>
      <c r="D57" s="94">
        <v>175</v>
      </c>
      <c r="E57" s="94">
        <v>200</v>
      </c>
      <c r="F57" s="94">
        <v>200</v>
      </c>
      <c r="G57" s="94">
        <v>320</v>
      </c>
      <c r="H57" s="94">
        <v>320</v>
      </c>
      <c r="I57" s="94">
        <v>320</v>
      </c>
      <c r="J57" s="94">
        <v>320</v>
      </c>
      <c r="K57" s="94">
        <v>420</v>
      </c>
      <c r="L57" s="94"/>
      <c r="M57" s="94"/>
      <c r="N57" s="94"/>
      <c r="O57" s="94"/>
      <c r="P57" s="94"/>
      <c r="Q57" s="94">
        <v>420</v>
      </c>
    </row>
    <row r="58" spans="1:17">
      <c r="A58" s="93" t="s">
        <v>216</v>
      </c>
      <c r="B58" s="93" t="s">
        <v>643</v>
      </c>
      <c r="C58" s="93" t="s">
        <v>644</v>
      </c>
      <c r="D58" s="94"/>
      <c r="E58" s="94"/>
      <c r="F58" s="94"/>
      <c r="G58" s="94"/>
      <c r="H58" s="94"/>
      <c r="I58" s="94">
        <v>488</v>
      </c>
      <c r="J58" s="94">
        <v>488</v>
      </c>
      <c r="K58" s="94">
        <v>536</v>
      </c>
      <c r="L58" s="94">
        <v>589</v>
      </c>
      <c r="M58" s="94"/>
      <c r="N58" s="94"/>
      <c r="O58" s="94"/>
      <c r="P58" s="94"/>
      <c r="Q58" s="94">
        <v>589</v>
      </c>
    </row>
    <row r="59" spans="1:17">
      <c r="A59" s="93" t="s">
        <v>218</v>
      </c>
      <c r="B59" s="93" t="s">
        <v>643</v>
      </c>
      <c r="C59" s="93" t="s">
        <v>644</v>
      </c>
      <c r="D59" s="94">
        <v>1286</v>
      </c>
      <c r="E59" s="94">
        <v>1218</v>
      </c>
      <c r="F59" s="94">
        <v>1254</v>
      </c>
      <c r="G59" s="94">
        <v>1280</v>
      </c>
      <c r="H59" s="94">
        <v>1321</v>
      </c>
      <c r="I59" s="94">
        <v>1338</v>
      </c>
      <c r="J59" s="94">
        <v>1344</v>
      </c>
      <c r="K59" s="94">
        <v>1365</v>
      </c>
      <c r="L59" s="94">
        <v>1426</v>
      </c>
      <c r="M59" s="94">
        <v>1430</v>
      </c>
      <c r="N59" s="94">
        <v>1445</v>
      </c>
      <c r="O59" s="94">
        <v>1458</v>
      </c>
      <c r="P59" s="94">
        <v>1467</v>
      </c>
      <c r="Q59" s="90">
        <v>1467</v>
      </c>
    </row>
    <row r="60" spans="1:17">
      <c r="A60" s="93" t="s">
        <v>219</v>
      </c>
      <c r="B60" s="93" t="s">
        <v>643</v>
      </c>
      <c r="C60" s="93" t="s">
        <v>644</v>
      </c>
      <c r="D60" s="94"/>
      <c r="E60" s="94">
        <v>44000</v>
      </c>
      <c r="F60" s="94">
        <v>80000</v>
      </c>
      <c r="G60" s="94">
        <v>80000</v>
      </c>
      <c r="H60" s="94">
        <v>80000</v>
      </c>
      <c r="I60" s="94">
        <v>80000</v>
      </c>
      <c r="J60" s="94">
        <v>150000</v>
      </c>
      <c r="K60" s="94">
        <v>150000</v>
      </c>
      <c r="L60" s="94">
        <v>150000</v>
      </c>
      <c r="M60" s="94">
        <v>150000</v>
      </c>
      <c r="N60" s="94"/>
      <c r="O60" s="94"/>
      <c r="P60" s="94"/>
      <c r="Q60" s="94">
        <v>150000</v>
      </c>
    </row>
    <row r="61" spans="1:17">
      <c r="A61" s="93" t="s">
        <v>46</v>
      </c>
      <c r="B61" s="93" t="s">
        <v>643</v>
      </c>
      <c r="C61" s="93" t="s">
        <v>644</v>
      </c>
      <c r="D61" s="94"/>
      <c r="E61" s="94"/>
      <c r="F61" s="94"/>
      <c r="G61" s="94"/>
      <c r="H61" s="94">
        <v>508</v>
      </c>
      <c r="I61" s="94">
        <v>508</v>
      </c>
      <c r="J61" s="94">
        <v>508</v>
      </c>
      <c r="K61" s="94">
        <v>1300</v>
      </c>
      <c r="L61" s="94">
        <v>1300</v>
      </c>
      <c r="M61" s="94">
        <v>1300</v>
      </c>
      <c r="N61" s="94"/>
      <c r="O61" s="94"/>
      <c r="P61" s="94"/>
      <c r="Q61" s="94">
        <v>1300</v>
      </c>
    </row>
    <row r="62" spans="1:17">
      <c r="A62" s="93" t="s">
        <v>221</v>
      </c>
      <c r="B62" s="93" t="s">
        <v>643</v>
      </c>
      <c r="C62" s="93" t="s">
        <v>644</v>
      </c>
      <c r="D62" s="94">
        <v>20</v>
      </c>
      <c r="E62" s="94">
        <v>20</v>
      </c>
      <c r="F62" s="94">
        <v>20</v>
      </c>
      <c r="G62" s="94">
        <v>20</v>
      </c>
      <c r="H62" s="94">
        <v>20</v>
      </c>
      <c r="I62" s="94">
        <v>20</v>
      </c>
      <c r="J62" s="94">
        <v>20</v>
      </c>
      <c r="K62" s="94">
        <v>20</v>
      </c>
      <c r="L62" s="94">
        <v>20</v>
      </c>
      <c r="M62" s="94">
        <v>20</v>
      </c>
      <c r="N62" s="94">
        <v>20</v>
      </c>
      <c r="O62" s="94"/>
      <c r="P62" s="94"/>
      <c r="Q62" s="94">
        <v>20</v>
      </c>
    </row>
    <row r="63" spans="1:17">
      <c r="A63" s="93" t="s">
        <v>211</v>
      </c>
      <c r="B63" s="93" t="s">
        <v>655</v>
      </c>
      <c r="C63" s="93" t="s">
        <v>644</v>
      </c>
      <c r="D63" s="94"/>
      <c r="E63" s="94"/>
      <c r="F63" s="94"/>
      <c r="G63" s="94"/>
      <c r="H63" s="94"/>
      <c r="I63" s="94"/>
      <c r="J63" s="94"/>
      <c r="K63" s="94"/>
      <c r="L63" s="94"/>
      <c r="M63" s="94"/>
      <c r="N63" s="94"/>
      <c r="O63" s="94">
        <v>1440</v>
      </c>
      <c r="P63" s="94">
        <v>1440</v>
      </c>
      <c r="Q63" s="94">
        <v>1440</v>
      </c>
    </row>
    <row r="64" spans="1:17">
      <c r="A64" s="93" t="s">
        <v>48</v>
      </c>
      <c r="B64" s="93" t="s">
        <v>643</v>
      </c>
      <c r="C64" s="93" t="s">
        <v>644</v>
      </c>
      <c r="D64" s="94">
        <v>30</v>
      </c>
      <c r="E64" s="94">
        <v>36</v>
      </c>
      <c r="F64" s="94">
        <v>43</v>
      </c>
      <c r="G64" s="94">
        <v>51</v>
      </c>
      <c r="H64" s="94">
        <v>61</v>
      </c>
      <c r="I64" s="94">
        <v>72</v>
      </c>
      <c r="J64" s="94">
        <v>84</v>
      </c>
      <c r="K64" s="94">
        <v>101</v>
      </c>
      <c r="L64" s="94">
        <v>121</v>
      </c>
      <c r="M64" s="94">
        <v>141</v>
      </c>
      <c r="N64" s="94"/>
      <c r="O64" s="94"/>
      <c r="P64" s="94"/>
      <c r="Q64" s="94">
        <v>141</v>
      </c>
    </row>
    <row r="65" spans="1:17">
      <c r="A65" s="93" t="s">
        <v>222</v>
      </c>
      <c r="B65" s="93" t="s">
        <v>643</v>
      </c>
      <c r="C65" s="93" t="s">
        <v>644</v>
      </c>
      <c r="D65" s="94">
        <v>631</v>
      </c>
      <c r="E65" s="94">
        <v>668</v>
      </c>
      <c r="F65" s="94">
        <v>710</v>
      </c>
      <c r="G65" s="94">
        <v>768</v>
      </c>
      <c r="H65" s="94">
        <v>794</v>
      </c>
      <c r="I65" s="94">
        <v>863</v>
      </c>
      <c r="J65" s="94">
        <v>863</v>
      </c>
      <c r="K65" s="94">
        <v>877</v>
      </c>
      <c r="L65" s="94">
        <v>684</v>
      </c>
      <c r="M65" s="94">
        <v>684</v>
      </c>
      <c r="N65" s="94">
        <v>684</v>
      </c>
      <c r="O65" s="94">
        <v>684</v>
      </c>
      <c r="P65" s="94">
        <v>684</v>
      </c>
      <c r="Q65" s="94">
        <v>684</v>
      </c>
    </row>
    <row r="66" spans="1:17">
      <c r="A66" s="93" t="s">
        <v>51</v>
      </c>
      <c r="B66" s="93" t="s">
        <v>647</v>
      </c>
      <c r="C66" s="93" t="s">
        <v>648</v>
      </c>
      <c r="D66" s="94">
        <v>1440</v>
      </c>
      <c r="E66" s="94">
        <v>1440</v>
      </c>
      <c r="F66" s="94">
        <v>1559</v>
      </c>
      <c r="G66" s="94">
        <v>1625</v>
      </c>
      <c r="H66" s="94">
        <v>1705</v>
      </c>
      <c r="I66" s="94">
        <v>1810</v>
      </c>
      <c r="J66" s="94">
        <v>1930</v>
      </c>
      <c r="K66" s="94">
        <v>2161</v>
      </c>
      <c r="L66" s="94">
        <v>2290</v>
      </c>
      <c r="M66" s="94">
        <v>2392</v>
      </c>
      <c r="N66" s="94"/>
      <c r="O66" s="94"/>
      <c r="P66" s="94"/>
      <c r="Q66" s="94">
        <v>2392</v>
      </c>
    </row>
    <row r="67" spans="1:17">
      <c r="A67" s="93" t="s">
        <v>53</v>
      </c>
      <c r="B67" s="93" t="s">
        <v>643</v>
      </c>
      <c r="C67" s="93" t="s">
        <v>644</v>
      </c>
      <c r="D67" s="94"/>
      <c r="E67" s="94"/>
      <c r="F67" s="94"/>
      <c r="G67" s="94"/>
      <c r="H67" s="94"/>
      <c r="I67" s="94"/>
      <c r="J67" s="94">
        <v>19030</v>
      </c>
      <c r="K67" s="94">
        <v>19030</v>
      </c>
      <c r="L67" s="94">
        <v>19030</v>
      </c>
      <c r="M67" s="94">
        <v>19030</v>
      </c>
      <c r="N67" s="94"/>
      <c r="O67" s="94"/>
      <c r="P67" s="94"/>
      <c r="Q67" s="94">
        <v>19030</v>
      </c>
    </row>
    <row r="68" spans="1:17">
      <c r="A68" s="93" t="s">
        <v>54</v>
      </c>
      <c r="B68" s="93" t="s">
        <v>643</v>
      </c>
      <c r="C68" s="93" t="s">
        <v>644</v>
      </c>
      <c r="D68" s="94"/>
      <c r="E68" s="94"/>
      <c r="F68" s="94"/>
      <c r="G68" s="94"/>
      <c r="H68" s="94"/>
      <c r="I68" s="94"/>
      <c r="J68" s="94"/>
      <c r="K68" s="94"/>
      <c r="L68" s="94"/>
      <c r="M68" s="94">
        <v>35000</v>
      </c>
      <c r="N68" s="94"/>
      <c r="O68" s="94"/>
      <c r="P68" s="94"/>
      <c r="Q68" s="94">
        <v>35000</v>
      </c>
    </row>
    <row r="69" spans="1:17">
      <c r="A69" s="93" t="s">
        <v>55</v>
      </c>
      <c r="B69" s="93" t="s">
        <v>643</v>
      </c>
      <c r="C69" s="93" t="s">
        <v>644</v>
      </c>
      <c r="D69" s="94">
        <v>1820</v>
      </c>
      <c r="E69" s="94">
        <v>1820</v>
      </c>
      <c r="F69" s="94">
        <v>1820</v>
      </c>
      <c r="G69" s="94">
        <v>1820</v>
      </c>
      <c r="H69" s="94">
        <v>1820</v>
      </c>
      <c r="I69" s="94">
        <v>5200</v>
      </c>
      <c r="J69" s="94">
        <v>6500</v>
      </c>
      <c r="K69" s="94">
        <v>6500</v>
      </c>
      <c r="L69" s="94"/>
      <c r="M69" s="94"/>
      <c r="N69" s="94"/>
      <c r="O69" s="94"/>
      <c r="P69" s="94"/>
      <c r="Q69" s="94">
        <v>6500</v>
      </c>
    </row>
    <row r="70" spans="1:17">
      <c r="A70" s="93" t="s">
        <v>56</v>
      </c>
      <c r="B70" s="93" t="s">
        <v>647</v>
      </c>
      <c r="C70" s="93" t="s">
        <v>648</v>
      </c>
      <c r="D70" s="94">
        <v>1562</v>
      </c>
      <c r="E70" s="94">
        <v>1750</v>
      </c>
      <c r="F70" s="94">
        <v>1942</v>
      </c>
      <c r="G70" s="94">
        <v>2156</v>
      </c>
      <c r="H70" s="94">
        <v>2393</v>
      </c>
      <c r="I70" s="94">
        <v>5500</v>
      </c>
      <c r="J70" s="94">
        <v>5500</v>
      </c>
      <c r="K70" s="94">
        <v>5858</v>
      </c>
      <c r="L70" s="94">
        <v>6186</v>
      </c>
      <c r="M70" s="94">
        <v>6532</v>
      </c>
      <c r="N70" s="94"/>
      <c r="O70" s="94"/>
      <c r="P70" s="94"/>
      <c r="Q70" s="94">
        <v>6532</v>
      </c>
    </row>
    <row r="71" spans="1:17">
      <c r="A71" s="93" t="s">
        <v>594</v>
      </c>
      <c r="B71" s="93" t="s">
        <v>643</v>
      </c>
      <c r="C71" s="93" t="s">
        <v>644</v>
      </c>
      <c r="D71" s="94"/>
      <c r="E71" s="94"/>
      <c r="F71" s="94"/>
      <c r="G71" s="94"/>
      <c r="H71" s="94"/>
      <c r="I71" s="94"/>
      <c r="J71" s="94"/>
      <c r="K71" s="94">
        <v>5945</v>
      </c>
      <c r="L71" s="94">
        <v>5945</v>
      </c>
      <c r="M71" s="94">
        <v>6370</v>
      </c>
      <c r="N71" s="94">
        <v>30</v>
      </c>
      <c r="O71" s="94"/>
      <c r="P71" s="94">
        <v>33</v>
      </c>
      <c r="Q71" s="94">
        <v>6370</v>
      </c>
    </row>
    <row r="72" spans="1:17">
      <c r="A72" s="93" t="s">
        <v>299</v>
      </c>
      <c r="B72" s="93" t="s">
        <v>643</v>
      </c>
      <c r="C72" s="93" t="s">
        <v>644</v>
      </c>
      <c r="D72" s="94">
        <v>53000</v>
      </c>
      <c r="E72" s="94">
        <v>57000</v>
      </c>
      <c r="F72" s="94">
        <v>62500</v>
      </c>
      <c r="G72" s="94">
        <v>65500</v>
      </c>
      <c r="H72" s="94">
        <v>69000</v>
      </c>
      <c r="I72" s="94">
        <v>71500</v>
      </c>
      <c r="J72" s="94">
        <v>73500</v>
      </c>
      <c r="K72" s="94">
        <v>78000</v>
      </c>
      <c r="L72" s="94">
        <v>93000</v>
      </c>
      <c r="M72" s="94">
        <v>98000</v>
      </c>
      <c r="N72" s="94">
        <v>101500</v>
      </c>
      <c r="O72" s="94">
        <v>105000</v>
      </c>
      <c r="P72" s="94">
        <v>111000</v>
      </c>
      <c r="Q72" s="94">
        <v>111000</v>
      </c>
    </row>
    <row r="73" spans="1:17">
      <c r="A73" s="93" t="s">
        <v>223</v>
      </c>
      <c r="B73" s="93" t="s">
        <v>643</v>
      </c>
      <c r="C73" s="93" t="s">
        <v>644</v>
      </c>
      <c r="D73" s="94">
        <v>1716</v>
      </c>
      <c r="E73" s="94">
        <v>1716</v>
      </c>
      <c r="F73" s="94">
        <v>1716</v>
      </c>
      <c r="G73" s="94">
        <v>1716</v>
      </c>
      <c r="H73" s="94">
        <v>2080</v>
      </c>
      <c r="I73" s="94">
        <v>2600</v>
      </c>
      <c r="J73" s="94">
        <v>2600</v>
      </c>
      <c r="K73" s="94">
        <v>2990</v>
      </c>
      <c r="L73" s="94">
        <v>2990</v>
      </c>
      <c r="M73" s="94">
        <v>2990</v>
      </c>
      <c r="N73" s="94"/>
      <c r="O73" s="94"/>
      <c r="P73" s="94"/>
      <c r="Q73" s="94">
        <v>2990</v>
      </c>
    </row>
    <row r="74" spans="1:17">
      <c r="A74" s="93" t="s">
        <v>224</v>
      </c>
      <c r="B74" s="93" t="s">
        <v>643</v>
      </c>
      <c r="C74" s="93" t="s">
        <v>644</v>
      </c>
      <c r="D74" s="94">
        <v>458500</v>
      </c>
      <c r="E74" s="94">
        <v>507700</v>
      </c>
      <c r="F74" s="94">
        <v>602200</v>
      </c>
      <c r="G74" s="94">
        <v>667900</v>
      </c>
      <c r="H74" s="94">
        <v>743200</v>
      </c>
      <c r="I74" s="94">
        <v>830700</v>
      </c>
      <c r="J74" s="94">
        <v>908800</v>
      </c>
      <c r="K74" s="94">
        <v>988800</v>
      </c>
      <c r="L74" s="94">
        <v>1119100</v>
      </c>
      <c r="M74" s="94">
        <v>1332400</v>
      </c>
      <c r="N74" s="94"/>
      <c r="O74" s="94"/>
      <c r="P74" s="94"/>
      <c r="Q74" s="94">
        <v>1332400</v>
      </c>
    </row>
    <row r="75" spans="1:17">
      <c r="A75" s="93" t="s">
        <v>60</v>
      </c>
      <c r="B75" s="93" t="s">
        <v>656</v>
      </c>
      <c r="C75" s="93" t="s">
        <v>657</v>
      </c>
      <c r="D75" s="94">
        <v>1066000</v>
      </c>
      <c r="E75" s="94">
        <v>1266784</v>
      </c>
      <c r="F75" s="94">
        <v>1500000</v>
      </c>
      <c r="G75" s="94">
        <v>1830000</v>
      </c>
      <c r="H75" s="94">
        <v>2196000</v>
      </c>
      <c r="I75" s="94">
        <v>2635200</v>
      </c>
      <c r="J75" s="94">
        <v>3030000</v>
      </c>
      <c r="K75" s="94">
        <v>3303000</v>
      </c>
      <c r="L75" s="94"/>
      <c r="M75" s="94"/>
      <c r="N75" s="94"/>
      <c r="O75" s="94"/>
      <c r="P75" s="94"/>
      <c r="Q75" s="94">
        <v>3303000</v>
      </c>
    </row>
    <row r="76" spans="1:17">
      <c r="A76" s="93" t="s">
        <v>226</v>
      </c>
      <c r="B76" s="93" t="s">
        <v>643</v>
      </c>
      <c r="C76" s="93" t="s">
        <v>644</v>
      </c>
      <c r="D76" s="94">
        <v>1183</v>
      </c>
      <c r="E76" s="94">
        <v>1293</v>
      </c>
      <c r="F76" s="94">
        <v>1293</v>
      </c>
      <c r="G76" s="94">
        <v>1462</v>
      </c>
      <c r="H76" s="94">
        <v>1462</v>
      </c>
      <c r="I76" s="94">
        <v>1462</v>
      </c>
      <c r="J76" s="94">
        <v>1462</v>
      </c>
      <c r="K76" s="94">
        <v>1462</v>
      </c>
      <c r="L76" s="94">
        <v>1462</v>
      </c>
      <c r="M76" s="94">
        <v>1462</v>
      </c>
      <c r="N76" s="94">
        <v>1462</v>
      </c>
      <c r="O76" s="94">
        <v>1462</v>
      </c>
      <c r="P76" s="94">
        <v>1546</v>
      </c>
      <c r="Q76" s="94">
        <v>1546</v>
      </c>
    </row>
    <row r="77" spans="1:17">
      <c r="A77" s="93" t="s">
        <v>63</v>
      </c>
      <c r="B77" s="93" t="s">
        <v>643</v>
      </c>
      <c r="C77" s="93" t="s">
        <v>644</v>
      </c>
      <c r="D77" s="94">
        <v>3335</v>
      </c>
      <c r="E77" s="94">
        <v>3335</v>
      </c>
      <c r="F77" s="94">
        <v>3585</v>
      </c>
      <c r="G77" s="94">
        <v>3710</v>
      </c>
      <c r="H77" s="94">
        <v>3850</v>
      </c>
      <c r="I77" s="94">
        <v>3850</v>
      </c>
      <c r="J77" s="94">
        <v>3850</v>
      </c>
      <c r="K77" s="94">
        <v>4100</v>
      </c>
      <c r="L77" s="94">
        <v>4300</v>
      </c>
      <c r="M77" s="94">
        <v>4300</v>
      </c>
      <c r="N77" s="94"/>
      <c r="O77" s="94">
        <v>4650</v>
      </c>
      <c r="P77" s="94"/>
      <c r="Q77" s="94">
        <v>4650</v>
      </c>
    </row>
    <row r="78" spans="1:17">
      <c r="A78" s="93" t="s">
        <v>229</v>
      </c>
      <c r="B78" s="93" t="s">
        <v>643</v>
      </c>
      <c r="C78" s="93" t="s">
        <v>644</v>
      </c>
      <c r="D78" s="94">
        <v>8667</v>
      </c>
      <c r="E78" s="94">
        <v>10400</v>
      </c>
      <c r="F78" s="94">
        <v>12133</v>
      </c>
      <c r="G78" s="94">
        <v>13867</v>
      </c>
      <c r="H78" s="94">
        <v>16033</v>
      </c>
      <c r="I78" s="94">
        <v>16280</v>
      </c>
      <c r="J78" s="94">
        <v>16280</v>
      </c>
      <c r="K78" s="94">
        <v>18000</v>
      </c>
      <c r="L78" s="94">
        <v>21667</v>
      </c>
      <c r="M78" s="94">
        <v>21667</v>
      </c>
      <c r="N78" s="94"/>
      <c r="O78" s="94"/>
      <c r="P78" s="94"/>
      <c r="Q78" s="94">
        <v>21667</v>
      </c>
    </row>
    <row r="79" spans="1:17">
      <c r="A79" s="93" t="s">
        <v>66</v>
      </c>
      <c r="B79" s="93" t="s">
        <v>643</v>
      </c>
      <c r="C79" s="93" t="s">
        <v>644</v>
      </c>
      <c r="D79" s="94">
        <v>115267</v>
      </c>
      <c r="E79" s="94">
        <v>115787</v>
      </c>
      <c r="F79" s="94">
        <v>116653</v>
      </c>
      <c r="G79" s="94">
        <v>119080</v>
      </c>
      <c r="H79" s="94">
        <v>121853</v>
      </c>
      <c r="I79" s="94">
        <v>123587</v>
      </c>
      <c r="J79" s="94">
        <v>126533</v>
      </c>
      <c r="K79" s="94">
        <v>127747</v>
      </c>
      <c r="L79" s="94">
        <v>129827</v>
      </c>
      <c r="M79" s="94">
        <v>132427</v>
      </c>
      <c r="N79" s="94">
        <v>780</v>
      </c>
      <c r="O79" s="94">
        <v>798</v>
      </c>
      <c r="P79" s="94">
        <v>823</v>
      </c>
      <c r="Q79" s="94">
        <v>823</v>
      </c>
    </row>
    <row r="80" spans="1:17">
      <c r="A80" s="93" t="s">
        <v>501</v>
      </c>
      <c r="B80" s="93" t="s">
        <v>658</v>
      </c>
      <c r="C80" s="93" t="s">
        <v>644</v>
      </c>
      <c r="D80" s="94"/>
      <c r="E80" s="94">
        <v>5</v>
      </c>
      <c r="F80" s="94">
        <v>5</v>
      </c>
      <c r="G80" s="94">
        <v>5</v>
      </c>
      <c r="H80" s="94">
        <v>6</v>
      </c>
      <c r="I80" s="94">
        <v>6</v>
      </c>
      <c r="J80" s="94">
        <v>6</v>
      </c>
      <c r="K80" s="94">
        <v>6</v>
      </c>
      <c r="L80" s="94">
        <v>6</v>
      </c>
      <c r="M80" s="94">
        <v>7</v>
      </c>
      <c r="N80" s="94">
        <v>7</v>
      </c>
      <c r="O80" s="94">
        <v>7</v>
      </c>
      <c r="P80" s="94">
        <v>7</v>
      </c>
      <c r="Q80" s="94">
        <v>7</v>
      </c>
    </row>
    <row r="81" spans="1:17">
      <c r="A81" s="93" t="s">
        <v>231</v>
      </c>
      <c r="B81" s="93" t="s">
        <v>643</v>
      </c>
      <c r="C81" s="93" t="s">
        <v>644</v>
      </c>
      <c r="D81" s="94">
        <v>85</v>
      </c>
      <c r="E81" s="94">
        <v>95</v>
      </c>
      <c r="F81" s="94">
        <v>110</v>
      </c>
      <c r="G81" s="94">
        <v>110</v>
      </c>
      <c r="H81" s="94">
        <v>110</v>
      </c>
      <c r="I81" s="94">
        <v>150</v>
      </c>
      <c r="J81" s="94">
        <v>150</v>
      </c>
      <c r="K81" s="94">
        <v>150</v>
      </c>
      <c r="L81" s="94">
        <v>150</v>
      </c>
      <c r="M81" s="94">
        <v>150</v>
      </c>
      <c r="N81" s="94"/>
      <c r="O81" s="94"/>
      <c r="P81" s="94"/>
      <c r="Q81" s="90">
        <v>150</v>
      </c>
    </row>
    <row r="82" spans="1:17">
      <c r="A82" s="93" t="s">
        <v>236</v>
      </c>
      <c r="B82" s="93" t="s">
        <v>643</v>
      </c>
      <c r="C82" s="93" t="s">
        <v>644</v>
      </c>
      <c r="D82" s="94">
        <v>6600</v>
      </c>
      <c r="E82" s="94">
        <v>9200</v>
      </c>
      <c r="F82" s="94">
        <v>9200</v>
      </c>
      <c r="G82" s="94">
        <v>9752</v>
      </c>
      <c r="H82" s="94">
        <v>12025</v>
      </c>
      <c r="I82" s="94">
        <v>13717</v>
      </c>
      <c r="J82" s="94">
        <v>14952</v>
      </c>
      <c r="K82" s="94">
        <v>15999</v>
      </c>
      <c r="L82" s="94">
        <v>17439</v>
      </c>
      <c r="M82" s="94">
        <v>18660</v>
      </c>
      <c r="N82" s="94"/>
      <c r="O82" s="94"/>
      <c r="P82" s="94"/>
      <c r="Q82" s="94">
        <v>18660</v>
      </c>
    </row>
    <row r="83" spans="1:17">
      <c r="A83" s="93" t="s">
        <v>238</v>
      </c>
      <c r="B83" s="93" t="s">
        <v>643</v>
      </c>
      <c r="C83" s="93" t="s">
        <v>644</v>
      </c>
      <c r="D83" s="94">
        <v>6818</v>
      </c>
      <c r="E83" s="94">
        <v>7295</v>
      </c>
      <c r="F83" s="94">
        <v>8171</v>
      </c>
      <c r="G83" s="94">
        <v>8171</v>
      </c>
      <c r="H83" s="94">
        <v>8171</v>
      </c>
      <c r="I83" s="94">
        <v>9641</v>
      </c>
      <c r="J83" s="94">
        <v>10606</v>
      </c>
      <c r="K83" s="94">
        <v>11911</v>
      </c>
      <c r="L83" s="94">
        <v>13471</v>
      </c>
      <c r="M83" s="94"/>
      <c r="N83" s="94"/>
      <c r="O83" s="94"/>
      <c r="P83" s="94"/>
      <c r="Q83" s="94">
        <v>13471</v>
      </c>
    </row>
    <row r="84" spans="1:17">
      <c r="A84" s="93" t="s">
        <v>244</v>
      </c>
      <c r="B84" s="93" t="s">
        <v>643</v>
      </c>
      <c r="C84" s="93" t="s">
        <v>644</v>
      </c>
      <c r="D84" s="94">
        <v>567260</v>
      </c>
      <c r="E84" s="94">
        <v>641840</v>
      </c>
      <c r="F84" s="94">
        <v>700600</v>
      </c>
      <c r="G84" s="94">
        <v>786480</v>
      </c>
      <c r="H84" s="94">
        <v>852020</v>
      </c>
      <c r="I84" s="94">
        <v>904000</v>
      </c>
      <c r="J84" s="94">
        <v>928860</v>
      </c>
      <c r="K84" s="94">
        <v>902880</v>
      </c>
      <c r="L84" s="94">
        <v>957220</v>
      </c>
      <c r="M84" s="94">
        <v>1015740</v>
      </c>
      <c r="N84" s="94">
        <v>5210</v>
      </c>
      <c r="O84" s="94">
        <v>5580</v>
      </c>
      <c r="P84" s="94"/>
      <c r="Q84" s="94">
        <v>5580</v>
      </c>
    </row>
    <row r="85" spans="1:17">
      <c r="A85" s="93" t="s">
        <v>86</v>
      </c>
      <c r="B85" s="93" t="s">
        <v>643</v>
      </c>
      <c r="C85" s="93" t="s">
        <v>644</v>
      </c>
      <c r="D85" s="94"/>
      <c r="E85" s="94"/>
      <c r="F85" s="94"/>
      <c r="G85" s="94"/>
      <c r="H85" s="94"/>
      <c r="I85" s="94"/>
      <c r="J85" s="94">
        <v>60</v>
      </c>
      <c r="K85" s="94">
        <v>60</v>
      </c>
      <c r="L85" s="94"/>
      <c r="M85" s="94"/>
      <c r="N85" s="94"/>
      <c r="O85" s="94"/>
      <c r="P85" s="94"/>
      <c r="Q85" s="94">
        <v>60</v>
      </c>
    </row>
    <row r="86" spans="1:17">
      <c r="A86" s="93" t="s">
        <v>239</v>
      </c>
      <c r="B86" s="93" t="s">
        <v>643</v>
      </c>
      <c r="C86" s="93" t="s">
        <v>644</v>
      </c>
      <c r="D86" s="94">
        <v>100</v>
      </c>
      <c r="E86" s="94">
        <v>100</v>
      </c>
      <c r="F86" s="94">
        <v>100</v>
      </c>
      <c r="G86" s="94">
        <v>340</v>
      </c>
      <c r="H86" s="94">
        <v>340</v>
      </c>
      <c r="I86" s="94">
        <v>340</v>
      </c>
      <c r="J86" s="94">
        <v>500</v>
      </c>
      <c r="K86" s="94">
        <v>690</v>
      </c>
      <c r="L86" s="94"/>
      <c r="M86" s="94"/>
      <c r="N86" s="94"/>
      <c r="O86" s="94"/>
      <c r="P86" s="94"/>
      <c r="Q86" s="94">
        <v>690</v>
      </c>
    </row>
    <row r="87" spans="1:17">
      <c r="A87" s="93" t="s">
        <v>307</v>
      </c>
      <c r="B87" s="93" t="s">
        <v>643</v>
      </c>
      <c r="C87" s="93" t="s">
        <v>644</v>
      </c>
      <c r="D87" s="94">
        <v>93600</v>
      </c>
      <c r="E87" s="94">
        <v>93600</v>
      </c>
      <c r="F87" s="94">
        <v>200000</v>
      </c>
      <c r="G87" s="94">
        <v>200000</v>
      </c>
      <c r="H87" s="94">
        <v>290000</v>
      </c>
      <c r="I87" s="94">
        <v>348000</v>
      </c>
      <c r="J87" s="94">
        <v>348000</v>
      </c>
      <c r="K87" s="94">
        <v>348000</v>
      </c>
      <c r="L87" s="94">
        <v>626000</v>
      </c>
      <c r="M87" s="94">
        <v>626000</v>
      </c>
      <c r="N87" s="94"/>
      <c r="O87" s="94"/>
      <c r="P87" s="94"/>
      <c r="Q87" s="94">
        <v>626000</v>
      </c>
    </row>
    <row r="88" spans="1:17">
      <c r="A88" s="93" t="s">
        <v>247</v>
      </c>
      <c r="B88" s="93" t="s">
        <v>643</v>
      </c>
      <c r="C88" s="93" t="s">
        <v>644</v>
      </c>
      <c r="D88" s="94">
        <v>122</v>
      </c>
      <c r="E88" s="94">
        <v>115</v>
      </c>
      <c r="F88" s="94">
        <v>129</v>
      </c>
      <c r="G88" s="94">
        <v>172</v>
      </c>
      <c r="H88" s="94">
        <v>227</v>
      </c>
      <c r="I88" s="94">
        <v>256</v>
      </c>
      <c r="J88" s="94">
        <v>254</v>
      </c>
      <c r="K88" s="94">
        <v>282</v>
      </c>
      <c r="L88" s="94">
        <v>287</v>
      </c>
      <c r="M88" s="94">
        <v>285</v>
      </c>
      <c r="N88" s="94">
        <v>320</v>
      </c>
      <c r="O88" s="94">
        <v>360</v>
      </c>
      <c r="P88" s="94">
        <v>370</v>
      </c>
      <c r="Q88" s="94">
        <v>370</v>
      </c>
    </row>
    <row r="89" spans="1:17">
      <c r="A89" s="93" t="s">
        <v>248</v>
      </c>
      <c r="B89" s="93" t="s">
        <v>643</v>
      </c>
      <c r="C89" s="93" t="s">
        <v>644</v>
      </c>
      <c r="D89" s="94">
        <v>300000</v>
      </c>
      <c r="E89" s="94">
        <v>300000</v>
      </c>
      <c r="F89" s="94">
        <v>300000</v>
      </c>
      <c r="G89" s="94">
        <v>300000</v>
      </c>
      <c r="H89" s="94">
        <v>500000</v>
      </c>
      <c r="I89" s="94">
        <v>500000</v>
      </c>
      <c r="J89" s="94">
        <v>500000</v>
      </c>
      <c r="K89" s="94">
        <v>500000</v>
      </c>
      <c r="L89" s="94"/>
      <c r="M89" s="94"/>
      <c r="N89" s="94"/>
      <c r="O89" s="94"/>
      <c r="P89" s="94"/>
      <c r="Q89" s="94">
        <v>500000</v>
      </c>
    </row>
    <row r="90" spans="1:17">
      <c r="A90" s="93" t="s">
        <v>88</v>
      </c>
      <c r="B90" s="93" t="s">
        <v>643</v>
      </c>
      <c r="C90" s="93" t="s">
        <v>644</v>
      </c>
      <c r="D90" s="94">
        <v>650</v>
      </c>
      <c r="E90" s="94">
        <v>673</v>
      </c>
      <c r="F90" s="94">
        <v>697</v>
      </c>
      <c r="G90" s="94">
        <v>755</v>
      </c>
      <c r="H90" s="94">
        <v>812</v>
      </c>
      <c r="I90" s="94">
        <v>836</v>
      </c>
      <c r="J90" s="94">
        <v>878</v>
      </c>
      <c r="K90" s="94">
        <v>935</v>
      </c>
      <c r="L90" s="94"/>
      <c r="M90" s="94"/>
      <c r="N90" s="94"/>
      <c r="O90" s="94"/>
      <c r="P90" s="94"/>
      <c r="Q90" s="94">
        <v>935</v>
      </c>
    </row>
    <row r="91" spans="1:17">
      <c r="A91" s="93" t="s">
        <v>249</v>
      </c>
      <c r="B91" s="93" t="s">
        <v>643</v>
      </c>
      <c r="C91" s="93" t="s">
        <v>644</v>
      </c>
      <c r="D91" s="94"/>
      <c r="E91" s="94"/>
      <c r="F91" s="94"/>
      <c r="G91" s="94"/>
      <c r="H91" s="94"/>
      <c r="I91" s="94">
        <v>250</v>
      </c>
      <c r="J91" s="94">
        <v>250</v>
      </c>
      <c r="K91" s="94">
        <v>250</v>
      </c>
      <c r="L91" s="94">
        <v>250</v>
      </c>
      <c r="M91" s="94">
        <v>450</v>
      </c>
      <c r="N91" s="94"/>
      <c r="O91" s="94"/>
      <c r="P91" s="94"/>
      <c r="Q91" s="94">
        <v>450</v>
      </c>
    </row>
    <row r="92" spans="1:17">
      <c r="A92" s="93" t="s">
        <v>250</v>
      </c>
      <c r="B92" s="93" t="s">
        <v>643</v>
      </c>
      <c r="C92" s="93" t="s">
        <v>644</v>
      </c>
      <c r="D92" s="94">
        <v>145</v>
      </c>
      <c r="E92" s="94">
        <v>159</v>
      </c>
      <c r="F92" s="94">
        <v>174</v>
      </c>
      <c r="G92" s="94">
        <v>203</v>
      </c>
      <c r="H92" s="94">
        <v>232</v>
      </c>
      <c r="I92" s="94">
        <v>232</v>
      </c>
      <c r="J92" s="94">
        <v>232</v>
      </c>
      <c r="K92" s="94">
        <v>232</v>
      </c>
      <c r="L92" s="94">
        <v>232</v>
      </c>
      <c r="M92" s="94">
        <v>290</v>
      </c>
      <c r="N92" s="94">
        <v>290</v>
      </c>
      <c r="O92" s="94">
        <v>325</v>
      </c>
      <c r="P92" s="94">
        <v>380</v>
      </c>
      <c r="Q92" s="94">
        <v>380</v>
      </c>
    </row>
    <row r="93" spans="1:17">
      <c r="A93" s="93" t="s">
        <v>251</v>
      </c>
      <c r="B93" s="93" t="s">
        <v>643</v>
      </c>
      <c r="C93" s="93" t="s">
        <v>644</v>
      </c>
      <c r="D93" s="94">
        <v>1403</v>
      </c>
      <c r="E93" s="94">
        <v>1467</v>
      </c>
      <c r="F93" s="94">
        <v>1503</v>
      </c>
      <c r="G93" s="94">
        <v>1570</v>
      </c>
      <c r="H93" s="94">
        <v>1610</v>
      </c>
      <c r="I93" s="94">
        <v>1683</v>
      </c>
      <c r="J93" s="94">
        <v>1725</v>
      </c>
      <c r="K93" s="94">
        <v>1758</v>
      </c>
      <c r="L93" s="94">
        <v>1801</v>
      </c>
      <c r="M93" s="94">
        <v>1874</v>
      </c>
      <c r="N93" s="94">
        <v>1921</v>
      </c>
      <c r="O93" s="94">
        <v>1923</v>
      </c>
      <c r="P93" s="94">
        <v>1923</v>
      </c>
      <c r="Q93" s="94">
        <v>1923</v>
      </c>
    </row>
    <row r="94" spans="1:17">
      <c r="A94" s="93" t="s">
        <v>257</v>
      </c>
      <c r="B94" s="93" t="s">
        <v>643</v>
      </c>
      <c r="C94" s="93" t="s">
        <v>644</v>
      </c>
      <c r="D94" s="94"/>
      <c r="E94" s="94"/>
      <c r="F94" s="94"/>
      <c r="G94" s="94"/>
      <c r="H94" s="94"/>
      <c r="I94" s="94"/>
      <c r="J94" s="94"/>
      <c r="K94" s="94"/>
      <c r="L94" s="94"/>
      <c r="M94" s="94">
        <v>12268</v>
      </c>
      <c r="N94" s="94">
        <v>13140</v>
      </c>
      <c r="O94" s="94">
        <v>13986</v>
      </c>
      <c r="P94" s="94">
        <v>14563</v>
      </c>
      <c r="Q94" s="94">
        <v>14563</v>
      </c>
    </row>
    <row r="95" spans="1:17">
      <c r="A95" s="93" t="s">
        <v>252</v>
      </c>
      <c r="B95" s="93" t="s">
        <v>643</v>
      </c>
      <c r="C95" s="93" t="s">
        <v>644</v>
      </c>
      <c r="D95" s="94">
        <v>50612</v>
      </c>
      <c r="E95" s="94">
        <v>50612</v>
      </c>
      <c r="F95" s="94">
        <v>56714</v>
      </c>
      <c r="G95" s="94">
        <v>63543</v>
      </c>
      <c r="H95" s="94">
        <v>70025</v>
      </c>
      <c r="I95" s="94">
        <v>70025</v>
      </c>
      <c r="J95" s="94">
        <v>77063</v>
      </c>
      <c r="K95" s="94">
        <v>90236</v>
      </c>
      <c r="L95" s="94">
        <v>100011</v>
      </c>
      <c r="M95" s="94">
        <v>108019</v>
      </c>
      <c r="N95" s="94"/>
      <c r="O95" s="94"/>
      <c r="P95" s="94"/>
      <c r="Q95" s="94">
        <v>108019</v>
      </c>
    </row>
    <row r="96" spans="1:17">
      <c r="A96" s="93" t="s">
        <v>97</v>
      </c>
      <c r="B96" s="93" t="s">
        <v>643</v>
      </c>
      <c r="C96" s="93" t="s">
        <v>644</v>
      </c>
      <c r="D96" s="94">
        <v>1456</v>
      </c>
      <c r="E96" s="94">
        <v>2522</v>
      </c>
      <c r="F96" s="94">
        <v>2522</v>
      </c>
      <c r="G96" s="94">
        <v>2522</v>
      </c>
      <c r="H96" s="94">
        <v>3692</v>
      </c>
      <c r="I96" s="94">
        <v>3692</v>
      </c>
      <c r="J96" s="94">
        <v>3692</v>
      </c>
      <c r="K96" s="94">
        <v>4635</v>
      </c>
      <c r="L96" s="94">
        <v>8242</v>
      </c>
      <c r="M96" s="94">
        <v>8242</v>
      </c>
      <c r="N96" s="94"/>
      <c r="O96" s="94"/>
      <c r="P96" s="94"/>
      <c r="Q96" s="94">
        <v>8242</v>
      </c>
    </row>
    <row r="97" spans="1:17">
      <c r="A97" s="93" t="s">
        <v>98</v>
      </c>
      <c r="B97" s="93" t="s">
        <v>643</v>
      </c>
      <c r="C97" s="93" t="s">
        <v>644</v>
      </c>
      <c r="D97" s="94"/>
      <c r="E97" s="94"/>
      <c r="F97" s="94"/>
      <c r="G97" s="94"/>
      <c r="H97" s="94"/>
      <c r="I97" s="94"/>
      <c r="J97" s="94"/>
      <c r="K97" s="94"/>
      <c r="L97" s="94"/>
      <c r="M97" s="94">
        <v>900</v>
      </c>
      <c r="N97" s="94"/>
      <c r="O97" s="94"/>
      <c r="P97" s="94"/>
      <c r="Q97" s="94">
        <v>900</v>
      </c>
    </row>
    <row r="98" spans="1:17">
      <c r="A98" s="93" t="s">
        <v>253</v>
      </c>
      <c r="B98" s="93" t="s">
        <v>643</v>
      </c>
      <c r="C98" s="93" t="s">
        <v>644</v>
      </c>
      <c r="D98" s="94"/>
      <c r="E98" s="94"/>
      <c r="F98" s="94"/>
      <c r="G98" s="94"/>
      <c r="H98" s="94"/>
      <c r="I98" s="94"/>
      <c r="J98" s="94">
        <v>3100</v>
      </c>
      <c r="K98" s="94"/>
      <c r="L98" s="94"/>
      <c r="M98" s="94"/>
      <c r="N98" s="94"/>
      <c r="O98" s="94"/>
      <c r="P98" s="94"/>
      <c r="Q98" s="94">
        <v>3100</v>
      </c>
    </row>
    <row r="99" spans="1:17">
      <c r="A99" s="93" t="s">
        <v>100</v>
      </c>
      <c r="B99" s="93" t="s">
        <v>643</v>
      </c>
      <c r="C99" s="93" t="s">
        <v>644</v>
      </c>
      <c r="D99" s="94">
        <v>26000</v>
      </c>
      <c r="E99" s="94">
        <v>28465</v>
      </c>
      <c r="F99" s="94">
        <v>28465</v>
      </c>
      <c r="G99" s="94">
        <v>28465</v>
      </c>
      <c r="H99" s="94">
        <v>28465</v>
      </c>
      <c r="I99" s="94">
        <v>28465</v>
      </c>
      <c r="J99" s="94">
        <v>28460</v>
      </c>
      <c r="K99" s="94">
        <v>28460</v>
      </c>
      <c r="L99" s="94">
        <v>28460</v>
      </c>
      <c r="M99" s="94">
        <v>28460</v>
      </c>
      <c r="N99" s="94"/>
      <c r="O99" s="94">
        <v>35000</v>
      </c>
      <c r="P99" s="94">
        <v>40000</v>
      </c>
      <c r="Q99" s="94">
        <v>40000</v>
      </c>
    </row>
    <row r="100" spans="1:17">
      <c r="A100" s="93" t="s">
        <v>101</v>
      </c>
      <c r="B100" s="93" t="s">
        <v>643</v>
      </c>
      <c r="C100" s="93" t="s">
        <v>644</v>
      </c>
      <c r="D100" s="94">
        <v>548</v>
      </c>
      <c r="E100" s="94">
        <v>562</v>
      </c>
      <c r="F100" s="94">
        <v>584</v>
      </c>
      <c r="G100" s="94">
        <v>602</v>
      </c>
      <c r="H100" s="94">
        <v>617</v>
      </c>
      <c r="I100" s="94">
        <v>635</v>
      </c>
      <c r="J100" s="94">
        <v>660</v>
      </c>
      <c r="K100" s="94">
        <v>665</v>
      </c>
      <c r="L100" s="94">
        <v>685</v>
      </c>
      <c r="M100" s="94">
        <v>703</v>
      </c>
      <c r="N100" s="94">
        <v>718</v>
      </c>
      <c r="O100" s="94">
        <v>720</v>
      </c>
      <c r="P100" s="94">
        <v>728</v>
      </c>
      <c r="Q100" s="94">
        <v>728</v>
      </c>
    </row>
    <row r="101" spans="1:17">
      <c r="A101" s="93" t="s">
        <v>256</v>
      </c>
      <c r="B101" s="93" t="s">
        <v>643</v>
      </c>
      <c r="C101" s="93" t="s">
        <v>644</v>
      </c>
      <c r="D101" s="94">
        <v>12802</v>
      </c>
      <c r="E101" s="94">
        <v>21041</v>
      </c>
      <c r="F101" s="94">
        <v>21041</v>
      </c>
      <c r="G101" s="94">
        <v>21041</v>
      </c>
      <c r="H101" s="94">
        <v>21041</v>
      </c>
      <c r="I101" s="94">
        <v>21041</v>
      </c>
      <c r="J101" s="94">
        <v>21041</v>
      </c>
      <c r="K101" s="94">
        <v>30000</v>
      </c>
      <c r="L101" s="94"/>
      <c r="M101" s="94"/>
      <c r="N101" s="94"/>
      <c r="O101" s="94"/>
      <c r="P101" s="94"/>
      <c r="Q101" s="94">
        <v>30000</v>
      </c>
    </row>
    <row r="102" spans="1:17">
      <c r="A102" s="93" t="s">
        <v>105</v>
      </c>
      <c r="B102" s="93" t="s">
        <v>643</v>
      </c>
      <c r="C102" s="93" t="s">
        <v>644</v>
      </c>
      <c r="D102" s="94"/>
      <c r="E102" s="94"/>
      <c r="F102" s="94"/>
      <c r="G102" s="94"/>
      <c r="H102" s="94">
        <v>3719</v>
      </c>
      <c r="I102" s="94">
        <v>3615</v>
      </c>
      <c r="J102" s="94">
        <v>3874</v>
      </c>
      <c r="K102" s="94">
        <v>3987</v>
      </c>
      <c r="L102" s="94">
        <v>4193</v>
      </c>
      <c r="M102" s="94">
        <v>4493</v>
      </c>
      <c r="N102" s="94"/>
      <c r="O102" s="94"/>
      <c r="P102" s="94"/>
      <c r="Q102" s="94">
        <v>4493</v>
      </c>
    </row>
    <row r="103" spans="1:17">
      <c r="A103" s="93" t="s">
        <v>258</v>
      </c>
      <c r="B103" s="93" t="s">
        <v>647</v>
      </c>
      <c r="C103" s="93" t="s">
        <v>648</v>
      </c>
      <c r="D103" s="94">
        <v>1125</v>
      </c>
      <c r="E103" s="94">
        <v>1176</v>
      </c>
      <c r="F103" s="94">
        <v>1223</v>
      </c>
      <c r="G103" s="94">
        <v>1271</v>
      </c>
      <c r="H103" s="94">
        <v>1322</v>
      </c>
      <c r="I103" s="94">
        <v>1383</v>
      </c>
      <c r="J103" s="94">
        <v>1450</v>
      </c>
      <c r="K103" s="94">
        <v>1509</v>
      </c>
      <c r="L103" s="94">
        <v>1579</v>
      </c>
      <c r="M103" s="94">
        <v>1641</v>
      </c>
      <c r="N103" s="94"/>
      <c r="O103" s="94"/>
      <c r="P103" s="94"/>
      <c r="Q103" s="94">
        <v>1641</v>
      </c>
    </row>
    <row r="104" spans="1:17">
      <c r="A104" s="93" t="s">
        <v>259</v>
      </c>
      <c r="B104" s="93" t="s">
        <v>643</v>
      </c>
      <c r="C104" s="93" t="s">
        <v>644</v>
      </c>
      <c r="D104" s="94"/>
      <c r="E104" s="94"/>
      <c r="F104" s="94"/>
      <c r="G104" s="94"/>
      <c r="H104" s="94"/>
      <c r="I104" s="94"/>
      <c r="J104" s="94">
        <v>1100</v>
      </c>
      <c r="K104" s="94"/>
      <c r="L104" s="94">
        <v>1300</v>
      </c>
      <c r="M104" s="94">
        <v>1400</v>
      </c>
      <c r="N104" s="94"/>
      <c r="O104" s="94">
        <v>1000</v>
      </c>
      <c r="P104" s="94">
        <v>1000</v>
      </c>
      <c r="Q104" s="94">
        <v>1000</v>
      </c>
    </row>
    <row r="105" spans="1:17">
      <c r="A105" s="93" t="s">
        <v>110</v>
      </c>
      <c r="B105" s="93" t="s">
        <v>659</v>
      </c>
      <c r="C105" s="93" t="s">
        <v>660</v>
      </c>
      <c r="D105" s="94"/>
      <c r="E105" s="94"/>
      <c r="F105" s="94"/>
      <c r="G105" s="94"/>
      <c r="H105" s="94"/>
      <c r="I105" s="94"/>
      <c r="J105" s="94"/>
      <c r="K105" s="94"/>
      <c r="L105" s="94"/>
      <c r="M105" s="94"/>
      <c r="N105" s="94">
        <v>10</v>
      </c>
      <c r="O105" s="94"/>
      <c r="P105" s="94"/>
      <c r="Q105" s="94">
        <v>10</v>
      </c>
    </row>
    <row r="106" spans="1:17">
      <c r="A106" s="93" t="s">
        <v>260</v>
      </c>
      <c r="B106" s="93" t="s">
        <v>643</v>
      </c>
      <c r="C106" s="93" t="s">
        <v>644</v>
      </c>
      <c r="D106" s="94"/>
      <c r="E106" s="94"/>
      <c r="F106" s="94"/>
      <c r="G106" s="94"/>
      <c r="H106" s="94">
        <v>108000</v>
      </c>
      <c r="I106" s="94">
        <v>108000</v>
      </c>
      <c r="J106" s="94">
        <v>108000</v>
      </c>
      <c r="K106" s="94">
        <v>140400</v>
      </c>
      <c r="L106" s="94">
        <v>140400</v>
      </c>
      <c r="M106" s="94">
        <v>192000</v>
      </c>
      <c r="N106" s="94">
        <v>192000</v>
      </c>
      <c r="O106" s="94">
        <v>192000</v>
      </c>
      <c r="P106" s="94"/>
      <c r="Q106" s="94">
        <v>192000</v>
      </c>
    </row>
    <row r="107" spans="1:17">
      <c r="A107" s="93" t="s">
        <v>112</v>
      </c>
      <c r="B107" s="93" t="s">
        <v>643</v>
      </c>
      <c r="C107" s="93" t="s">
        <v>644</v>
      </c>
      <c r="D107" s="94"/>
      <c r="E107" s="94"/>
      <c r="F107" s="94"/>
      <c r="G107" s="94"/>
      <c r="H107" s="94"/>
      <c r="I107" s="94"/>
      <c r="J107" s="94"/>
      <c r="K107" s="94"/>
      <c r="L107" s="94"/>
      <c r="M107" s="94">
        <v>288</v>
      </c>
      <c r="N107" s="94">
        <v>288</v>
      </c>
      <c r="O107" s="94">
        <v>288</v>
      </c>
      <c r="P107" s="94">
        <v>288</v>
      </c>
    </row>
    <row r="108" spans="1:17">
      <c r="A108" s="93" t="s">
        <v>254</v>
      </c>
      <c r="B108" s="93" t="s">
        <v>643</v>
      </c>
      <c r="C108" s="93" t="s">
        <v>644</v>
      </c>
      <c r="D108" s="94">
        <v>1842</v>
      </c>
      <c r="E108" s="94">
        <v>1842</v>
      </c>
      <c r="F108" s="94">
        <v>1842</v>
      </c>
      <c r="G108" s="94">
        <v>1842</v>
      </c>
      <c r="H108" s="94">
        <v>1933</v>
      </c>
      <c r="I108" s="94">
        <v>2029</v>
      </c>
      <c r="J108" s="94">
        <v>2029</v>
      </c>
      <c r="K108" s="94">
        <v>2231</v>
      </c>
      <c r="L108" s="94">
        <v>2334</v>
      </c>
      <c r="M108" s="94">
        <v>2334</v>
      </c>
      <c r="N108" s="94"/>
      <c r="O108" s="94"/>
      <c r="P108" s="94"/>
      <c r="Q108" s="94">
        <v>2334</v>
      </c>
    </row>
    <row r="109" spans="1:17">
      <c r="A109" s="93" t="s">
        <v>261</v>
      </c>
      <c r="B109" s="93" t="s">
        <v>643</v>
      </c>
      <c r="C109" s="93" t="s">
        <v>644</v>
      </c>
      <c r="D109" s="94"/>
      <c r="E109" s="94"/>
      <c r="F109" s="94"/>
      <c r="G109" s="94"/>
      <c r="H109" s="94">
        <v>1975</v>
      </c>
      <c r="I109" s="94">
        <v>2300</v>
      </c>
      <c r="J109" s="94">
        <v>2497</v>
      </c>
      <c r="K109" s="94">
        <v>3100</v>
      </c>
      <c r="L109" s="94">
        <v>3585</v>
      </c>
      <c r="M109" s="94">
        <v>3943</v>
      </c>
      <c r="N109" s="94"/>
      <c r="O109" s="94"/>
      <c r="P109" s="94"/>
      <c r="Q109" s="94">
        <v>3943</v>
      </c>
    </row>
    <row r="110" spans="1:17">
      <c r="A110" s="93" t="s">
        <v>117</v>
      </c>
      <c r="B110" s="93" t="s">
        <v>643</v>
      </c>
      <c r="C110" s="93" t="s">
        <v>644</v>
      </c>
      <c r="D110" s="94">
        <v>2394</v>
      </c>
      <c r="E110" s="94">
        <v>2394</v>
      </c>
      <c r="F110" s="94">
        <v>3300</v>
      </c>
      <c r="G110" s="94">
        <v>3300</v>
      </c>
      <c r="H110" s="94">
        <v>4600</v>
      </c>
      <c r="I110" s="94">
        <v>4600</v>
      </c>
      <c r="J110" s="94">
        <v>4600</v>
      </c>
      <c r="K110" s="94">
        <v>6200</v>
      </c>
      <c r="L110" s="94">
        <v>6200</v>
      </c>
      <c r="M110" s="94">
        <v>8000</v>
      </c>
      <c r="N110" s="94"/>
      <c r="O110" s="94"/>
      <c r="P110" s="94"/>
      <c r="Q110" s="94">
        <v>8000</v>
      </c>
    </row>
    <row r="111" spans="1:17">
      <c r="A111" s="93" t="s">
        <v>264</v>
      </c>
      <c r="B111" s="93" t="s">
        <v>643</v>
      </c>
      <c r="C111" s="93" t="s">
        <v>644</v>
      </c>
      <c r="D111" s="94">
        <v>1265</v>
      </c>
      <c r="E111" s="94">
        <v>1265</v>
      </c>
      <c r="F111" s="94">
        <v>1285</v>
      </c>
      <c r="G111" s="94">
        <v>1317</v>
      </c>
      <c r="H111" s="94">
        <v>1357</v>
      </c>
      <c r="I111" s="94">
        <v>1399</v>
      </c>
      <c r="J111" s="94">
        <v>1416</v>
      </c>
      <c r="K111" s="94">
        <v>1435</v>
      </c>
      <c r="L111" s="94">
        <v>1456</v>
      </c>
      <c r="M111" s="94">
        <v>1478</v>
      </c>
      <c r="N111" s="94">
        <v>1495</v>
      </c>
      <c r="O111" s="94">
        <v>1508</v>
      </c>
      <c r="P111" s="94">
        <v>1537</v>
      </c>
      <c r="Q111" s="94">
        <v>1537</v>
      </c>
    </row>
    <row r="112" spans="1:17">
      <c r="A112" s="93" t="s">
        <v>508</v>
      </c>
      <c r="B112" s="93" t="s">
        <v>644</v>
      </c>
      <c r="C112" s="93" t="s">
        <v>644</v>
      </c>
      <c r="D112" s="94"/>
      <c r="E112" s="94"/>
      <c r="F112" s="94"/>
      <c r="G112" s="94"/>
      <c r="H112" s="94"/>
      <c r="I112" s="94">
        <v>125464</v>
      </c>
      <c r="J112" s="94">
        <v>132000</v>
      </c>
      <c r="K112" s="94">
        <v>140000</v>
      </c>
      <c r="L112" s="94">
        <v>150000</v>
      </c>
      <c r="M112" s="94">
        <v>151985</v>
      </c>
      <c r="N112" s="94">
        <v>151985</v>
      </c>
      <c r="O112" s="94">
        <v>152912</v>
      </c>
      <c r="P112" s="94">
        <v>152912</v>
      </c>
      <c r="Q112" s="94">
        <v>152912</v>
      </c>
    </row>
    <row r="113" spans="1:17">
      <c r="A113" s="93" t="s">
        <v>263</v>
      </c>
      <c r="B113" s="93" t="s">
        <v>643</v>
      </c>
      <c r="C113" s="93" t="s">
        <v>644</v>
      </c>
      <c r="D113" s="94">
        <v>1560</v>
      </c>
      <c r="E113" s="94">
        <v>1647</v>
      </c>
      <c r="F113" s="94">
        <v>1777</v>
      </c>
      <c r="G113" s="94">
        <v>1950</v>
      </c>
      <c r="H113" s="94">
        <v>2080</v>
      </c>
      <c r="I113" s="94">
        <v>2167</v>
      </c>
      <c r="J113" s="94">
        <v>2210</v>
      </c>
      <c r="K113" s="94">
        <v>2253</v>
      </c>
      <c r="L113" s="94">
        <v>2340</v>
      </c>
      <c r="M113" s="94">
        <v>2383</v>
      </c>
      <c r="N113" s="94"/>
      <c r="O113" s="94"/>
      <c r="P113" s="94"/>
      <c r="Q113" s="94">
        <v>2383</v>
      </c>
    </row>
    <row r="114" spans="1:17">
      <c r="A114" s="93" t="s">
        <v>119</v>
      </c>
      <c r="B114" s="93" t="s">
        <v>647</v>
      </c>
      <c r="C114" s="93" t="s">
        <v>648</v>
      </c>
      <c r="D114" s="94">
        <v>898</v>
      </c>
      <c r="E114" s="94">
        <v>1033</v>
      </c>
      <c r="F114" s="94">
        <v>1213</v>
      </c>
      <c r="G114" s="94">
        <v>1431</v>
      </c>
      <c r="H114" s="94">
        <v>1646</v>
      </c>
      <c r="I114" s="94">
        <v>2156</v>
      </c>
      <c r="J114" s="94">
        <v>2422</v>
      </c>
      <c r="K114" s="94">
        <v>2747</v>
      </c>
      <c r="L114" s="94">
        <v>3101</v>
      </c>
      <c r="M114" s="94">
        <v>3484</v>
      </c>
      <c r="N114" s="94"/>
      <c r="O114" s="94"/>
      <c r="P114" s="94"/>
      <c r="Q114" s="94">
        <v>3484</v>
      </c>
    </row>
    <row r="115" spans="1:17">
      <c r="A115" s="93" t="s">
        <v>120</v>
      </c>
      <c r="B115" s="93" t="s">
        <v>643</v>
      </c>
      <c r="C115" s="93" t="s">
        <v>644</v>
      </c>
      <c r="D115" s="94">
        <v>20000</v>
      </c>
      <c r="E115" s="94">
        <v>20000</v>
      </c>
      <c r="F115" s="94">
        <v>20000</v>
      </c>
      <c r="G115" s="94">
        <v>28347</v>
      </c>
      <c r="H115" s="94">
        <v>28347</v>
      </c>
      <c r="I115" s="94">
        <v>28347</v>
      </c>
      <c r="J115" s="94">
        <v>28347</v>
      </c>
      <c r="K115" s="94">
        <v>28347</v>
      </c>
      <c r="L115" s="94">
        <v>30047</v>
      </c>
      <c r="M115" s="94">
        <v>30047</v>
      </c>
      <c r="N115" s="94"/>
      <c r="O115" s="94"/>
      <c r="P115" s="94"/>
      <c r="Q115" s="94">
        <v>30047</v>
      </c>
    </row>
    <row r="116" spans="1:17">
      <c r="A116" s="93" t="s">
        <v>121</v>
      </c>
      <c r="B116" s="93" t="s">
        <v>643</v>
      </c>
      <c r="C116" s="93" t="s">
        <v>644</v>
      </c>
      <c r="D116" s="94">
        <v>5500</v>
      </c>
      <c r="E116" s="94">
        <v>5500</v>
      </c>
      <c r="F116" s="94">
        <v>5500</v>
      </c>
      <c r="G116" s="94">
        <v>5500</v>
      </c>
      <c r="H116" s="94"/>
      <c r="I116" s="94"/>
      <c r="J116" s="94"/>
      <c r="K116" s="94">
        <v>18000</v>
      </c>
      <c r="L116" s="94">
        <v>18000</v>
      </c>
      <c r="M116" s="94">
        <v>18000</v>
      </c>
      <c r="N116" s="94"/>
      <c r="O116" s="94"/>
      <c r="P116" s="94"/>
      <c r="Q116" s="94">
        <v>18000</v>
      </c>
    </row>
    <row r="117" spans="1:17">
      <c r="A117" s="93" t="s">
        <v>608</v>
      </c>
      <c r="B117" s="93" t="s">
        <v>643</v>
      </c>
      <c r="C117" s="93" t="s">
        <v>644</v>
      </c>
      <c r="D117" s="94"/>
      <c r="E117" s="94"/>
      <c r="F117" s="94"/>
      <c r="G117" s="94"/>
      <c r="H117" s="94"/>
      <c r="I117" s="94"/>
      <c r="J117" s="94"/>
      <c r="K117" s="94"/>
      <c r="L117" s="94">
        <v>1450</v>
      </c>
      <c r="M117" s="94">
        <v>1450</v>
      </c>
      <c r="N117" s="94"/>
      <c r="O117" s="94"/>
      <c r="P117" s="94"/>
      <c r="Q117" s="94">
        <v>1450</v>
      </c>
    </row>
    <row r="118" spans="1:17">
      <c r="A118" s="93" t="s">
        <v>123</v>
      </c>
      <c r="B118" s="93" t="s">
        <v>643</v>
      </c>
      <c r="C118" s="93" t="s">
        <v>644</v>
      </c>
      <c r="D118" s="94"/>
      <c r="E118" s="94"/>
      <c r="F118" s="94"/>
      <c r="G118" s="94"/>
      <c r="H118" s="94">
        <v>140</v>
      </c>
      <c r="I118" s="94">
        <v>140</v>
      </c>
      <c r="J118" s="94">
        <v>140</v>
      </c>
      <c r="K118" s="94">
        <v>200</v>
      </c>
      <c r="L118" s="94">
        <v>200</v>
      </c>
      <c r="M118" s="94">
        <v>325</v>
      </c>
      <c r="N118" s="94"/>
      <c r="O118" s="94"/>
      <c r="P118" s="94"/>
      <c r="Q118" s="94">
        <v>325</v>
      </c>
    </row>
    <row r="119" spans="1:17">
      <c r="A119" s="93" t="s">
        <v>126</v>
      </c>
      <c r="B119" s="93" t="s">
        <v>643</v>
      </c>
      <c r="C119" s="93" t="s">
        <v>644</v>
      </c>
      <c r="D119" s="94">
        <v>2500</v>
      </c>
      <c r="E119" s="94">
        <v>3000</v>
      </c>
      <c r="F119" s="94">
        <v>3000</v>
      </c>
      <c r="G119" s="94">
        <v>4600</v>
      </c>
      <c r="H119" s="94">
        <v>6000</v>
      </c>
      <c r="I119" s="94">
        <v>6000</v>
      </c>
      <c r="J119" s="94">
        <v>7000</v>
      </c>
      <c r="K119" s="94">
        <v>7000</v>
      </c>
      <c r="L119" s="94">
        <v>8000</v>
      </c>
      <c r="M119" s="94">
        <v>10000</v>
      </c>
      <c r="N119" s="94"/>
      <c r="O119" s="94"/>
      <c r="P119" s="94"/>
      <c r="Q119" s="94">
        <v>10000</v>
      </c>
    </row>
    <row r="120" spans="1:17">
      <c r="A120" s="93" t="s">
        <v>128</v>
      </c>
      <c r="B120" s="93" t="s">
        <v>647</v>
      </c>
      <c r="C120" s="93" t="s">
        <v>648</v>
      </c>
      <c r="D120" s="94">
        <v>245</v>
      </c>
      <c r="E120" s="94">
        <v>245</v>
      </c>
      <c r="F120" s="94">
        <v>264</v>
      </c>
      <c r="G120" s="94">
        <v>277</v>
      </c>
      <c r="H120" s="94">
        <v>289</v>
      </c>
      <c r="I120" s="94">
        <v>289</v>
      </c>
      <c r="J120" s="94">
        <v>318</v>
      </c>
      <c r="K120" s="94">
        <v>318</v>
      </c>
      <c r="L120" s="94">
        <v>366</v>
      </c>
      <c r="M120" s="94">
        <v>366</v>
      </c>
      <c r="N120" s="94"/>
      <c r="O120" s="94"/>
      <c r="P120" s="94"/>
      <c r="Q120" s="94">
        <v>366</v>
      </c>
    </row>
    <row r="121" spans="1:17">
      <c r="A121" s="93" t="s">
        <v>267</v>
      </c>
      <c r="B121" s="93" t="s">
        <v>643</v>
      </c>
      <c r="C121" s="93" t="s">
        <v>644</v>
      </c>
      <c r="D121" s="94"/>
      <c r="E121" s="94"/>
      <c r="F121" s="94"/>
      <c r="G121" s="94"/>
      <c r="H121" s="94">
        <v>163</v>
      </c>
      <c r="I121" s="94">
        <v>437</v>
      </c>
      <c r="J121" s="94">
        <v>437</v>
      </c>
      <c r="K121" s="94">
        <v>437</v>
      </c>
      <c r="L121" s="94">
        <v>437</v>
      </c>
      <c r="M121" s="94">
        <v>437</v>
      </c>
      <c r="N121" s="94"/>
      <c r="O121" s="94"/>
      <c r="P121" s="94"/>
      <c r="Q121" s="94">
        <v>437</v>
      </c>
    </row>
    <row r="122" spans="1:17">
      <c r="A122" s="93" t="s">
        <v>130</v>
      </c>
      <c r="B122" s="93" t="s">
        <v>647</v>
      </c>
      <c r="C122" s="93" t="s">
        <v>648</v>
      </c>
      <c r="D122" s="94">
        <v>972413</v>
      </c>
      <c r="E122" s="94">
        <v>1089103</v>
      </c>
      <c r="F122" s="94">
        <v>1219795</v>
      </c>
      <c r="G122" s="94">
        <v>1341775</v>
      </c>
      <c r="H122" s="94">
        <v>1341775</v>
      </c>
      <c r="I122" s="94">
        <v>1408863</v>
      </c>
      <c r="J122" s="94">
        <v>1507484</v>
      </c>
      <c r="K122" s="94">
        <v>1658232</v>
      </c>
      <c r="L122" s="94">
        <v>1658232</v>
      </c>
      <c r="M122" s="94">
        <v>1658232</v>
      </c>
      <c r="N122" s="94">
        <v>1659890</v>
      </c>
      <c r="O122" s="94">
        <v>1659890</v>
      </c>
      <c r="P122" s="94"/>
      <c r="Q122" s="94">
        <v>1659890</v>
      </c>
    </row>
    <row r="123" spans="1:17">
      <c r="A123" s="93" t="s">
        <v>131</v>
      </c>
      <c r="B123" s="93" t="s">
        <v>647</v>
      </c>
      <c r="C123" s="93" t="s">
        <v>648</v>
      </c>
      <c r="D123" s="94">
        <v>460</v>
      </c>
      <c r="E123" s="94">
        <v>460</v>
      </c>
      <c r="F123" s="94">
        <v>500</v>
      </c>
      <c r="G123" s="94">
        <v>530</v>
      </c>
      <c r="H123" s="94">
        <v>550</v>
      </c>
      <c r="I123" s="94">
        <v>550</v>
      </c>
      <c r="J123" s="94">
        <v>580</v>
      </c>
      <c r="K123" s="94">
        <v>675</v>
      </c>
      <c r="L123" s="94">
        <v>750</v>
      </c>
      <c r="M123" s="94">
        <v>750</v>
      </c>
      <c r="N123" s="94">
        <v>750</v>
      </c>
      <c r="O123" s="94">
        <v>750</v>
      </c>
      <c r="P123" s="94">
        <v>850</v>
      </c>
      <c r="Q123" s="94">
        <v>850</v>
      </c>
    </row>
    <row r="124" spans="1:17">
      <c r="A124" s="93" t="s">
        <v>268</v>
      </c>
      <c r="B124" s="93" t="s">
        <v>643</v>
      </c>
      <c r="C124" s="93" t="s">
        <v>644</v>
      </c>
      <c r="D124" s="94">
        <v>7825</v>
      </c>
      <c r="E124" s="94">
        <v>8477</v>
      </c>
      <c r="F124" s="94">
        <v>9129</v>
      </c>
      <c r="G124" s="94">
        <v>9442</v>
      </c>
      <c r="H124" s="94">
        <v>9964</v>
      </c>
      <c r="I124" s="94">
        <v>9964</v>
      </c>
      <c r="J124" s="94">
        <v>10538</v>
      </c>
      <c r="K124" s="94">
        <v>11112</v>
      </c>
      <c r="L124" s="94">
        <v>11894</v>
      </c>
      <c r="M124" s="94">
        <v>12155</v>
      </c>
      <c r="N124" s="94">
        <v>466</v>
      </c>
      <c r="O124" s="94"/>
      <c r="P124" s="94"/>
      <c r="Q124" s="94">
        <v>12155</v>
      </c>
    </row>
    <row r="125" spans="1:17">
      <c r="A125" s="93" t="s">
        <v>269</v>
      </c>
      <c r="B125" s="93" t="s">
        <v>643</v>
      </c>
      <c r="C125" s="93" t="s">
        <v>644</v>
      </c>
      <c r="D125" s="94">
        <v>824</v>
      </c>
      <c r="E125" s="94">
        <v>849</v>
      </c>
      <c r="F125" s="94">
        <v>899</v>
      </c>
      <c r="G125" s="94">
        <v>936</v>
      </c>
      <c r="H125" s="94">
        <v>1126</v>
      </c>
      <c r="I125" s="94">
        <v>1276</v>
      </c>
      <c r="J125" s="94">
        <v>1317</v>
      </c>
      <c r="K125" s="94">
        <v>1386</v>
      </c>
      <c r="L125" s="94">
        <v>1500</v>
      </c>
      <c r="M125" s="94">
        <v>1600</v>
      </c>
      <c r="N125" s="94">
        <v>1680</v>
      </c>
      <c r="O125" s="94">
        <v>1750</v>
      </c>
      <c r="P125" s="94">
        <v>1850</v>
      </c>
      <c r="Q125" s="94">
        <v>1850</v>
      </c>
    </row>
    <row r="126" spans="1:17">
      <c r="A126" s="93" t="s">
        <v>134</v>
      </c>
      <c r="B126" s="93" t="s">
        <v>643</v>
      </c>
      <c r="C126" s="93" t="s">
        <v>644</v>
      </c>
      <c r="D126" s="94">
        <v>426</v>
      </c>
      <c r="E126" s="94">
        <v>437</v>
      </c>
      <c r="F126" s="94">
        <v>450</v>
      </c>
      <c r="G126" s="94">
        <v>470</v>
      </c>
      <c r="H126" s="94">
        <v>497</v>
      </c>
      <c r="I126" s="94">
        <v>525</v>
      </c>
      <c r="J126" s="94">
        <v>554</v>
      </c>
      <c r="K126" s="94">
        <v>566</v>
      </c>
      <c r="L126" s="94">
        <v>566</v>
      </c>
      <c r="M126" s="94">
        <v>566</v>
      </c>
      <c r="N126" s="94">
        <v>566</v>
      </c>
      <c r="O126" s="94">
        <v>589</v>
      </c>
      <c r="P126" s="94">
        <v>618</v>
      </c>
      <c r="Q126" s="94">
        <v>618</v>
      </c>
    </row>
    <row r="127" spans="1:17">
      <c r="A127" s="93" t="s">
        <v>271</v>
      </c>
      <c r="B127" s="93" t="s">
        <v>643</v>
      </c>
      <c r="C127" s="93" t="s">
        <v>644</v>
      </c>
      <c r="D127" s="94">
        <v>280</v>
      </c>
      <c r="E127" s="94">
        <v>310</v>
      </c>
      <c r="F127" s="94">
        <v>330</v>
      </c>
      <c r="G127" s="94">
        <v>390</v>
      </c>
      <c r="H127" s="94">
        <v>500</v>
      </c>
      <c r="I127" s="94">
        <v>600</v>
      </c>
      <c r="J127" s="94">
        <v>600</v>
      </c>
      <c r="K127" s="94">
        <v>670</v>
      </c>
      <c r="L127" s="94">
        <v>700</v>
      </c>
      <c r="M127" s="94">
        <v>800</v>
      </c>
      <c r="N127" s="94">
        <v>900</v>
      </c>
      <c r="O127" s="94">
        <v>1050</v>
      </c>
      <c r="P127" s="94">
        <v>1250</v>
      </c>
      <c r="Q127" s="94">
        <v>1250</v>
      </c>
    </row>
    <row r="128" spans="1:17">
      <c r="A128" s="93" t="s">
        <v>310</v>
      </c>
      <c r="B128" s="93" t="s">
        <v>643</v>
      </c>
      <c r="C128" s="93" t="s">
        <v>644</v>
      </c>
      <c r="D128" s="94">
        <v>720</v>
      </c>
      <c r="E128" s="94">
        <v>800</v>
      </c>
      <c r="F128" s="94">
        <v>1100</v>
      </c>
      <c r="G128" s="94">
        <v>2300</v>
      </c>
      <c r="H128" s="94">
        <v>2300</v>
      </c>
      <c r="I128" s="94">
        <v>4330</v>
      </c>
      <c r="J128" s="94">
        <v>4330</v>
      </c>
      <c r="K128" s="94">
        <v>4611</v>
      </c>
      <c r="L128" s="94">
        <v>4611</v>
      </c>
      <c r="M128" s="94">
        <v>5205</v>
      </c>
      <c r="N128" s="94"/>
      <c r="O128" s="94"/>
      <c r="P128" s="94">
        <v>7500</v>
      </c>
      <c r="Q128" s="94">
        <v>7500</v>
      </c>
    </row>
    <row r="129" spans="1:17">
      <c r="A129" s="93" t="s">
        <v>270</v>
      </c>
      <c r="B129" s="93" t="s">
        <v>643</v>
      </c>
      <c r="C129" s="93" t="s">
        <v>644</v>
      </c>
      <c r="D129" s="94">
        <v>2167</v>
      </c>
      <c r="E129" s="94">
        <v>2167</v>
      </c>
      <c r="F129" s="94">
        <v>2167</v>
      </c>
      <c r="G129" s="94">
        <v>2167</v>
      </c>
      <c r="H129" s="94">
        <v>2167</v>
      </c>
      <c r="I129" s="94">
        <v>2167</v>
      </c>
      <c r="J129" s="94">
        <v>2167</v>
      </c>
      <c r="K129" s="94">
        <v>2167</v>
      </c>
      <c r="L129" s="94">
        <v>2167</v>
      </c>
      <c r="M129" s="94">
        <v>2167</v>
      </c>
      <c r="N129" s="94"/>
      <c r="O129" s="94"/>
      <c r="P129" s="94"/>
      <c r="Q129" s="94">
        <v>2167</v>
      </c>
    </row>
    <row r="130" spans="1:17">
      <c r="A130" s="93" t="s">
        <v>275</v>
      </c>
      <c r="B130" s="93" t="s">
        <v>643</v>
      </c>
      <c r="C130" s="93" t="s">
        <v>644</v>
      </c>
      <c r="D130" s="94"/>
      <c r="E130" s="94"/>
      <c r="F130" s="94"/>
      <c r="G130" s="94"/>
      <c r="H130" s="94"/>
      <c r="I130" s="94"/>
      <c r="J130" s="94"/>
      <c r="K130" s="94"/>
      <c r="L130" s="94"/>
      <c r="M130" s="94">
        <v>3000</v>
      </c>
      <c r="N130" s="94"/>
      <c r="O130" s="94"/>
      <c r="P130" s="94"/>
      <c r="Q130" s="94">
        <v>3000</v>
      </c>
    </row>
    <row r="131" spans="1:17">
      <c r="A131" s="93" t="s">
        <v>146</v>
      </c>
      <c r="B131" s="93" t="s">
        <v>643</v>
      </c>
      <c r="C131" s="93" t="s">
        <v>644</v>
      </c>
      <c r="D131" s="94">
        <v>36244</v>
      </c>
      <c r="E131" s="94">
        <v>36244</v>
      </c>
      <c r="F131" s="94">
        <v>36244</v>
      </c>
      <c r="G131" s="94">
        <v>36244</v>
      </c>
      <c r="H131" s="94">
        <v>36244</v>
      </c>
      <c r="I131" s="94">
        <v>36244</v>
      </c>
      <c r="J131" s="94">
        <v>36244</v>
      </c>
      <c r="K131" s="94">
        <v>36244</v>
      </c>
      <c r="L131" s="94">
        <v>36244</v>
      </c>
      <c r="M131" s="94">
        <v>36244</v>
      </c>
      <c r="N131" s="94"/>
      <c r="O131" s="94"/>
      <c r="P131" s="94"/>
      <c r="Q131" s="94">
        <v>36244</v>
      </c>
    </row>
    <row r="132" spans="1:17">
      <c r="A132" s="93" t="s">
        <v>278</v>
      </c>
      <c r="B132" s="93" t="s">
        <v>643</v>
      </c>
      <c r="C132" s="93" t="s">
        <v>644</v>
      </c>
      <c r="D132" s="94">
        <v>8943</v>
      </c>
      <c r="E132" s="94">
        <v>10476</v>
      </c>
      <c r="F132" s="94">
        <v>12520</v>
      </c>
      <c r="G132" s="94">
        <v>14897</v>
      </c>
      <c r="H132" s="94">
        <v>18409</v>
      </c>
      <c r="I132" s="94">
        <v>20578</v>
      </c>
      <c r="J132" s="94">
        <v>21218</v>
      </c>
      <c r="K132" s="94">
        <v>24067</v>
      </c>
      <c r="L132" s="94">
        <v>27206</v>
      </c>
      <c r="M132" s="94">
        <v>26976</v>
      </c>
      <c r="N132" s="94">
        <v>26941</v>
      </c>
      <c r="O132" s="94">
        <v>28403</v>
      </c>
      <c r="P132" s="94">
        <v>28379</v>
      </c>
      <c r="Q132" s="94">
        <v>28379</v>
      </c>
    </row>
    <row r="133" spans="1:17">
      <c r="A133" s="93" t="s">
        <v>149</v>
      </c>
      <c r="B133" s="93" t="s">
        <v>643</v>
      </c>
      <c r="C133" s="93" t="s">
        <v>644</v>
      </c>
      <c r="D133" s="94"/>
      <c r="E133" s="94"/>
      <c r="F133" s="94"/>
      <c r="G133" s="94"/>
      <c r="H133" s="94"/>
      <c r="I133" s="94"/>
      <c r="J133" s="94"/>
      <c r="K133" s="94"/>
      <c r="L133" s="94"/>
      <c r="M133" s="94">
        <v>25000</v>
      </c>
      <c r="N133" s="94"/>
      <c r="O133" s="94"/>
      <c r="P133" s="94"/>
      <c r="Q133" s="94">
        <v>25000</v>
      </c>
    </row>
    <row r="134" spans="1:17">
      <c r="A134" s="93" t="s">
        <v>282</v>
      </c>
      <c r="B134" s="93" t="s">
        <v>643</v>
      </c>
      <c r="C134" s="93" t="s">
        <v>644</v>
      </c>
      <c r="D134" s="94">
        <v>152</v>
      </c>
      <c r="E134" s="94">
        <v>169</v>
      </c>
      <c r="F134" s="94">
        <v>180</v>
      </c>
      <c r="G134" s="94">
        <v>226</v>
      </c>
      <c r="H134" s="94">
        <v>268</v>
      </c>
      <c r="I134" s="94">
        <v>296</v>
      </c>
      <c r="J134" s="94">
        <v>308</v>
      </c>
      <c r="K134" s="94">
        <v>317</v>
      </c>
      <c r="L134" s="94">
        <v>327</v>
      </c>
      <c r="M134" s="94">
        <v>338</v>
      </c>
      <c r="N134" s="94">
        <v>352</v>
      </c>
      <c r="O134" s="94">
        <v>380</v>
      </c>
      <c r="P134" s="94">
        <v>405</v>
      </c>
      <c r="Q134" s="94">
        <v>405</v>
      </c>
    </row>
    <row r="135" spans="1:17">
      <c r="A135" s="93" t="s">
        <v>283</v>
      </c>
      <c r="B135" s="93" t="s">
        <v>643</v>
      </c>
      <c r="C135" s="93" t="s">
        <v>644</v>
      </c>
      <c r="D135" s="94">
        <v>465</v>
      </c>
      <c r="E135" s="94">
        <v>491</v>
      </c>
      <c r="F135" s="94">
        <v>512</v>
      </c>
      <c r="G135" s="94">
        <v>522</v>
      </c>
      <c r="H135" s="94">
        <v>567</v>
      </c>
      <c r="I135" s="94">
        <v>589</v>
      </c>
      <c r="J135" s="94">
        <v>734</v>
      </c>
      <c r="K135" s="94">
        <v>748</v>
      </c>
      <c r="L135" s="94">
        <v>763</v>
      </c>
      <c r="M135" s="94">
        <v>784</v>
      </c>
      <c r="N135" s="94">
        <v>789</v>
      </c>
      <c r="O135" s="94">
        <v>791</v>
      </c>
      <c r="P135" s="94">
        <v>791</v>
      </c>
      <c r="Q135" s="94">
        <v>791</v>
      </c>
    </row>
    <row r="136" spans="1:17">
      <c r="A136" s="93" t="s">
        <v>272</v>
      </c>
      <c r="B136" s="93" t="s">
        <v>643</v>
      </c>
      <c r="C136" s="93" t="s">
        <v>644</v>
      </c>
      <c r="D136" s="94">
        <v>293</v>
      </c>
      <c r="E136" s="94">
        <v>293</v>
      </c>
      <c r="F136" s="94">
        <v>293</v>
      </c>
      <c r="G136" s="94">
        <v>293</v>
      </c>
      <c r="H136" s="94">
        <v>780</v>
      </c>
      <c r="I136" s="94">
        <v>780</v>
      </c>
      <c r="J136" s="94">
        <v>780</v>
      </c>
      <c r="K136" s="94"/>
      <c r="L136" s="94"/>
      <c r="M136" s="94"/>
      <c r="N136" s="94"/>
      <c r="O136" s="94"/>
      <c r="P136" s="94"/>
      <c r="Q136" s="94">
        <v>780</v>
      </c>
    </row>
    <row r="137" spans="1:17">
      <c r="A137" s="93" t="s">
        <v>288</v>
      </c>
      <c r="B137" s="93" t="s">
        <v>643</v>
      </c>
      <c r="C137" s="93" t="s">
        <v>644</v>
      </c>
      <c r="D137" s="94">
        <v>1310</v>
      </c>
      <c r="E137" s="94">
        <v>1425</v>
      </c>
      <c r="F137" s="94">
        <v>1505</v>
      </c>
      <c r="G137" s="94">
        <v>1595</v>
      </c>
      <c r="H137" s="94">
        <v>1737</v>
      </c>
      <c r="I137" s="94">
        <v>1947</v>
      </c>
      <c r="J137" s="94">
        <v>2084</v>
      </c>
      <c r="K137" s="94">
        <v>2159</v>
      </c>
      <c r="L137" s="94">
        <v>2299</v>
      </c>
      <c r="M137" s="94">
        <v>2474</v>
      </c>
      <c r="N137" s="94"/>
      <c r="O137" s="94"/>
      <c r="P137" s="94"/>
      <c r="Q137" s="94">
        <v>2474</v>
      </c>
    </row>
    <row r="138" spans="1:17">
      <c r="A138" s="93" t="s">
        <v>284</v>
      </c>
      <c r="B138" s="93" t="s">
        <v>661</v>
      </c>
      <c r="C138" s="93" t="s">
        <v>657</v>
      </c>
      <c r="D138" s="94">
        <v>573</v>
      </c>
      <c r="E138" s="94">
        <v>599</v>
      </c>
      <c r="F138" s="94">
        <v>631</v>
      </c>
      <c r="G138" s="94">
        <v>666</v>
      </c>
      <c r="H138" s="94">
        <v>700</v>
      </c>
      <c r="I138" s="94">
        <v>728</v>
      </c>
      <c r="J138" s="94">
        <v>739</v>
      </c>
      <c r="K138" s="94">
        <v>748</v>
      </c>
      <c r="L138" s="94">
        <v>748</v>
      </c>
      <c r="M138" s="94">
        <v>753</v>
      </c>
      <c r="N138" s="94">
        <v>753</v>
      </c>
      <c r="O138" s="94">
        <v>757</v>
      </c>
      <c r="P138" s="94">
        <v>764</v>
      </c>
      <c r="Q138" s="94">
        <v>764</v>
      </c>
    </row>
    <row r="139" spans="1:17">
      <c r="A139" s="93" t="s">
        <v>156</v>
      </c>
      <c r="B139" s="93" t="s">
        <v>643</v>
      </c>
      <c r="C139" s="93" t="s">
        <v>644</v>
      </c>
      <c r="D139" s="94">
        <v>2949</v>
      </c>
      <c r="E139" s="94">
        <v>3010</v>
      </c>
      <c r="F139" s="94">
        <v>3063</v>
      </c>
      <c r="G139" s="94">
        <v>4127</v>
      </c>
      <c r="H139" s="94">
        <v>5283</v>
      </c>
      <c r="I139" s="94">
        <v>5888</v>
      </c>
      <c r="J139" s="94"/>
      <c r="K139" s="94"/>
      <c r="L139" s="94"/>
      <c r="M139" s="94"/>
      <c r="N139" s="94"/>
      <c r="O139" s="94"/>
      <c r="P139" s="94"/>
      <c r="Q139" s="94">
        <v>5888</v>
      </c>
    </row>
    <row r="140" spans="1:17">
      <c r="A140" s="93" t="s">
        <v>161</v>
      </c>
      <c r="B140" s="93" t="s">
        <v>643</v>
      </c>
      <c r="C140" s="93" t="s">
        <v>644</v>
      </c>
      <c r="D140" s="94">
        <v>125</v>
      </c>
      <c r="E140" s="94">
        <v>125</v>
      </c>
      <c r="F140" s="94">
        <v>125</v>
      </c>
      <c r="G140" s="94">
        <v>124</v>
      </c>
      <c r="H140" s="94">
        <v>124</v>
      </c>
      <c r="I140" s="94">
        <v>124</v>
      </c>
      <c r="J140" s="94">
        <v>190</v>
      </c>
      <c r="K140" s="94"/>
      <c r="L140" s="94">
        <v>165</v>
      </c>
      <c r="M140" s="94">
        <v>425</v>
      </c>
      <c r="N140" s="94"/>
      <c r="O140" s="94"/>
      <c r="P140" s="94"/>
      <c r="Q140" s="94">
        <v>425</v>
      </c>
    </row>
    <row r="141" spans="1:17">
      <c r="A141" s="93" t="s">
        <v>290</v>
      </c>
      <c r="B141" s="93" t="s">
        <v>643</v>
      </c>
      <c r="C141" s="93" t="s">
        <v>644</v>
      </c>
      <c r="D141" s="94"/>
      <c r="E141" s="94"/>
      <c r="F141" s="94"/>
      <c r="G141" s="94"/>
      <c r="H141" s="94"/>
      <c r="I141" s="94"/>
      <c r="J141" s="94"/>
      <c r="K141" s="94"/>
      <c r="L141" s="94"/>
      <c r="M141" s="94">
        <v>657</v>
      </c>
      <c r="N141" s="94"/>
      <c r="O141" s="94"/>
      <c r="P141" s="94"/>
      <c r="Q141" s="94">
        <v>657</v>
      </c>
    </row>
    <row r="142" spans="1:17">
      <c r="A142" s="93" t="s">
        <v>429</v>
      </c>
      <c r="B142" s="93" t="s">
        <v>643</v>
      </c>
      <c r="C142" s="93" t="s">
        <v>644</v>
      </c>
      <c r="D142" s="94">
        <v>3200</v>
      </c>
      <c r="E142" s="94">
        <v>3200</v>
      </c>
      <c r="F142" s="94">
        <v>5900</v>
      </c>
      <c r="G142" s="94">
        <v>5900</v>
      </c>
      <c r="H142" s="94">
        <v>6110</v>
      </c>
      <c r="I142" s="94">
        <v>6110</v>
      </c>
      <c r="J142" s="94">
        <v>6110</v>
      </c>
      <c r="K142" s="94"/>
      <c r="L142" s="94"/>
      <c r="M142" s="94"/>
      <c r="N142" s="94"/>
      <c r="O142" s="94"/>
      <c r="P142" s="94"/>
      <c r="Q142" s="94">
        <v>6110</v>
      </c>
    </row>
    <row r="143" spans="1:17">
      <c r="A143" s="93" t="s">
        <v>322</v>
      </c>
      <c r="B143" s="93" t="s">
        <v>643</v>
      </c>
      <c r="C143" s="93" t="s">
        <v>644</v>
      </c>
      <c r="D143" s="94">
        <v>15840</v>
      </c>
      <c r="E143" s="94">
        <v>15840</v>
      </c>
      <c r="F143" s="94">
        <v>15840</v>
      </c>
      <c r="G143" s="94">
        <v>17280</v>
      </c>
      <c r="H143" s="94">
        <v>17280</v>
      </c>
      <c r="I143" s="94">
        <v>17280</v>
      </c>
      <c r="J143" s="94">
        <v>17280</v>
      </c>
      <c r="K143" s="94">
        <v>17880</v>
      </c>
      <c r="L143" s="94">
        <v>18780</v>
      </c>
      <c r="M143" s="94">
        <v>19047</v>
      </c>
      <c r="N143" s="94"/>
      <c r="O143" s="94"/>
      <c r="P143" s="94"/>
      <c r="Q143" s="94">
        <v>19047</v>
      </c>
    </row>
    <row r="144" spans="1:17">
      <c r="A144" s="93" t="s">
        <v>292</v>
      </c>
      <c r="B144" s="93" t="s">
        <v>643</v>
      </c>
      <c r="C144" s="93" t="s">
        <v>644</v>
      </c>
      <c r="D144" s="94">
        <v>7</v>
      </c>
      <c r="E144" s="94">
        <v>12</v>
      </c>
      <c r="F144" s="94">
        <v>20</v>
      </c>
      <c r="G144" s="94">
        <v>20</v>
      </c>
      <c r="H144" s="94">
        <v>60</v>
      </c>
      <c r="I144" s="94">
        <v>60</v>
      </c>
      <c r="J144" s="94">
        <v>80</v>
      </c>
      <c r="K144" s="94">
        <v>80</v>
      </c>
      <c r="L144" s="94">
        <v>200</v>
      </c>
      <c r="M144" s="94">
        <v>250</v>
      </c>
      <c r="N144" s="94"/>
      <c r="O144" s="94"/>
      <c r="P144" s="94"/>
      <c r="Q144" s="94">
        <v>250</v>
      </c>
    </row>
    <row r="145" spans="1:17">
      <c r="A145" s="93" t="s">
        <v>293</v>
      </c>
      <c r="B145" s="93" t="s">
        <v>643</v>
      </c>
      <c r="C145" s="93" t="s">
        <v>644</v>
      </c>
      <c r="D145" s="94">
        <v>48000</v>
      </c>
      <c r="E145" s="94">
        <v>48000</v>
      </c>
      <c r="F145" s="94">
        <v>48000</v>
      </c>
      <c r="G145" s="94">
        <v>48000</v>
      </c>
      <c r="H145" s="94"/>
      <c r="I145" s="94"/>
      <c r="J145" s="94">
        <v>80000</v>
      </c>
      <c r="K145" s="94">
        <v>100000</v>
      </c>
      <c r="L145" s="94">
        <v>100000</v>
      </c>
      <c r="M145" s="94">
        <v>100000</v>
      </c>
      <c r="N145" s="94"/>
      <c r="O145" s="94"/>
      <c r="P145" s="94"/>
      <c r="Q145" s="94">
        <v>100000</v>
      </c>
    </row>
    <row r="146" spans="1:17">
      <c r="A146" s="93" t="s">
        <v>168</v>
      </c>
      <c r="B146" s="93" t="s">
        <v>643</v>
      </c>
      <c r="C146" s="93" t="s">
        <v>644</v>
      </c>
      <c r="D146" s="94">
        <v>4420</v>
      </c>
      <c r="E146" s="94">
        <v>4628</v>
      </c>
      <c r="F146" s="94">
        <v>4784</v>
      </c>
      <c r="G146" s="94">
        <v>4966</v>
      </c>
      <c r="H146" s="94">
        <v>5278</v>
      </c>
      <c r="I146" s="94">
        <v>5278</v>
      </c>
      <c r="J146" s="94">
        <v>5356</v>
      </c>
      <c r="K146" s="94">
        <v>5590</v>
      </c>
      <c r="L146" s="94">
        <v>7800</v>
      </c>
      <c r="M146" s="94">
        <v>7800</v>
      </c>
      <c r="N146" s="94"/>
      <c r="O146" s="94"/>
      <c r="P146" s="94"/>
      <c r="Q146" s="94">
        <v>7800</v>
      </c>
    </row>
    <row r="147" spans="1:17" ht="16">
      <c r="A147" s="59" t="s">
        <v>309</v>
      </c>
      <c r="B147" s="93" t="s">
        <v>643</v>
      </c>
      <c r="C147" s="93" t="s">
        <v>644</v>
      </c>
      <c r="D147" s="94"/>
      <c r="E147" s="94"/>
      <c r="F147" s="94"/>
      <c r="G147" s="94"/>
      <c r="H147" s="94"/>
      <c r="I147" s="94"/>
      <c r="J147" s="94"/>
      <c r="K147" s="94"/>
      <c r="L147" s="94">
        <v>115</v>
      </c>
      <c r="M147" s="94">
        <v>115</v>
      </c>
      <c r="N147" s="94"/>
      <c r="O147" s="94"/>
      <c r="P147" s="94"/>
      <c r="Q147" s="94">
        <v>115</v>
      </c>
    </row>
    <row r="148" spans="1:17">
      <c r="A148" s="93" t="s">
        <v>169</v>
      </c>
      <c r="B148" s="93" t="s">
        <v>643</v>
      </c>
      <c r="C148" s="93" t="s">
        <v>644</v>
      </c>
      <c r="D148" s="94">
        <v>13757</v>
      </c>
      <c r="E148" s="94">
        <v>13757</v>
      </c>
      <c r="F148" s="94">
        <v>13757</v>
      </c>
      <c r="G148" s="94">
        <v>13757</v>
      </c>
      <c r="H148" s="94">
        <v>28000</v>
      </c>
      <c r="I148" s="94">
        <v>28000</v>
      </c>
      <c r="J148" s="94">
        <v>28000</v>
      </c>
      <c r="K148" s="94">
        <v>28000</v>
      </c>
      <c r="L148" s="94"/>
      <c r="M148" s="94"/>
      <c r="N148" s="94"/>
      <c r="O148" s="94"/>
      <c r="P148" s="94"/>
      <c r="Q148" s="94">
        <v>28000</v>
      </c>
    </row>
    <row r="149" spans="1:17">
      <c r="A149" s="93" t="s">
        <v>294</v>
      </c>
      <c r="B149" s="93" t="s">
        <v>643</v>
      </c>
      <c r="C149" s="93" t="s">
        <v>644</v>
      </c>
      <c r="D149" s="94"/>
      <c r="E149" s="94">
        <v>1560</v>
      </c>
      <c r="F149" s="94">
        <v>1560</v>
      </c>
      <c r="G149" s="94">
        <v>1560</v>
      </c>
      <c r="H149" s="94">
        <v>1560</v>
      </c>
      <c r="I149" s="94">
        <v>1560</v>
      </c>
      <c r="J149" s="94">
        <v>1560</v>
      </c>
      <c r="K149" s="94">
        <v>2167</v>
      </c>
      <c r="L149" s="94">
        <v>2167</v>
      </c>
      <c r="M149" s="94">
        <v>2167</v>
      </c>
      <c r="N149" s="94"/>
      <c r="O149" s="94"/>
      <c r="P149" s="94"/>
      <c r="Q149" s="94">
        <v>2167</v>
      </c>
    </row>
    <row r="150" spans="1:17">
      <c r="A150" s="93" t="s">
        <v>297</v>
      </c>
      <c r="B150" s="93" t="s">
        <v>643</v>
      </c>
      <c r="C150" s="93" t="s">
        <v>644</v>
      </c>
      <c r="D150" s="94">
        <v>195</v>
      </c>
      <c r="E150" s="94">
        <v>200</v>
      </c>
      <c r="F150" s="94">
        <v>206</v>
      </c>
      <c r="G150" s="94">
        <v>213</v>
      </c>
      <c r="H150" s="94">
        <v>223</v>
      </c>
      <c r="I150" s="94">
        <v>225</v>
      </c>
      <c r="J150" s="94">
        <v>235</v>
      </c>
      <c r="K150" s="94">
        <v>246</v>
      </c>
      <c r="L150" s="94">
        <v>259</v>
      </c>
      <c r="M150" s="94"/>
      <c r="N150" s="94"/>
      <c r="O150" s="94"/>
      <c r="P150" s="94"/>
      <c r="Q150" s="94">
        <v>259</v>
      </c>
    </row>
    <row r="151" spans="1:17">
      <c r="A151" s="95" t="s">
        <v>298</v>
      </c>
      <c r="B151" s="93" t="s">
        <v>662</v>
      </c>
      <c r="C151" s="93" t="s">
        <v>644</v>
      </c>
      <c r="D151" s="94"/>
      <c r="E151" s="94"/>
      <c r="F151" s="94"/>
      <c r="G151" s="94"/>
      <c r="H151" s="94"/>
      <c r="I151" s="94"/>
      <c r="J151" s="94"/>
      <c r="K151" s="94"/>
      <c r="L151" s="94"/>
      <c r="M151" s="94"/>
      <c r="N151" s="94"/>
      <c r="O151" s="94">
        <v>1274</v>
      </c>
      <c r="P151" s="94"/>
      <c r="Q151" s="94">
        <f>0.5*(1274+1647)</f>
        <v>1460.5</v>
      </c>
    </row>
    <row r="152" spans="1:17">
      <c r="A152" s="95" t="s">
        <v>298</v>
      </c>
      <c r="B152" s="93" t="s">
        <v>643</v>
      </c>
      <c r="C152" s="93" t="s">
        <v>644</v>
      </c>
      <c r="D152" s="94">
        <v>444</v>
      </c>
      <c r="E152" s="94">
        <v>489</v>
      </c>
      <c r="F152" s="94">
        <v>531</v>
      </c>
      <c r="G152" s="94">
        <v>585</v>
      </c>
      <c r="H152" s="94">
        <v>639</v>
      </c>
      <c r="I152" s="94">
        <v>693</v>
      </c>
      <c r="J152" s="94">
        <v>761</v>
      </c>
      <c r="K152" s="94">
        <v>837</v>
      </c>
      <c r="L152" s="94">
        <v>941</v>
      </c>
      <c r="M152" s="94">
        <v>1022</v>
      </c>
      <c r="N152" s="94">
        <v>1134</v>
      </c>
      <c r="O152" s="94">
        <v>1274</v>
      </c>
      <c r="P152" s="94">
        <v>1647</v>
      </c>
      <c r="Q152" s="94"/>
    </row>
    <row r="153" spans="1:17">
      <c r="A153" s="93" t="s">
        <v>178</v>
      </c>
      <c r="B153" s="93" t="s">
        <v>643</v>
      </c>
      <c r="C153" s="93" t="s">
        <v>644</v>
      </c>
      <c r="D153" s="94">
        <v>6000</v>
      </c>
      <c r="E153" s="94">
        <v>6000</v>
      </c>
      <c r="F153" s="94">
        <v>6000</v>
      </c>
      <c r="G153" s="94">
        <v>6000</v>
      </c>
      <c r="H153" s="94">
        <v>6000</v>
      </c>
      <c r="I153" s="94">
        <v>6000</v>
      </c>
      <c r="J153" s="94">
        <v>6000</v>
      </c>
      <c r="K153" s="94">
        <v>6000</v>
      </c>
      <c r="L153" s="94">
        <v>6000</v>
      </c>
      <c r="M153" s="94">
        <v>6000</v>
      </c>
      <c r="N153" s="94"/>
      <c r="O153" s="94"/>
      <c r="P153" s="94"/>
      <c r="Q153" s="94">
        <v>6000</v>
      </c>
    </row>
    <row r="154" spans="1:17">
      <c r="A154" s="93" t="s">
        <v>179</v>
      </c>
      <c r="B154" s="93" t="s">
        <v>643</v>
      </c>
      <c r="C154" s="93" t="s">
        <v>644</v>
      </c>
      <c r="D154" s="94">
        <v>237</v>
      </c>
      <c r="E154" s="94">
        <v>332</v>
      </c>
      <c r="F154" s="94">
        <v>400</v>
      </c>
      <c r="G154" s="94">
        <v>460</v>
      </c>
      <c r="H154" s="94">
        <v>605</v>
      </c>
      <c r="I154" s="94">
        <v>744</v>
      </c>
      <c r="J154" s="94">
        <v>922</v>
      </c>
      <c r="K154" s="94">
        <v>1004</v>
      </c>
      <c r="L154" s="94">
        <v>1134</v>
      </c>
      <c r="M154" s="94">
        <v>1218</v>
      </c>
      <c r="N154" s="94"/>
      <c r="O154" s="94">
        <v>1378</v>
      </c>
      <c r="P154" s="94"/>
      <c r="Q154" s="94">
        <v>1378</v>
      </c>
    </row>
    <row r="155" spans="1:17">
      <c r="A155" s="95" t="s">
        <v>303</v>
      </c>
      <c r="B155" s="93" t="s">
        <v>663</v>
      </c>
      <c r="C155" s="93" t="s">
        <v>576</v>
      </c>
      <c r="D155" s="94"/>
      <c r="E155" s="94"/>
      <c r="F155" s="94"/>
      <c r="G155" s="94"/>
      <c r="H155" s="94"/>
      <c r="I155" s="94"/>
      <c r="J155" s="94"/>
      <c r="K155" s="94"/>
      <c r="L155" s="94"/>
      <c r="M155" s="94"/>
      <c r="N155" s="94"/>
      <c r="O155" s="94">
        <v>7</v>
      </c>
      <c r="P155" s="94"/>
      <c r="Q155" s="94"/>
    </row>
    <row r="156" spans="1:17">
      <c r="A156" s="95" t="s">
        <v>303</v>
      </c>
      <c r="B156" s="93" t="s">
        <v>643</v>
      </c>
      <c r="C156" s="93" t="s">
        <v>644</v>
      </c>
      <c r="D156" s="94">
        <v>743</v>
      </c>
      <c r="E156" s="94">
        <v>800</v>
      </c>
      <c r="F156" s="94">
        <v>831</v>
      </c>
      <c r="G156" s="94">
        <v>883</v>
      </c>
      <c r="H156" s="94">
        <v>911</v>
      </c>
      <c r="I156" s="94">
        <v>948</v>
      </c>
      <c r="J156" s="94">
        <v>956</v>
      </c>
      <c r="K156" s="94">
        <v>978</v>
      </c>
      <c r="L156" s="94">
        <v>1004</v>
      </c>
      <c r="M156" s="94">
        <v>1020</v>
      </c>
      <c r="N156" s="94">
        <v>1043</v>
      </c>
      <c r="O156" s="94">
        <v>1074</v>
      </c>
      <c r="P156" s="94">
        <v>1196</v>
      </c>
      <c r="Q156" s="94">
        <v>1196</v>
      </c>
    </row>
    <row r="157" spans="1:17">
      <c r="A157" s="93" t="s">
        <v>302</v>
      </c>
      <c r="B157" s="93" t="s">
        <v>643</v>
      </c>
      <c r="C157" s="93" t="s">
        <v>644</v>
      </c>
      <c r="D157" s="94">
        <v>893</v>
      </c>
      <c r="E157" s="94">
        <v>893</v>
      </c>
      <c r="F157" s="94">
        <v>893</v>
      </c>
      <c r="G157" s="94">
        <v>893</v>
      </c>
      <c r="H157" s="94">
        <v>1014</v>
      </c>
      <c r="I157" s="94">
        <v>1135</v>
      </c>
      <c r="J157" s="94">
        <v>1257</v>
      </c>
      <c r="K157" s="94">
        <v>1257</v>
      </c>
      <c r="L157" s="94">
        <v>1257</v>
      </c>
      <c r="M157" s="94">
        <v>1257</v>
      </c>
      <c r="N157" s="94">
        <v>1257</v>
      </c>
      <c r="O157" s="94">
        <v>1257</v>
      </c>
      <c r="P157" s="94">
        <v>1257</v>
      </c>
      <c r="Q157" s="94">
        <v>1257</v>
      </c>
    </row>
    <row r="158" spans="1:17">
      <c r="A158" s="93" t="s">
        <v>181</v>
      </c>
      <c r="B158" s="93" t="s">
        <v>647</v>
      </c>
      <c r="C158" s="93" t="s">
        <v>648</v>
      </c>
      <c r="D158" s="94">
        <v>1310</v>
      </c>
      <c r="E158" s="94">
        <v>2500</v>
      </c>
      <c r="F158" s="94">
        <v>3000</v>
      </c>
      <c r="G158" s="94">
        <v>3244</v>
      </c>
      <c r="H158" s="94">
        <v>4150</v>
      </c>
      <c r="I158" s="94">
        <v>4441</v>
      </c>
      <c r="J158" s="94">
        <v>4799</v>
      </c>
      <c r="K158" s="94">
        <v>6000</v>
      </c>
      <c r="L158" s="94">
        <v>7200</v>
      </c>
      <c r="M158" s="94">
        <v>7920</v>
      </c>
      <c r="N158" s="94"/>
      <c r="O158" s="94"/>
      <c r="P158" s="94"/>
      <c r="Q158" s="94">
        <v>7920</v>
      </c>
    </row>
    <row r="159" spans="1:17">
      <c r="A159" s="93" t="s">
        <v>300</v>
      </c>
      <c r="B159" s="93" t="s">
        <v>643</v>
      </c>
      <c r="C159" s="93" t="s">
        <v>644</v>
      </c>
      <c r="D159" s="94">
        <v>6530</v>
      </c>
      <c r="E159" s="94">
        <v>9400</v>
      </c>
      <c r="F159" s="94">
        <v>12420</v>
      </c>
      <c r="G159" s="94">
        <v>15525</v>
      </c>
      <c r="H159" s="94">
        <v>25040</v>
      </c>
      <c r="I159" s="94">
        <v>37680</v>
      </c>
      <c r="J159" s="94">
        <v>45215</v>
      </c>
      <c r="K159" s="94">
        <v>62920</v>
      </c>
      <c r="L159" s="94">
        <v>79590</v>
      </c>
      <c r="M159" s="94">
        <v>96105</v>
      </c>
      <c r="N159" s="94"/>
      <c r="O159" s="94"/>
      <c r="P159" s="94"/>
      <c r="Q159" s="94">
        <v>96105</v>
      </c>
    </row>
    <row r="160" spans="1:17">
      <c r="A160" s="93" t="s">
        <v>184</v>
      </c>
      <c r="B160" s="93" t="s">
        <v>649</v>
      </c>
      <c r="C160" s="93" t="s">
        <v>586</v>
      </c>
      <c r="D160" s="94">
        <v>321</v>
      </c>
      <c r="E160" s="94">
        <v>405</v>
      </c>
      <c r="F160" s="94">
        <v>512</v>
      </c>
      <c r="G160" s="94">
        <v>615</v>
      </c>
      <c r="H160" s="94">
        <v>799</v>
      </c>
      <c r="I160" s="94">
        <v>968</v>
      </c>
      <c r="J160" s="94">
        <v>1224</v>
      </c>
      <c r="K160" s="94">
        <v>1548</v>
      </c>
      <c r="L160" s="94">
        <v>2048</v>
      </c>
      <c r="M160" s="94">
        <v>2973</v>
      </c>
      <c r="N160" s="94"/>
      <c r="O160" s="94"/>
      <c r="P160" s="94"/>
      <c r="Q160" s="94">
        <v>2973</v>
      </c>
    </row>
    <row r="161" spans="1:17">
      <c r="A161" s="93" t="s">
        <v>188</v>
      </c>
      <c r="B161" s="93" t="s">
        <v>643</v>
      </c>
      <c r="C161" s="93" t="s">
        <v>644</v>
      </c>
      <c r="D161" s="94">
        <v>290000</v>
      </c>
      <c r="E161" s="94">
        <v>350000</v>
      </c>
      <c r="F161" s="94">
        <v>450000</v>
      </c>
      <c r="G161" s="94">
        <v>540000</v>
      </c>
      <c r="H161" s="94">
        <v>540000</v>
      </c>
      <c r="I161" s="94">
        <v>650000</v>
      </c>
      <c r="J161" s="94">
        <v>730000</v>
      </c>
      <c r="K161" s="94">
        <v>830000</v>
      </c>
      <c r="L161" s="94">
        <v>1050000</v>
      </c>
      <c r="M161" s="94">
        <v>1150000</v>
      </c>
      <c r="N161" s="94"/>
      <c r="O161" s="94">
        <v>1150000</v>
      </c>
      <c r="P161" s="94"/>
      <c r="Q161" s="94">
        <v>1150000</v>
      </c>
    </row>
    <row r="162" spans="1:17">
      <c r="A162" s="93" t="s">
        <v>273</v>
      </c>
      <c r="B162" s="93" t="s">
        <v>643</v>
      </c>
      <c r="C162" s="93" t="s">
        <v>644</v>
      </c>
      <c r="D162" s="94">
        <v>76800</v>
      </c>
      <c r="E162" s="94">
        <v>83200</v>
      </c>
      <c r="F162" s="94">
        <v>268000</v>
      </c>
      <c r="G162" s="94">
        <v>268000</v>
      </c>
      <c r="H162" s="94">
        <v>268000</v>
      </c>
      <c r="I162" s="94">
        <v>268000</v>
      </c>
      <c r="J162" s="94">
        <v>268000</v>
      </c>
      <c r="K162" s="94">
        <v>420000</v>
      </c>
      <c r="L162" s="94">
        <v>700000</v>
      </c>
      <c r="M162" s="94">
        <v>700000</v>
      </c>
      <c r="N162" s="94"/>
      <c r="O162" s="94"/>
      <c r="P162" s="94"/>
      <c r="Q162" s="94">
        <v>700000</v>
      </c>
    </row>
    <row r="167" spans="1:17">
      <c r="A167" s="180"/>
      <c r="B167" s="180"/>
      <c r="C167" s="180"/>
      <c r="D167" s="180"/>
      <c r="E167" s="180"/>
      <c r="F167" s="180"/>
      <c r="G167" s="180"/>
      <c r="H167" s="180"/>
      <c r="I167" s="180"/>
      <c r="J167" s="180"/>
      <c r="K167" s="180"/>
    </row>
  </sheetData>
  <mergeCells count="1">
    <mergeCell ref="A167:K167"/>
  </mergeCells>
  <hyperlinks>
    <hyperlink ref="A1" r:id="rId1" display="url" xr:uid="{6F591A25-101D-0E4D-8B62-E109055DF8F5}"/>
  </hyperlinks>
  <printOptions horizontalCentered="1"/>
  <pageMargins left="0.78740157499999996" right="0.78740157499999996" top="0.984251969" bottom="0.984251969" header="0.5" footer="0.5"/>
  <pageSetup orientation="landscape" horizontalDpi="300" verticalDpi="300"/>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Datenbank</vt:lpstr>
      <vt:lpstr>Child labour I  </vt:lpstr>
      <vt:lpstr>Child labour II</vt:lpstr>
      <vt:lpstr>Forced Labour</vt:lpstr>
      <vt:lpstr>Hours of work</vt:lpstr>
      <vt:lpstr>Equal Opportunities and Discrim</vt:lpstr>
      <vt:lpstr>Health and Safty</vt:lpstr>
      <vt:lpstr>Social Benefits</vt:lpstr>
      <vt:lpstr>Minimum Wage</vt:lpstr>
      <vt:lpstr>Poverty Working rate</vt:lpstr>
      <vt:lpstr>Social Benefits Social Securiy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tina.menke95@gmail.com</dc:creator>
  <cp:lastModifiedBy>tina.menke95@gmail.com</cp:lastModifiedBy>
  <dcterms:created xsi:type="dcterms:W3CDTF">2018-05-11T12:29:52Z</dcterms:created>
  <dcterms:modified xsi:type="dcterms:W3CDTF">2018-07-19T05:07:54Z</dcterms:modified>
</cp:coreProperties>
</file>