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3150" windowWidth="15420" windowHeight="4635" firstSheet="4" activeTab="7"/>
  </bookViews>
  <sheets>
    <sheet name="JumlahLP" sheetId="18" r:id="rId1"/>
    <sheet name="Sheet1" sheetId="14" r:id="rId2"/>
    <sheet name="CETAK" sheetId="16" r:id="rId3"/>
    <sheet name="Sheet2" sheetId="17" r:id="rId4"/>
    <sheet name="CETAK1" sheetId="19" r:id="rId5"/>
    <sheet name="Harian" sheetId="20" r:id="rId6"/>
    <sheet name="NIS-X" sheetId="21" r:id="rId7"/>
    <sheet name="Cetak-fix" sheetId="22" r:id="rId8"/>
    <sheet name="Sheet3" sheetId="23" r:id="rId9"/>
  </sheets>
  <definedNames>
    <definedName name="_xlnm._FilterDatabase" localSheetId="0" hidden="1">JumlahLP!$B$1:$J$1043</definedName>
    <definedName name="_xlnm._FilterDatabase" localSheetId="6" hidden="1">'NIS-X'!$A$1:$N$1161</definedName>
    <definedName name="_xlnm._FilterDatabase" localSheetId="1" hidden="1">Sheet1!$A$1:$I$776</definedName>
    <definedName name="_xlnm._FilterDatabase" localSheetId="3" hidden="1">Sheet2!$A$2:$N$1169</definedName>
    <definedName name="_xlnm._FilterDatabase" localSheetId="8" hidden="1">Sheet3!$A$2:$N$2</definedName>
    <definedName name="_xlnm.Print_Area" localSheetId="2">CETAK!$A$1:$W$47</definedName>
    <definedName name="_xlnm.Print_Area" localSheetId="4">CETAK1!$A$1:$W$51</definedName>
    <definedName name="_xlnm.Print_Area" localSheetId="7">'Cetak-fix'!$A$1:$W$51</definedName>
    <definedName name="_xlnm.Print_Area" localSheetId="5">Harian!$A$1:$AJ$51</definedName>
    <definedName name="_xlnm.Print_Area" localSheetId="0">JumlahLP!$C$1:$G$1045</definedName>
    <definedName name="_xlnm.Print_Area" localSheetId="1">Sheet1!$B$1:$I$786</definedName>
  </definedNames>
  <calcPr calcId="124519"/>
</workbook>
</file>

<file path=xl/calcChain.xml><?xml version="1.0" encoding="utf-8"?>
<calcChain xmlns="http://schemas.openxmlformats.org/spreadsheetml/2006/main">
  <c r="A776" i="21"/>
  <c r="I776"/>
  <c r="I1179" i="23" l="1"/>
  <c r="A1179"/>
  <c r="A1136"/>
  <c r="A549"/>
  <c r="I361"/>
  <c r="A361"/>
  <c r="A1168"/>
  <c r="A579"/>
  <c r="A1104"/>
  <c r="I360"/>
  <c r="A360"/>
  <c r="I146"/>
  <c r="A146"/>
  <c r="A427"/>
  <c r="I254"/>
  <c r="A254"/>
  <c r="A426"/>
  <c r="A1039"/>
  <c r="I182"/>
  <c r="A182"/>
  <c r="I253"/>
  <c r="A253"/>
  <c r="A671"/>
  <c r="I290"/>
  <c r="A290"/>
  <c r="A913"/>
  <c r="A883"/>
  <c r="A1103"/>
  <c r="A852"/>
  <c r="A425"/>
  <c r="A457"/>
  <c r="I110"/>
  <c r="A110"/>
  <c r="I109"/>
  <c r="A109"/>
  <c r="A703"/>
  <c r="I181"/>
  <c r="A181"/>
  <c r="A1135"/>
  <c r="I38"/>
  <c r="A38"/>
  <c r="I289"/>
  <c r="A289"/>
  <c r="I145"/>
  <c r="A145"/>
  <c r="A1167"/>
  <c r="I180"/>
  <c r="A180"/>
  <c r="I144"/>
  <c r="A144"/>
  <c r="A456"/>
  <c r="A945"/>
  <c r="A912"/>
  <c r="A911"/>
  <c r="I288"/>
  <c r="A288"/>
  <c r="A944"/>
  <c r="A763"/>
  <c r="I287"/>
  <c r="A287"/>
  <c r="A1102"/>
  <c r="A910"/>
  <c r="A1166"/>
  <c r="I74"/>
  <c r="A74"/>
  <c r="A1072"/>
  <c r="I218"/>
  <c r="A218"/>
  <c r="A548"/>
  <c r="A641"/>
  <c r="I217"/>
  <c r="A217"/>
  <c r="I326"/>
  <c r="A326"/>
  <c r="I37"/>
  <c r="A37"/>
  <c r="A518"/>
  <c r="A487"/>
  <c r="A1165"/>
  <c r="A882"/>
  <c r="I179"/>
  <c r="A179"/>
  <c r="A424"/>
  <c r="I73"/>
  <c r="A73"/>
  <c r="A486"/>
  <c r="I143"/>
  <c r="A143"/>
  <c r="A485"/>
  <c r="A1071"/>
  <c r="A423"/>
  <c r="A851"/>
  <c r="A640"/>
  <c r="A578"/>
  <c r="A577"/>
  <c r="I252"/>
  <c r="A252"/>
  <c r="I216"/>
  <c r="A216"/>
  <c r="I286"/>
  <c r="A286"/>
  <c r="A1038"/>
  <c r="I325"/>
  <c r="A325"/>
  <c r="A547"/>
  <c r="A576"/>
  <c r="I359"/>
  <c r="A359"/>
  <c r="I285"/>
  <c r="A285"/>
  <c r="A1101"/>
  <c r="A517"/>
  <c r="A1037"/>
  <c r="I72"/>
  <c r="A72"/>
  <c r="A1070"/>
  <c r="A823"/>
  <c r="I108"/>
  <c r="A108"/>
  <c r="A610"/>
  <c r="I358"/>
  <c r="A358"/>
  <c r="A792"/>
  <c r="A1036"/>
  <c r="A1164"/>
  <c r="A976"/>
  <c r="A1035"/>
  <c r="A1034"/>
  <c r="A422"/>
  <c r="I396"/>
  <c r="A396"/>
  <c r="A1069"/>
  <c r="A762"/>
  <c r="A455"/>
  <c r="I251"/>
  <c r="A251"/>
  <c r="A516"/>
  <c r="I71"/>
  <c r="A71"/>
  <c r="A1068"/>
  <c r="A909"/>
  <c r="I35"/>
  <c r="A35"/>
  <c r="A881"/>
  <c r="A975"/>
  <c r="A850"/>
  <c r="A546"/>
  <c r="A732"/>
  <c r="A943"/>
  <c r="A484"/>
  <c r="A575"/>
  <c r="I250"/>
  <c r="A250"/>
  <c r="I36"/>
  <c r="A36"/>
  <c r="A822"/>
  <c r="I178"/>
  <c r="A178"/>
  <c r="A515"/>
  <c r="A1100"/>
  <c r="A942"/>
  <c r="I215"/>
  <c r="A215"/>
  <c r="I177"/>
  <c r="A177"/>
  <c r="A974"/>
  <c r="I357"/>
  <c r="A357"/>
  <c r="A791"/>
  <c r="A1033"/>
  <c r="I34"/>
  <c r="A34"/>
  <c r="I107"/>
  <c r="A107"/>
  <c r="A761"/>
  <c r="A1067"/>
  <c r="A1134"/>
  <c r="A1099"/>
  <c r="I214"/>
  <c r="A214"/>
  <c r="A574"/>
  <c r="I33"/>
  <c r="A33"/>
  <c r="A908"/>
  <c r="A483"/>
  <c r="A482"/>
  <c r="I213"/>
  <c r="A213"/>
  <c r="A880"/>
  <c r="A702"/>
  <c r="I249"/>
  <c r="A249"/>
  <c r="I212"/>
  <c r="A212"/>
  <c r="I324"/>
  <c r="A324"/>
  <c r="A670"/>
  <c r="A849"/>
  <c r="A821"/>
  <c r="A941"/>
  <c r="I70"/>
  <c r="A70"/>
  <c r="A1098"/>
  <c r="A1163"/>
  <c r="A545"/>
  <c r="A1032"/>
  <c r="A760"/>
  <c r="I142"/>
  <c r="A142"/>
  <c r="A1162"/>
  <c r="A1066"/>
  <c r="A481"/>
  <c r="A1065"/>
  <c r="A454"/>
  <c r="I176"/>
  <c r="A176"/>
  <c r="A609"/>
  <c r="I32"/>
  <c r="A32"/>
  <c r="I211"/>
  <c r="A211"/>
  <c r="I69"/>
  <c r="A69"/>
  <c r="A1031"/>
  <c r="A907"/>
  <c r="A480"/>
  <c r="A1133"/>
  <c r="A879"/>
  <c r="A544"/>
  <c r="A1132"/>
  <c r="I248"/>
  <c r="A248"/>
  <c r="I141"/>
  <c r="A141"/>
  <c r="A1006"/>
  <c r="A479"/>
  <c r="A1030"/>
  <c r="A543"/>
  <c r="I68"/>
  <c r="A68"/>
  <c r="I247"/>
  <c r="A247"/>
  <c r="A669"/>
  <c r="A1131"/>
  <c r="A514"/>
  <c r="I106"/>
  <c r="A106"/>
  <c r="A478"/>
  <c r="A820"/>
  <c r="A1029"/>
  <c r="A701"/>
  <c r="A1028"/>
  <c r="A1161"/>
  <c r="A700"/>
  <c r="I140"/>
  <c r="A140"/>
  <c r="I284"/>
  <c r="A284"/>
  <c r="I175"/>
  <c r="A175"/>
  <c r="A453"/>
  <c r="A699"/>
  <c r="A790"/>
  <c r="I210"/>
  <c r="A210"/>
  <c r="I139"/>
  <c r="A139"/>
  <c r="A1160"/>
  <c r="I356"/>
  <c r="A356"/>
  <c r="A759"/>
  <c r="I105"/>
  <c r="A105"/>
  <c r="A906"/>
  <c r="I31"/>
  <c r="A31"/>
  <c r="I209"/>
  <c r="A209"/>
  <c r="I174"/>
  <c r="A174"/>
  <c r="A940"/>
  <c r="A668"/>
  <c r="I323"/>
  <c r="A323"/>
  <c r="A1159"/>
  <c r="I67"/>
  <c r="A67"/>
  <c r="A878"/>
  <c r="A1064"/>
  <c r="A731"/>
  <c r="I173"/>
  <c r="A173"/>
  <c r="I395"/>
  <c r="A395"/>
  <c r="A542"/>
  <c r="A848"/>
  <c r="I246"/>
  <c r="A246"/>
  <c r="A1005"/>
  <c r="A639"/>
  <c r="A819"/>
  <c r="A452"/>
  <c r="A973"/>
  <c r="A789"/>
  <c r="A667"/>
  <c r="A1027"/>
  <c r="A730"/>
  <c r="A758"/>
  <c r="A1097"/>
  <c r="A939"/>
  <c r="I172"/>
  <c r="A172"/>
  <c r="A513"/>
  <c r="A666"/>
  <c r="A1130"/>
  <c r="I355"/>
  <c r="A355"/>
  <c r="I245"/>
  <c r="A245"/>
  <c r="A1004"/>
  <c r="I66"/>
  <c r="A66"/>
  <c r="A698"/>
  <c r="I138"/>
  <c r="A138"/>
  <c r="I65"/>
  <c r="A65"/>
  <c r="A905"/>
  <c r="A451"/>
  <c r="A1158"/>
  <c r="I208"/>
  <c r="A208"/>
  <c r="A638"/>
  <c r="A972"/>
  <c r="A877"/>
  <c r="A512"/>
  <c r="I283"/>
  <c r="A283"/>
  <c r="A637"/>
  <c r="I30"/>
  <c r="A30"/>
  <c r="I322"/>
  <c r="A322"/>
  <c r="A729"/>
  <c r="A636"/>
  <c r="A541"/>
  <c r="A511"/>
  <c r="I207"/>
  <c r="A207"/>
  <c r="A608"/>
  <c r="I354"/>
  <c r="A354"/>
  <c r="A1096"/>
  <c r="A1157"/>
  <c r="I244"/>
  <c r="A244"/>
  <c r="A450"/>
  <c r="A938"/>
  <c r="I243"/>
  <c r="A243"/>
  <c r="A697"/>
  <c r="A477"/>
  <c r="A1003"/>
  <c r="I206"/>
  <c r="A206"/>
  <c r="I242"/>
  <c r="A242"/>
  <c r="A421"/>
  <c r="A607"/>
  <c r="A1095"/>
  <c r="A1063"/>
  <c r="A1026"/>
  <c r="A665"/>
  <c r="I241"/>
  <c r="A241"/>
  <c r="A1156"/>
  <c r="I64"/>
  <c r="A64"/>
  <c r="A728"/>
  <c r="I353"/>
  <c r="A353"/>
  <c r="A727"/>
  <c r="A847"/>
  <c r="A606"/>
  <c r="I321"/>
  <c r="A321"/>
  <c r="A726"/>
  <c r="I29"/>
  <c r="A29"/>
  <c r="A664"/>
  <c r="I320"/>
  <c r="A320"/>
  <c r="I319"/>
  <c r="A319"/>
  <c r="A1062"/>
  <c r="A1129"/>
  <c r="A1061"/>
  <c r="A971"/>
  <c r="I28"/>
  <c r="A28"/>
  <c r="I282"/>
  <c r="A282"/>
  <c r="I63"/>
  <c r="A63"/>
  <c r="A605"/>
  <c r="A420"/>
  <c r="A540"/>
  <c r="A1155"/>
  <c r="A937"/>
  <c r="A818"/>
  <c r="I240"/>
  <c r="A240"/>
  <c r="A635"/>
  <c r="A1002"/>
  <c r="A449"/>
  <c r="A510"/>
  <c r="A696"/>
  <c r="I137"/>
  <c r="A137"/>
  <c r="A788"/>
  <c r="A757"/>
  <c r="A904"/>
  <c r="A1154"/>
  <c r="A876"/>
  <c r="A846"/>
  <c r="A1128"/>
  <c r="I394"/>
  <c r="A394"/>
  <c r="A448"/>
  <c r="A817"/>
  <c r="I318"/>
  <c r="A318"/>
  <c r="A539"/>
  <c r="A970"/>
  <c r="I136"/>
  <c r="A136"/>
  <c r="A1025"/>
  <c r="A1127"/>
  <c r="A538"/>
  <c r="I281"/>
  <c r="A281"/>
  <c r="A787"/>
  <c r="A447"/>
  <c r="I171"/>
  <c r="A171"/>
  <c r="A756"/>
  <c r="A903"/>
  <c r="A1060"/>
  <c r="I280"/>
  <c r="A280"/>
  <c r="A1126"/>
  <c r="A936"/>
  <c r="A604"/>
  <c r="I104"/>
  <c r="A104"/>
  <c r="A537"/>
  <c r="I135"/>
  <c r="A135"/>
  <c r="A509"/>
  <c r="A508"/>
  <c r="I352"/>
  <c r="A352"/>
  <c r="A507"/>
  <c r="A573"/>
  <c r="I27"/>
  <c r="A27"/>
  <c r="A1125"/>
  <c r="A875"/>
  <c r="A695"/>
  <c r="A634"/>
  <c r="A845"/>
  <c r="A633"/>
  <c r="A816"/>
  <c r="I62"/>
  <c r="A62"/>
  <c r="A725"/>
  <c r="A694"/>
  <c r="A419"/>
  <c r="A632"/>
  <c r="A786"/>
  <c r="A1001"/>
  <c r="A536"/>
  <c r="A1124"/>
  <c r="I393"/>
  <c r="A393"/>
  <c r="I103"/>
  <c r="A103"/>
  <c r="A506"/>
  <c r="I26"/>
  <c r="A26"/>
  <c r="A446"/>
  <c r="A755"/>
  <c r="A902"/>
  <c r="A935"/>
  <c r="I392"/>
  <c r="A392"/>
  <c r="A603"/>
  <c r="I205"/>
  <c r="A205"/>
  <c r="I170"/>
  <c r="A170"/>
  <c r="A693"/>
  <c r="I204"/>
  <c r="A204"/>
  <c r="A602"/>
  <c r="A874"/>
  <c r="A1153"/>
  <c r="A844"/>
  <c r="I169"/>
  <c r="A169"/>
  <c r="I239"/>
  <c r="A239"/>
  <c r="A815"/>
  <c r="I61"/>
  <c r="A61"/>
  <c r="A1059"/>
  <c r="A1123"/>
  <c r="A785"/>
  <c r="A754"/>
  <c r="A969"/>
  <c r="A901"/>
  <c r="A724"/>
  <c r="A631"/>
  <c r="I25"/>
  <c r="A25"/>
  <c r="A1094"/>
  <c r="A873"/>
  <c r="A505"/>
  <c r="I60"/>
  <c r="A60"/>
  <c r="I59"/>
  <c r="A59"/>
  <c r="A572"/>
  <c r="A504"/>
  <c r="A1122"/>
  <c r="A1058"/>
  <c r="I24"/>
  <c r="A24"/>
  <c r="A723"/>
  <c r="I203"/>
  <c r="A203"/>
  <c r="A968"/>
  <c r="A843"/>
  <c r="I279"/>
  <c r="A279"/>
  <c r="A814"/>
  <c r="A784"/>
  <c r="I391"/>
  <c r="A391"/>
  <c r="A753"/>
  <c r="I134"/>
  <c r="A134"/>
  <c r="A934"/>
  <c r="A476"/>
  <c r="A1121"/>
  <c r="A900"/>
  <c r="A418"/>
  <c r="A722"/>
  <c r="A1000"/>
  <c r="A445"/>
  <c r="A535"/>
  <c r="I133"/>
  <c r="A133"/>
  <c r="I23"/>
  <c r="A23"/>
  <c r="A842"/>
  <c r="A1152"/>
  <c r="A571"/>
  <c r="I58"/>
  <c r="A58"/>
  <c r="A1151"/>
  <c r="I278"/>
  <c r="A278"/>
  <c r="I102"/>
  <c r="A102"/>
  <c r="A813"/>
  <c r="A1120"/>
  <c r="A630"/>
  <c r="A629"/>
  <c r="I202"/>
  <c r="A202"/>
  <c r="I351"/>
  <c r="A351"/>
  <c r="A475"/>
  <c r="A663"/>
  <c r="A444"/>
  <c r="A443"/>
  <c r="I238"/>
  <c r="A238"/>
  <c r="I317"/>
  <c r="A317"/>
  <c r="A601"/>
  <c r="I237"/>
  <c r="A237"/>
  <c r="A721"/>
  <c r="I350"/>
  <c r="A350"/>
  <c r="I277"/>
  <c r="A277"/>
  <c r="A933"/>
  <c r="A600"/>
  <c r="A1024"/>
  <c r="I236"/>
  <c r="A236"/>
  <c r="I316"/>
  <c r="A316"/>
  <c r="A474"/>
  <c r="I276"/>
  <c r="A276"/>
  <c r="A628"/>
  <c r="I275"/>
  <c r="A275"/>
  <c r="A1057"/>
  <c r="A999"/>
  <c r="I132"/>
  <c r="A132"/>
  <c r="I201"/>
  <c r="A201"/>
  <c r="A692"/>
  <c r="A599"/>
  <c r="I315"/>
  <c r="A315"/>
  <c r="I235"/>
  <c r="A235"/>
  <c r="I131"/>
  <c r="A131"/>
  <c r="I314"/>
  <c r="A314"/>
  <c r="A1023"/>
  <c r="A752"/>
  <c r="I313"/>
  <c r="A313"/>
  <c r="A691"/>
  <c r="I274"/>
  <c r="A274"/>
  <c r="I22"/>
  <c r="A22"/>
  <c r="A967"/>
  <c r="A662"/>
  <c r="A690"/>
  <c r="I101"/>
  <c r="A101"/>
  <c r="I349"/>
  <c r="A349"/>
  <c r="I348"/>
  <c r="A348"/>
  <c r="A932"/>
  <c r="I100"/>
  <c r="A100"/>
  <c r="I347"/>
  <c r="A347"/>
  <c r="A627"/>
  <c r="A442"/>
  <c r="A689"/>
  <c r="A626"/>
  <c r="A570"/>
  <c r="A625"/>
  <c r="I346"/>
  <c r="A346"/>
  <c r="I390"/>
  <c r="A390"/>
  <c r="A872"/>
  <c r="A998"/>
  <c r="A598"/>
  <c r="I345"/>
  <c r="A345"/>
  <c r="A688"/>
  <c r="I389"/>
  <c r="A389"/>
  <c r="A841"/>
  <c r="A720"/>
  <c r="I273"/>
  <c r="A273"/>
  <c r="A812"/>
  <c r="I234"/>
  <c r="A234"/>
  <c r="A473"/>
  <c r="A597"/>
  <c r="A783"/>
  <c r="I312"/>
  <c r="A312"/>
  <c r="A1150"/>
  <c r="A997"/>
  <c r="A719"/>
  <c r="I99"/>
  <c r="A99"/>
  <c r="A1149"/>
  <c r="A751"/>
  <c r="A966"/>
  <c r="I21"/>
  <c r="A21"/>
  <c r="I20"/>
  <c r="A20"/>
  <c r="I168"/>
  <c r="A168"/>
  <c r="I388"/>
  <c r="A388"/>
  <c r="A503"/>
  <c r="I57"/>
  <c r="A57"/>
  <c r="A899"/>
  <c r="A871"/>
  <c r="I387"/>
  <c r="A387"/>
  <c r="A1022"/>
  <c r="I130"/>
  <c r="A130"/>
  <c r="I56"/>
  <c r="A56"/>
  <c r="A624"/>
  <c r="I344"/>
  <c r="A344"/>
  <c r="A1093"/>
  <c r="A1056"/>
  <c r="I200"/>
  <c r="A200"/>
  <c r="A718"/>
  <c r="A931"/>
  <c r="A1055"/>
  <c r="I55"/>
  <c r="A55"/>
  <c r="I311"/>
  <c r="A311"/>
  <c r="I310"/>
  <c r="A310"/>
  <c r="I19"/>
  <c r="A19"/>
  <c r="A840"/>
  <c r="A996"/>
  <c r="A811"/>
  <c r="A717"/>
  <c r="A965"/>
  <c r="I343"/>
  <c r="A343"/>
  <c r="I386"/>
  <c r="A386"/>
  <c r="I129"/>
  <c r="A129"/>
  <c r="A930"/>
  <c r="A623"/>
  <c r="A472"/>
  <c r="A782"/>
  <c r="A750"/>
  <c r="A898"/>
  <c r="A687"/>
  <c r="A596"/>
  <c r="A502"/>
  <c r="I309"/>
  <c r="A309"/>
  <c r="A686"/>
  <c r="I385"/>
  <c r="A385"/>
  <c r="I272"/>
  <c r="A272"/>
  <c r="I18"/>
  <c r="A18"/>
  <c r="A417"/>
  <c r="A534"/>
  <c r="I271"/>
  <c r="A271"/>
  <c r="A533"/>
  <c r="A964"/>
  <c r="A870"/>
  <c r="A569"/>
  <c r="I167"/>
  <c r="A167"/>
  <c r="A716"/>
  <c r="I17"/>
  <c r="A17"/>
  <c r="A839"/>
  <c r="I342"/>
  <c r="A342"/>
  <c r="I98"/>
  <c r="A98"/>
  <c r="I128"/>
  <c r="A128"/>
  <c r="A810"/>
  <c r="A715"/>
  <c r="A1148"/>
  <c r="A1092"/>
  <c r="I308"/>
  <c r="A308"/>
  <c r="I54"/>
  <c r="A54"/>
  <c r="I199"/>
  <c r="A199"/>
  <c r="A1091"/>
  <c r="A781"/>
  <c r="A749"/>
  <c r="A685"/>
  <c r="I198"/>
  <c r="A198"/>
  <c r="A714"/>
  <c r="A897"/>
  <c r="I16"/>
  <c r="A16"/>
  <c r="A869"/>
  <c r="I270"/>
  <c r="A270"/>
  <c r="A661"/>
  <c r="I166"/>
  <c r="A166"/>
  <c r="A501"/>
  <c r="A838"/>
  <c r="I341"/>
  <c r="A341"/>
  <c r="I127"/>
  <c r="A127"/>
  <c r="A595"/>
  <c r="A1021"/>
  <c r="I307"/>
  <c r="A307"/>
  <c r="I126"/>
  <c r="A126"/>
  <c r="I384"/>
  <c r="A384"/>
  <c r="A1090"/>
  <c r="A1020"/>
  <c r="A1119"/>
  <c r="A622"/>
  <c r="A441"/>
  <c r="A929"/>
  <c r="I306"/>
  <c r="A306"/>
  <c r="A1019"/>
  <c r="A621"/>
  <c r="A780"/>
  <c r="I233"/>
  <c r="A233"/>
  <c r="A1089"/>
  <c r="A620"/>
  <c r="A1088"/>
  <c r="I165"/>
  <c r="A165"/>
  <c r="A748"/>
  <c r="A1054"/>
  <c r="A868"/>
  <c r="A1147"/>
  <c r="A684"/>
  <c r="A1146"/>
  <c r="I53"/>
  <c r="A53"/>
  <c r="A568"/>
  <c r="A837"/>
  <c r="A809"/>
  <c r="A779"/>
  <c r="A471"/>
  <c r="A1118"/>
  <c r="A1087"/>
  <c r="I340"/>
  <c r="A340"/>
  <c r="A500"/>
  <c r="A594"/>
  <c r="I125"/>
  <c r="A125"/>
  <c r="A1053"/>
  <c r="A747"/>
  <c r="A896"/>
  <c r="A867"/>
  <c r="A470"/>
  <c r="A1086"/>
  <c r="A619"/>
  <c r="A660"/>
  <c r="A593"/>
  <c r="I124"/>
  <c r="A124"/>
  <c r="I269"/>
  <c r="A269"/>
  <c r="I164"/>
  <c r="A164"/>
  <c r="A836"/>
  <c r="A567"/>
  <c r="A592"/>
  <c r="A808"/>
  <c r="A963"/>
  <c r="A499"/>
  <c r="A532"/>
  <c r="A962"/>
  <c r="A469"/>
  <c r="A566"/>
  <c r="A928"/>
  <c r="A778"/>
  <c r="A1145"/>
  <c r="A895"/>
  <c r="A866"/>
  <c r="I97"/>
  <c r="A97"/>
  <c r="A683"/>
  <c r="A659"/>
  <c r="I339"/>
  <c r="A339"/>
  <c r="A1117"/>
  <c r="I232"/>
  <c r="A232"/>
  <c r="A565"/>
  <c r="A498"/>
  <c r="A1085"/>
  <c r="I15"/>
  <c r="A15"/>
  <c r="I163"/>
  <c r="A163"/>
  <c r="I268"/>
  <c r="A268"/>
  <c r="I197"/>
  <c r="A197"/>
  <c r="I338"/>
  <c r="A338"/>
  <c r="A995"/>
  <c r="A961"/>
  <c r="I305"/>
  <c r="A305"/>
  <c r="A927"/>
  <c r="I713"/>
  <c r="A713"/>
  <c r="A835"/>
  <c r="A591"/>
  <c r="I383"/>
  <c r="A383"/>
  <c r="A994"/>
  <c r="A590"/>
  <c r="I162"/>
  <c r="A162"/>
  <c r="I382"/>
  <c r="A382"/>
  <c r="A807"/>
  <c r="A416"/>
  <c r="I123"/>
  <c r="A123"/>
  <c r="A960"/>
  <c r="A1084"/>
  <c r="I196"/>
  <c r="A196"/>
  <c r="A531"/>
  <c r="A926"/>
  <c r="A1116"/>
  <c r="I52"/>
  <c r="A52"/>
  <c r="A415"/>
  <c r="A777"/>
  <c r="A1115"/>
  <c r="I231"/>
  <c r="A231"/>
  <c r="I230"/>
  <c r="A230"/>
  <c r="A1144"/>
  <c r="A746"/>
  <c r="I267"/>
  <c r="A267"/>
  <c r="A894"/>
  <c r="I229"/>
  <c r="A229"/>
  <c r="I381"/>
  <c r="A381"/>
  <c r="A834"/>
  <c r="A1114"/>
  <c r="A1052"/>
  <c r="I161"/>
  <c r="A161"/>
  <c r="A993"/>
  <c r="I266"/>
  <c r="A266"/>
  <c r="A959"/>
  <c r="A806"/>
  <c r="I122"/>
  <c r="A122"/>
  <c r="A658"/>
  <c r="A1113"/>
  <c r="A776"/>
  <c r="I265"/>
  <c r="A265"/>
  <c r="A745"/>
  <c r="I96"/>
  <c r="A96"/>
  <c r="I380"/>
  <c r="A380"/>
  <c r="A893"/>
  <c r="I160"/>
  <c r="A160"/>
  <c r="I14"/>
  <c r="A14"/>
  <c r="A564"/>
  <c r="I195"/>
  <c r="A195"/>
  <c r="I264"/>
  <c r="A264"/>
  <c r="I95"/>
  <c r="A95"/>
  <c r="I379"/>
  <c r="A379"/>
  <c r="A563"/>
  <c r="A1051"/>
  <c r="I121"/>
  <c r="A121"/>
  <c r="A865"/>
  <c r="A925"/>
  <c r="A992"/>
  <c r="I51"/>
  <c r="A51"/>
  <c r="A833"/>
  <c r="I159"/>
  <c r="A159"/>
  <c r="A1143"/>
  <c r="I228"/>
  <c r="A228"/>
  <c r="A468"/>
  <c r="I194"/>
  <c r="A194"/>
  <c r="A618"/>
  <c r="I304"/>
  <c r="A304"/>
  <c r="A440"/>
  <c r="I378"/>
  <c r="A378"/>
  <c r="I337"/>
  <c r="A337"/>
  <c r="I303"/>
  <c r="A303"/>
  <c r="I120"/>
  <c r="A120"/>
  <c r="A589"/>
  <c r="A1050"/>
  <c r="I193"/>
  <c r="A193"/>
  <c r="A805"/>
  <c r="A1018"/>
  <c r="A530"/>
  <c r="A958"/>
  <c r="A775"/>
  <c r="A1049"/>
  <c r="I158"/>
  <c r="A158"/>
  <c r="I377"/>
  <c r="A377"/>
  <c r="A924"/>
  <c r="A991"/>
  <c r="A1142"/>
  <c r="A414"/>
  <c r="A1083"/>
  <c r="A657"/>
  <c r="I94"/>
  <c r="A94"/>
  <c r="A712"/>
  <c r="A529"/>
  <c r="A1112"/>
  <c r="A413"/>
  <c r="I93"/>
  <c r="A93"/>
  <c r="A412"/>
  <c r="A682"/>
  <c r="A957"/>
  <c r="A744"/>
  <c r="A892"/>
  <c r="A617"/>
  <c r="I336"/>
  <c r="A336"/>
  <c r="I192"/>
  <c r="A192"/>
  <c r="A864"/>
  <c r="I50"/>
  <c r="A50"/>
  <c r="A1111"/>
  <c r="A439"/>
  <c r="I49"/>
  <c r="A49"/>
  <c r="A681"/>
  <c r="A497"/>
  <c r="I92"/>
  <c r="A92"/>
  <c r="I376"/>
  <c r="A376"/>
  <c r="A467"/>
  <c r="A711"/>
  <c r="I91"/>
  <c r="A91"/>
  <c r="I263"/>
  <c r="A263"/>
  <c r="A923"/>
  <c r="I335"/>
  <c r="A335"/>
  <c r="I227"/>
  <c r="A227"/>
  <c r="A656"/>
  <c r="A528"/>
  <c r="A527"/>
  <c r="I157"/>
  <c r="A157"/>
  <c r="I90"/>
  <c r="A90"/>
  <c r="I262"/>
  <c r="A262"/>
  <c r="I191"/>
  <c r="A191"/>
  <c r="I302"/>
  <c r="A302"/>
  <c r="A466"/>
  <c r="A990"/>
  <c r="I156"/>
  <c r="A156"/>
  <c r="A616"/>
  <c r="A832"/>
  <c r="A989"/>
  <c r="A1017"/>
  <c r="A496"/>
  <c r="A804"/>
  <c r="A922"/>
  <c r="A526"/>
  <c r="A615"/>
  <c r="A774"/>
  <c r="A438"/>
  <c r="A588"/>
  <c r="A562"/>
  <c r="A561"/>
  <c r="I48"/>
  <c r="A48"/>
  <c r="I89"/>
  <c r="A89"/>
  <c r="A411"/>
  <c r="A743"/>
  <c r="A988"/>
  <c r="A437"/>
  <c r="A1048"/>
  <c r="A1082"/>
  <c r="I119"/>
  <c r="A119"/>
  <c r="A465"/>
  <c r="A464"/>
  <c r="A587"/>
  <c r="I334"/>
  <c r="A334"/>
  <c r="A891"/>
  <c r="A680"/>
  <c r="A436"/>
  <c r="A863"/>
  <c r="I375"/>
  <c r="A375"/>
  <c r="A803"/>
  <c r="I118"/>
  <c r="A118"/>
  <c r="A410"/>
  <c r="A525"/>
  <c r="A495"/>
  <c r="A409"/>
  <c r="A524"/>
  <c r="I117"/>
  <c r="A117"/>
  <c r="A408"/>
  <c r="A1081"/>
  <c r="A773"/>
  <c r="A742"/>
  <c r="A890"/>
  <c r="A560"/>
  <c r="A435"/>
  <c r="A862"/>
  <c r="A463"/>
  <c r="A956"/>
  <c r="A831"/>
  <c r="I226"/>
  <c r="A226"/>
  <c r="I301"/>
  <c r="A301"/>
  <c r="A559"/>
  <c r="A434"/>
  <c r="A861"/>
  <c r="I88"/>
  <c r="A88"/>
  <c r="A921"/>
  <c r="A679"/>
  <c r="A772"/>
  <c r="A655"/>
  <c r="A710"/>
  <c r="A494"/>
  <c r="A1141"/>
  <c r="A987"/>
  <c r="A741"/>
  <c r="A1016"/>
  <c r="A586"/>
  <c r="A433"/>
  <c r="A523"/>
  <c r="A1080"/>
  <c r="I300"/>
  <c r="A300"/>
  <c r="I87"/>
  <c r="A87"/>
  <c r="I225"/>
  <c r="A225"/>
  <c r="A1015"/>
  <c r="I299"/>
  <c r="A299"/>
  <c r="A889"/>
  <c r="A558"/>
  <c r="A860"/>
  <c r="A830"/>
  <c r="A585"/>
  <c r="I116"/>
  <c r="A116"/>
  <c r="A407"/>
  <c r="A1047"/>
  <c r="I261"/>
  <c r="A261"/>
  <c r="I333"/>
  <c r="A333"/>
  <c r="A1014"/>
  <c r="I298"/>
  <c r="A298"/>
  <c r="A584"/>
  <c r="A614"/>
  <c r="A802"/>
  <c r="A432"/>
  <c r="I13"/>
  <c r="A13"/>
  <c r="A583"/>
  <c r="A771"/>
  <c r="A801"/>
  <c r="I12"/>
  <c r="A12"/>
  <c r="A406"/>
  <c r="A740"/>
  <c r="A955"/>
  <c r="A582"/>
  <c r="A678"/>
  <c r="I115"/>
  <c r="A115"/>
  <c r="A920"/>
  <c r="A986"/>
  <c r="A954"/>
  <c r="I190"/>
  <c r="A190"/>
  <c r="A888"/>
  <c r="A1046"/>
  <c r="I374"/>
  <c r="A374"/>
  <c r="I86"/>
  <c r="A86"/>
  <c r="A1079"/>
  <c r="A1110"/>
  <c r="I85"/>
  <c r="A85"/>
  <c r="I84"/>
  <c r="A84"/>
  <c r="I155"/>
  <c r="A155"/>
  <c r="A919"/>
  <c r="I83"/>
  <c r="A83"/>
  <c r="A1140"/>
  <c r="A493"/>
  <c r="A492"/>
  <c r="A1139"/>
  <c r="A859"/>
  <c r="A829"/>
  <c r="A405"/>
  <c r="I114"/>
  <c r="A114"/>
  <c r="I11"/>
  <c r="A11"/>
  <c r="I373"/>
  <c r="A373"/>
  <c r="I224"/>
  <c r="A224"/>
  <c r="I113"/>
  <c r="A113"/>
  <c r="I223"/>
  <c r="A223"/>
  <c r="I297"/>
  <c r="A297"/>
  <c r="I10"/>
  <c r="A10"/>
  <c r="A613"/>
  <c r="A581"/>
  <c r="A953"/>
  <c r="I372"/>
  <c r="A372"/>
  <c r="A800"/>
  <c r="I260"/>
  <c r="A260"/>
  <c r="A1138"/>
  <c r="A491"/>
  <c r="I47"/>
  <c r="A47"/>
  <c r="A770"/>
  <c r="A709"/>
  <c r="I189"/>
  <c r="A189"/>
  <c r="I82"/>
  <c r="A82"/>
  <c r="A918"/>
  <c r="A654"/>
  <c r="A739"/>
  <c r="A799"/>
  <c r="I259"/>
  <c r="A259"/>
  <c r="I154"/>
  <c r="A154"/>
  <c r="I81"/>
  <c r="A81"/>
  <c r="A1109"/>
  <c r="A1045"/>
  <c r="I188"/>
  <c r="A188"/>
  <c r="A985"/>
  <c r="A858"/>
  <c r="A431"/>
  <c r="I46"/>
  <c r="A46"/>
  <c r="I222"/>
  <c r="A222"/>
  <c r="A984"/>
  <c r="A828"/>
  <c r="A798"/>
  <c r="A404"/>
  <c r="I80"/>
  <c r="A80"/>
  <c r="A1044"/>
  <c r="A677"/>
  <c r="A769"/>
  <c r="A708"/>
  <c r="I371"/>
  <c r="A371"/>
  <c r="A522"/>
  <c r="A653"/>
  <c r="I79"/>
  <c r="A79"/>
  <c r="I153"/>
  <c r="A153"/>
  <c r="I152"/>
  <c r="A152"/>
  <c r="I258"/>
  <c r="A258"/>
  <c r="I9"/>
  <c r="A9"/>
  <c r="A652"/>
  <c r="A676"/>
  <c r="I257"/>
  <c r="A257"/>
  <c r="A738"/>
  <c r="A983"/>
  <c r="A1013"/>
  <c r="A557"/>
  <c r="A1108"/>
  <c r="A768"/>
  <c r="I8"/>
  <c r="A8"/>
  <c r="A490"/>
  <c r="I45"/>
  <c r="A45"/>
  <c r="A707"/>
  <c r="A857"/>
  <c r="A675"/>
  <c r="A1043"/>
  <c r="A1012"/>
  <c r="I151"/>
  <c r="A151"/>
  <c r="I44"/>
  <c r="A44"/>
  <c r="I332"/>
  <c r="A332"/>
  <c r="A403"/>
  <c r="A1011"/>
  <c r="A797"/>
  <c r="A1107"/>
  <c r="I43"/>
  <c r="A43"/>
  <c r="A651"/>
  <c r="A462"/>
  <c r="A430"/>
  <c r="A952"/>
  <c r="A767"/>
  <c r="A521"/>
  <c r="I112"/>
  <c r="A112"/>
  <c r="A556"/>
  <c r="A555"/>
  <c r="A554"/>
  <c r="A1078"/>
  <c r="A737"/>
  <c r="A1137"/>
  <c r="I221"/>
  <c r="A221"/>
  <c r="A1077"/>
  <c r="A429"/>
  <c r="I150"/>
  <c r="A150"/>
  <c r="A917"/>
  <c r="I331"/>
  <c r="A331"/>
  <c r="A461"/>
  <c r="A1106"/>
  <c r="I296"/>
  <c r="A296"/>
  <c r="I78"/>
  <c r="A78"/>
  <c r="A982"/>
  <c r="A887"/>
  <c r="I77"/>
  <c r="A77"/>
  <c r="I42"/>
  <c r="A42"/>
  <c r="A580"/>
  <c r="A1042"/>
  <c r="A460"/>
  <c r="A951"/>
  <c r="A553"/>
  <c r="A650"/>
  <c r="A856"/>
  <c r="A674"/>
  <c r="A1076"/>
  <c r="A459"/>
  <c r="A402"/>
  <c r="A1010"/>
  <c r="A827"/>
  <c r="A796"/>
  <c r="A520"/>
  <c r="I370"/>
  <c r="A370"/>
  <c r="I187"/>
  <c r="A187"/>
  <c r="A1009"/>
  <c r="I186"/>
  <c r="A186"/>
  <c r="A1008"/>
  <c r="I185"/>
  <c r="A185"/>
  <c r="A916"/>
  <c r="A981"/>
  <c r="A1105"/>
  <c r="I7"/>
  <c r="A7"/>
  <c r="I6"/>
  <c r="A6"/>
  <c r="A649"/>
  <c r="A855"/>
  <c r="A1075"/>
  <c r="A458"/>
  <c r="A612"/>
  <c r="A950"/>
  <c r="I369"/>
  <c r="A369"/>
  <c r="I295"/>
  <c r="A295"/>
  <c r="I368"/>
  <c r="A368"/>
  <c r="A736"/>
  <c r="A886"/>
  <c r="A648"/>
  <c r="I220"/>
  <c r="A220"/>
  <c r="A854"/>
  <c r="A949"/>
  <c r="I256"/>
  <c r="A256"/>
  <c r="I184"/>
  <c r="A184"/>
  <c r="I367"/>
  <c r="A367"/>
  <c r="A826"/>
  <c r="A795"/>
  <c r="A766"/>
  <c r="A519"/>
  <c r="I149"/>
  <c r="A149"/>
  <c r="A647"/>
  <c r="A735"/>
  <c r="I366"/>
  <c r="A366"/>
  <c r="A706"/>
  <c r="A1074"/>
  <c r="A1041"/>
  <c r="A705"/>
  <c r="I111"/>
  <c r="A111"/>
  <c r="A980"/>
  <c r="A673"/>
  <c r="A552"/>
  <c r="A885"/>
  <c r="I76"/>
  <c r="A76"/>
  <c r="A489"/>
  <c r="A401"/>
  <c r="I255"/>
  <c r="A255"/>
  <c r="A646"/>
  <c r="A645"/>
  <c r="I330"/>
  <c r="A330"/>
  <c r="A488"/>
  <c r="A765"/>
  <c r="I365"/>
  <c r="A365"/>
  <c r="I364"/>
  <c r="A364"/>
  <c r="A825"/>
  <c r="A1073"/>
  <c r="A551"/>
  <c r="A704"/>
  <c r="A672"/>
  <c r="A794"/>
  <c r="I75"/>
  <c r="A75"/>
  <c r="A948"/>
  <c r="A611"/>
  <c r="I294"/>
  <c r="A294"/>
  <c r="I293"/>
  <c r="A293"/>
  <c r="I41"/>
  <c r="A41"/>
  <c r="I183"/>
  <c r="A183"/>
  <c r="A764"/>
  <c r="I292"/>
  <c r="A292"/>
  <c r="A734"/>
  <c r="A644"/>
  <c r="A1007"/>
  <c r="A643"/>
  <c r="I40"/>
  <c r="A40"/>
  <c r="A884"/>
  <c r="A915"/>
  <c r="I148"/>
  <c r="A148"/>
  <c r="I5"/>
  <c r="A5"/>
  <c r="I39"/>
  <c r="A39"/>
  <c r="A550"/>
  <c r="A853"/>
  <c r="I329"/>
  <c r="A329"/>
  <c r="A979"/>
  <c r="I328"/>
  <c r="A328"/>
  <c r="I363"/>
  <c r="A363"/>
  <c r="A1040"/>
  <c r="A947"/>
  <c r="A914"/>
  <c r="I219"/>
  <c r="A219"/>
  <c r="A978"/>
  <c r="I291"/>
  <c r="A291"/>
  <c r="A946"/>
  <c r="A824"/>
  <c r="A642"/>
  <c r="I147"/>
  <c r="A147"/>
  <c r="A793"/>
  <c r="A733"/>
  <c r="A400"/>
  <c r="I362"/>
  <c r="A362"/>
  <c r="I4"/>
  <c r="A4"/>
  <c r="I327"/>
  <c r="A327"/>
  <c r="A399"/>
  <c r="A428"/>
  <c r="A977"/>
  <c r="A398"/>
  <c r="I3"/>
  <c r="A3"/>
  <c r="N270" l="1"/>
  <c r="A93" i="21" l="1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8"/>
  <c r="A777"/>
  <c r="A779"/>
  <c r="A784"/>
  <c r="A780"/>
  <c r="A781"/>
  <c r="A782"/>
  <c r="A783"/>
  <c r="A786"/>
  <c r="A785"/>
  <c r="A787"/>
  <c r="A789"/>
  <c r="A788"/>
  <c r="A794"/>
  <c r="A790"/>
  <c r="A791"/>
  <c r="A792"/>
  <c r="A793"/>
  <c r="A796"/>
  <c r="A795"/>
  <c r="A797"/>
  <c r="A806"/>
  <c r="A798"/>
  <c r="A799"/>
  <c r="A800"/>
  <c r="A801"/>
  <c r="A802"/>
  <c r="A803"/>
  <c r="A804"/>
  <c r="A805"/>
  <c r="A814"/>
  <c r="A807"/>
  <c r="A808"/>
  <c r="A809"/>
  <c r="A810"/>
  <c r="A811"/>
  <c r="A812"/>
  <c r="A813"/>
  <c r="A817"/>
  <c r="A815"/>
  <c r="A816"/>
  <c r="A820"/>
  <c r="A818"/>
  <c r="A819"/>
  <c r="A822"/>
  <c r="A821"/>
  <c r="A826"/>
  <c r="A823"/>
  <c r="A824"/>
  <c r="A825"/>
  <c r="A830"/>
  <c r="A827"/>
  <c r="A828"/>
  <c r="A829"/>
  <c r="A833"/>
  <c r="A831"/>
  <c r="A832"/>
  <c r="A837"/>
  <c r="A834"/>
  <c r="A835"/>
  <c r="A836"/>
  <c r="A840"/>
  <c r="A838"/>
  <c r="A839"/>
  <c r="A843"/>
  <c r="A841"/>
  <c r="A842"/>
  <c r="A851"/>
  <c r="A844"/>
  <c r="A845"/>
  <c r="A846"/>
  <c r="A847"/>
  <c r="A848"/>
  <c r="A849"/>
  <c r="A850"/>
  <c r="A857"/>
  <c r="A852"/>
  <c r="A853"/>
  <c r="A854"/>
  <c r="A855"/>
  <c r="A856"/>
  <c r="A864"/>
  <c r="A858"/>
  <c r="A859"/>
  <c r="A860"/>
  <c r="A861"/>
  <c r="A862"/>
  <c r="A863"/>
  <c r="A865"/>
  <c r="A866"/>
  <c r="A871"/>
  <c r="A867"/>
  <c r="A868"/>
  <c r="A869"/>
  <c r="A870"/>
  <c r="A872"/>
  <c r="A874"/>
  <c r="A873"/>
  <c r="A876"/>
  <c r="A875"/>
  <c r="A880"/>
  <c r="A877"/>
  <c r="A878"/>
  <c r="A879"/>
  <c r="A882"/>
  <c r="A881"/>
  <c r="A884"/>
  <c r="A883"/>
  <c r="A891"/>
  <c r="A885"/>
  <c r="A886"/>
  <c r="A887"/>
  <c r="A888"/>
  <c r="A889"/>
  <c r="A890"/>
  <c r="A892"/>
  <c r="A896"/>
  <c r="A893"/>
  <c r="A894"/>
  <c r="A895"/>
  <c r="A899"/>
  <c r="A897"/>
  <c r="A898"/>
  <c r="A902"/>
  <c r="A900"/>
  <c r="A901"/>
  <c r="A904"/>
  <c r="A903"/>
  <c r="A909"/>
  <c r="A905"/>
  <c r="A906"/>
  <c r="A907"/>
  <c r="A908"/>
  <c r="A910"/>
  <c r="A911"/>
  <c r="A916"/>
  <c r="A912"/>
  <c r="A913"/>
  <c r="A914"/>
  <c r="A915"/>
  <c r="A920"/>
  <c r="A917"/>
  <c r="A918"/>
  <c r="A919"/>
  <c r="A921"/>
  <c r="A923"/>
  <c r="A922"/>
  <c r="A925"/>
  <c r="A924"/>
  <c r="A926"/>
  <c r="A930"/>
  <c r="A927"/>
  <c r="A928"/>
  <c r="A929"/>
  <c r="A943"/>
  <c r="A931"/>
  <c r="A932"/>
  <c r="A933"/>
  <c r="A934"/>
  <c r="A935"/>
  <c r="A936"/>
  <c r="A937"/>
  <c r="A938"/>
  <c r="A939"/>
  <c r="A940"/>
  <c r="A941"/>
  <c r="A942"/>
  <c r="A946"/>
  <c r="A944"/>
  <c r="A945"/>
  <c r="A947"/>
  <c r="A951"/>
  <c r="A948"/>
  <c r="A949"/>
  <c r="A950"/>
  <c r="A953"/>
  <c r="A952"/>
  <c r="A956"/>
  <c r="A954"/>
  <c r="A955"/>
  <c r="A957"/>
  <c r="A958"/>
  <c r="A960"/>
  <c r="A959"/>
  <c r="A962"/>
  <c r="A961"/>
  <c r="A964"/>
  <c r="A963"/>
  <c r="A965"/>
  <c r="A969"/>
  <c r="A966"/>
  <c r="A967"/>
  <c r="A968"/>
  <c r="A970"/>
  <c r="A971"/>
  <c r="A979"/>
  <c r="A972"/>
  <c r="A973"/>
  <c r="A974"/>
  <c r="A975"/>
  <c r="A976"/>
  <c r="A977"/>
  <c r="A978"/>
  <c r="A983"/>
  <c r="A980"/>
  <c r="A981"/>
  <c r="A982"/>
  <c r="A984"/>
  <c r="A989"/>
  <c r="A985"/>
  <c r="A986"/>
  <c r="A987"/>
  <c r="A988"/>
  <c r="A990"/>
  <c r="A998"/>
  <c r="A991"/>
  <c r="A992"/>
  <c r="A993"/>
  <c r="A994"/>
  <c r="A995"/>
  <c r="A996"/>
  <c r="A997"/>
  <c r="A999"/>
  <c r="A1000"/>
  <c r="A1002"/>
  <c r="A1001"/>
  <c r="A1008"/>
  <c r="A1003"/>
  <c r="A1004"/>
  <c r="A1005"/>
  <c r="A1006"/>
  <c r="A1007"/>
  <c r="A1009"/>
  <c r="A1010"/>
  <c r="A1011"/>
  <c r="A1012"/>
  <c r="A1013"/>
  <c r="A1018"/>
  <c r="A1014"/>
  <c r="A1015"/>
  <c r="A1016"/>
  <c r="A1017"/>
  <c r="A1019"/>
  <c r="A1020"/>
  <c r="A1023"/>
  <c r="A1021"/>
  <c r="A1022"/>
  <c r="A1027"/>
  <c r="A1024"/>
  <c r="A1025"/>
  <c r="A1026"/>
  <c r="A1029"/>
  <c r="A1028"/>
  <c r="A1034"/>
  <c r="A1030"/>
  <c r="A1031"/>
  <c r="A1032"/>
  <c r="A1033"/>
  <c r="A1035"/>
  <c r="A1038"/>
  <c r="A1036"/>
  <c r="A1037"/>
  <c r="A1040"/>
  <c r="A1039"/>
  <c r="A1041"/>
  <c r="A1045"/>
  <c r="A1042"/>
  <c r="A1043"/>
  <c r="A1044"/>
  <c r="A1046"/>
  <c r="A1047"/>
  <c r="A1049"/>
  <c r="A1060"/>
  <c r="A1050"/>
  <c r="A1051"/>
  <c r="A1052"/>
  <c r="A1053"/>
  <c r="A1054"/>
  <c r="A1055"/>
  <c r="A1056"/>
  <c r="A1057"/>
  <c r="A1048"/>
  <c r="A1058"/>
  <c r="A1059"/>
  <c r="A1062"/>
  <c r="A1061"/>
  <c r="A1066"/>
  <c r="A1063"/>
  <c r="A1064"/>
  <c r="A1065"/>
  <c r="A1074"/>
  <c r="A1067"/>
  <c r="A1068"/>
  <c r="A1069"/>
  <c r="A1070"/>
  <c r="A1071"/>
  <c r="A1072"/>
  <c r="A1073"/>
  <c r="A1076"/>
  <c r="A1075"/>
  <c r="A1079"/>
  <c r="A1077"/>
  <c r="A1078"/>
  <c r="A1083"/>
  <c r="A1080"/>
  <c r="A1081"/>
  <c r="A1082"/>
  <c r="A1084"/>
  <c r="A1087"/>
  <c r="A1085"/>
  <c r="A1086"/>
  <c r="A1089"/>
  <c r="A1088"/>
  <c r="A1090"/>
  <c r="A1091"/>
  <c r="A1099"/>
  <c r="A1092"/>
  <c r="A1093"/>
  <c r="A1094"/>
  <c r="A1095"/>
  <c r="A1096"/>
  <c r="A1097"/>
  <c r="A1098"/>
  <c r="A1101"/>
  <c r="A1100"/>
  <c r="A1103"/>
  <c r="A1102"/>
  <c r="A1108"/>
  <c r="A1104"/>
  <c r="A1105"/>
  <c r="A1106"/>
  <c r="A1107"/>
  <c r="A1109"/>
  <c r="A1110"/>
  <c r="A1113"/>
  <c r="A1111"/>
  <c r="A1112"/>
  <c r="A1115"/>
  <c r="A1114"/>
  <c r="A1119"/>
  <c r="A1116"/>
  <c r="A1117"/>
  <c r="A1118"/>
  <c r="A1122"/>
  <c r="A1120"/>
  <c r="A1121"/>
  <c r="A1127"/>
  <c r="A1123"/>
  <c r="A1124"/>
  <c r="A1125"/>
  <c r="A1126"/>
  <c r="A1128"/>
  <c r="A1130"/>
  <c r="A1129"/>
  <c r="A1131"/>
  <c r="A1132"/>
  <c r="A1134"/>
  <c r="A1133"/>
  <c r="A1136"/>
  <c r="A1135"/>
  <c r="A1137"/>
  <c r="A1144"/>
  <c r="A1138"/>
  <c r="A1139"/>
  <c r="A1140"/>
  <c r="A1141"/>
  <c r="A1142"/>
  <c r="A1143"/>
  <c r="A1146"/>
  <c r="A1145"/>
  <c r="A1147"/>
  <c r="A1150"/>
  <c r="A1148"/>
  <c r="A1149"/>
  <c r="A1152"/>
  <c r="A1151"/>
  <c r="A1153"/>
  <c r="A1157"/>
  <c r="A1154"/>
  <c r="A1155"/>
  <c r="A1156"/>
  <c r="A1160"/>
  <c r="A1158"/>
  <c r="A1159"/>
  <c r="A77"/>
  <c r="A78"/>
  <c r="A79"/>
  <c r="A80"/>
  <c r="A81"/>
  <c r="A82"/>
  <c r="A83"/>
  <c r="A84"/>
  <c r="A85"/>
  <c r="A86"/>
  <c r="A87"/>
  <c r="A88"/>
  <c r="A89"/>
  <c r="A90"/>
  <c r="A91"/>
  <c r="A92"/>
  <c r="A65"/>
  <c r="A66"/>
  <c r="A67"/>
  <c r="A68"/>
  <c r="A69"/>
  <c r="A70"/>
  <c r="A71"/>
  <c r="A72"/>
  <c r="A73"/>
  <c r="A74"/>
  <c r="A75"/>
  <c r="A76"/>
  <c r="A54"/>
  <c r="A55"/>
  <c r="A56"/>
  <c r="A57"/>
  <c r="A58"/>
  <c r="A59"/>
  <c r="A60"/>
  <c r="A61"/>
  <c r="A62"/>
  <c r="A63"/>
  <c r="A64"/>
  <c r="A46"/>
  <c r="A47"/>
  <c r="A48"/>
  <c r="A49"/>
  <c r="A50"/>
  <c r="A51"/>
  <c r="A52"/>
  <c r="A53"/>
  <c r="A41"/>
  <c r="A42"/>
  <c r="A43"/>
  <c r="A44"/>
  <c r="A45"/>
  <c r="A28"/>
  <c r="A29"/>
  <c r="A30"/>
  <c r="A31"/>
  <c r="A32"/>
  <c r="A33"/>
  <c r="A34"/>
  <c r="A35"/>
  <c r="A36"/>
  <c r="A37"/>
  <c r="A38"/>
  <c r="A39"/>
  <c r="A40"/>
  <c r="A19"/>
  <c r="A20"/>
  <c r="A21"/>
  <c r="A22"/>
  <c r="A23"/>
  <c r="A24"/>
  <c r="A25"/>
  <c r="A26"/>
  <c r="A27"/>
  <c r="A11"/>
  <c r="A12"/>
  <c r="A13"/>
  <c r="A14"/>
  <c r="A15"/>
  <c r="A16"/>
  <c r="A17"/>
  <c r="A18"/>
  <c r="A7"/>
  <c r="A8"/>
  <c r="A9"/>
  <c r="A10"/>
  <c r="A6"/>
  <c r="A4"/>
  <c r="A5"/>
  <c r="A2"/>
  <c r="A1171" l="1"/>
  <c r="I1171"/>
  <c r="AA1" i="22"/>
  <c r="C4" s="1"/>
  <c r="Z1"/>
  <c r="C13" l="1"/>
  <c r="C8"/>
  <c r="D8"/>
  <c r="B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B10"/>
  <c r="B12"/>
  <c r="B14"/>
  <c r="B16"/>
  <c r="B18"/>
  <c r="B20"/>
  <c r="B22"/>
  <c r="B24"/>
  <c r="B26"/>
  <c r="B28"/>
  <c r="B30"/>
  <c r="B32"/>
  <c r="B34"/>
  <c r="B36"/>
  <c r="B38"/>
  <c r="B40"/>
  <c r="B42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H53"/>
  <c r="A3"/>
  <c r="I1160" i="21"/>
  <c r="I1157"/>
  <c r="I1153"/>
  <c r="I1152"/>
  <c r="I1150"/>
  <c r="I1147"/>
  <c r="I1146"/>
  <c r="I1144"/>
  <c r="I1137"/>
  <c r="I1136"/>
  <c r="I1134"/>
  <c r="I1132"/>
  <c r="I1131"/>
  <c r="I1130"/>
  <c r="I1128"/>
  <c r="I1127"/>
  <c r="I1122"/>
  <c r="I1119"/>
  <c r="I1115"/>
  <c r="I1113"/>
  <c r="I1110"/>
  <c r="I1109"/>
  <c r="I1108"/>
  <c r="I1103"/>
  <c r="I1101"/>
  <c r="I1099"/>
  <c r="I1091"/>
  <c r="I1090"/>
  <c r="I1089"/>
  <c r="I1087"/>
  <c r="I1084"/>
  <c r="I1083"/>
  <c r="I1079"/>
  <c r="I1076"/>
  <c r="I1074"/>
  <c r="I1066"/>
  <c r="I1062"/>
  <c r="I1048"/>
  <c r="I1060"/>
  <c r="I1049"/>
  <c r="I1046"/>
  <c r="I1045"/>
  <c r="I1041"/>
  <c r="I1040"/>
  <c r="I1038"/>
  <c r="I1035"/>
  <c r="I1034"/>
  <c r="I1029"/>
  <c r="I1027"/>
  <c r="I1023"/>
  <c r="I1020"/>
  <c r="I1019"/>
  <c r="I1018"/>
  <c r="I1008"/>
  <c r="I1002"/>
  <c r="I1000"/>
  <c r="I999"/>
  <c r="I998"/>
  <c r="I990"/>
  <c r="I989"/>
  <c r="I984"/>
  <c r="I983"/>
  <c r="I979"/>
  <c r="I971"/>
  <c r="I970"/>
  <c r="I969"/>
  <c r="I965"/>
  <c r="I964"/>
  <c r="I962"/>
  <c r="I960"/>
  <c r="I958"/>
  <c r="I957"/>
  <c r="I956"/>
  <c r="I953"/>
  <c r="I951"/>
  <c r="I947"/>
  <c r="I946"/>
  <c r="I943"/>
  <c r="I930"/>
  <c r="I926"/>
  <c r="I925"/>
  <c r="I923"/>
  <c r="I921"/>
  <c r="I920"/>
  <c r="I916"/>
  <c r="I911"/>
  <c r="I910"/>
  <c r="I909"/>
  <c r="I904"/>
  <c r="I902"/>
  <c r="I899"/>
  <c r="I896"/>
  <c r="I892"/>
  <c r="I891"/>
  <c r="I884"/>
  <c r="I882"/>
  <c r="I880"/>
  <c r="I876"/>
  <c r="I874"/>
  <c r="I872"/>
  <c r="I871"/>
  <c r="I866"/>
  <c r="I865"/>
  <c r="I864"/>
  <c r="I857"/>
  <c r="I851"/>
  <c r="I843"/>
  <c r="I840"/>
  <c r="I837"/>
  <c r="I833"/>
  <c r="I830"/>
  <c r="I826"/>
  <c r="I822"/>
  <c r="I820"/>
  <c r="I817"/>
  <c r="I814"/>
  <c r="I806"/>
  <c r="I797"/>
  <c r="I796"/>
  <c r="I794"/>
  <c r="I789"/>
  <c r="I787"/>
  <c r="I786"/>
  <c r="I784"/>
  <c r="I779"/>
  <c r="I778"/>
  <c r="I767"/>
  <c r="I763"/>
  <c r="I762"/>
  <c r="I757"/>
  <c r="I755"/>
  <c r="I752"/>
  <c r="I749"/>
  <c r="I747"/>
  <c r="I736"/>
  <c r="I735"/>
  <c r="I731"/>
  <c r="I729"/>
  <c r="I728"/>
  <c r="I723"/>
  <c r="I722"/>
  <c r="I717"/>
  <c r="I716"/>
  <c r="I714"/>
  <c r="I712"/>
  <c r="I711"/>
  <c r="I707"/>
  <c r="I706"/>
  <c r="I704"/>
  <c r="I702"/>
  <c r="I699"/>
  <c r="I698"/>
  <c r="I695"/>
  <c r="I694"/>
  <c r="I693"/>
  <c r="I692"/>
  <c r="I689"/>
  <c r="I687"/>
  <c r="I686"/>
  <c r="I682"/>
  <c r="I681"/>
  <c r="I680"/>
  <c r="I678"/>
  <c r="I677"/>
  <c r="I670"/>
  <c r="I669"/>
  <c r="I665"/>
  <c r="I663"/>
  <c r="I660"/>
  <c r="I658"/>
  <c r="I654"/>
  <c r="I650"/>
  <c r="I646"/>
  <c r="I645"/>
  <c r="I644"/>
  <c r="I642"/>
  <c r="I639"/>
  <c r="I637"/>
  <c r="I636"/>
  <c r="I634"/>
  <c r="I631"/>
  <c r="I627"/>
  <c r="I626"/>
  <c r="I625"/>
  <c r="I624"/>
  <c r="I618"/>
  <c r="I617"/>
  <c r="I616"/>
  <c r="I606"/>
  <c r="I605"/>
  <c r="I604"/>
  <c r="I601"/>
  <c r="I596"/>
  <c r="I594"/>
  <c r="I592"/>
  <c r="I591"/>
  <c r="I590"/>
  <c r="I585"/>
  <c r="I584"/>
  <c r="I583"/>
  <c r="I578"/>
  <c r="I575"/>
  <c r="I573"/>
  <c r="I571"/>
  <c r="I568"/>
  <c r="I567"/>
  <c r="I564"/>
  <c r="I563"/>
  <c r="I562"/>
  <c r="I555"/>
  <c r="I551"/>
  <c r="I547"/>
  <c r="I540"/>
  <c r="I532"/>
  <c r="I529"/>
  <c r="I519"/>
  <c r="I518"/>
  <c r="I517"/>
  <c r="I501"/>
  <c r="I498"/>
  <c r="I496"/>
  <c r="I492"/>
  <c r="I491"/>
  <c r="I490"/>
  <c r="I489"/>
  <c r="I488"/>
  <c r="I485"/>
  <c r="I482"/>
  <c r="I479"/>
  <c r="I478"/>
  <c r="I475"/>
  <c r="I472"/>
  <c r="I468"/>
  <c r="I464"/>
  <c r="I463"/>
  <c r="I460"/>
  <c r="I458"/>
  <c r="I457"/>
  <c r="I453"/>
  <c r="I451"/>
  <c r="I448"/>
  <c r="I444"/>
  <c r="I442"/>
  <c r="I441"/>
  <c r="I439"/>
  <c r="I438"/>
  <c r="I436"/>
  <c r="I435"/>
  <c r="I434"/>
  <c r="I433"/>
  <c r="I430"/>
  <c r="I426"/>
  <c r="I424"/>
  <c r="I422"/>
  <c r="I420"/>
  <c r="I418"/>
  <c r="I416"/>
  <c r="I415"/>
  <c r="I414"/>
  <c r="I413"/>
  <c r="I410"/>
  <c r="I403"/>
  <c r="I402"/>
  <c r="I395"/>
  <c r="I390"/>
  <c r="I383"/>
  <c r="I382"/>
  <c r="I380"/>
  <c r="I377"/>
  <c r="I374"/>
  <c r="I373"/>
  <c r="I370"/>
  <c r="I369"/>
  <c r="I367"/>
  <c r="I366"/>
  <c r="I362"/>
  <c r="I361"/>
  <c r="I360"/>
  <c r="I359"/>
  <c r="I358"/>
  <c r="I355"/>
  <c r="I340"/>
  <c r="I339"/>
  <c r="I329"/>
  <c r="I324"/>
  <c r="I322"/>
  <c r="I316"/>
  <c r="I304"/>
  <c r="I303"/>
  <c r="I299"/>
  <c r="I284"/>
  <c r="I283"/>
  <c r="I282"/>
  <c r="I280"/>
  <c r="I274"/>
  <c r="I271"/>
  <c r="I270"/>
  <c r="I268"/>
  <c r="I263"/>
  <c r="I259"/>
  <c r="I253"/>
  <c r="I249"/>
  <c r="I245"/>
  <c r="I246"/>
  <c r="I242"/>
  <c r="I241"/>
  <c r="I240"/>
  <c r="I238"/>
  <c r="I230"/>
  <c r="I229"/>
  <c r="I228"/>
  <c r="I227"/>
  <c r="I226"/>
  <c r="I225"/>
  <c r="I224"/>
  <c r="I223"/>
  <c r="I219"/>
  <c r="I217"/>
  <c r="I214"/>
  <c r="I211"/>
  <c r="I210"/>
  <c r="I205"/>
  <c r="I204"/>
  <c r="I203"/>
  <c r="I200"/>
  <c r="I196"/>
  <c r="I195"/>
  <c r="I190"/>
  <c r="I185"/>
  <c r="I182"/>
  <c r="I181"/>
  <c r="I180"/>
  <c r="I179"/>
  <c r="I178"/>
  <c r="I175"/>
  <c r="I168"/>
  <c r="I166"/>
  <c r="I160"/>
  <c r="I159"/>
  <c r="I158"/>
  <c r="I153"/>
  <c r="I146"/>
  <c r="I139"/>
  <c r="I136"/>
  <c r="I134"/>
  <c r="I131"/>
  <c r="I130"/>
  <c r="I127"/>
  <c r="I126"/>
  <c r="I110"/>
  <c r="I109"/>
  <c r="I107"/>
  <c r="I105"/>
  <c r="I101"/>
  <c r="I100"/>
  <c r="I93"/>
  <c r="I92"/>
  <c r="I91"/>
  <c r="I87"/>
  <c r="I84"/>
  <c r="I83"/>
  <c r="I82"/>
  <c r="I77"/>
  <c r="I74"/>
  <c r="I69"/>
  <c r="I64"/>
  <c r="I61"/>
  <c r="I58"/>
  <c r="I55"/>
  <c r="I54"/>
  <c r="I47"/>
  <c r="I44"/>
  <c r="I43"/>
  <c r="I42"/>
  <c r="I41"/>
  <c r="I39"/>
  <c r="I34"/>
  <c r="I31"/>
  <c r="I30"/>
  <c r="I29"/>
  <c r="I26"/>
  <c r="I24"/>
  <c r="I23"/>
  <c r="I19"/>
  <c r="I17"/>
  <c r="I13"/>
  <c r="I9"/>
  <c r="I8"/>
  <c r="I7"/>
  <c r="I3"/>
  <c r="A3"/>
  <c r="Z1" i="19"/>
  <c r="N271" i="21" l="1"/>
  <c r="A225" i="17"/>
  <c r="I225"/>
  <c r="C47" i="22" l="1"/>
  <c r="C46"/>
  <c r="A488" i="17"/>
  <c r="A1017"/>
  <c r="I1017"/>
  <c r="A20"/>
  <c r="A176"/>
  <c r="A647"/>
  <c r="I647"/>
  <c r="A1169"/>
  <c r="I176"/>
  <c r="A254"/>
  <c r="A231"/>
  <c r="A1067"/>
  <c r="I20"/>
  <c r="I1067"/>
  <c r="I231"/>
  <c r="I4"/>
  <c r="I5"/>
  <c r="I6"/>
  <c r="I7"/>
  <c r="I8"/>
  <c r="I9"/>
  <c r="I10"/>
  <c r="I11"/>
  <c r="I12"/>
  <c r="I13"/>
  <c r="I14"/>
  <c r="I15"/>
  <c r="I16"/>
  <c r="I17"/>
  <c r="I18"/>
  <c r="I19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6"/>
  <c r="I227"/>
  <c r="I228"/>
  <c r="I229"/>
  <c r="I230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6"/>
  <c r="I825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AN1" i="20"/>
  <c r="C5" s="1"/>
  <c r="AM1"/>
  <c r="H53" s="1"/>
  <c r="A3" l="1"/>
  <c r="A797" i="17" l="1"/>
  <c r="A999"/>
  <c r="A930"/>
  <c r="A201"/>
  <c r="A1011" l="1"/>
  <c r="A1140"/>
  <c r="A988"/>
  <c r="A1007"/>
  <c r="AA1" i="19"/>
  <c r="C4" s="1"/>
  <c r="H53" l="1"/>
  <c r="A3"/>
  <c r="A8" i="17" l="1"/>
  <c r="A9"/>
  <c r="A10"/>
  <c r="A11"/>
  <c r="A12"/>
  <c r="A13"/>
  <c r="A14"/>
  <c r="A15"/>
  <c r="A16"/>
  <c r="A17"/>
  <c r="A18"/>
  <c r="A19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6"/>
  <c r="A227"/>
  <c r="A228"/>
  <c r="A229"/>
  <c r="A230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1180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6"/>
  <c r="A825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1181"/>
  <c r="A918"/>
  <c r="A919"/>
  <c r="A920"/>
  <c r="A921"/>
  <c r="A922"/>
  <c r="A923"/>
  <c r="A924"/>
  <c r="A925"/>
  <c r="A926"/>
  <c r="A927"/>
  <c r="A928"/>
  <c r="A929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9"/>
  <c r="A990"/>
  <c r="A991"/>
  <c r="A992"/>
  <c r="A993"/>
  <c r="A994"/>
  <c r="A995"/>
  <c r="A996"/>
  <c r="A997"/>
  <c r="A998"/>
  <c r="A1000"/>
  <c r="A1001"/>
  <c r="A1002"/>
  <c r="A1003"/>
  <c r="A1004"/>
  <c r="A1005"/>
  <c r="A1006"/>
  <c r="A1008"/>
  <c r="A1009"/>
  <c r="A1010"/>
  <c r="A1012"/>
  <c r="A1013"/>
  <c r="A1014"/>
  <c r="A1015"/>
  <c r="A1016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6"/>
  <c r="A7"/>
  <c r="A5"/>
  <c r="A4"/>
  <c r="L780"/>
  <c r="L779"/>
  <c r="I1181"/>
  <c r="I1180"/>
  <c r="I3"/>
  <c r="A3"/>
  <c r="B39" i="19" l="1"/>
  <c r="B38"/>
  <c r="C38"/>
  <c r="D38"/>
  <c r="B40"/>
  <c r="C40"/>
  <c r="D40"/>
  <c r="C39"/>
  <c r="D39"/>
  <c r="D37"/>
  <c r="C37"/>
  <c r="B37"/>
  <c r="C36"/>
  <c r="B36"/>
  <c r="D36"/>
  <c r="D43"/>
  <c r="C43"/>
  <c r="B43"/>
  <c r="C42"/>
  <c r="B42"/>
  <c r="D42"/>
  <c r="B32"/>
  <c r="C32"/>
  <c r="D41"/>
  <c r="B41"/>
  <c r="C41"/>
  <c r="C14" i="20"/>
  <c r="D19"/>
  <c r="D11"/>
  <c r="D14"/>
  <c r="C25"/>
  <c r="B36"/>
  <c r="D42"/>
  <c r="C26"/>
  <c r="D31"/>
  <c r="B37"/>
  <c r="C42"/>
  <c r="C13"/>
  <c r="B24"/>
  <c r="D34"/>
  <c r="B11"/>
  <c r="C16"/>
  <c r="D21"/>
  <c r="B27"/>
  <c r="C32"/>
  <c r="D37"/>
  <c r="B43"/>
  <c r="C11"/>
  <c r="D16"/>
  <c r="B22"/>
  <c r="C27"/>
  <c r="D32"/>
  <c r="B38"/>
  <c r="C43"/>
  <c r="B13"/>
  <c r="C10"/>
  <c r="B17"/>
  <c r="C17"/>
  <c r="B28"/>
  <c r="C37"/>
  <c r="C22"/>
  <c r="D27"/>
  <c r="B33"/>
  <c r="C38"/>
  <c r="D43"/>
  <c r="B16"/>
  <c r="D26"/>
  <c r="B40"/>
  <c r="C12"/>
  <c r="D17"/>
  <c r="B23"/>
  <c r="C28"/>
  <c r="D33"/>
  <c r="B39"/>
  <c r="D12"/>
  <c r="B18"/>
  <c r="C23"/>
  <c r="D28"/>
  <c r="B34"/>
  <c r="C39"/>
  <c r="D40"/>
  <c r="C18"/>
  <c r="D15"/>
  <c r="C9"/>
  <c r="B20"/>
  <c r="D30"/>
  <c r="D38"/>
  <c r="D23"/>
  <c r="B29"/>
  <c r="C34"/>
  <c r="D39"/>
  <c r="B8"/>
  <c r="D18"/>
  <c r="C29"/>
  <c r="C8"/>
  <c r="D13"/>
  <c r="B19"/>
  <c r="C24"/>
  <c r="D29"/>
  <c r="B35"/>
  <c r="C40"/>
  <c r="D8"/>
  <c r="B14"/>
  <c r="C19"/>
  <c r="D24"/>
  <c r="B30"/>
  <c r="C35"/>
  <c r="B9"/>
  <c r="B21"/>
  <c r="B12"/>
  <c r="D22"/>
  <c r="C33"/>
  <c r="C41"/>
  <c r="B25"/>
  <c r="C30"/>
  <c r="D35"/>
  <c r="B41"/>
  <c r="D10"/>
  <c r="C21"/>
  <c r="B32"/>
  <c r="D9"/>
  <c r="B15"/>
  <c r="C20"/>
  <c r="D25"/>
  <c r="B31"/>
  <c r="C36"/>
  <c r="D41"/>
  <c r="B10"/>
  <c r="C15"/>
  <c r="D20"/>
  <c r="B26"/>
  <c r="C31"/>
  <c r="D36"/>
  <c r="B42"/>
  <c r="C35" i="19"/>
  <c r="C15"/>
  <c r="D35"/>
  <c r="D19"/>
  <c r="B35"/>
  <c r="B19"/>
  <c r="C26"/>
  <c r="C10"/>
  <c r="D30"/>
  <c r="D14"/>
  <c r="B20"/>
  <c r="C27"/>
  <c r="B26"/>
  <c r="C33"/>
  <c r="C17"/>
  <c r="D21"/>
  <c r="B21"/>
  <c r="C28"/>
  <c r="C12"/>
  <c r="D32"/>
  <c r="D16"/>
  <c r="B8"/>
  <c r="B24"/>
  <c r="C31"/>
  <c r="C11"/>
  <c r="D31"/>
  <c r="D15"/>
  <c r="B31"/>
  <c r="B15"/>
  <c r="C22"/>
  <c r="D26"/>
  <c r="D10"/>
  <c r="B16"/>
  <c r="B10"/>
  <c r="B22"/>
  <c r="C29"/>
  <c r="C13"/>
  <c r="D33"/>
  <c r="D17"/>
  <c r="B33"/>
  <c r="B17"/>
  <c r="C24"/>
  <c r="D28"/>
  <c r="D12"/>
  <c r="B12"/>
  <c r="C23"/>
  <c r="D8"/>
  <c r="D27"/>
  <c r="D11"/>
  <c r="B27"/>
  <c r="B11"/>
  <c r="C34"/>
  <c r="C18"/>
  <c r="D22"/>
  <c r="B34"/>
  <c r="B18"/>
  <c r="C25"/>
  <c r="C9"/>
  <c r="D29"/>
  <c r="D13"/>
  <c r="B29"/>
  <c r="B13"/>
  <c r="C20"/>
  <c r="D24"/>
  <c r="C8"/>
  <c r="C19"/>
  <c r="D23"/>
  <c r="C30"/>
  <c r="B28"/>
  <c r="D9"/>
  <c r="C16"/>
  <c r="B9"/>
  <c r="C14"/>
  <c r="C21"/>
  <c r="B25"/>
  <c r="B23"/>
  <c r="D34"/>
  <c r="B30"/>
  <c r="D20"/>
  <c r="D18"/>
  <c r="B14"/>
  <c r="D25"/>
  <c r="N776" i="17"/>
  <c r="N773"/>
  <c r="N777"/>
  <c r="N774"/>
  <c r="N775"/>
  <c r="N772"/>
  <c r="P48" i="1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3"/>
  <c r="K42"/>
  <c r="K41"/>
  <c r="K40"/>
  <c r="K39"/>
  <c r="K38"/>
  <c r="K37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3"/>
  <c r="H1053"/>
  <c r="H1052"/>
  <c r="J1043"/>
  <c r="B1043"/>
  <c r="J1042"/>
  <c r="B1042"/>
  <c r="J1041"/>
  <c r="B1041"/>
  <c r="J1040"/>
  <c r="B1040"/>
  <c r="J1039"/>
  <c r="B1039"/>
  <c r="J1038"/>
  <c r="B1038"/>
  <c r="J1037"/>
  <c r="B1037"/>
  <c r="J1036"/>
  <c r="B1036"/>
  <c r="J1035"/>
  <c r="B1035"/>
  <c r="J1034"/>
  <c r="B1034"/>
  <c r="J1033"/>
  <c r="B1033"/>
  <c r="J1032"/>
  <c r="B1032"/>
  <c r="J1031"/>
  <c r="B1031"/>
  <c r="J1030"/>
  <c r="B1030"/>
  <c r="J1029"/>
  <c r="B1029"/>
  <c r="J1028"/>
  <c r="B1028"/>
  <c r="J1027"/>
  <c r="B1027"/>
  <c r="J1026"/>
  <c r="B1026"/>
  <c r="J1025"/>
  <c r="B1025"/>
  <c r="J1024"/>
  <c r="B1024"/>
  <c r="J1023"/>
  <c r="B1023"/>
  <c r="J1022"/>
  <c r="B1022"/>
  <c r="J1021"/>
  <c r="B1021"/>
  <c r="J1020"/>
  <c r="B1020"/>
  <c r="J1019"/>
  <c r="B1019"/>
  <c r="J1018"/>
  <c r="B1018"/>
  <c r="J1017"/>
  <c r="B1017"/>
  <c r="J1016"/>
  <c r="B1016"/>
  <c r="J1015"/>
  <c r="B1015"/>
  <c r="J1014"/>
  <c r="B1014"/>
  <c r="J1013"/>
  <c r="B1013"/>
  <c r="J1012"/>
  <c r="B1012"/>
  <c r="J1011"/>
  <c r="B1011"/>
  <c r="J1010"/>
  <c r="B1010"/>
  <c r="J1009"/>
  <c r="B1009"/>
  <c r="J1008"/>
  <c r="B1008"/>
  <c r="J1007"/>
  <c r="B1007"/>
  <c r="J1006"/>
  <c r="B1006"/>
  <c r="J1005"/>
  <c r="B1005"/>
  <c r="J1004"/>
  <c r="B1004"/>
  <c r="J1003"/>
  <c r="B1003"/>
  <c r="J1002"/>
  <c r="B1002"/>
  <c r="J1001"/>
  <c r="B1001"/>
  <c r="J1000"/>
  <c r="B1000"/>
  <c r="J999"/>
  <c r="B999"/>
  <c r="J998"/>
  <c r="B998"/>
  <c r="J997"/>
  <c r="B997"/>
  <c r="J996"/>
  <c r="B996"/>
  <c r="J995"/>
  <c r="B995"/>
  <c r="J994"/>
  <c r="B994"/>
  <c r="J993"/>
  <c r="B993"/>
  <c r="J992"/>
  <c r="B992"/>
  <c r="J991"/>
  <c r="B991"/>
  <c r="J990"/>
  <c r="B990"/>
  <c r="J989"/>
  <c r="B989"/>
  <c r="J988"/>
  <c r="B988"/>
  <c r="J987"/>
  <c r="B987"/>
  <c r="J986"/>
  <c r="B986"/>
  <c r="J985"/>
  <c r="B985"/>
  <c r="J984"/>
  <c r="B984"/>
  <c r="J983"/>
  <c r="B983"/>
  <c r="J982"/>
  <c r="B982"/>
  <c r="J981"/>
  <c r="B981"/>
  <c r="J980"/>
  <c r="B980"/>
  <c r="J979"/>
  <c r="B979"/>
  <c r="J978"/>
  <c r="B978"/>
  <c r="J977"/>
  <c r="B977"/>
  <c r="J976"/>
  <c r="B976"/>
  <c r="J975"/>
  <c r="B975"/>
  <c r="J974"/>
  <c r="B974"/>
  <c r="J973"/>
  <c r="B973"/>
  <c r="J972"/>
  <c r="B972"/>
  <c r="J971"/>
  <c r="B971"/>
  <c r="J970"/>
  <c r="B970"/>
  <c r="J969"/>
  <c r="B969"/>
  <c r="J968"/>
  <c r="B968"/>
  <c r="J967"/>
  <c r="B967"/>
  <c r="J966"/>
  <c r="B966"/>
  <c r="J965"/>
  <c r="B965"/>
  <c r="J964"/>
  <c r="B964"/>
  <c r="J963"/>
  <c r="B963"/>
  <c r="J962"/>
  <c r="B962"/>
  <c r="J961"/>
  <c r="B961"/>
  <c r="J960"/>
  <c r="B960"/>
  <c r="J959"/>
  <c r="B959"/>
  <c r="J958"/>
  <c r="B958"/>
  <c r="J957"/>
  <c r="B957"/>
  <c r="J956"/>
  <c r="B956"/>
  <c r="J955"/>
  <c r="B955"/>
  <c r="J954"/>
  <c r="B954"/>
  <c r="J953"/>
  <c r="B953"/>
  <c r="J952"/>
  <c r="B952"/>
  <c r="J951"/>
  <c r="B951"/>
  <c r="J950"/>
  <c r="B950"/>
  <c r="J949"/>
  <c r="B949"/>
  <c r="J948"/>
  <c r="B948"/>
  <c r="J947"/>
  <c r="B947"/>
  <c r="J946"/>
  <c r="B946"/>
  <c r="J945"/>
  <c r="B945"/>
  <c r="J944"/>
  <c r="B944"/>
  <c r="J943"/>
  <c r="B943"/>
  <c r="J942"/>
  <c r="B942"/>
  <c r="J941"/>
  <c r="B941"/>
  <c r="J940"/>
  <c r="B940"/>
  <c r="J939"/>
  <c r="B939"/>
  <c r="J938"/>
  <c r="B938"/>
  <c r="J937"/>
  <c r="B937"/>
  <c r="J936"/>
  <c r="B936"/>
  <c r="J935"/>
  <c r="B935"/>
  <c r="J934"/>
  <c r="B934"/>
  <c r="J933"/>
  <c r="B933"/>
  <c r="J932"/>
  <c r="B932"/>
  <c r="J931"/>
  <c r="B931"/>
  <c r="J930"/>
  <c r="B930"/>
  <c r="J929"/>
  <c r="B929"/>
  <c r="J928"/>
  <c r="B928"/>
  <c r="J927"/>
  <c r="B927"/>
  <c r="J926"/>
  <c r="B926"/>
  <c r="J925"/>
  <c r="B925"/>
  <c r="J924"/>
  <c r="B924"/>
  <c r="J923"/>
  <c r="B923"/>
  <c r="J922"/>
  <c r="B922"/>
  <c r="J921"/>
  <c r="B921"/>
  <c r="J920"/>
  <c r="B920"/>
  <c r="J919"/>
  <c r="B919"/>
  <c r="J918"/>
  <c r="B918"/>
  <c r="J917"/>
  <c r="B917"/>
  <c r="J916"/>
  <c r="B916"/>
  <c r="J915"/>
  <c r="B915"/>
  <c r="J914"/>
  <c r="B914"/>
  <c r="J913"/>
  <c r="B913"/>
  <c r="J912"/>
  <c r="B912"/>
  <c r="J911"/>
  <c r="B911"/>
  <c r="J910"/>
  <c r="B910"/>
  <c r="J909"/>
  <c r="B909"/>
  <c r="J908"/>
  <c r="B908"/>
  <c r="J907"/>
  <c r="B907"/>
  <c r="J906"/>
  <c r="B906"/>
  <c r="J905"/>
  <c r="B905"/>
  <c r="J904"/>
  <c r="B904"/>
  <c r="J903"/>
  <c r="B903"/>
  <c r="J902"/>
  <c r="B902"/>
  <c r="J901"/>
  <c r="B901"/>
  <c r="J900"/>
  <c r="B900"/>
  <c r="J899"/>
  <c r="B899"/>
  <c r="J898"/>
  <c r="B898"/>
  <c r="J897"/>
  <c r="B897"/>
  <c r="J896"/>
  <c r="B896"/>
  <c r="J895"/>
  <c r="B895"/>
  <c r="J894"/>
  <c r="B894"/>
  <c r="J893"/>
  <c r="B893"/>
  <c r="J892"/>
  <c r="B892"/>
  <c r="J891"/>
  <c r="B891"/>
  <c r="J890"/>
  <c r="B890"/>
  <c r="J889"/>
  <c r="B889"/>
  <c r="J888"/>
  <c r="B888"/>
  <c r="J887"/>
  <c r="B887"/>
  <c r="J886"/>
  <c r="B886"/>
  <c r="J885"/>
  <c r="B885"/>
  <c r="J884"/>
  <c r="B884"/>
  <c r="J883"/>
  <c r="B883"/>
  <c r="J882"/>
  <c r="B882"/>
  <c r="J881"/>
  <c r="B881"/>
  <c r="J880"/>
  <c r="B880"/>
  <c r="J879"/>
  <c r="B879"/>
  <c r="J878"/>
  <c r="B878"/>
  <c r="J877"/>
  <c r="B877"/>
  <c r="J876"/>
  <c r="B876"/>
  <c r="J875"/>
  <c r="B875"/>
  <c r="J874"/>
  <c r="B874"/>
  <c r="J873"/>
  <c r="B873"/>
  <c r="J872"/>
  <c r="B872"/>
  <c r="J871"/>
  <c r="B871"/>
  <c r="J870"/>
  <c r="B870"/>
  <c r="J869"/>
  <c r="B869"/>
  <c r="J868"/>
  <c r="B868"/>
  <c r="J867"/>
  <c r="B867"/>
  <c r="J866"/>
  <c r="B866"/>
  <c r="J865"/>
  <c r="B865"/>
  <c r="J864"/>
  <c r="B864"/>
  <c r="J863"/>
  <c r="B863"/>
  <c r="J862"/>
  <c r="B862"/>
  <c r="J861"/>
  <c r="B861"/>
  <c r="J860"/>
  <c r="B860"/>
  <c r="J859"/>
  <c r="B859"/>
  <c r="J858"/>
  <c r="B858"/>
  <c r="J857"/>
  <c r="B857"/>
  <c r="J856"/>
  <c r="B856"/>
  <c r="J855"/>
  <c r="B855"/>
  <c r="J854"/>
  <c r="B854"/>
  <c r="J853"/>
  <c r="B853"/>
  <c r="J852"/>
  <c r="B852"/>
  <c r="J851"/>
  <c r="B851"/>
  <c r="J850"/>
  <c r="B850"/>
  <c r="J849"/>
  <c r="B849"/>
  <c r="J848"/>
  <c r="B848"/>
  <c r="J847"/>
  <c r="B847"/>
  <c r="J846"/>
  <c r="B846"/>
  <c r="J845"/>
  <c r="B845"/>
  <c r="J844"/>
  <c r="B844"/>
  <c r="J843"/>
  <c r="B843"/>
  <c r="J842"/>
  <c r="B842"/>
  <c r="J841"/>
  <c r="B841"/>
  <c r="J840"/>
  <c r="B840"/>
  <c r="J839"/>
  <c r="B839"/>
  <c r="J838"/>
  <c r="B838"/>
  <c r="J837"/>
  <c r="B837"/>
  <c r="J836"/>
  <c r="B836"/>
  <c r="J835"/>
  <c r="B835"/>
  <c r="J834"/>
  <c r="B834"/>
  <c r="J833"/>
  <c r="B833"/>
  <c r="J832"/>
  <c r="B832"/>
  <c r="J831"/>
  <c r="B831"/>
  <c r="J830"/>
  <c r="B830"/>
  <c r="J829"/>
  <c r="B829"/>
  <c r="J828"/>
  <c r="B828"/>
  <c r="J827"/>
  <c r="B827"/>
  <c r="J826"/>
  <c r="B826"/>
  <c r="J825"/>
  <c r="B825"/>
  <c r="J824"/>
  <c r="B824"/>
  <c r="J823"/>
  <c r="B823"/>
  <c r="J822"/>
  <c r="B822"/>
  <c r="J821"/>
  <c r="B821"/>
  <c r="J820"/>
  <c r="B820"/>
  <c r="J819"/>
  <c r="B819"/>
  <c r="J818"/>
  <c r="B818"/>
  <c r="J817"/>
  <c r="B817"/>
  <c r="J816"/>
  <c r="B816"/>
  <c r="J815"/>
  <c r="B815"/>
  <c r="J814"/>
  <c r="B814"/>
  <c r="J813"/>
  <c r="B813"/>
  <c r="J812"/>
  <c r="B812"/>
  <c r="J811"/>
  <c r="B811"/>
  <c r="J810"/>
  <c r="B810"/>
  <c r="J809"/>
  <c r="B809"/>
  <c r="J808"/>
  <c r="B808"/>
  <c r="J807"/>
  <c r="B807"/>
  <c r="J806"/>
  <c r="B806"/>
  <c r="J805"/>
  <c r="B805"/>
  <c r="J804"/>
  <c r="B804"/>
  <c r="J803"/>
  <c r="B803"/>
  <c r="J802"/>
  <c r="B802"/>
  <c r="J801"/>
  <c r="B801"/>
  <c r="J800"/>
  <c r="B800"/>
  <c r="J799"/>
  <c r="B799"/>
  <c r="J798"/>
  <c r="B798"/>
  <c r="J797"/>
  <c r="B797"/>
  <c r="J796"/>
  <c r="B796"/>
  <c r="J795"/>
  <c r="B795"/>
  <c r="J794"/>
  <c r="B794"/>
  <c r="J793"/>
  <c r="B793"/>
  <c r="J792"/>
  <c r="B792"/>
  <c r="J791"/>
  <c r="B791"/>
  <c r="J790"/>
  <c r="B790"/>
  <c r="J789"/>
  <c r="B789"/>
  <c r="J788"/>
  <c r="B788"/>
  <c r="J787"/>
  <c r="B787"/>
  <c r="J786"/>
  <c r="B786"/>
  <c r="J785"/>
  <c r="B785"/>
  <c r="J784"/>
  <c r="B784"/>
  <c r="J783"/>
  <c r="B783"/>
  <c r="J782"/>
  <c r="B782"/>
  <c r="J781"/>
  <c r="B781"/>
  <c r="J780"/>
  <c r="B780"/>
  <c r="J779"/>
  <c r="B779"/>
  <c r="J778"/>
  <c r="B778"/>
  <c r="J777"/>
  <c r="B777"/>
  <c r="J776"/>
  <c r="B776"/>
  <c r="J775"/>
  <c r="B775"/>
  <c r="J774"/>
  <c r="B774"/>
  <c r="J773"/>
  <c r="B773"/>
  <c r="J772"/>
  <c r="B772"/>
  <c r="J771"/>
  <c r="B771"/>
  <c r="J770"/>
  <c r="B770"/>
  <c r="J769"/>
  <c r="B769"/>
  <c r="J768"/>
  <c r="B768"/>
  <c r="J767"/>
  <c r="B767"/>
  <c r="J766"/>
  <c r="B766"/>
  <c r="J765"/>
  <c r="B765"/>
  <c r="J764"/>
  <c r="B764"/>
  <c r="J763"/>
  <c r="B763"/>
  <c r="J762"/>
  <c r="B762"/>
  <c r="J761"/>
  <c r="B761"/>
  <c r="J760"/>
  <c r="B760"/>
  <c r="J759"/>
  <c r="B759"/>
  <c r="J758"/>
  <c r="B758"/>
  <c r="J757"/>
  <c r="B757"/>
  <c r="J756"/>
  <c r="B756"/>
  <c r="J755"/>
  <c r="B755"/>
  <c r="J754"/>
  <c r="B754"/>
  <c r="J753"/>
  <c r="B753"/>
  <c r="J752"/>
  <c r="B752"/>
  <c r="J751"/>
  <c r="B751"/>
  <c r="J750"/>
  <c r="B750"/>
  <c r="J749"/>
  <c r="B749"/>
  <c r="J748"/>
  <c r="B748"/>
  <c r="J747"/>
  <c r="B747"/>
  <c r="J746"/>
  <c r="B746"/>
  <c r="J745"/>
  <c r="B745"/>
  <c r="J744"/>
  <c r="B744"/>
  <c r="J743"/>
  <c r="B743"/>
  <c r="J742"/>
  <c r="B742"/>
  <c r="J741"/>
  <c r="B741"/>
  <c r="J740"/>
  <c r="B740"/>
  <c r="J739"/>
  <c r="B739"/>
  <c r="J738"/>
  <c r="B738"/>
  <c r="J737"/>
  <c r="B737"/>
  <c r="J736"/>
  <c r="B736"/>
  <c r="J735"/>
  <c r="B735"/>
  <c r="J734"/>
  <c r="B734"/>
  <c r="J733"/>
  <c r="B733"/>
  <c r="J732"/>
  <c r="B732"/>
  <c r="J731"/>
  <c r="B731"/>
  <c r="J730"/>
  <c r="B730"/>
  <c r="J729"/>
  <c r="B729"/>
  <c r="J728"/>
  <c r="B728"/>
  <c r="J727"/>
  <c r="B727"/>
  <c r="J726"/>
  <c r="B726"/>
  <c r="J725"/>
  <c r="B725"/>
  <c r="J724"/>
  <c r="B724"/>
  <c r="J723"/>
  <c r="B723"/>
  <c r="J722"/>
  <c r="B722"/>
  <c r="J721"/>
  <c r="B721"/>
  <c r="J720"/>
  <c r="B720"/>
  <c r="J719"/>
  <c r="B719"/>
  <c r="J718"/>
  <c r="B718"/>
  <c r="J717"/>
  <c r="B717"/>
  <c r="J716"/>
  <c r="B716"/>
  <c r="J715"/>
  <c r="B715"/>
  <c r="J714"/>
  <c r="B714"/>
  <c r="J713"/>
  <c r="B713"/>
  <c r="J712"/>
  <c r="B712"/>
  <c r="J711"/>
  <c r="B711"/>
  <c r="J710"/>
  <c r="B710"/>
  <c r="J709"/>
  <c r="B709"/>
  <c r="J708"/>
  <c r="B708"/>
  <c r="J707"/>
  <c r="B707"/>
  <c r="J706"/>
  <c r="B706"/>
  <c r="J705"/>
  <c r="B705"/>
  <c r="J704"/>
  <c r="B704"/>
  <c r="J703"/>
  <c r="B703"/>
  <c r="J702"/>
  <c r="B702"/>
  <c r="J701"/>
  <c r="B701"/>
  <c r="J700"/>
  <c r="B700"/>
  <c r="J699"/>
  <c r="B699"/>
  <c r="J698"/>
  <c r="B698"/>
  <c r="J697"/>
  <c r="B697"/>
  <c r="J696"/>
  <c r="B696"/>
  <c r="J695"/>
  <c r="B695"/>
  <c r="J694"/>
  <c r="B694"/>
  <c r="J693"/>
  <c r="B693"/>
  <c r="J692"/>
  <c r="B692"/>
  <c r="J691"/>
  <c r="B691"/>
  <c r="J690"/>
  <c r="B690"/>
  <c r="J689"/>
  <c r="B689"/>
  <c r="J688"/>
  <c r="B688"/>
  <c r="J687"/>
  <c r="B687"/>
  <c r="J686"/>
  <c r="B686"/>
  <c r="J685"/>
  <c r="B685"/>
  <c r="J684"/>
  <c r="B684"/>
  <c r="J683"/>
  <c r="B683"/>
  <c r="J682"/>
  <c r="B682"/>
  <c r="J681"/>
  <c r="B681"/>
  <c r="J680"/>
  <c r="B680"/>
  <c r="J679"/>
  <c r="B679"/>
  <c r="J678"/>
  <c r="B678"/>
  <c r="J677"/>
  <c r="B677"/>
  <c r="J676"/>
  <c r="B676"/>
  <c r="J675"/>
  <c r="B675"/>
  <c r="J674"/>
  <c r="B674"/>
  <c r="J673"/>
  <c r="B673"/>
  <c r="J672"/>
  <c r="B672"/>
  <c r="J671"/>
  <c r="B671"/>
  <c r="J670"/>
  <c r="B670"/>
  <c r="J669"/>
  <c r="B669"/>
  <c r="J668"/>
  <c r="B668"/>
  <c r="J667"/>
  <c r="B667"/>
  <c r="J666"/>
  <c r="B666"/>
  <c r="J665"/>
  <c r="B665"/>
  <c r="J664"/>
  <c r="B664"/>
  <c r="J663"/>
  <c r="B663"/>
  <c r="J662"/>
  <c r="B662"/>
  <c r="J661"/>
  <c r="B661"/>
  <c r="J660"/>
  <c r="B660"/>
  <c r="J659"/>
  <c r="B659"/>
  <c r="J658"/>
  <c r="B658"/>
  <c r="J657"/>
  <c r="B657"/>
  <c r="J656"/>
  <c r="B656"/>
  <c r="J655"/>
  <c r="B655"/>
  <c r="J654"/>
  <c r="B654"/>
  <c r="J653"/>
  <c r="B653"/>
  <c r="J652"/>
  <c r="B652"/>
  <c r="J651"/>
  <c r="B651"/>
  <c r="J650"/>
  <c r="B650"/>
  <c r="J649"/>
  <c r="B649"/>
  <c r="J648"/>
  <c r="B648"/>
  <c r="J647"/>
  <c r="B647"/>
  <c r="J646"/>
  <c r="B646"/>
  <c r="J645"/>
  <c r="B645"/>
  <c r="J644"/>
  <c r="B644"/>
  <c r="J643"/>
  <c r="B643"/>
  <c r="J642"/>
  <c r="B642"/>
  <c r="J641"/>
  <c r="B641"/>
  <c r="J640"/>
  <c r="B640"/>
  <c r="J639"/>
  <c r="B639"/>
  <c r="J638"/>
  <c r="B638"/>
  <c r="J637"/>
  <c r="B637"/>
  <c r="J636"/>
  <c r="B636"/>
  <c r="J635"/>
  <c r="B635"/>
  <c r="J634"/>
  <c r="B634"/>
  <c r="J633"/>
  <c r="B633"/>
  <c r="J632"/>
  <c r="B632"/>
  <c r="J631"/>
  <c r="B631"/>
  <c r="J630"/>
  <c r="B630"/>
  <c r="J629"/>
  <c r="B629"/>
  <c r="J628"/>
  <c r="B628"/>
  <c r="J627"/>
  <c r="B627"/>
  <c r="J626"/>
  <c r="B626"/>
  <c r="J625"/>
  <c r="B625"/>
  <c r="J624"/>
  <c r="B624"/>
  <c r="J623"/>
  <c r="B623"/>
  <c r="J622"/>
  <c r="B622"/>
  <c r="J621"/>
  <c r="B621"/>
  <c r="J620"/>
  <c r="B620"/>
  <c r="J619"/>
  <c r="B619"/>
  <c r="J618"/>
  <c r="B618"/>
  <c r="J617"/>
  <c r="B617"/>
  <c r="J616"/>
  <c r="B616"/>
  <c r="J615"/>
  <c r="B615"/>
  <c r="J614"/>
  <c r="B614"/>
  <c r="J613"/>
  <c r="B613"/>
  <c r="J612"/>
  <c r="B612"/>
  <c r="J611"/>
  <c r="B611"/>
  <c r="J610"/>
  <c r="B610"/>
  <c r="J609"/>
  <c r="B609"/>
  <c r="J608"/>
  <c r="B608"/>
  <c r="J607"/>
  <c r="B607"/>
  <c r="J606"/>
  <c r="B606"/>
  <c r="J605"/>
  <c r="B605"/>
  <c r="J604"/>
  <c r="B604"/>
  <c r="J603"/>
  <c r="B603"/>
  <c r="J602"/>
  <c r="B602"/>
  <c r="J601"/>
  <c r="B601"/>
  <c r="J600"/>
  <c r="B600"/>
  <c r="J599"/>
  <c r="B599"/>
  <c r="J598"/>
  <c r="B598"/>
  <c r="J597"/>
  <c r="B597"/>
  <c r="J596"/>
  <c r="B596"/>
  <c r="J595"/>
  <c r="B595"/>
  <c r="J594"/>
  <c r="B594"/>
  <c r="J593"/>
  <c r="B593"/>
  <c r="J592"/>
  <c r="B592"/>
  <c r="J591"/>
  <c r="B591"/>
  <c r="J590"/>
  <c r="B590"/>
  <c r="J589"/>
  <c r="B589"/>
  <c r="J588"/>
  <c r="B588"/>
  <c r="J587"/>
  <c r="B587"/>
  <c r="J586"/>
  <c r="B586"/>
  <c r="J585"/>
  <c r="B585"/>
  <c r="J584"/>
  <c r="B584"/>
  <c r="J583"/>
  <c r="B583"/>
  <c r="J582"/>
  <c r="B582"/>
  <c r="J581"/>
  <c r="B581"/>
  <c r="J580"/>
  <c r="B580"/>
  <c r="J579"/>
  <c r="B579"/>
  <c r="J578"/>
  <c r="B578"/>
  <c r="J577"/>
  <c r="B577"/>
  <c r="J576"/>
  <c r="B576"/>
  <c r="J575"/>
  <c r="B575"/>
  <c r="J574"/>
  <c r="B574"/>
  <c r="J573"/>
  <c r="B573"/>
  <c r="J572"/>
  <c r="B572"/>
  <c r="J571"/>
  <c r="B571"/>
  <c r="J570"/>
  <c r="B570"/>
  <c r="J569"/>
  <c r="B569"/>
  <c r="J568"/>
  <c r="B568"/>
  <c r="J567"/>
  <c r="B567"/>
  <c r="J566"/>
  <c r="B566"/>
  <c r="J565"/>
  <c r="B565"/>
  <c r="J564"/>
  <c r="B564"/>
  <c r="J563"/>
  <c r="B563"/>
  <c r="J562"/>
  <c r="B562"/>
  <c r="J561"/>
  <c r="B561"/>
  <c r="J560"/>
  <c r="B560"/>
  <c r="J559"/>
  <c r="B559"/>
  <c r="J558"/>
  <c r="B558"/>
  <c r="J557"/>
  <c r="B557"/>
  <c r="J556"/>
  <c r="B556"/>
  <c r="J555"/>
  <c r="B555"/>
  <c r="J554"/>
  <c r="B554"/>
  <c r="J553"/>
  <c r="B553"/>
  <c r="J552"/>
  <c r="B552"/>
  <c r="J551"/>
  <c r="B551"/>
  <c r="J550"/>
  <c r="B550"/>
  <c r="J549"/>
  <c r="B549"/>
  <c r="J548"/>
  <c r="B548"/>
  <c r="J547"/>
  <c r="B547"/>
  <c r="J546"/>
  <c r="B546"/>
  <c r="J545"/>
  <c r="B545"/>
  <c r="J544"/>
  <c r="B544"/>
  <c r="J543"/>
  <c r="B543"/>
  <c r="J542"/>
  <c r="B542"/>
  <c r="J541"/>
  <c r="B541"/>
  <c r="J540"/>
  <c r="B540"/>
  <c r="J539"/>
  <c r="B539"/>
  <c r="J538"/>
  <c r="B538"/>
  <c r="J537"/>
  <c r="B537"/>
  <c r="J536"/>
  <c r="B536"/>
  <c r="J535"/>
  <c r="B535"/>
  <c r="J534"/>
  <c r="B534"/>
  <c r="J533"/>
  <c r="B533"/>
  <c r="J532"/>
  <c r="B532"/>
  <c r="J531"/>
  <c r="B531"/>
  <c r="J530"/>
  <c r="B530"/>
  <c r="J529"/>
  <c r="B529"/>
  <c r="J528"/>
  <c r="B528"/>
  <c r="J527"/>
  <c r="B527"/>
  <c r="J526"/>
  <c r="B526"/>
  <c r="J525"/>
  <c r="B525"/>
  <c r="J524"/>
  <c r="B524"/>
  <c r="J523"/>
  <c r="B523"/>
  <c r="J522"/>
  <c r="B522"/>
  <c r="J521"/>
  <c r="B521"/>
  <c r="J520"/>
  <c r="B520"/>
  <c r="J519"/>
  <c r="B519"/>
  <c r="J518"/>
  <c r="B518"/>
  <c r="J517"/>
  <c r="B517"/>
  <c r="J516"/>
  <c r="B516"/>
  <c r="J515"/>
  <c r="B515"/>
  <c r="J514"/>
  <c r="B514"/>
  <c r="J513"/>
  <c r="B513"/>
  <c r="J512"/>
  <c r="B512"/>
  <c r="J511"/>
  <c r="B511"/>
  <c r="J510"/>
  <c r="B510"/>
  <c r="J509"/>
  <c r="B509"/>
  <c r="J508"/>
  <c r="B508"/>
  <c r="J507"/>
  <c r="B507"/>
  <c r="J506"/>
  <c r="B506"/>
  <c r="J505"/>
  <c r="B505"/>
  <c r="J504"/>
  <c r="B504"/>
  <c r="J503"/>
  <c r="B503"/>
  <c r="J502"/>
  <c r="B502"/>
  <c r="J501"/>
  <c r="B501"/>
  <c r="J500"/>
  <c r="B500"/>
  <c r="J499"/>
  <c r="B499"/>
  <c r="J498"/>
  <c r="B498"/>
  <c r="J497"/>
  <c r="B497"/>
  <c r="J496"/>
  <c r="B496"/>
  <c r="J495"/>
  <c r="B495"/>
  <c r="J494"/>
  <c r="B494"/>
  <c r="J493"/>
  <c r="B493"/>
  <c r="J492"/>
  <c r="B492"/>
  <c r="J491"/>
  <c r="B491"/>
  <c r="J490"/>
  <c r="B490"/>
  <c r="J489"/>
  <c r="B489"/>
  <c r="J488"/>
  <c r="B488"/>
  <c r="J487"/>
  <c r="B487"/>
  <c r="J486"/>
  <c r="B486"/>
  <c r="J485"/>
  <c r="B485"/>
  <c r="J484"/>
  <c r="B484"/>
  <c r="J483"/>
  <c r="B483"/>
  <c r="J482"/>
  <c r="B482"/>
  <c r="J481"/>
  <c r="B481"/>
  <c r="J480"/>
  <c r="B480"/>
  <c r="J479"/>
  <c r="B479"/>
  <c r="J478"/>
  <c r="B478"/>
  <c r="J477"/>
  <c r="B477"/>
  <c r="J476"/>
  <c r="B476"/>
  <c r="J475"/>
  <c r="B475"/>
  <c r="J474"/>
  <c r="B474"/>
  <c r="J473"/>
  <c r="B473"/>
  <c r="J472"/>
  <c r="B472"/>
  <c r="J471"/>
  <c r="B471"/>
  <c r="J470"/>
  <c r="B470"/>
  <c r="J469"/>
  <c r="B469"/>
  <c r="J468"/>
  <c r="B468"/>
  <c r="J467"/>
  <c r="B467"/>
  <c r="J466"/>
  <c r="B466"/>
  <c r="J465"/>
  <c r="B465"/>
  <c r="J464"/>
  <c r="B464"/>
  <c r="J463"/>
  <c r="B463"/>
  <c r="J462"/>
  <c r="B462"/>
  <c r="J461"/>
  <c r="B461"/>
  <c r="J460"/>
  <c r="B460"/>
  <c r="J459"/>
  <c r="B459"/>
  <c r="J458"/>
  <c r="B458"/>
  <c r="J457"/>
  <c r="B457"/>
  <c r="J456"/>
  <c r="B456"/>
  <c r="J455"/>
  <c r="B455"/>
  <c r="J454"/>
  <c r="B454"/>
  <c r="J453"/>
  <c r="B453"/>
  <c r="J452"/>
  <c r="B452"/>
  <c r="J451"/>
  <c r="B451"/>
  <c r="J450"/>
  <c r="B450"/>
  <c r="J449"/>
  <c r="B449"/>
  <c r="J448"/>
  <c r="B448"/>
  <c r="J447"/>
  <c r="B447"/>
  <c r="J446"/>
  <c r="B446"/>
  <c r="J445"/>
  <c r="B445"/>
  <c r="J444"/>
  <c r="B444"/>
  <c r="J443"/>
  <c r="B443"/>
  <c r="J442"/>
  <c r="B442"/>
  <c r="J441"/>
  <c r="B441"/>
  <c r="J440"/>
  <c r="B440"/>
  <c r="J439"/>
  <c r="B439"/>
  <c r="J438"/>
  <c r="B438"/>
  <c r="J437"/>
  <c r="B437"/>
  <c r="J436"/>
  <c r="B436"/>
  <c r="J435"/>
  <c r="B435"/>
  <c r="J434"/>
  <c r="B434"/>
  <c r="J433"/>
  <c r="B433"/>
  <c r="J432"/>
  <c r="B432"/>
  <c r="J431"/>
  <c r="B431"/>
  <c r="J430"/>
  <c r="B430"/>
  <c r="J429"/>
  <c r="B429"/>
  <c r="J428"/>
  <c r="B428"/>
  <c r="J427"/>
  <c r="B427"/>
  <c r="J426"/>
  <c r="B426"/>
  <c r="J425"/>
  <c r="B425"/>
  <c r="J424"/>
  <c r="B424"/>
  <c r="J423"/>
  <c r="B423"/>
  <c r="J422"/>
  <c r="B422"/>
  <c r="J421"/>
  <c r="B421"/>
  <c r="J420"/>
  <c r="B420"/>
  <c r="J419"/>
  <c r="B419"/>
  <c r="J418"/>
  <c r="B418"/>
  <c r="J417"/>
  <c r="B417"/>
  <c r="J416"/>
  <c r="B416"/>
  <c r="J415"/>
  <c r="B415"/>
  <c r="J414"/>
  <c r="B414"/>
  <c r="J413"/>
  <c r="B413"/>
  <c r="J412"/>
  <c r="B412"/>
  <c r="J411"/>
  <c r="B411"/>
  <c r="J410"/>
  <c r="B410"/>
  <c r="J409"/>
  <c r="B409"/>
  <c r="J408"/>
  <c r="B408"/>
  <c r="J407"/>
  <c r="B407"/>
  <c r="J406"/>
  <c r="B406"/>
  <c r="J405"/>
  <c r="B405"/>
  <c r="J404"/>
  <c r="B404"/>
  <c r="J403"/>
  <c r="B403"/>
  <c r="J402"/>
  <c r="B402"/>
  <c r="J401"/>
  <c r="B401"/>
  <c r="J400"/>
  <c r="B400"/>
  <c r="J399"/>
  <c r="B399"/>
  <c r="J398"/>
  <c r="B398"/>
  <c r="J397"/>
  <c r="B397"/>
  <c r="J396"/>
  <c r="B396"/>
  <c r="J395"/>
  <c r="B395"/>
  <c r="J394"/>
  <c r="B394"/>
  <c r="J393"/>
  <c r="B393"/>
  <c r="J392"/>
  <c r="B392"/>
  <c r="J391"/>
  <c r="B391"/>
  <c r="J390"/>
  <c r="B390"/>
  <c r="J389"/>
  <c r="B389"/>
  <c r="J388"/>
  <c r="B388"/>
  <c r="J387"/>
  <c r="B387"/>
  <c r="J386"/>
  <c r="B386"/>
  <c r="J385"/>
  <c r="B385"/>
  <c r="J384"/>
  <c r="B384"/>
  <c r="J383"/>
  <c r="B383"/>
  <c r="J382"/>
  <c r="B382"/>
  <c r="J381"/>
  <c r="B381"/>
  <c r="J380"/>
  <c r="B380"/>
  <c r="J379"/>
  <c r="B379"/>
  <c r="J378"/>
  <c r="B378"/>
  <c r="J377"/>
  <c r="B377"/>
  <c r="J376"/>
  <c r="B376"/>
  <c r="J375"/>
  <c r="B375"/>
  <c r="J374"/>
  <c r="B374"/>
  <c r="J373"/>
  <c r="B373"/>
  <c r="J372"/>
  <c r="B372"/>
  <c r="J371"/>
  <c r="B371"/>
  <c r="J370"/>
  <c r="B370"/>
  <c r="J369"/>
  <c r="B369"/>
  <c r="J368"/>
  <c r="B368"/>
  <c r="J367"/>
  <c r="B367"/>
  <c r="J366"/>
  <c r="B366"/>
  <c r="J365"/>
  <c r="B365"/>
  <c r="J364"/>
  <c r="B364"/>
  <c r="J363"/>
  <c r="B363"/>
  <c r="J362"/>
  <c r="B362"/>
  <c r="J361"/>
  <c r="B361"/>
  <c r="J360"/>
  <c r="B360"/>
  <c r="J359"/>
  <c r="B359"/>
  <c r="J358"/>
  <c r="B358"/>
  <c r="J357"/>
  <c r="B357"/>
  <c r="J356"/>
  <c r="B356"/>
  <c r="J355"/>
  <c r="B355"/>
  <c r="J354"/>
  <c r="B354"/>
  <c r="J353"/>
  <c r="B353"/>
  <c r="J352"/>
  <c r="B352"/>
  <c r="J351"/>
  <c r="B351"/>
  <c r="J350"/>
  <c r="B350"/>
  <c r="J349"/>
  <c r="B349"/>
  <c r="J348"/>
  <c r="B348"/>
  <c r="J347"/>
  <c r="B347"/>
  <c r="J346"/>
  <c r="B346"/>
  <c r="J345"/>
  <c r="B345"/>
  <c r="J344"/>
  <c r="B344"/>
  <c r="J343"/>
  <c r="B343"/>
  <c r="J342"/>
  <c r="B342"/>
  <c r="J341"/>
  <c r="B341"/>
  <c r="J340"/>
  <c r="B340"/>
  <c r="J339"/>
  <c r="B339"/>
  <c r="J338"/>
  <c r="B338"/>
  <c r="J337"/>
  <c r="B337"/>
  <c r="J336"/>
  <c r="B336"/>
  <c r="J335"/>
  <c r="B335"/>
  <c r="J334"/>
  <c r="B334"/>
  <c r="J333"/>
  <c r="B333"/>
  <c r="J332"/>
  <c r="B332"/>
  <c r="J331"/>
  <c r="B331"/>
  <c r="J330"/>
  <c r="B330"/>
  <c r="J329"/>
  <c r="B329"/>
  <c r="J328"/>
  <c r="B328"/>
  <c r="J327"/>
  <c r="B327"/>
  <c r="J326"/>
  <c r="B326"/>
  <c r="J325"/>
  <c r="B325"/>
  <c r="J324"/>
  <c r="B324"/>
  <c r="J323"/>
  <c r="B323"/>
  <c r="J322"/>
  <c r="B322"/>
  <c r="J321"/>
  <c r="B321"/>
  <c r="J320"/>
  <c r="B320"/>
  <c r="J319"/>
  <c r="B319"/>
  <c r="J318"/>
  <c r="B318"/>
  <c r="J317"/>
  <c r="B317"/>
  <c r="J316"/>
  <c r="B316"/>
  <c r="J315"/>
  <c r="B315"/>
  <c r="J314"/>
  <c r="B314"/>
  <c r="J313"/>
  <c r="B313"/>
  <c r="J312"/>
  <c r="B312"/>
  <c r="J311"/>
  <c r="B311"/>
  <c r="J310"/>
  <c r="B310"/>
  <c r="J309"/>
  <c r="B309"/>
  <c r="J308"/>
  <c r="B308"/>
  <c r="J307"/>
  <c r="B307"/>
  <c r="J306"/>
  <c r="B306"/>
  <c r="J305"/>
  <c r="B305"/>
  <c r="J304"/>
  <c r="B304"/>
  <c r="J303"/>
  <c r="B303"/>
  <c r="J302"/>
  <c r="B302"/>
  <c r="J301"/>
  <c r="B301"/>
  <c r="J300"/>
  <c r="B300"/>
  <c r="J299"/>
  <c r="B299"/>
  <c r="J298"/>
  <c r="B298"/>
  <c r="J297"/>
  <c r="B297"/>
  <c r="J296"/>
  <c r="B296"/>
  <c r="J295"/>
  <c r="B295"/>
  <c r="J294"/>
  <c r="B294"/>
  <c r="J293"/>
  <c r="B293"/>
  <c r="J292"/>
  <c r="B292"/>
  <c r="J291"/>
  <c r="B291"/>
  <c r="J290"/>
  <c r="B290"/>
  <c r="J289"/>
  <c r="B289"/>
  <c r="J288"/>
  <c r="B288"/>
  <c r="J287"/>
  <c r="B287"/>
  <c r="J286"/>
  <c r="B286"/>
  <c r="J285"/>
  <c r="B285"/>
  <c r="J284"/>
  <c r="B284"/>
  <c r="J283"/>
  <c r="B283"/>
  <c r="J282"/>
  <c r="B282"/>
  <c r="J281"/>
  <c r="B281"/>
  <c r="J280"/>
  <c r="B280"/>
  <c r="J279"/>
  <c r="B279"/>
  <c r="J278"/>
  <c r="B278"/>
  <c r="J277"/>
  <c r="B277"/>
  <c r="J276"/>
  <c r="B276"/>
  <c r="J275"/>
  <c r="B275"/>
  <c r="J274"/>
  <c r="B274"/>
  <c r="J273"/>
  <c r="B273"/>
  <c r="J272"/>
  <c r="B272"/>
  <c r="J271"/>
  <c r="B271"/>
  <c r="J270"/>
  <c r="B270"/>
  <c r="J269"/>
  <c r="B269"/>
  <c r="J268"/>
  <c r="B268"/>
  <c r="J267"/>
  <c r="B267"/>
  <c r="J266"/>
  <c r="B266"/>
  <c r="J265"/>
  <c r="B265"/>
  <c r="J264"/>
  <c r="B264"/>
  <c r="J263"/>
  <c r="B263"/>
  <c r="J262"/>
  <c r="B262"/>
  <c r="J261"/>
  <c r="B261"/>
  <c r="J260"/>
  <c r="B260"/>
  <c r="J259"/>
  <c r="B259"/>
  <c r="J258"/>
  <c r="B258"/>
  <c r="J257"/>
  <c r="B257"/>
  <c r="J256"/>
  <c r="B256"/>
  <c r="J255"/>
  <c r="B255"/>
  <c r="J254"/>
  <c r="B254"/>
  <c r="J253"/>
  <c r="B253"/>
  <c r="J252"/>
  <c r="B252"/>
  <c r="J251"/>
  <c r="B251"/>
  <c r="J250"/>
  <c r="B250"/>
  <c r="J249"/>
  <c r="B249"/>
  <c r="J248"/>
  <c r="B248"/>
  <c r="J247"/>
  <c r="B247"/>
  <c r="J246"/>
  <c r="B246"/>
  <c r="J245"/>
  <c r="B245"/>
  <c r="J244"/>
  <c r="B244"/>
  <c r="J243"/>
  <c r="B243"/>
  <c r="J242"/>
  <c r="B242"/>
  <c r="J241"/>
  <c r="B241"/>
  <c r="J240"/>
  <c r="B240"/>
  <c r="J239"/>
  <c r="B239"/>
  <c r="J238"/>
  <c r="B238"/>
  <c r="J237"/>
  <c r="B237"/>
  <c r="J236"/>
  <c r="B236"/>
  <c r="J235"/>
  <c r="B235"/>
  <c r="J234"/>
  <c r="B234"/>
  <c r="J233"/>
  <c r="B233"/>
  <c r="J232"/>
  <c r="B232"/>
  <c r="J231"/>
  <c r="B231"/>
  <c r="J230"/>
  <c r="B230"/>
  <c r="J229"/>
  <c r="B229"/>
  <c r="J228"/>
  <c r="B228"/>
  <c r="J227"/>
  <c r="B227"/>
  <c r="J226"/>
  <c r="B226"/>
  <c r="J225"/>
  <c r="B225"/>
  <c r="J224"/>
  <c r="B224"/>
  <c r="J223"/>
  <c r="B223"/>
  <c r="J222"/>
  <c r="B222"/>
  <c r="J221"/>
  <c r="B221"/>
  <c r="J220"/>
  <c r="B220"/>
  <c r="J219"/>
  <c r="B219"/>
  <c r="J218"/>
  <c r="B218"/>
  <c r="J217"/>
  <c r="B217"/>
  <c r="J216"/>
  <c r="B216"/>
  <c r="J215"/>
  <c r="B215"/>
  <c r="J214"/>
  <c r="B214"/>
  <c r="J213"/>
  <c r="B213"/>
  <c r="J212"/>
  <c r="B212"/>
  <c r="J211"/>
  <c r="B211"/>
  <c r="J210"/>
  <c r="B210"/>
  <c r="J209"/>
  <c r="B209"/>
  <c r="J208"/>
  <c r="B208"/>
  <c r="J207"/>
  <c r="B207"/>
  <c r="J206"/>
  <c r="B206"/>
  <c r="J205"/>
  <c r="B205"/>
  <c r="J204"/>
  <c r="B204"/>
  <c r="J203"/>
  <c r="B203"/>
  <c r="J202"/>
  <c r="B202"/>
  <c r="J201"/>
  <c r="B201"/>
  <c r="J200"/>
  <c r="B200"/>
  <c r="J199"/>
  <c r="B199"/>
  <c r="J198"/>
  <c r="B198"/>
  <c r="J197"/>
  <c r="B197"/>
  <c r="J196"/>
  <c r="B196"/>
  <c r="J195"/>
  <c r="B195"/>
  <c r="J194"/>
  <c r="B194"/>
  <c r="J193"/>
  <c r="B193"/>
  <c r="J192"/>
  <c r="B192"/>
  <c r="J191"/>
  <c r="B191"/>
  <c r="J190"/>
  <c r="B190"/>
  <c r="J189"/>
  <c r="B189"/>
  <c r="J188"/>
  <c r="B188"/>
  <c r="J187"/>
  <c r="B187"/>
  <c r="J186"/>
  <c r="B186"/>
  <c r="J185"/>
  <c r="B185"/>
  <c r="J184"/>
  <c r="B184"/>
  <c r="J183"/>
  <c r="B183"/>
  <c r="J182"/>
  <c r="B182"/>
  <c r="J181"/>
  <c r="B181"/>
  <c r="J180"/>
  <c r="B180"/>
  <c r="J179"/>
  <c r="B179"/>
  <c r="J178"/>
  <c r="B178"/>
  <c r="J177"/>
  <c r="B177"/>
  <c r="J176"/>
  <c r="B176"/>
  <c r="J175"/>
  <c r="B175"/>
  <c r="J174"/>
  <c r="B174"/>
  <c r="J173"/>
  <c r="B173"/>
  <c r="J172"/>
  <c r="B172"/>
  <c r="J171"/>
  <c r="B171"/>
  <c r="J170"/>
  <c r="B170"/>
  <c r="J169"/>
  <c r="B169"/>
  <c r="J168"/>
  <c r="B168"/>
  <c r="J167"/>
  <c r="B167"/>
  <c r="J166"/>
  <c r="B166"/>
  <c r="J165"/>
  <c r="B165"/>
  <c r="J164"/>
  <c r="B164"/>
  <c r="J163"/>
  <c r="B163"/>
  <c r="J162"/>
  <c r="B162"/>
  <c r="J161"/>
  <c r="B161"/>
  <c r="J160"/>
  <c r="B160"/>
  <c r="J159"/>
  <c r="B159"/>
  <c r="J158"/>
  <c r="B158"/>
  <c r="J157"/>
  <c r="B157"/>
  <c r="J156"/>
  <c r="B156"/>
  <c r="J155"/>
  <c r="B155"/>
  <c r="J154"/>
  <c r="B154"/>
  <c r="J153"/>
  <c r="B153"/>
  <c r="J152"/>
  <c r="B152"/>
  <c r="J151"/>
  <c r="B151"/>
  <c r="J150"/>
  <c r="B150"/>
  <c r="J149"/>
  <c r="B149"/>
  <c r="J148"/>
  <c r="B148"/>
  <c r="J147"/>
  <c r="B147"/>
  <c r="J146"/>
  <c r="B146"/>
  <c r="J145"/>
  <c r="B145"/>
  <c r="J144"/>
  <c r="B144"/>
  <c r="J143"/>
  <c r="B143"/>
  <c r="J142"/>
  <c r="B142"/>
  <c r="J141"/>
  <c r="B141"/>
  <c r="J140"/>
  <c r="B140"/>
  <c r="J139"/>
  <c r="B139"/>
  <c r="J138"/>
  <c r="B138"/>
  <c r="J137"/>
  <c r="B137"/>
  <c r="J136"/>
  <c r="B136"/>
  <c r="J135"/>
  <c r="B135"/>
  <c r="J134"/>
  <c r="B134"/>
  <c r="J133"/>
  <c r="B133"/>
  <c r="J132"/>
  <c r="B132"/>
  <c r="J131"/>
  <c r="B131"/>
  <c r="J130"/>
  <c r="B130"/>
  <c r="J129"/>
  <c r="B129"/>
  <c r="J128"/>
  <c r="B128"/>
  <c r="J127"/>
  <c r="B127"/>
  <c r="J126"/>
  <c r="B126"/>
  <c r="J125"/>
  <c r="B125"/>
  <c r="J124"/>
  <c r="B124"/>
  <c r="J123"/>
  <c r="B123"/>
  <c r="J122"/>
  <c r="B122"/>
  <c r="J121"/>
  <c r="B121"/>
  <c r="J120"/>
  <c r="B120"/>
  <c r="J119"/>
  <c r="B119"/>
  <c r="J118"/>
  <c r="B118"/>
  <c r="J117"/>
  <c r="B117"/>
  <c r="J116"/>
  <c r="B116"/>
  <c r="J115"/>
  <c r="B115"/>
  <c r="J114"/>
  <c r="B114"/>
  <c r="J113"/>
  <c r="B113"/>
  <c r="J112"/>
  <c r="B112"/>
  <c r="J111"/>
  <c r="B111"/>
  <c r="J110"/>
  <c r="B110"/>
  <c r="J109"/>
  <c r="B109"/>
  <c r="J108"/>
  <c r="B108"/>
  <c r="J107"/>
  <c r="B107"/>
  <c r="J106"/>
  <c r="B106"/>
  <c r="J105"/>
  <c r="B105"/>
  <c r="J104"/>
  <c r="B104"/>
  <c r="J103"/>
  <c r="B103"/>
  <c r="J102"/>
  <c r="B102"/>
  <c r="J101"/>
  <c r="B101"/>
  <c r="J100"/>
  <c r="B100"/>
  <c r="J99"/>
  <c r="B99"/>
  <c r="J98"/>
  <c r="B98"/>
  <c r="J97"/>
  <c r="B97"/>
  <c r="J96"/>
  <c r="B96"/>
  <c r="J95"/>
  <c r="B95"/>
  <c r="J94"/>
  <c r="B94"/>
  <c r="J93"/>
  <c r="B93"/>
  <c r="J92"/>
  <c r="B92"/>
  <c r="J91"/>
  <c r="B91"/>
  <c r="J90"/>
  <c r="B90"/>
  <c r="J89"/>
  <c r="B89"/>
  <c r="J88"/>
  <c r="B88"/>
  <c r="J87"/>
  <c r="B87"/>
  <c r="J86"/>
  <c r="B86"/>
  <c r="J85"/>
  <c r="B85"/>
  <c r="J84"/>
  <c r="B84"/>
  <c r="J83"/>
  <c r="B83"/>
  <c r="J82"/>
  <c r="B82"/>
  <c r="J81"/>
  <c r="B81"/>
  <c r="J80"/>
  <c r="B80"/>
  <c r="J79"/>
  <c r="B79"/>
  <c r="J78"/>
  <c r="B78"/>
  <c r="J77"/>
  <c r="B77"/>
  <c r="J76"/>
  <c r="B76"/>
  <c r="J75"/>
  <c r="B75"/>
  <c r="J74"/>
  <c r="B74"/>
  <c r="J73"/>
  <c r="B73"/>
  <c r="J72"/>
  <c r="B72"/>
  <c r="J71"/>
  <c r="B71"/>
  <c r="J70"/>
  <c r="B70"/>
  <c r="J69"/>
  <c r="B69"/>
  <c r="J68"/>
  <c r="B68"/>
  <c r="J67"/>
  <c r="B67"/>
  <c r="J66"/>
  <c r="B66"/>
  <c r="J65"/>
  <c r="B65"/>
  <c r="J64"/>
  <c r="B64"/>
  <c r="J63"/>
  <c r="B63"/>
  <c r="J62"/>
  <c r="B62"/>
  <c r="J61"/>
  <c r="B61"/>
  <c r="J60"/>
  <c r="B60"/>
  <c r="J59"/>
  <c r="B59"/>
  <c r="J58"/>
  <c r="B58"/>
  <c r="J57"/>
  <c r="B57"/>
  <c r="J56"/>
  <c r="B56"/>
  <c r="J55"/>
  <c r="B55"/>
  <c r="J54"/>
  <c r="B54"/>
  <c r="J53"/>
  <c r="B53"/>
  <c r="J52"/>
  <c r="B52"/>
  <c r="J51"/>
  <c r="B51"/>
  <c r="J50"/>
  <c r="B50"/>
  <c r="J49"/>
  <c r="B49"/>
  <c r="J48"/>
  <c r="B48"/>
  <c r="J47"/>
  <c r="B47"/>
  <c r="J46"/>
  <c r="B46"/>
  <c r="J45"/>
  <c r="B45"/>
  <c r="J44"/>
  <c r="B44"/>
  <c r="J43"/>
  <c r="B43"/>
  <c r="J42"/>
  <c r="B42"/>
  <c r="J41"/>
  <c r="B41"/>
  <c r="J40"/>
  <c r="B40"/>
  <c r="J39"/>
  <c r="B39"/>
  <c r="J38"/>
  <c r="B38"/>
  <c r="J37"/>
  <c r="B37"/>
  <c r="J36"/>
  <c r="B36"/>
  <c r="J35"/>
  <c r="B35"/>
  <c r="J34"/>
  <c r="B34"/>
  <c r="J33"/>
  <c r="B33"/>
  <c r="J32"/>
  <c r="B32"/>
  <c r="J31"/>
  <c r="B31"/>
  <c r="J30"/>
  <c r="B30"/>
  <c r="J29"/>
  <c r="B29"/>
  <c r="J28"/>
  <c r="B28"/>
  <c r="J27"/>
  <c r="B27"/>
  <c r="J26"/>
  <c r="B26"/>
  <c r="J25"/>
  <c r="B25"/>
  <c r="J24"/>
  <c r="B24"/>
  <c r="J23"/>
  <c r="B23"/>
  <c r="J22"/>
  <c r="B22"/>
  <c r="J21"/>
  <c r="B21"/>
  <c r="J20"/>
  <c r="B20"/>
  <c r="J19"/>
  <c r="B19"/>
  <c r="J18"/>
  <c r="B18"/>
  <c r="J17"/>
  <c r="B17"/>
  <c r="J16"/>
  <c r="B16"/>
  <c r="J15"/>
  <c r="B15"/>
  <c r="J14"/>
  <c r="B14"/>
  <c r="J13"/>
  <c r="B13"/>
  <c r="J12"/>
  <c r="B12"/>
  <c r="J11"/>
  <c r="B11"/>
  <c r="J10"/>
  <c r="B10"/>
  <c r="J9"/>
  <c r="B9"/>
  <c r="J8"/>
  <c r="B8"/>
  <c r="J7"/>
  <c r="B7"/>
  <c r="J6"/>
  <c r="B6"/>
  <c r="J5"/>
  <c r="B5"/>
  <c r="J4"/>
  <c r="B4"/>
  <c r="J3"/>
  <c r="B3"/>
  <c r="I463" i="14"/>
  <c r="A463"/>
  <c r="C46" i="20" l="1"/>
  <c r="C47"/>
  <c r="C47" i="19"/>
  <c r="C46"/>
  <c r="N778" i="17"/>
  <c r="R18" i="18"/>
  <c r="L70"/>
  <c r="R3"/>
  <c r="R5"/>
  <c r="R6"/>
  <c r="R9"/>
  <c r="R11"/>
  <c r="R13"/>
  <c r="R15"/>
  <c r="R17"/>
  <c r="R4"/>
  <c r="R7"/>
  <c r="R8"/>
  <c r="R10"/>
  <c r="R12"/>
  <c r="R14"/>
  <c r="R16"/>
  <c r="L37"/>
  <c r="L38"/>
  <c r="L39"/>
  <c r="L40"/>
  <c r="L41"/>
  <c r="L42"/>
  <c r="J1050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J1045"/>
  <c r="J1047"/>
  <c r="J1049"/>
  <c r="J1046"/>
  <c r="J1048"/>
  <c r="G786" i="14"/>
  <c r="G785"/>
  <c r="I6"/>
  <c r="I7"/>
  <c r="I39"/>
  <c r="I75"/>
  <c r="I108"/>
  <c r="I129"/>
  <c r="I150"/>
  <c r="I169"/>
  <c r="I179"/>
  <c r="I213"/>
  <c r="I215"/>
  <c r="I218"/>
  <c r="I232"/>
  <c r="I265"/>
  <c r="I266"/>
  <c r="I272"/>
  <c r="I311"/>
  <c r="I317"/>
  <c r="I407"/>
  <c r="I490"/>
  <c r="I533"/>
  <c r="I579"/>
  <c r="I598"/>
  <c r="I718"/>
  <c r="I738"/>
  <c r="I742"/>
  <c r="I763"/>
  <c r="I770"/>
  <c r="I771"/>
  <c r="I5"/>
  <c r="I91"/>
  <c r="I102"/>
  <c r="I133"/>
  <c r="I173"/>
  <c r="I188"/>
  <c r="I201"/>
  <c r="I207"/>
  <c r="I221"/>
  <c r="I229"/>
  <c r="I236"/>
  <c r="I257"/>
  <c r="I284"/>
  <c r="I379"/>
  <c r="I454"/>
  <c r="I474"/>
  <c r="I475"/>
  <c r="I487"/>
  <c r="I526"/>
  <c r="I554"/>
  <c r="I562"/>
  <c r="I572"/>
  <c r="I603"/>
  <c r="I618"/>
  <c r="I633"/>
  <c r="I650"/>
  <c r="I673"/>
  <c r="I715"/>
  <c r="I758"/>
  <c r="I762"/>
  <c r="I62"/>
  <c r="I76"/>
  <c r="I83"/>
  <c r="I89"/>
  <c r="I103"/>
  <c r="I205"/>
  <c r="I225"/>
  <c r="I226"/>
  <c r="I248"/>
  <c r="I254"/>
  <c r="I286"/>
  <c r="I338"/>
  <c r="I351"/>
  <c r="I360"/>
  <c r="I415"/>
  <c r="I441"/>
  <c r="I468"/>
  <c r="I477"/>
  <c r="I493"/>
  <c r="I600"/>
  <c r="I657"/>
  <c r="I663"/>
  <c r="I669"/>
  <c r="I675"/>
  <c r="I689"/>
  <c r="I690"/>
  <c r="I705"/>
  <c r="I740"/>
  <c r="I741"/>
  <c r="I745"/>
  <c r="I36"/>
  <c r="I40"/>
  <c r="I114"/>
  <c r="I144"/>
  <c r="I154"/>
  <c r="I155"/>
  <c r="I194"/>
  <c r="I216"/>
  <c r="I242"/>
  <c r="I255"/>
  <c r="I327"/>
  <c r="I341"/>
  <c r="I357"/>
  <c r="I387"/>
  <c r="I409"/>
  <c r="I432"/>
  <c r="I503"/>
  <c r="I505"/>
  <c r="I527"/>
  <c r="I544"/>
  <c r="I545"/>
  <c r="I546"/>
  <c r="I571"/>
  <c r="I607"/>
  <c r="I613"/>
  <c r="I624"/>
  <c r="I658"/>
  <c r="I702"/>
  <c r="I714"/>
  <c r="I729"/>
  <c r="I746"/>
  <c r="I51"/>
  <c r="I71"/>
  <c r="I99"/>
  <c r="I124"/>
  <c r="I187"/>
  <c r="I214"/>
  <c r="I217"/>
  <c r="I239"/>
  <c r="I249"/>
  <c r="I250"/>
  <c r="I268"/>
  <c r="I279"/>
  <c r="I314"/>
  <c r="I340"/>
  <c r="I405"/>
  <c r="I406"/>
  <c r="I486"/>
  <c r="I529"/>
  <c r="I547"/>
  <c r="I556"/>
  <c r="I560"/>
  <c r="I578"/>
  <c r="I608"/>
  <c r="I638"/>
  <c r="I661"/>
  <c r="I666"/>
  <c r="I680"/>
  <c r="I708"/>
  <c r="I732"/>
  <c r="I748"/>
  <c r="I775"/>
  <c r="I19"/>
  <c r="I32"/>
  <c r="I42"/>
  <c r="I81"/>
  <c r="I96"/>
  <c r="I97"/>
  <c r="I98"/>
  <c r="I117"/>
  <c r="I183"/>
  <c r="I202"/>
  <c r="I208"/>
  <c r="I233"/>
  <c r="I234"/>
  <c r="I293"/>
  <c r="I294"/>
  <c r="I328"/>
  <c r="I337"/>
  <c r="I345"/>
  <c r="I364"/>
  <c r="I402"/>
  <c r="I451"/>
  <c r="I483"/>
  <c r="I504"/>
  <c r="I543"/>
  <c r="I692"/>
  <c r="I704"/>
  <c r="I731"/>
  <c r="I734"/>
  <c r="I735"/>
  <c r="I773"/>
  <c r="I85"/>
  <c r="I148"/>
  <c r="I166"/>
  <c r="I172"/>
  <c r="I176"/>
  <c r="I180"/>
  <c r="I189"/>
  <c r="I224"/>
  <c r="I235"/>
  <c r="I283"/>
  <c r="I319"/>
  <c r="I321"/>
  <c r="I344"/>
  <c r="I347"/>
  <c r="I356"/>
  <c r="I385"/>
  <c r="I410"/>
  <c r="I440"/>
  <c r="I447"/>
  <c r="I470"/>
  <c r="I473"/>
  <c r="I520"/>
  <c r="I522"/>
  <c r="I548"/>
  <c r="I580"/>
  <c r="I587"/>
  <c r="I596"/>
  <c r="I606"/>
  <c r="I672"/>
  <c r="I725"/>
  <c r="I27"/>
  <c r="I61"/>
  <c r="I149"/>
  <c r="I175"/>
  <c r="I238"/>
  <c r="I246"/>
  <c r="I260"/>
  <c r="I285"/>
  <c r="I349"/>
  <c r="I373"/>
  <c r="I376"/>
  <c r="I380"/>
  <c r="I416"/>
  <c r="I428"/>
  <c r="I450"/>
  <c r="I452"/>
  <c r="I455"/>
  <c r="I467"/>
  <c r="I478"/>
  <c r="I479"/>
  <c r="I508"/>
  <c r="I532"/>
  <c r="I537"/>
  <c r="I539"/>
  <c r="I574"/>
  <c r="I609"/>
  <c r="I612"/>
  <c r="I616"/>
  <c r="I635"/>
  <c r="I736"/>
  <c r="I747"/>
  <c r="I10"/>
  <c r="I22"/>
  <c r="I24"/>
  <c r="I37"/>
  <c r="I50"/>
  <c r="I38"/>
  <c r="I57"/>
  <c r="I65"/>
  <c r="I80"/>
  <c r="I104"/>
  <c r="I122"/>
  <c r="I123"/>
  <c r="I140"/>
  <c r="I196"/>
  <c r="I251"/>
  <c r="I270"/>
  <c r="I299"/>
  <c r="I330"/>
  <c r="I348"/>
  <c r="I388"/>
  <c r="I458"/>
  <c r="I476"/>
  <c r="I585"/>
  <c r="I592"/>
  <c r="I623"/>
  <c r="I630"/>
  <c r="I643"/>
  <c r="I660"/>
  <c r="I686"/>
  <c r="I768"/>
  <c r="I30"/>
  <c r="I43"/>
  <c r="I78"/>
  <c r="I111"/>
  <c r="I121"/>
  <c r="I127"/>
  <c r="I165"/>
  <c r="I198"/>
  <c r="I222"/>
  <c r="I256"/>
  <c r="I264"/>
  <c r="I331"/>
  <c r="I366"/>
  <c r="I392"/>
  <c r="I408"/>
  <c r="I411"/>
  <c r="I446"/>
  <c r="I453"/>
  <c r="I457"/>
  <c r="I460"/>
  <c r="I464"/>
  <c r="I521"/>
  <c r="I534"/>
  <c r="I540"/>
  <c r="I570"/>
  <c r="I601"/>
  <c r="I620"/>
  <c r="I649"/>
  <c r="I651"/>
  <c r="I654"/>
  <c r="I687"/>
  <c r="I761"/>
  <c r="I31"/>
  <c r="I45"/>
  <c r="I48"/>
  <c r="I113"/>
  <c r="I125"/>
  <c r="I142"/>
  <c r="I195"/>
  <c r="I253"/>
  <c r="I269"/>
  <c r="I391"/>
  <c r="I398"/>
  <c r="I401"/>
  <c r="I419"/>
  <c r="I425"/>
  <c r="I436"/>
  <c r="I442"/>
  <c r="I444"/>
  <c r="I472"/>
  <c r="I489"/>
  <c r="I500"/>
  <c r="I509"/>
  <c r="I535"/>
  <c r="I586"/>
  <c r="I589"/>
  <c r="I590"/>
  <c r="I597"/>
  <c r="I610"/>
  <c r="I611"/>
  <c r="I628"/>
  <c r="I639"/>
  <c r="I707"/>
  <c r="I8"/>
  <c r="I25"/>
  <c r="I49"/>
  <c r="I59"/>
  <c r="I94"/>
  <c r="I120"/>
  <c r="I139"/>
  <c r="I168"/>
  <c r="I191"/>
  <c r="I210"/>
  <c r="I231"/>
  <c r="I262"/>
  <c r="I296"/>
  <c r="I307"/>
  <c r="I354"/>
  <c r="I371"/>
  <c r="I393"/>
  <c r="I413"/>
  <c r="I434"/>
  <c r="I461"/>
  <c r="I495"/>
  <c r="I512"/>
  <c r="I525"/>
  <c r="I553"/>
  <c r="I568"/>
  <c r="I627"/>
  <c r="I646"/>
  <c r="I678"/>
  <c r="I696"/>
  <c r="I716"/>
  <c r="I753"/>
  <c r="I26"/>
  <c r="I35"/>
  <c r="I52"/>
  <c r="I100"/>
  <c r="I115"/>
  <c r="I126"/>
  <c r="I143"/>
  <c r="I171"/>
  <c r="I197"/>
  <c r="I211"/>
  <c r="I237"/>
  <c r="I277"/>
  <c r="I297"/>
  <c r="I310"/>
  <c r="I335"/>
  <c r="I361"/>
  <c r="I375"/>
  <c r="I394"/>
  <c r="I414"/>
  <c r="I439"/>
  <c r="I496"/>
  <c r="I513"/>
  <c r="I531"/>
  <c r="I555"/>
  <c r="I569"/>
  <c r="I631"/>
  <c r="I648"/>
  <c r="I698"/>
  <c r="I724"/>
  <c r="I9"/>
  <c r="I29"/>
  <c r="I53"/>
  <c r="I72"/>
  <c r="I106"/>
  <c r="I130"/>
  <c r="I138"/>
  <c r="I146"/>
  <c r="I170"/>
  <c r="I174"/>
  <c r="I219"/>
  <c r="I241"/>
  <c r="I281"/>
  <c r="I300"/>
  <c r="I318"/>
  <c r="I343"/>
  <c r="I362"/>
  <c r="I399"/>
  <c r="I420"/>
  <c r="I443"/>
  <c r="I481"/>
  <c r="I497"/>
  <c r="I516"/>
  <c r="I536"/>
  <c r="I561"/>
  <c r="I575"/>
  <c r="I634"/>
  <c r="I656"/>
  <c r="I684"/>
  <c r="I703"/>
  <c r="I726"/>
  <c r="I11"/>
  <c r="I34"/>
  <c r="I54"/>
  <c r="I73"/>
  <c r="I131"/>
  <c r="I151"/>
  <c r="I181"/>
  <c r="I203"/>
  <c r="I245"/>
  <c r="I288"/>
  <c r="I305"/>
  <c r="I322"/>
  <c r="I346"/>
  <c r="I363"/>
  <c r="I386"/>
  <c r="I400"/>
  <c r="I422"/>
  <c r="I445"/>
  <c r="I485"/>
  <c r="I498"/>
  <c r="I517"/>
  <c r="I538"/>
  <c r="I564"/>
  <c r="I588"/>
  <c r="I637"/>
  <c r="I685"/>
  <c r="I709"/>
  <c r="I737"/>
  <c r="I764"/>
  <c r="I18"/>
  <c r="I56"/>
  <c r="I64"/>
  <c r="I79"/>
  <c r="I112"/>
  <c r="I134"/>
  <c r="I152"/>
  <c r="I182"/>
  <c r="I200"/>
  <c r="I206"/>
  <c r="I220"/>
  <c r="I259"/>
  <c r="I291"/>
  <c r="I332"/>
  <c r="I352"/>
  <c r="I368"/>
  <c r="I389"/>
  <c r="I403"/>
  <c r="I430"/>
  <c r="I449"/>
  <c r="I506"/>
  <c r="I519"/>
  <c r="I541"/>
  <c r="I565"/>
  <c r="I614"/>
  <c r="I641"/>
  <c r="I667"/>
  <c r="I688"/>
  <c r="I711"/>
  <c r="I743"/>
  <c r="I766"/>
  <c r="I21"/>
  <c r="I41"/>
  <c r="I58"/>
  <c r="I86"/>
  <c r="I161"/>
  <c r="I184"/>
  <c r="I209"/>
  <c r="I223"/>
  <c r="I261"/>
  <c r="I295"/>
  <c r="I306"/>
  <c r="I333"/>
  <c r="I353"/>
  <c r="I369"/>
  <c r="I390"/>
  <c r="I412"/>
  <c r="I431"/>
  <c r="I491"/>
  <c r="I510"/>
  <c r="I524"/>
  <c r="I552"/>
  <c r="I567"/>
  <c r="I619"/>
  <c r="I645"/>
  <c r="I670"/>
  <c r="I691"/>
  <c r="I712"/>
  <c r="I751"/>
  <c r="I755"/>
  <c r="I756"/>
  <c r="I767"/>
  <c r="I14"/>
  <c r="I20"/>
  <c r="I68"/>
  <c r="I90"/>
  <c r="I141"/>
  <c r="I157"/>
  <c r="I164"/>
  <c r="I199"/>
  <c r="I240"/>
  <c r="I252"/>
  <c r="I275"/>
  <c r="I290"/>
  <c r="I313"/>
  <c r="I323"/>
  <c r="I336"/>
  <c r="I378"/>
  <c r="I417"/>
  <c r="I424"/>
  <c r="I456"/>
  <c r="I471"/>
  <c r="I494"/>
  <c r="I523"/>
  <c r="I549"/>
  <c r="I576"/>
  <c r="I602"/>
  <c r="I625"/>
  <c r="I644"/>
  <c r="I683"/>
  <c r="I700"/>
  <c r="I706"/>
  <c r="I754"/>
  <c r="I757"/>
  <c r="I12"/>
  <c r="I15"/>
  <c r="I28"/>
  <c r="I55"/>
  <c r="I60"/>
  <c r="I82"/>
  <c r="I101"/>
  <c r="I147"/>
  <c r="I162"/>
  <c r="I167"/>
  <c r="I204"/>
  <c r="I263"/>
  <c r="I278"/>
  <c r="I301"/>
  <c r="I316"/>
  <c r="I324"/>
  <c r="I339"/>
  <c r="I342"/>
  <c r="I404"/>
  <c r="I418"/>
  <c r="I433"/>
  <c r="I459"/>
  <c r="I499"/>
  <c r="I511"/>
  <c r="I559"/>
  <c r="I581"/>
  <c r="I615"/>
  <c r="I632"/>
  <c r="I699"/>
  <c r="I710"/>
  <c r="I721"/>
  <c r="I4"/>
  <c r="I13"/>
  <c r="I17"/>
  <c r="I44"/>
  <c r="I67"/>
  <c r="I87"/>
  <c r="I119"/>
  <c r="I132"/>
  <c r="I135"/>
  <c r="I163"/>
  <c r="I192"/>
  <c r="I230"/>
  <c r="I244"/>
  <c r="I247"/>
  <c r="I274"/>
  <c r="I289"/>
  <c r="I302"/>
  <c r="I320"/>
  <c r="I325"/>
  <c r="I421"/>
  <c r="I437"/>
  <c r="I448"/>
  <c r="I465"/>
  <c r="I488"/>
  <c r="I530"/>
  <c r="I573"/>
  <c r="I599"/>
  <c r="I621"/>
  <c r="I636"/>
  <c r="I664"/>
  <c r="I23"/>
  <c r="I69"/>
  <c r="I70"/>
  <c r="I74"/>
  <c r="I107"/>
  <c r="I109"/>
  <c r="I118"/>
  <c r="I177"/>
  <c r="I185"/>
  <c r="I190"/>
  <c r="I243"/>
  <c r="I280"/>
  <c r="I377"/>
  <c r="I382"/>
  <c r="I384"/>
  <c r="I429"/>
  <c r="I462"/>
  <c r="I469"/>
  <c r="I558"/>
  <c r="I593"/>
  <c r="I629"/>
  <c r="I653"/>
  <c r="I655"/>
  <c r="I662"/>
  <c r="I671"/>
  <c r="I679"/>
  <c r="I697"/>
  <c r="I719"/>
  <c r="I720"/>
  <c r="I723"/>
  <c r="I728"/>
  <c r="I733"/>
  <c r="I769"/>
  <c r="I16"/>
  <c r="I46"/>
  <c r="I84"/>
  <c r="I110"/>
  <c r="I128"/>
  <c r="I136"/>
  <c r="I160"/>
  <c r="I178"/>
  <c r="I228"/>
  <c r="I276"/>
  <c r="I282"/>
  <c r="I292"/>
  <c r="I303"/>
  <c r="I355"/>
  <c r="I370"/>
  <c r="I423"/>
  <c r="I426"/>
  <c r="I466"/>
  <c r="I501"/>
  <c r="I515"/>
  <c r="I551"/>
  <c r="I582"/>
  <c r="I584"/>
  <c r="I594"/>
  <c r="I640"/>
  <c r="I674"/>
  <c r="I676"/>
  <c r="I695"/>
  <c r="I713"/>
  <c r="I717"/>
  <c r="I727"/>
  <c r="I739"/>
  <c r="I749"/>
  <c r="I33"/>
  <c r="I47"/>
  <c r="I63"/>
  <c r="I77"/>
  <c r="I92"/>
  <c r="I95"/>
  <c r="I159"/>
  <c r="I186"/>
  <c r="I212"/>
  <c r="I227"/>
  <c r="I271"/>
  <c r="I315"/>
  <c r="I326"/>
  <c r="I350"/>
  <c r="I358"/>
  <c r="I372"/>
  <c r="I374"/>
  <c r="I383"/>
  <c r="I395"/>
  <c r="I396"/>
  <c r="I427"/>
  <c r="I507"/>
  <c r="I595"/>
  <c r="I605"/>
  <c r="I626"/>
  <c r="I682"/>
  <c r="I693"/>
  <c r="I701"/>
  <c r="I730"/>
  <c r="I752"/>
  <c r="I765"/>
  <c r="I772"/>
  <c r="I66"/>
  <c r="I88"/>
  <c r="I105"/>
  <c r="I116"/>
  <c r="I137"/>
  <c r="I158"/>
  <c r="I258"/>
  <c r="I267"/>
  <c r="I298"/>
  <c r="I304"/>
  <c r="I309"/>
  <c r="I312"/>
  <c r="I329"/>
  <c r="I359"/>
  <c r="I381"/>
  <c r="I480"/>
  <c r="I492"/>
  <c r="I502"/>
  <c r="I514"/>
  <c r="I528"/>
  <c r="I542"/>
  <c r="I550"/>
  <c r="I557"/>
  <c r="I563"/>
  <c r="I583"/>
  <c r="I622"/>
  <c r="I659"/>
  <c r="I665"/>
  <c r="I668"/>
  <c r="I694"/>
  <c r="I760"/>
  <c r="I776"/>
  <c r="I93"/>
  <c r="I145"/>
  <c r="I153"/>
  <c r="I156"/>
  <c r="I193"/>
  <c r="I273"/>
  <c r="I287"/>
  <c r="I308"/>
  <c r="I334"/>
  <c r="I365"/>
  <c r="I367"/>
  <c r="I397"/>
  <c r="I435"/>
  <c r="I438"/>
  <c r="I482"/>
  <c r="I484"/>
  <c r="I518"/>
  <c r="I566"/>
  <c r="I577"/>
  <c r="I591"/>
  <c r="I604"/>
  <c r="I617"/>
  <c r="I642"/>
  <c r="I647"/>
  <c r="I652"/>
  <c r="I677"/>
  <c r="I681"/>
  <c r="I722"/>
  <c r="I744"/>
  <c r="I750"/>
  <c r="I759"/>
  <c r="I774"/>
  <c r="I3"/>
  <c r="AA1" i="16"/>
  <c r="C5" s="1"/>
  <c r="Z1"/>
  <c r="A25" i="14"/>
  <c r="A49"/>
  <c r="A59"/>
  <c r="A94"/>
  <c r="A120"/>
  <c r="A139"/>
  <c r="A168"/>
  <c r="A191"/>
  <c r="A210"/>
  <c r="A231"/>
  <c r="A262"/>
  <c r="A296"/>
  <c r="A307"/>
  <c r="A354"/>
  <c r="A371"/>
  <c r="A393"/>
  <c r="A413"/>
  <c r="A434"/>
  <c r="A461"/>
  <c r="A495"/>
  <c r="A512"/>
  <c r="A525"/>
  <c r="A553"/>
  <c r="A568"/>
  <c r="A627"/>
  <c r="A646"/>
  <c r="A678"/>
  <c r="A696"/>
  <c r="A716"/>
  <c r="A753"/>
  <c r="A26"/>
  <c r="A35"/>
  <c r="A52"/>
  <c r="A100"/>
  <c r="A115"/>
  <c r="A126"/>
  <c r="A143"/>
  <c r="A171"/>
  <c r="A197"/>
  <c r="A211"/>
  <c r="A237"/>
  <c r="A277"/>
  <c r="A297"/>
  <c r="A310"/>
  <c r="A335"/>
  <c r="A361"/>
  <c r="A375"/>
  <c r="A394"/>
  <c r="A414"/>
  <c r="A439"/>
  <c r="A496"/>
  <c r="A513"/>
  <c r="A531"/>
  <c r="A555"/>
  <c r="A569"/>
  <c r="A631"/>
  <c r="A648"/>
  <c r="A698"/>
  <c r="A724"/>
  <c r="A9"/>
  <c r="A29"/>
  <c r="A53"/>
  <c r="A72"/>
  <c r="A106"/>
  <c r="A130"/>
  <c r="A138"/>
  <c r="A146"/>
  <c r="A170"/>
  <c r="A174"/>
  <c r="A219"/>
  <c r="A241"/>
  <c r="A281"/>
  <c r="A300"/>
  <c r="A318"/>
  <c r="A343"/>
  <c r="A362"/>
  <c r="A399"/>
  <c r="A420"/>
  <c r="A443"/>
  <c r="A481"/>
  <c r="A497"/>
  <c r="A516"/>
  <c r="A536"/>
  <c r="A561"/>
  <c r="A575"/>
  <c r="A634"/>
  <c r="A656"/>
  <c r="A684"/>
  <c r="A703"/>
  <c r="A726"/>
  <c r="A11"/>
  <c r="A34"/>
  <c r="A54"/>
  <c r="A73"/>
  <c r="A131"/>
  <c r="A151"/>
  <c r="A181"/>
  <c r="A203"/>
  <c r="A245"/>
  <c r="A288"/>
  <c r="A305"/>
  <c r="A322"/>
  <c r="A346"/>
  <c r="A363"/>
  <c r="A386"/>
  <c r="A400"/>
  <c r="A422"/>
  <c r="A445"/>
  <c r="A485"/>
  <c r="A498"/>
  <c r="A517"/>
  <c r="A538"/>
  <c r="A564"/>
  <c r="A588"/>
  <c r="A637"/>
  <c r="A685"/>
  <c r="A709"/>
  <c r="A737"/>
  <c r="A764"/>
  <c r="A18"/>
  <c r="A56"/>
  <c r="A64"/>
  <c r="A79"/>
  <c r="A112"/>
  <c r="A134"/>
  <c r="A152"/>
  <c r="A182"/>
  <c r="A200"/>
  <c r="A206"/>
  <c r="A220"/>
  <c r="A259"/>
  <c r="A291"/>
  <c r="A332"/>
  <c r="A352"/>
  <c r="A368"/>
  <c r="A389"/>
  <c r="A403"/>
  <c r="A430"/>
  <c r="A449"/>
  <c r="A506"/>
  <c r="A519"/>
  <c r="A541"/>
  <c r="A565"/>
  <c r="A614"/>
  <c r="A641"/>
  <c r="A667"/>
  <c r="A688"/>
  <c r="A711"/>
  <c r="A743"/>
  <c r="A766"/>
  <c r="A21"/>
  <c r="A41"/>
  <c r="A58"/>
  <c r="A86"/>
  <c r="A161"/>
  <c r="A184"/>
  <c r="A209"/>
  <c r="A223"/>
  <c r="A261"/>
  <c r="A295"/>
  <c r="A306"/>
  <c r="A333"/>
  <c r="A353"/>
  <c r="A369"/>
  <c r="A390"/>
  <c r="A412"/>
  <c r="A431"/>
  <c r="A491"/>
  <c r="A510"/>
  <c r="A524"/>
  <c r="A552"/>
  <c r="A567"/>
  <c r="A619"/>
  <c r="A645"/>
  <c r="A670"/>
  <c r="A691"/>
  <c r="A712"/>
  <c r="A751"/>
  <c r="A755"/>
  <c r="A756"/>
  <c r="A767"/>
  <c r="A14"/>
  <c r="A20"/>
  <c r="A68"/>
  <c r="A90"/>
  <c r="A141"/>
  <c r="A157"/>
  <c r="A164"/>
  <c r="A199"/>
  <c r="A240"/>
  <c r="A252"/>
  <c r="A275"/>
  <c r="A290"/>
  <c r="A313"/>
  <c r="A323"/>
  <c r="A336"/>
  <c r="A378"/>
  <c r="A417"/>
  <c r="A424"/>
  <c r="A456"/>
  <c r="A471"/>
  <c r="A494"/>
  <c r="A523"/>
  <c r="A549"/>
  <c r="A576"/>
  <c r="A602"/>
  <c r="A625"/>
  <c r="A644"/>
  <c r="A683"/>
  <c r="A700"/>
  <c r="A706"/>
  <c r="A754"/>
  <c r="A757"/>
  <c r="A12"/>
  <c r="A15"/>
  <c r="A28"/>
  <c r="A55"/>
  <c r="A60"/>
  <c r="A82"/>
  <c r="A101"/>
  <c r="A147"/>
  <c r="A162"/>
  <c r="A167"/>
  <c r="A204"/>
  <c r="A263"/>
  <c r="A278"/>
  <c r="A301"/>
  <c r="A316"/>
  <c r="A324"/>
  <c r="A339"/>
  <c r="A342"/>
  <c r="A404"/>
  <c r="A418"/>
  <c r="A433"/>
  <c r="A459"/>
  <c r="A499"/>
  <c r="A511"/>
  <c r="A559"/>
  <c r="A581"/>
  <c r="A615"/>
  <c r="A632"/>
  <c r="A699"/>
  <c r="A710"/>
  <c r="A721"/>
  <c r="A4"/>
  <c r="A13"/>
  <c r="A17"/>
  <c r="A44"/>
  <c r="A67"/>
  <c r="A87"/>
  <c r="A119"/>
  <c r="A132"/>
  <c r="A135"/>
  <c r="A163"/>
  <c r="A192"/>
  <c r="A230"/>
  <c r="A244"/>
  <c r="A247"/>
  <c r="A274"/>
  <c r="A289"/>
  <c r="A302"/>
  <c r="A320"/>
  <c r="A325"/>
  <c r="A421"/>
  <c r="A437"/>
  <c r="A448"/>
  <c r="A465"/>
  <c r="A488"/>
  <c r="A530"/>
  <c r="A573"/>
  <c r="A599"/>
  <c r="A621"/>
  <c r="A636"/>
  <c r="A664"/>
  <c r="A23"/>
  <c r="A69"/>
  <c r="A70"/>
  <c r="A74"/>
  <c r="A107"/>
  <c r="A109"/>
  <c r="A118"/>
  <c r="A177"/>
  <c r="A185"/>
  <c r="A190"/>
  <c r="A243"/>
  <c r="A280"/>
  <c r="A377"/>
  <c r="A382"/>
  <c r="A384"/>
  <c r="A429"/>
  <c r="A462"/>
  <c r="A469"/>
  <c r="A558"/>
  <c r="A593"/>
  <c r="A629"/>
  <c r="A653"/>
  <c r="A655"/>
  <c r="A662"/>
  <c r="A671"/>
  <c r="A679"/>
  <c r="A697"/>
  <c r="A719"/>
  <c r="A720"/>
  <c r="A723"/>
  <c r="A728"/>
  <c r="A733"/>
  <c r="A769"/>
  <c r="A16"/>
  <c r="A46"/>
  <c r="A84"/>
  <c r="A110"/>
  <c r="A128"/>
  <c r="A136"/>
  <c r="A160"/>
  <c r="A178"/>
  <c r="A228"/>
  <c r="A276"/>
  <c r="A282"/>
  <c r="A292"/>
  <c r="A303"/>
  <c r="A355"/>
  <c r="A370"/>
  <c r="A423"/>
  <c r="A426"/>
  <c r="A466"/>
  <c r="A501"/>
  <c r="A515"/>
  <c r="A551"/>
  <c r="A582"/>
  <c r="A584"/>
  <c r="A594"/>
  <c r="A640"/>
  <c r="A674"/>
  <c r="A676"/>
  <c r="A695"/>
  <c r="A713"/>
  <c r="A717"/>
  <c r="A727"/>
  <c r="A739"/>
  <c r="A749"/>
  <c r="A33"/>
  <c r="A47"/>
  <c r="A63"/>
  <c r="A77"/>
  <c r="A92"/>
  <c r="A95"/>
  <c r="A159"/>
  <c r="A186"/>
  <c r="A212"/>
  <c r="A227"/>
  <c r="A271"/>
  <c r="A315"/>
  <c r="A326"/>
  <c r="A350"/>
  <c r="A358"/>
  <c r="A372"/>
  <c r="A374"/>
  <c r="A383"/>
  <c r="A395"/>
  <c r="A396"/>
  <c r="A427"/>
  <c r="A507"/>
  <c r="A595"/>
  <c r="A605"/>
  <c r="A626"/>
  <c r="A682"/>
  <c r="A693"/>
  <c r="A701"/>
  <c r="A730"/>
  <c r="A752"/>
  <c r="A765"/>
  <c r="A772"/>
  <c r="A66"/>
  <c r="A88"/>
  <c r="A105"/>
  <c r="A116"/>
  <c r="A137"/>
  <c r="A158"/>
  <c r="A258"/>
  <c r="A267"/>
  <c r="A298"/>
  <c r="A304"/>
  <c r="A309"/>
  <c r="A312"/>
  <c r="A329"/>
  <c r="A359"/>
  <c r="A381"/>
  <c r="A480"/>
  <c r="A492"/>
  <c r="A502"/>
  <c r="A514"/>
  <c r="A528"/>
  <c r="A542"/>
  <c r="A550"/>
  <c r="A557"/>
  <c r="A563"/>
  <c r="A583"/>
  <c r="A622"/>
  <c r="A659"/>
  <c r="A665"/>
  <c r="A668"/>
  <c r="A694"/>
  <c r="A760"/>
  <c r="A776"/>
  <c r="A93"/>
  <c r="A145"/>
  <c r="A153"/>
  <c r="A156"/>
  <c r="A193"/>
  <c r="A273"/>
  <c r="A287"/>
  <c r="A308"/>
  <c r="A334"/>
  <c r="A365"/>
  <c r="A367"/>
  <c r="A397"/>
  <c r="A435"/>
  <c r="A438"/>
  <c r="A482"/>
  <c r="A484"/>
  <c r="A518"/>
  <c r="A566"/>
  <c r="A577"/>
  <c r="A591"/>
  <c r="A604"/>
  <c r="A617"/>
  <c r="A642"/>
  <c r="A647"/>
  <c r="A652"/>
  <c r="A677"/>
  <c r="A681"/>
  <c r="A722"/>
  <c r="A744"/>
  <c r="A750"/>
  <c r="A759"/>
  <c r="A774"/>
  <c r="A8"/>
  <c r="A707"/>
  <c r="A639"/>
  <c r="A628"/>
  <c r="A611"/>
  <c r="A610"/>
  <c r="A597"/>
  <c r="A590"/>
  <c r="A589"/>
  <c r="A586"/>
  <c r="A535"/>
  <c r="A509"/>
  <c r="A500"/>
  <c r="A489"/>
  <c r="A472"/>
  <c r="A444"/>
  <c r="A442"/>
  <c r="A436"/>
  <c r="A425"/>
  <c r="A419"/>
  <c r="A401"/>
  <c r="A398"/>
  <c r="A391"/>
  <c r="A269"/>
  <c r="A253"/>
  <c r="A195"/>
  <c r="A142"/>
  <c r="A125"/>
  <c r="A113"/>
  <c r="A48"/>
  <c r="A45"/>
  <c r="A31"/>
  <c r="A761"/>
  <c r="A687"/>
  <c r="A654"/>
  <c r="A651"/>
  <c r="A649"/>
  <c r="A620"/>
  <c r="A601"/>
  <c r="A570"/>
  <c r="A540"/>
  <c r="A534"/>
  <c r="A521"/>
  <c r="A464"/>
  <c r="A460"/>
  <c r="A457"/>
  <c r="A453"/>
  <c r="A446"/>
  <c r="A411"/>
  <c r="A408"/>
  <c r="A392"/>
  <c r="A366"/>
  <c r="A331"/>
  <c r="A264"/>
  <c r="A256"/>
  <c r="A222"/>
  <c r="A198"/>
  <c r="A165"/>
  <c r="A127"/>
  <c r="A121"/>
  <c r="A111"/>
  <c r="A78"/>
  <c r="A43"/>
  <c r="A30"/>
  <c r="A768"/>
  <c r="A686"/>
  <c r="A660"/>
  <c r="A643"/>
  <c r="A630"/>
  <c r="A623"/>
  <c r="A592"/>
  <c r="A585"/>
  <c r="A476"/>
  <c r="A458"/>
  <c r="A388"/>
  <c r="A348"/>
  <c r="A330"/>
  <c r="A299"/>
  <c r="A270"/>
  <c r="A251"/>
  <c r="A196"/>
  <c r="A140"/>
  <c r="A123"/>
  <c r="A122"/>
  <c r="A104"/>
  <c r="A80"/>
  <c r="A65"/>
  <c r="A57"/>
  <c r="A38"/>
  <c r="A50"/>
  <c r="A37"/>
  <c r="A24"/>
  <c r="A22"/>
  <c r="A10"/>
  <c r="A747"/>
  <c r="A736"/>
  <c r="A635"/>
  <c r="A616"/>
  <c r="A612"/>
  <c r="A609"/>
  <c r="A574"/>
  <c r="A539"/>
  <c r="A537"/>
  <c r="A532"/>
  <c r="A508"/>
  <c r="A479"/>
  <c r="A478"/>
  <c r="A467"/>
  <c r="A455"/>
  <c r="A452"/>
  <c r="A450"/>
  <c r="A428"/>
  <c r="A416"/>
  <c r="A380"/>
  <c r="A376"/>
  <c r="A373"/>
  <c r="A349"/>
  <c r="A285"/>
  <c r="A260"/>
  <c r="A246"/>
  <c r="A238"/>
  <c r="A175"/>
  <c r="A149"/>
  <c r="A61"/>
  <c r="A27"/>
  <c r="A725"/>
  <c r="A672"/>
  <c r="A606"/>
  <c r="A596"/>
  <c r="A587"/>
  <c r="A580"/>
  <c r="A548"/>
  <c r="A522"/>
  <c r="A520"/>
  <c r="A473"/>
  <c r="A470"/>
  <c r="A447"/>
  <c r="A440"/>
  <c r="A410"/>
  <c r="A385"/>
  <c r="A356"/>
  <c r="A347"/>
  <c r="A344"/>
  <c r="A321"/>
  <c r="A319"/>
  <c r="A283"/>
  <c r="A235"/>
  <c r="A224"/>
  <c r="A189"/>
  <c r="A180"/>
  <c r="A176"/>
  <c r="A172"/>
  <c r="A166"/>
  <c r="A148"/>
  <c r="A85"/>
  <c r="A773"/>
  <c r="A735"/>
  <c r="A734"/>
  <c r="A731"/>
  <c r="A704"/>
  <c r="A692"/>
  <c r="A543"/>
  <c r="A504"/>
  <c r="A483"/>
  <c r="A451"/>
  <c r="A402"/>
  <c r="A364"/>
  <c r="A345"/>
  <c r="A337"/>
  <c r="A328"/>
  <c r="A294"/>
  <c r="A293"/>
  <c r="A234"/>
  <c r="A233"/>
  <c r="A208"/>
  <c r="A202"/>
  <c r="A183"/>
  <c r="A117"/>
  <c r="A98"/>
  <c r="A97"/>
  <c r="A96"/>
  <c r="A81"/>
  <c r="A42"/>
  <c r="A32"/>
  <c r="A19"/>
  <c r="A775"/>
  <c r="A748"/>
  <c r="A732"/>
  <c r="A708"/>
  <c r="A680"/>
  <c r="A666"/>
  <c r="A661"/>
  <c r="A638"/>
  <c r="A608"/>
  <c r="A578"/>
  <c r="A560"/>
  <c r="A556"/>
  <c r="A547"/>
  <c r="A529"/>
  <c r="A486"/>
  <c r="A406"/>
  <c r="A405"/>
  <c r="A340"/>
  <c r="A314"/>
  <c r="A279"/>
  <c r="A268"/>
  <c r="A250"/>
  <c r="A249"/>
  <c r="A239"/>
  <c r="A217"/>
  <c r="A214"/>
  <c r="A187"/>
  <c r="A124"/>
  <c r="A99"/>
  <c r="A71"/>
  <c r="A51"/>
  <c r="A746"/>
  <c r="A729"/>
  <c r="A714"/>
  <c r="A702"/>
  <c r="A658"/>
  <c r="A624"/>
  <c r="A613"/>
  <c r="A607"/>
  <c r="A571"/>
  <c r="A546"/>
  <c r="A545"/>
  <c r="A544"/>
  <c r="A527"/>
  <c r="A505"/>
  <c r="A503"/>
  <c r="A432"/>
  <c r="A409"/>
  <c r="A387"/>
  <c r="A357"/>
  <c r="A341"/>
  <c r="A327"/>
  <c r="A255"/>
  <c r="A242"/>
  <c r="A216"/>
  <c r="A194"/>
  <c r="A155"/>
  <c r="A154"/>
  <c r="A144"/>
  <c r="A114"/>
  <c r="A40"/>
  <c r="A36"/>
  <c r="A745"/>
  <c r="A741"/>
  <c r="A740"/>
  <c r="A705"/>
  <c r="A690"/>
  <c r="A689"/>
  <c r="A675"/>
  <c r="A669"/>
  <c r="A663"/>
  <c r="A657"/>
  <c r="A600"/>
  <c r="A493"/>
  <c r="A477"/>
  <c r="A468"/>
  <c r="A441"/>
  <c r="A415"/>
  <c r="A360"/>
  <c r="A351"/>
  <c r="A338"/>
  <c r="A286"/>
  <c r="A254"/>
  <c r="A248"/>
  <c r="A226"/>
  <c r="A225"/>
  <c r="A205"/>
  <c r="A103"/>
  <c r="A89"/>
  <c r="A83"/>
  <c r="A76"/>
  <c r="A62"/>
  <c r="A762"/>
  <c r="A758"/>
  <c r="A715"/>
  <c r="A673"/>
  <c r="A650"/>
  <c r="A633"/>
  <c r="A618"/>
  <c r="A603"/>
  <c r="A572"/>
  <c r="A562"/>
  <c r="A554"/>
  <c r="A526"/>
  <c r="A487"/>
  <c r="A475"/>
  <c r="A474"/>
  <c r="A454"/>
  <c r="A379"/>
  <c r="A284"/>
  <c r="A257"/>
  <c r="A236"/>
  <c r="A229"/>
  <c r="A221"/>
  <c r="A207"/>
  <c r="A201"/>
  <c r="A188"/>
  <c r="A173"/>
  <c r="A133"/>
  <c r="A102"/>
  <c r="A91"/>
  <c r="A5"/>
  <c r="A771"/>
  <c r="A770"/>
  <c r="A763"/>
  <c r="A742"/>
  <c r="A738"/>
  <c r="A718"/>
  <c r="A598"/>
  <c r="A579"/>
  <c r="A533"/>
  <c r="A490"/>
  <c r="A407"/>
  <c r="A317"/>
  <c r="A311"/>
  <c r="A272"/>
  <c r="A266"/>
  <c r="A265"/>
  <c r="A232"/>
  <c r="A218"/>
  <c r="A215"/>
  <c r="A213"/>
  <c r="A179"/>
  <c r="A169"/>
  <c r="A150"/>
  <c r="A129"/>
  <c r="A108"/>
  <c r="A75"/>
  <c r="A39"/>
  <c r="A7"/>
  <c r="A6"/>
  <c r="A3"/>
  <c r="C8" i="16" l="1"/>
  <c r="H49"/>
  <c r="C35"/>
  <c r="B35"/>
  <c r="D35"/>
  <c r="R20" i="18"/>
  <c r="L71"/>
  <c r="J1051"/>
  <c r="I779" i="14"/>
  <c r="I783"/>
  <c r="I780"/>
  <c r="I781"/>
  <c r="I782"/>
  <c r="I778"/>
  <c r="C38" i="16"/>
  <c r="D38"/>
  <c r="B39"/>
  <c r="D40"/>
  <c r="C39"/>
  <c r="B38"/>
  <c r="B40"/>
  <c r="C40"/>
  <c r="D39"/>
  <c r="A3"/>
  <c r="B21"/>
  <c r="D17"/>
  <c r="B29"/>
  <c r="C12"/>
  <c r="B23"/>
  <c r="C10"/>
  <c r="B37"/>
  <c r="D15"/>
  <c r="C26"/>
  <c r="D9"/>
  <c r="B15"/>
  <c r="C20"/>
  <c r="D25"/>
  <c r="C34"/>
  <c r="B13"/>
  <c r="C18"/>
  <c r="D23"/>
  <c r="D31"/>
  <c r="C28"/>
  <c r="B31"/>
  <c r="D33"/>
  <c r="C36"/>
  <c r="B9"/>
  <c r="D11"/>
  <c r="C14"/>
  <c r="B17"/>
  <c r="D19"/>
  <c r="C22"/>
  <c r="B25"/>
  <c r="D27"/>
  <c r="C30"/>
  <c r="B33"/>
  <c r="B11"/>
  <c r="D13"/>
  <c r="C16"/>
  <c r="B19"/>
  <c r="D21"/>
  <c r="C24"/>
  <c r="B27"/>
  <c r="D29"/>
  <c r="C32"/>
  <c r="D37"/>
  <c r="D8"/>
  <c r="B10"/>
  <c r="C11"/>
  <c r="D12"/>
  <c r="B14"/>
  <c r="C15"/>
  <c r="D16"/>
  <c r="B18"/>
  <c r="C19"/>
  <c r="D20"/>
  <c r="B22"/>
  <c r="C23"/>
  <c r="D24"/>
  <c r="B26"/>
  <c r="C27"/>
  <c r="D28"/>
  <c r="B30"/>
  <c r="C31"/>
  <c r="D32"/>
  <c r="B34"/>
  <c r="D36"/>
  <c r="B8"/>
  <c r="C9"/>
  <c r="D10"/>
  <c r="B12"/>
  <c r="C13"/>
  <c r="D14"/>
  <c r="B16"/>
  <c r="C17"/>
  <c r="D18"/>
  <c r="B20"/>
  <c r="C21"/>
  <c r="D22"/>
  <c r="B24"/>
  <c r="C25"/>
  <c r="D26"/>
  <c r="B28"/>
  <c r="C29"/>
  <c r="D30"/>
  <c r="B32"/>
  <c r="C33"/>
  <c r="D34"/>
  <c r="B36"/>
  <c r="C37"/>
  <c r="C43" l="1"/>
  <c r="C42"/>
  <c r="I784" i="14"/>
</calcChain>
</file>

<file path=xl/sharedStrings.xml><?xml version="1.0" encoding="utf-8"?>
<sst xmlns="http://schemas.openxmlformats.org/spreadsheetml/2006/main" count="31114" uniqueCount="2391">
  <si>
    <t>PRESENSI SISWA</t>
  </si>
  <si>
    <t>TAHUN PELAJARAN 2015/2016</t>
  </si>
  <si>
    <t>NO</t>
  </si>
  <si>
    <t>NAMA</t>
  </si>
  <si>
    <t>L/P</t>
  </si>
  <si>
    <t>KET</t>
  </si>
  <si>
    <t>PERTEMUAN</t>
  </si>
  <si>
    <t>WALI KELAS :</t>
  </si>
  <si>
    <t>LUDI PRIYADI</t>
  </si>
  <si>
    <t>L</t>
  </si>
  <si>
    <t>ILHAM KURNIANDI MAULANA</t>
  </si>
  <si>
    <t>MOCHAMMAD IQBAL HIDAYAT</t>
  </si>
  <si>
    <t>ISMAIL AZHZHAFIR ROHAGA</t>
  </si>
  <si>
    <t>P</t>
  </si>
  <si>
    <t>REISA AFRIANTI NURUL JANAH</t>
  </si>
  <si>
    <t>TRI UTARI</t>
  </si>
  <si>
    <t>NURNAENI</t>
  </si>
  <si>
    <t>ANDHIKA SAPUTRA</t>
  </si>
  <si>
    <t>MUHAMMAD RIZKI RAMADHAN</t>
  </si>
  <si>
    <t>RACHMIZARD</t>
  </si>
  <si>
    <t>GABRIELLE PERNANDO TARIGAN</t>
  </si>
  <si>
    <t>MOCHAMAD ISRYN WINANDI</t>
  </si>
  <si>
    <t>MUHAMMAD ALFIAN SANIPUTRA</t>
  </si>
  <si>
    <t>RICKY RIZQI</t>
  </si>
  <si>
    <t>NUR HIDAYATTULLOH</t>
  </si>
  <si>
    <t>DEPRAS NUR YADI</t>
  </si>
  <si>
    <t>RIFQI SUBAGJA</t>
  </si>
  <si>
    <t>IVAN RIZKY YOHANES TAMBUNAN</t>
  </si>
  <si>
    <t>DICKA ANADA ABDI NEGARA</t>
  </si>
  <si>
    <t>BAGAS ANDRIANSYAH</t>
  </si>
  <si>
    <t>DHAFA GUSTIADI KURNIAWAN</t>
  </si>
  <si>
    <t>IKRAM AGHNIA NURRAHMAN</t>
  </si>
  <si>
    <t>ERLANGGA DAFFA PUTRA</t>
  </si>
  <si>
    <t>BAYU DIRGA PRATAMA</t>
  </si>
  <si>
    <t>MUHAMMAD IKHSAN AZIZ</t>
  </si>
  <si>
    <t>FADJRI ALFALAH</t>
  </si>
  <si>
    <t>DEVANI SAFITRI</t>
  </si>
  <si>
    <t>DINDA AMELIA OLI'I</t>
  </si>
  <si>
    <t>LAKI-LAKI</t>
  </si>
  <si>
    <t>JUMLAH</t>
  </si>
  <si>
    <t>PEREMPUAN</t>
  </si>
  <si>
    <t>KETERANGAN</t>
  </si>
  <si>
    <t>S : Sakit</t>
  </si>
  <si>
    <t>A : Alpa</t>
  </si>
  <si>
    <t>I  : Izin</t>
  </si>
  <si>
    <t>Guru Mata Pelajaran</t>
  </si>
  <si>
    <t>RIKI PANDIKA</t>
  </si>
  <si>
    <t>GELAR AMAR IBRAHIM</t>
  </si>
  <si>
    <t>NOVAL OKTAVIO PILIANG</t>
  </si>
  <si>
    <t>DEWI RAMDANI AHYAR</t>
  </si>
  <si>
    <t>LATIFA AXYAS</t>
  </si>
  <si>
    <t>AGUNG SATRIO WIBOWO</t>
  </si>
  <si>
    <t>KRISTOFORUS YORIS TEGUH PRASET</t>
  </si>
  <si>
    <t>PRAYOGI SUKMANA</t>
  </si>
  <si>
    <t>JAINAL PERMANA SIDIK</t>
  </si>
  <si>
    <t>RISKI DWI SABARIYANTO</t>
  </si>
  <si>
    <t>MOCHAMAD RIFANDY RACHMANSYAH</t>
  </si>
  <si>
    <t>MUHAMMAD DANDY CHRISNANDY</t>
  </si>
  <si>
    <t>VIRGIANDRA ADHYSMA KAUTSAR</t>
  </si>
  <si>
    <t>FAJAR RAMDANI ARIFIN</t>
  </si>
  <si>
    <t>RIZKY FEBRIAN ARIPIN</t>
  </si>
  <si>
    <t>MUHAMMAD ZAENAL MUTAQIN</t>
  </si>
  <si>
    <t>KRISHNA AL RASYID</t>
  </si>
  <si>
    <t>MUHAMAD ADHI PUTRA PERDANA</t>
  </si>
  <si>
    <t>PRIAMBUDI HIDA YANTO</t>
  </si>
  <si>
    <t>BAYUNING ARJUNANTO</t>
  </si>
  <si>
    <t>MUKHAMMAD RESTU PEBRIANSYAH PUTRA</t>
  </si>
  <si>
    <t>PANJI RAHARDIAN</t>
  </si>
  <si>
    <t>MUHAMMAD FADHIL SUYARTO</t>
  </si>
  <si>
    <t>FAHMI NAUFAL RIDWAN</t>
  </si>
  <si>
    <t>MUHAMMAD CALVIN FAHREZA</t>
  </si>
  <si>
    <t>RAYHAN FAKHRIEL RAIS</t>
  </si>
  <si>
    <t>WILDAN HIDAYATULLAH</t>
  </si>
  <si>
    <t>OSKIA SOFISTI NURROBBIANTI</t>
  </si>
  <si>
    <t>ALIFIA BALQIS HASYA TASYARI</t>
  </si>
  <si>
    <t>FENDI</t>
  </si>
  <si>
    <t>MUHAMMAD SYAHRIZAL</t>
  </si>
  <si>
    <t>AHMAD SAEPUDIN</t>
  </si>
  <si>
    <t>IPAN ARDIANSAH</t>
  </si>
  <si>
    <t>LUTHFI JUNAWAN</t>
  </si>
  <si>
    <t>YUSUF FAJAR WIBOWO</t>
  </si>
  <si>
    <t>FARIQ AWABI KARAMMA</t>
  </si>
  <si>
    <t>AZMI ILMAN</t>
  </si>
  <si>
    <t>FIKRI NUR RACHMAN</t>
  </si>
  <si>
    <t>ANNISA MAIMUNAH</t>
  </si>
  <si>
    <t>SITI PATIMAH</t>
  </si>
  <si>
    <t>RIZHA RISMAYANA</t>
  </si>
  <si>
    <t>ADI AHMAD FAUZAN</t>
  </si>
  <si>
    <t>RIAN WAHYU SETIAWAN</t>
  </si>
  <si>
    <t>ANANDA RIFKY</t>
  </si>
  <si>
    <t>AKMAL MAULANA</t>
  </si>
  <si>
    <t>ALIFIANDI NURSANNI WIRIADIKUSUMAH</t>
  </si>
  <si>
    <t>ARYA LANANG JUNIZAR</t>
  </si>
  <si>
    <t>SATRIA WIRIANATA</t>
  </si>
  <si>
    <t>AFRIZAL NURFIKRI</t>
  </si>
  <si>
    <t>HANDOKO DWI PUTRA</t>
  </si>
  <si>
    <t>ALFA ADNAN RADITYA</t>
  </si>
  <si>
    <t>RUPA WIGUNA</t>
  </si>
  <si>
    <t>RIZKIYA ABDA'US SALAM</t>
  </si>
  <si>
    <t>MUHAMMAD FIKRI MAULANA</t>
  </si>
  <si>
    <t>AGI RAHMA PUTRA</t>
  </si>
  <si>
    <t>IVANO DAVIAR WIRATMA</t>
  </si>
  <si>
    <t>ASRY MASFUFAH ALKAZAHFA</t>
  </si>
  <si>
    <t>AGUS SUPRIATNA</t>
  </si>
  <si>
    <t>ANAM AZIZIL NUR ALIF</t>
  </si>
  <si>
    <t>RIVALDY ILHAM MULYANA</t>
  </si>
  <si>
    <t>FAZRIYAN</t>
  </si>
  <si>
    <t>MUHAMMAD FIRMANSYAH</t>
  </si>
  <si>
    <t>RAPI PANGESTU WINATA</t>
  </si>
  <si>
    <t>MUHAMMAD FACHRIZALD</t>
  </si>
  <si>
    <t>AKBAR DWI CAHYANA</t>
  </si>
  <si>
    <t>YOSEP HAMDALAH</t>
  </si>
  <si>
    <t>NUR MEYLANI</t>
  </si>
  <si>
    <t>PANI HANIFAH</t>
  </si>
  <si>
    <t>ARI SUMIYATI</t>
  </si>
  <si>
    <t>DENYSA GUSTIANI</t>
  </si>
  <si>
    <t>SODIQ NUR FAUZI</t>
  </si>
  <si>
    <t>MAHESA ADIPUTRA</t>
  </si>
  <si>
    <t>KEVIN SANOFIKA</t>
  </si>
  <si>
    <t>DWI MADEN OBET</t>
  </si>
  <si>
    <t>FERDY WAHYUDI</t>
  </si>
  <si>
    <t>IQBAL ARDIANSYAH</t>
  </si>
  <si>
    <t>SAIFUL SIMALANGO</t>
  </si>
  <si>
    <t>ARYA KOMARUDIN</t>
  </si>
  <si>
    <t>PUTRA PAMUNGKAS SUTARYO</t>
  </si>
  <si>
    <t>ERIO HERMAWAN</t>
  </si>
  <si>
    <t>MOCHAMAD KEVIN NUR SETIA ADJI</t>
  </si>
  <si>
    <t>MUHAMMAD FAUZAN FADHILAH</t>
  </si>
  <si>
    <t>ASYAM AHMAD FAUZAN</t>
  </si>
  <si>
    <t>MUHAMMAD AKHMAL AVSHARY</t>
  </si>
  <si>
    <t>SANDI ALDIANSYAH PRAWIRA</t>
  </si>
  <si>
    <t>MOCHAMAD DICKY FACHRIZAL</t>
  </si>
  <si>
    <t>RIFA AULIA HUSNI FADILLA</t>
  </si>
  <si>
    <t>SALSA FADILAH</t>
  </si>
  <si>
    <t>MEGGY NURDYANSAH</t>
  </si>
  <si>
    <t>MOHAMMAD WILDAN FAHREZI</t>
  </si>
  <si>
    <t>TAUFIK SIDIQ MULYADINATA</t>
  </si>
  <si>
    <t>MUHAMMAD RIDWAN</t>
  </si>
  <si>
    <t>RIKKI</t>
  </si>
  <si>
    <t>RICO AKBAR NUGRAHA</t>
  </si>
  <si>
    <t>NAIS FARID</t>
  </si>
  <si>
    <t>RIZKI LAZUARDI</t>
  </si>
  <si>
    <t>ASTRI APRILIYA</t>
  </si>
  <si>
    <t>REYVI AULIA</t>
  </si>
  <si>
    <t>NOVI BUDIANTI</t>
  </si>
  <si>
    <t>RIKY ANDI WALUYO</t>
  </si>
  <si>
    <t>FIKHRI AMARSYAH</t>
  </si>
  <si>
    <t>AKHMAL RAMADHAN</t>
  </si>
  <si>
    <t>DONNY ALI SANJAYA</t>
  </si>
  <si>
    <t>MUHAMAD MUKLIS LESMANA</t>
  </si>
  <si>
    <t>ARIEF FITRIANTO</t>
  </si>
  <si>
    <t>MUHAMMAD ABIYAN RAFI ANDANI</t>
  </si>
  <si>
    <t>M. FAUZAN PUTRA DALIANSYAH</t>
  </si>
  <si>
    <t>AKBAR MAULANA SUHENDI</t>
  </si>
  <si>
    <t>MUHAMMAD RIJAL SULAEMAN</t>
  </si>
  <si>
    <t>MUHAMAD RIZAL</t>
  </si>
  <si>
    <t>FAUZAN HUDA ALYASA</t>
  </si>
  <si>
    <t>REZKY MULYA</t>
  </si>
  <si>
    <t>ROBBY ZAENAL ARIFIN</t>
  </si>
  <si>
    <t>RESTU MUHAMMAD SIDIQ</t>
  </si>
  <si>
    <t>AGUS TRISWANTO</t>
  </si>
  <si>
    <t>MIEKE NEVASARI</t>
  </si>
  <si>
    <t>NENENG NURUL HIKMAH</t>
  </si>
  <si>
    <t>ENDAH PERMATASARI</t>
  </si>
  <si>
    <t>DIAN LESTARI</t>
  </si>
  <si>
    <t>YULIAWATI PUJI LESTARI</t>
  </si>
  <si>
    <t>VITA NOVA MARETTA M</t>
  </si>
  <si>
    <t>ELVIANA ARIFAHYANI</t>
  </si>
  <si>
    <t>TIAS SULISTIYANI</t>
  </si>
  <si>
    <t>NAJLA SAFIRA</t>
  </si>
  <si>
    <t>EVY OLITA SETYAWATI</t>
  </si>
  <si>
    <t>AMANDA AFIFAH SYALINDI</t>
  </si>
  <si>
    <t>ACHELIA NAFISA PUTRI SANDANI</t>
  </si>
  <si>
    <t>AINAYA AINUL YAQIN SOFYAN</t>
  </si>
  <si>
    <t>REINA NURUL ASPHIA</t>
  </si>
  <si>
    <t>ELINA NUR AMALINA</t>
  </si>
  <si>
    <t>ADE ASTRI OKTAVIANI</t>
  </si>
  <si>
    <t>FIDA OKTAVIANI</t>
  </si>
  <si>
    <t>FIQRIA QOLBY TAZKIYYAH</t>
  </si>
  <si>
    <t>ATEP INDRA PERMANA</t>
  </si>
  <si>
    <t>ABDUL QAHAR AL GHAZI</t>
  </si>
  <si>
    <t>CECEP LASMANA</t>
  </si>
  <si>
    <t>HILMAN SLAMET</t>
  </si>
  <si>
    <t>PANDJI PRASETYO HERMAWAN</t>
  </si>
  <si>
    <t>DERRY RAMADHAN</t>
  </si>
  <si>
    <t>ZAKI MOHAMMAD LUTFILLAH</t>
  </si>
  <si>
    <t>RIDHO RACHMATULLAH</t>
  </si>
  <si>
    <t>ANWAR FAUZI</t>
  </si>
  <si>
    <t>WEFPI OKTORA</t>
  </si>
  <si>
    <t>FERRY DWI SETIAWAN</t>
  </si>
  <si>
    <t>IKBAL MISHBAHUDDIN</t>
  </si>
  <si>
    <t>RATNASARI DEWI</t>
  </si>
  <si>
    <t>ANNISA FIRSTA AGRISTYASUCI</t>
  </si>
  <si>
    <t>SHOLEHATUNNISA APRILIA</t>
  </si>
  <si>
    <t>ERINA RATNAWATI</t>
  </si>
  <si>
    <t>YULIANI DAMAYANTI</t>
  </si>
  <si>
    <t>YANZA FITRIANINGRUM</t>
  </si>
  <si>
    <t>GEANANDA DERRINA FASSYA</t>
  </si>
  <si>
    <t>FEBRI NURAFISAH</t>
  </si>
  <si>
    <t>SALMA HANIFAH NUR AISYAH</t>
  </si>
  <si>
    <t>DEVIRA ISNANDA PUTRI</t>
  </si>
  <si>
    <t>FAHIRA ARMI RAMADHANI</t>
  </si>
  <si>
    <t>LANI AULYA NUR SABILLA</t>
  </si>
  <si>
    <t>NAFISA SALMA SAHARA</t>
  </si>
  <si>
    <t>NISA RAUDHATUL JANNAH</t>
  </si>
  <si>
    <t>WANDA HAMIDAH ANGGINA</t>
  </si>
  <si>
    <t>RIFKI RAHMAT DIANSYAH</t>
  </si>
  <si>
    <t>NURUL MUHAMMAD SETIAWAN</t>
  </si>
  <si>
    <t>MUHAMMAD SHIDDIQ RAMADHAN</t>
  </si>
  <si>
    <t>RAHADIAN FARIDZ</t>
  </si>
  <si>
    <t>ABEL RAFSHANJANI</t>
  </si>
  <si>
    <t>DZIKRI ABDUL GANI</t>
  </si>
  <si>
    <t>EKI YUDHISTIRA</t>
  </si>
  <si>
    <t>TIAR PRIMA NUGRAHA</t>
  </si>
  <si>
    <t>RIZKY APRIANTO</t>
  </si>
  <si>
    <t>MUHAMMAD FADHIL FIRASYAN</t>
  </si>
  <si>
    <t>RISMAN APRILIYANA</t>
  </si>
  <si>
    <t>RAMDAN LUTFI MARDIYANA</t>
  </si>
  <si>
    <t>SHABRINA AMELIA KUSNANDAR</t>
  </si>
  <si>
    <t>KAFIN KHALLISH KANIA</t>
  </si>
  <si>
    <t>RIFA AMALIA</t>
  </si>
  <si>
    <t>ALIFIA FITRIANI</t>
  </si>
  <si>
    <t>SRI ALIYA FATIMAH</t>
  </si>
  <si>
    <t>SANTI NUR AZIZAH</t>
  </si>
  <si>
    <t>AMELIA DESTIAWATI</t>
  </si>
  <si>
    <t>EKA OKTAVIA HERAWATI</t>
  </si>
  <si>
    <t>IRMA YULIANTI</t>
  </si>
  <si>
    <t>NANDHA YESI RAHMATIKA</t>
  </si>
  <si>
    <t>ANGGI ANGGRAENI MULYANA</t>
  </si>
  <si>
    <t>ANNISA ISLAMIATI</t>
  </si>
  <si>
    <t>ERLIN</t>
  </si>
  <si>
    <t>SILMI NURUL ULYA</t>
  </si>
  <si>
    <t>ERYCA OCTAVIA NURWIJAYANTI</t>
  </si>
  <si>
    <t>ANGELA RITI SEA PITA</t>
  </si>
  <si>
    <t>SRI PATIMAH GUNAWAN</t>
  </si>
  <si>
    <t>ZALFA SALSABIL NABILLA</t>
  </si>
  <si>
    <t>FAJRI ASHARI PRIHANDHANI</t>
  </si>
  <si>
    <t>MOCHAMAD RAMONA</t>
  </si>
  <si>
    <t>WIEDY AGUNG LAKSANA</t>
  </si>
  <si>
    <t>SENA SEPTIADI</t>
  </si>
  <si>
    <t>FAUZI RAFLI FATHURRACHMAN</t>
  </si>
  <si>
    <t>GHANI IRFAN</t>
  </si>
  <si>
    <t>ANDHIKA NUGRAHA</t>
  </si>
  <si>
    <t>MUHAMMAD RAFI FAIZAL</t>
  </si>
  <si>
    <t>MUHAMAD RIVALDI</t>
  </si>
  <si>
    <t>TAUFIK RAHMAN HAKIM</t>
  </si>
  <si>
    <t>JAKA PERMANAN</t>
  </si>
  <si>
    <t>RATNA JULIA</t>
  </si>
  <si>
    <t>PUTRI NUMALASARI</t>
  </si>
  <si>
    <t>AISYAH ADAWIYAH</t>
  </si>
  <si>
    <t>QORI YUPRIASA</t>
  </si>
  <si>
    <t>NURUL SABRINA</t>
  </si>
  <si>
    <t>SARAH NUR AVIATI</t>
  </si>
  <si>
    <t>FAZA MILLATINA TAUFIK</t>
  </si>
  <si>
    <t>NINA DWI SEPTIANI</t>
  </si>
  <si>
    <t>CINDY HANIDA</t>
  </si>
  <si>
    <t>ULFI KHUMAERO</t>
  </si>
  <si>
    <t>INDRI NURFIANI</t>
  </si>
  <si>
    <t>PUTRI KUSUMAWATI</t>
  </si>
  <si>
    <t>DITA AYU WIGUNA</t>
  </si>
  <si>
    <t>CHUSNUL MU'ASAROH</t>
  </si>
  <si>
    <t>RIZKA  NURFAUZIAH</t>
  </si>
  <si>
    <t>ELVINA MAHERSYA PRATIWI</t>
  </si>
  <si>
    <t>EVA DEVIYANTI</t>
  </si>
  <si>
    <t>SYIFA'ASRY FAUZIA KUSWANDI</t>
  </si>
  <si>
    <t>LUSI YULIANTI</t>
  </si>
  <si>
    <t>ARIEF WIBISONO</t>
  </si>
  <si>
    <t>MOCHAMAD IQBAL HIDAYAT</t>
  </si>
  <si>
    <t>BAGAS SETYAKI AMBIA</t>
  </si>
  <si>
    <t>AHMAD HIDAYAT</t>
  </si>
  <si>
    <t>WILAR ARDIAS GUNAWAN</t>
  </si>
  <si>
    <t>FAISAL HADI</t>
  </si>
  <si>
    <t>RIGA ABDUL AZIS</t>
  </si>
  <si>
    <t>ISHAAM SAMHARI</t>
  </si>
  <si>
    <t>TIA RESTU PRAYOGA</t>
  </si>
  <si>
    <t>MUHAMAD FAUZI NURSYAMSI</t>
  </si>
  <si>
    <t>RIO SATRIA WIBOWO ARDI</t>
  </si>
  <si>
    <t>JOAN JANUAR PERMANA</t>
  </si>
  <si>
    <t>FIERDA SHEILA TSANI FIRDAUSY</t>
  </si>
  <si>
    <t>FARIDA MUCHTAR</t>
  </si>
  <si>
    <t>ALYA CHANTIKA PRATIWI</t>
  </si>
  <si>
    <t>SELI KARLENA</t>
  </si>
  <si>
    <t>FAHMI NUR LISTIANI</t>
  </si>
  <si>
    <t>DINAR AMALIA PUTRI</t>
  </si>
  <si>
    <t>ANISA NURUL AZIZAH</t>
  </si>
  <si>
    <t>ISELIA AGUSTIN</t>
  </si>
  <si>
    <t>ASSYIFA FADELA</t>
  </si>
  <si>
    <t>FITRIANA KHODIJAH</t>
  </si>
  <si>
    <t>SITI AZIZAH</t>
  </si>
  <si>
    <t>OKTAVIANI NUR HALIZA</t>
  </si>
  <si>
    <t>IDA RAYANI</t>
  </si>
  <si>
    <t>ZIYAN ADILAH RAHMAH</t>
  </si>
  <si>
    <t>RAHMI FAUZIAH</t>
  </si>
  <si>
    <t>ENDAH NURJANAH</t>
  </si>
  <si>
    <t>MIRANTI SITI HALIMAH</t>
  </si>
  <si>
    <t>ELSA ELVINA</t>
  </si>
  <si>
    <t>TEDI ILHAM TAJUDIN</t>
  </si>
  <si>
    <t>MOCH. LUQMAN YAZRIL</t>
  </si>
  <si>
    <t>RIZQY NUR FADHILAH RAKHMAT</t>
  </si>
  <si>
    <t>VALDY GUSTIAN</t>
  </si>
  <si>
    <t>SEPTIAN TRI CAHYADI</t>
  </si>
  <si>
    <t>WILLY NOVANDI WIJAYA</t>
  </si>
  <si>
    <t>RAKA RAMADHANSYAH</t>
  </si>
  <si>
    <t>FARHAN IRSAN WAHYUDI</t>
  </si>
  <si>
    <t>RIGO IMAN RANDITYA</t>
  </si>
  <si>
    <t>ALDAFA FEBBYANT</t>
  </si>
  <si>
    <t>AGUSTINA SUKMA DEWI</t>
  </si>
  <si>
    <t>PUTRI KHOERONISA GUNAWAN</t>
  </si>
  <si>
    <t>VIRA AJENG FEBRIYANY</t>
  </si>
  <si>
    <t>AJENG DWI ASRI RAHAYU</t>
  </si>
  <si>
    <t>TASYA SITI NUR AZIZAH</t>
  </si>
  <si>
    <t>GUSTAMI EKA PRIYANI</t>
  </si>
  <si>
    <t>NIRA PATRAKOMALA</t>
  </si>
  <si>
    <t>ANGGRIANI FADILLAH</t>
  </si>
  <si>
    <t>DILLA FIRDAUSYA</t>
  </si>
  <si>
    <t>NADHIRAH NUR SAFFANAH</t>
  </si>
  <si>
    <t>ANGGUN MARYANI</t>
  </si>
  <si>
    <t>GITA PUTRI MADHANI</t>
  </si>
  <si>
    <t>VIRA YUNIAR</t>
  </si>
  <si>
    <t>SRI SUSANTI</t>
  </si>
  <si>
    <t>KARMELIA SUCI FITRIANI</t>
  </si>
  <si>
    <t>INDRI PEBRIANTI</t>
  </si>
  <si>
    <t>FADHILAH SATYA NURIMANI</t>
  </si>
  <si>
    <t>FADILLAH FAZRIANI FEBRIANTI</t>
  </si>
  <si>
    <t>EKMAL PERDIANSYAH</t>
  </si>
  <si>
    <t>ISMAIL RAHDIANSAH</t>
  </si>
  <si>
    <t>UUP SUBIANTO</t>
  </si>
  <si>
    <t>ARIS BUDIANTO</t>
  </si>
  <si>
    <t>ANIEQ BUSYAROH ADNIN</t>
  </si>
  <si>
    <t>MIFTAH MAULANA MARKANA</t>
  </si>
  <si>
    <t>ZHARFAN DHIYAUS SURUUR</t>
  </si>
  <si>
    <t>ADRIAN MAOLANA</t>
  </si>
  <si>
    <t>ANANG FAJAR PRASETIYO</t>
  </si>
  <si>
    <t>EGGY FIRMANSYAH</t>
  </si>
  <si>
    <t>IRFAN RAJA PRATAMA</t>
  </si>
  <si>
    <t>REVYANA YUSUF</t>
  </si>
  <si>
    <t>DONNY SUHENDAR</t>
  </si>
  <si>
    <t>NAFAL KURNIA NUGRAHA</t>
  </si>
  <si>
    <t>NIS</t>
  </si>
  <si>
    <t>kelas</t>
  </si>
  <si>
    <t>X RPL1</t>
  </si>
  <si>
    <t>X RPL2</t>
  </si>
  <si>
    <t>X TKJ1</t>
  </si>
  <si>
    <t>X TKJ2</t>
  </si>
  <si>
    <t>X TKJ3</t>
  </si>
  <si>
    <t>X AK1</t>
  </si>
  <si>
    <t>X AK2</t>
  </si>
  <si>
    <t>X AK3</t>
  </si>
  <si>
    <t>X AK4</t>
  </si>
  <si>
    <t>X AK5</t>
  </si>
  <si>
    <t>X AK6</t>
  </si>
  <si>
    <t>9981251814 / 101415163</t>
  </si>
  <si>
    <t>ADE RISMAYA</t>
  </si>
  <si>
    <t>9992247306 / 101415169</t>
  </si>
  <si>
    <t>AGIL APRIANTO</t>
  </si>
  <si>
    <t>0008014691 / 101415175</t>
  </si>
  <si>
    <t>AKMAL BANGUN TRIBUANA</t>
  </si>
  <si>
    <t>9991334095 / 101415181</t>
  </si>
  <si>
    <t>ALFI JULIANSYAH M</t>
  </si>
  <si>
    <t>9983393197 / 101415187</t>
  </si>
  <si>
    <t>ANGGITA MELASARI</t>
  </si>
  <si>
    <t>9995373658 / 101415193</t>
  </si>
  <si>
    <t>ARSYAD ALFARIZY</t>
  </si>
  <si>
    <t>9991436398 / 101415199</t>
  </si>
  <si>
    <t>AZIZATUN NISA</t>
  </si>
  <si>
    <t>9993994572 / 101415205</t>
  </si>
  <si>
    <t>DERRY ARIADI</t>
  </si>
  <si>
    <t>9984807741 / 101415211</t>
  </si>
  <si>
    <t>DINDIN JAENUDIN</t>
  </si>
  <si>
    <t>9992304358 / 101415217</t>
  </si>
  <si>
    <t>ELDI HARIZ FARHAN</t>
  </si>
  <si>
    <t>9996095799 / 101415223</t>
  </si>
  <si>
    <t>EVIANA DWI PUTRI</t>
  </si>
  <si>
    <t>9994867079 / 101415229</t>
  </si>
  <si>
    <t>FERA FEBRIANTI</t>
  </si>
  <si>
    <t>9999959217 / 101415235</t>
  </si>
  <si>
    <t>HAFIDZIN AL ANSHORI</t>
  </si>
  <si>
    <t>9990542048 / 101415241</t>
  </si>
  <si>
    <t>HERLIN FEBRIYANTI</t>
  </si>
  <si>
    <t>9995296353 / 101415253</t>
  </si>
  <si>
    <t>JAMILAH DWI PRATIWI</t>
  </si>
  <si>
    <t>0005088821 / 101415259</t>
  </si>
  <si>
    <t>KINANTI SUCI PRATIWI</t>
  </si>
  <si>
    <t>9992326182 / 101415265</t>
  </si>
  <si>
    <t>MAIDA NURHIDAYAH</t>
  </si>
  <si>
    <t>9994698164 / 101415271</t>
  </si>
  <si>
    <t>MOCHAMAD NAUVAL</t>
  </si>
  <si>
    <t>9990288748 / 101415277</t>
  </si>
  <si>
    <t>MUHAMAD LEDO PANGESTU</t>
  </si>
  <si>
    <t>9997154937 / 101415283</t>
  </si>
  <si>
    <t>MUHAMMAD HAFIZH AZIZTIAN</t>
  </si>
  <si>
    <t>9994516634 / 101415289</t>
  </si>
  <si>
    <t>NAUFAL DHIYA ULHAQ</t>
  </si>
  <si>
    <t>9992484633 / 101415295</t>
  </si>
  <si>
    <t>NOVIA KAMELIA</t>
  </si>
  <si>
    <t>9992340980 / 101415301</t>
  </si>
  <si>
    <t>NURUL MUFIDAH FILLAH</t>
  </si>
  <si>
    <t>9990542310 / 101415307</t>
  </si>
  <si>
    <t>RAFLY AZKA YULYANDRIE</t>
  </si>
  <si>
    <t>9994699258 / 101415313</t>
  </si>
  <si>
    <t>RANTI NURUL JAMILAH</t>
  </si>
  <si>
    <t>0004153186 / 101415319</t>
  </si>
  <si>
    <t>RIZKI AULIA ROHMANIAR</t>
  </si>
  <si>
    <t>9995139249 / 101415325</t>
  </si>
  <si>
    <t>SAEFUL AMAR</t>
  </si>
  <si>
    <t>9990800138 / 101415331</t>
  </si>
  <si>
    <t>SISKA SEPTIANI</t>
  </si>
  <si>
    <t>9992304433 / 101415337</t>
  </si>
  <si>
    <t>SUGIH SEBASTIAN</t>
  </si>
  <si>
    <t>9990014127 / 101415343</t>
  </si>
  <si>
    <t>TIARA GHASANI</t>
  </si>
  <si>
    <t>9995830195 / 101415349</t>
  </si>
  <si>
    <t>WITA RACHMAWATI</t>
  </si>
  <si>
    <t>XI AK1</t>
  </si>
  <si>
    <t>9995297598 / 101415170</t>
  </si>
  <si>
    <t>AGIL NUR ASTARI</t>
  </si>
  <si>
    <t>9989825859 / 101415173</t>
  </si>
  <si>
    <t>AHMAD FAUZI</t>
  </si>
  <si>
    <t>9992586085 / 101415176</t>
  </si>
  <si>
    <t>ALDHEA PRISTA RAYNATIFA</t>
  </si>
  <si>
    <t>9990786779 / 101415188</t>
  </si>
  <si>
    <t>ANISA RESLIANA</t>
  </si>
  <si>
    <t>9993620138 / 101415192</t>
  </si>
  <si>
    <t>ARIF RAHMAN HAKIM</t>
  </si>
  <si>
    <t>0143300611 / 101415194</t>
  </si>
  <si>
    <t>ASTRI YULIASTINI</t>
  </si>
  <si>
    <t>9986060058 / 101415200</t>
  </si>
  <si>
    <t>BAGAS ANGGARA MAULANA</t>
  </si>
  <si>
    <t>9990167782 / 101415206</t>
  </si>
  <si>
    <t>DESTIANA YORIN FEBRIANTI</t>
  </si>
  <si>
    <t>9996032227 / 101415212</t>
  </si>
  <si>
    <t>DWI GUMILANG</t>
  </si>
  <si>
    <t>0002759522 / 101415218</t>
  </si>
  <si>
    <t>ELFRIDO LUCKY RIDHALLAH</t>
  </si>
  <si>
    <t>9989213078 / 101415224</t>
  </si>
  <si>
    <t>FAHMI JOE OKTOVIAN</t>
  </si>
  <si>
    <t>9995367335 / 101415230</t>
  </si>
  <si>
    <t>FITHRI LISA ARIYANTI</t>
  </si>
  <si>
    <t>9995293965 / 101415236</t>
  </si>
  <si>
    <t>HAFIZH FACHRUR AZHAR</t>
  </si>
  <si>
    <t>9995371535 / 101415242</t>
  </si>
  <si>
    <t>HILMAN PRAYOGA</t>
  </si>
  <si>
    <t>9988209838 / 101415248</t>
  </si>
  <si>
    <t>IRDA ANNISA RUKMANA</t>
  </si>
  <si>
    <t>9991695545 / 101415254</t>
  </si>
  <si>
    <t>KANIAR WIDINA</t>
  </si>
  <si>
    <t>9986865069 / 101415260</t>
  </si>
  <si>
    <t>KRISNA BAYU ANGGARA</t>
  </si>
  <si>
    <t>9995965928 / 101415266</t>
  </si>
  <si>
    <t>MALIK ABDUL AZIZ</t>
  </si>
  <si>
    <t>9994903063 / 101415272</t>
  </si>
  <si>
    <t>MOCHAMAD NOORFADILASYAH</t>
  </si>
  <si>
    <t>9995298025 / 101415278</t>
  </si>
  <si>
    <t>MUHAMAD RA'UP</t>
  </si>
  <si>
    <t>9999512019 / 101415290</t>
  </si>
  <si>
    <t>NAUFAL PRATAMA</t>
  </si>
  <si>
    <t>9989167536 / 101415296</t>
  </si>
  <si>
    <t>NOVIA OKTAVIANI</t>
  </si>
  <si>
    <t>9996534860 / 101415302</t>
  </si>
  <si>
    <t>OSA ROSADA</t>
  </si>
  <si>
    <t>9994099811 / 101415308</t>
  </si>
  <si>
    <t>RAHAYU NUR HIKMAH</t>
  </si>
  <si>
    <t>9994275597 / 101415314</t>
  </si>
  <si>
    <t>RANTI PUSPITA</t>
  </si>
  <si>
    <t>0006580262 / 101415320</t>
  </si>
  <si>
    <t>RIZKY ADERAHMAN PUTRA</t>
  </si>
  <si>
    <t>9982412424 / 101415326</t>
  </si>
  <si>
    <t>SAHRUL HIDAYAT</t>
  </si>
  <si>
    <t>9988744752 / 101415338</t>
  </si>
  <si>
    <t>SYAHNA NUR ASSYFFA</t>
  </si>
  <si>
    <t>9995896838 / 101415344</t>
  </si>
  <si>
    <t>TRI PUJI LESTARI</t>
  </si>
  <si>
    <t>XI AK2</t>
  </si>
  <si>
    <t>9989187132 / 101415165</t>
  </si>
  <si>
    <t>ADHAN AGUS TRIANA</t>
  </si>
  <si>
    <t>9985084600 / 101415171</t>
  </si>
  <si>
    <t>AGUS SOLEHUDDIN</t>
  </si>
  <si>
    <t>9981695033 / 101415177</t>
  </si>
  <si>
    <t>ALDI FADHILAH RUHIYATNA PUTRA</t>
  </si>
  <si>
    <t>9995819873 / 101415183</t>
  </si>
  <si>
    <t>ALYA SHAFIRA</t>
  </si>
  <si>
    <t>9999265253 / 101415189</t>
  </si>
  <si>
    <t>ANNISA SEPTIANI ASKA</t>
  </si>
  <si>
    <t>9991791978 / 101415195</t>
  </si>
  <si>
    <t>AUDDY RESHA VIANATIKA</t>
  </si>
  <si>
    <t>9987590660 / 101415198</t>
  </si>
  <si>
    <t>AZIZ MUHAMMAD RIZQI</t>
  </si>
  <si>
    <t>9997703270 / 101415201</t>
  </si>
  <si>
    <t>BAGUS YOGA NANDITA</t>
  </si>
  <si>
    <t>9971092712 / 101315043</t>
  </si>
  <si>
    <t>DESTA PUSPITA NINGRUM</t>
  </si>
  <si>
    <t>9988250401 / 101415207</t>
  </si>
  <si>
    <t>DEWI ANGGRAENI</t>
  </si>
  <si>
    <t>9994742172 / 101415219</t>
  </si>
  <si>
    <t>ERI RIZKY FIRDAYANI</t>
  </si>
  <si>
    <t>9994818184 / 101415225</t>
  </si>
  <si>
    <t>FAIRUZ SALSABILA NURHANIDA</t>
  </si>
  <si>
    <t>9983846092 / 101415231</t>
  </si>
  <si>
    <t>FRENGKY</t>
  </si>
  <si>
    <t>9994124801 / 101415237</t>
  </si>
  <si>
    <t>HANIFA MUJAHIDDAH</t>
  </si>
  <si>
    <t>9996155106 / 101415243</t>
  </si>
  <si>
    <t>IKBAL SAEHUDIN</t>
  </si>
  <si>
    <t>9995371383 / 101415249</t>
  </si>
  <si>
    <t>ISMA APRILIYANI</t>
  </si>
  <si>
    <t>9990542057 / 101415255</t>
  </si>
  <si>
    <t>KANIAWATI NURROSA</t>
  </si>
  <si>
    <t>9998996658 / 101415267</t>
  </si>
  <si>
    <t>MEILANI KARINA SETIAWATI</t>
  </si>
  <si>
    <t>9996951502 / 101415273</t>
  </si>
  <si>
    <t>MOCHAMMAD NAUFAL RAFFI</t>
  </si>
  <si>
    <t>9996805420 / 101415279</t>
  </si>
  <si>
    <t>MUHAMAD RIZAL MUHARAM</t>
  </si>
  <si>
    <t>9999021876 / 101415285</t>
  </si>
  <si>
    <t>MUTI RIYANI</t>
  </si>
  <si>
    <t>9987530660 / 101415291</t>
  </si>
  <si>
    <t>NAUFAL QOIS FAUZAN</t>
  </si>
  <si>
    <t>9987679827 / 101415297</t>
  </si>
  <si>
    <t>NUH ARFIANTO</t>
  </si>
  <si>
    <t>9992360310 / 101415303</t>
  </si>
  <si>
    <t>PRASTIKA NUR RAMADANI</t>
  </si>
  <si>
    <t>9987888678 / 101415309</t>
  </si>
  <si>
    <t>9999069644 / 101415315</t>
  </si>
  <si>
    <t>REFFIN LUTHFI IBRAHIM</t>
  </si>
  <si>
    <t>9995552570 / 101415321</t>
  </si>
  <si>
    <t>RIZKY ARDIANSYAH</t>
  </si>
  <si>
    <t>9998629650 / 101415327</t>
  </si>
  <si>
    <t>SANDRA DEWI</t>
  </si>
  <si>
    <t>9982227662 / 101415333</t>
  </si>
  <si>
    <t>SITI NURJANNAH</t>
  </si>
  <si>
    <t>9998609932 / 101415339</t>
  </si>
  <si>
    <t>TANIA HANIPAH DELAYANTI</t>
  </si>
  <si>
    <t>9999990739 / 101415345</t>
  </si>
  <si>
    <t>TRY RATNA NINGSIH</t>
  </si>
  <si>
    <t>XI AK3</t>
  </si>
  <si>
    <t>9986312112 / 101415166</t>
  </si>
  <si>
    <t>ADI SOPYAN</t>
  </si>
  <si>
    <t>9993125496 / 101415172</t>
  </si>
  <si>
    <t>AHLANI MAGHFIRA</t>
  </si>
  <si>
    <t>9998342358 / 101415178</t>
  </si>
  <si>
    <t>ALDI FATUR RAHMAN</t>
  </si>
  <si>
    <t>9996795172 / 101415184</t>
  </si>
  <si>
    <t>AMALIA NURFAHMAWATI</t>
  </si>
  <si>
    <t>9986220580 / 101415196</t>
  </si>
  <si>
    <t>AUFA LUTHFIYATI AQILAH</t>
  </si>
  <si>
    <t>9996153979 / 101415202</t>
  </si>
  <si>
    <t>CHANDRA DIPURA</t>
  </si>
  <si>
    <t>9983016908 / 101415208</t>
  </si>
  <si>
    <t>DICKY DWI SAPUTRA</t>
  </si>
  <si>
    <t>9994818647 / 101415214</t>
  </si>
  <si>
    <t>EKA FEMELIA PUTRI</t>
  </si>
  <si>
    <t>9985210360 / 101415226</t>
  </si>
  <si>
    <t>FAJAR MUHAMMAD RAMADHAN</t>
  </si>
  <si>
    <t>9994798064 / 101415232</t>
  </si>
  <si>
    <t>GHINA NURAFIFAH</t>
  </si>
  <si>
    <t>9995150031 / 101415238</t>
  </si>
  <si>
    <t>HASTIN RAHMAWATI</t>
  </si>
  <si>
    <t>9990541923 / 101415244</t>
  </si>
  <si>
    <t>ILHAM MAULANA TRI SURYA</t>
  </si>
  <si>
    <t>9985210219 / 101415250</t>
  </si>
  <si>
    <t>ISMI MAULIDZA</t>
  </si>
  <si>
    <t>9995139241 / 101415256</t>
  </si>
  <si>
    <t>KARINA ATISAH</t>
  </si>
  <si>
    <t>9994275670 / 101415262</t>
  </si>
  <si>
    <t>LULU AH NAJAH</t>
  </si>
  <si>
    <t>9992611850 / 101415268</t>
  </si>
  <si>
    <t>METI SRI MARYANI</t>
  </si>
  <si>
    <t>9998844926 / 101415274</t>
  </si>
  <si>
    <t>MOHAMAD ALDI ABDURRAHMAN</t>
  </si>
  <si>
    <t>9991695633 / 101415280</t>
  </si>
  <si>
    <t>MUHAMMAD AINUL FAJRI</t>
  </si>
  <si>
    <t>9988897460 / 101415286</t>
  </si>
  <si>
    <t>NADILA IRMALINA</t>
  </si>
  <si>
    <t>0005929313 / 101415292</t>
  </si>
  <si>
    <t>NAZIFAH RACHMANIDA</t>
  </si>
  <si>
    <t>9995592574 / 101415298</t>
  </si>
  <si>
    <t>NUR FITRI</t>
  </si>
  <si>
    <t>9995310116 / 101415304</t>
  </si>
  <si>
    <t>PRAYUDHA NATA PERMANA</t>
  </si>
  <si>
    <t>9987825726 / 101415310</t>
  </si>
  <si>
    <t>RANDY RISWANTO</t>
  </si>
  <si>
    <t>9997244840 / 101415316</t>
  </si>
  <si>
    <t>REYNALDI NUGRAHA</t>
  </si>
  <si>
    <t>9987782683 / 101415322</t>
  </si>
  <si>
    <t>RIZKY ZAENAL ARIFFIN</t>
  </si>
  <si>
    <t>9995864280 / 101415334</t>
  </si>
  <si>
    <t>SITI NURMALAH RISKIYANI HAYATI</t>
  </si>
  <si>
    <t>9991655971 / 101415340</t>
  </si>
  <si>
    <t>TEGUH RAHAYU BUDIMAN</t>
  </si>
  <si>
    <t>9991437803 / 101415346</t>
  </si>
  <si>
    <t>VISCA YUNDHIA PUTRI RACHMANIKA</t>
  </si>
  <si>
    <t>9996806140 / 101415352</t>
  </si>
  <si>
    <t>YULITA RIZQI SASVIRANTY</t>
  </si>
  <si>
    <t>XI AK4</t>
  </si>
  <si>
    <t>9997022846 / 101415167</t>
  </si>
  <si>
    <t>ADRIAN JAMALUL INSAN</t>
  </si>
  <si>
    <t>9991162778 / 101415179</t>
  </si>
  <si>
    <t>ALDYTH MAULANA NOOR IHZA</t>
  </si>
  <si>
    <t>9980626787 / 101415182</t>
  </si>
  <si>
    <t>ALIFIA SALMA NURULASYROF</t>
  </si>
  <si>
    <t>9995760141 / 101415185</t>
  </si>
  <si>
    <t>ANANDA FADILLAH</t>
  </si>
  <si>
    <t>9999840774 / 101415191</t>
  </si>
  <si>
    <t>ARIEF BUDIMAN</t>
  </si>
  <si>
    <t>9990703210 / 101415197</t>
  </si>
  <si>
    <t>AVINA RAHMANI</t>
  </si>
  <si>
    <t>9994286622 / 101415203</t>
  </si>
  <si>
    <t>CHEINDRO PARUNTUNGAN</t>
  </si>
  <si>
    <t>9995830273 / 101415209</t>
  </si>
  <si>
    <t>DIKDIK ALIMAN HIDAYAH</t>
  </si>
  <si>
    <t>9991162378 / 101415213</t>
  </si>
  <si>
    <t>DWIKI RIYADI</t>
  </si>
  <si>
    <t>9983711908 / 101415215</t>
  </si>
  <si>
    <t>EKA PRANATA BUANA</t>
  </si>
  <si>
    <t>9999312788 / 101415221</t>
  </si>
  <si>
    <t>ERINA KHOERUNNISA</t>
  </si>
  <si>
    <t>9994698227 / 101415227</t>
  </si>
  <si>
    <t>FEBRIANTI SITI HUMAIROH</t>
  </si>
  <si>
    <t>9994798065 / 101415233</t>
  </si>
  <si>
    <t>GINA WIDYANTI</t>
  </si>
  <si>
    <t>9997965559 / 101415245</t>
  </si>
  <si>
    <t>IQBAL PUZA RAMA</t>
  </si>
  <si>
    <t>9992360345 / 101415251</t>
  </si>
  <si>
    <t>JAMES JONISIUS SILABAN</t>
  </si>
  <si>
    <t>9993084030 / 101415257</t>
  </si>
  <si>
    <t>KHABIB ROMANSYAH</t>
  </si>
  <si>
    <t>9995818462 / 101415263</t>
  </si>
  <si>
    <t>LUTHFI SALSABILA AYUANDINI</t>
  </si>
  <si>
    <t>9995813370 / 101415269</t>
  </si>
  <si>
    <t>MIFTAH MUGHNI FAUZI</t>
  </si>
  <si>
    <t>9992222240 / 101415275</t>
  </si>
  <si>
    <t>9998249593 / 101415281</t>
  </si>
  <si>
    <t>MUHAMMAD ANSYARI</t>
  </si>
  <si>
    <t>9999862538 / 101415293</t>
  </si>
  <si>
    <t>NITA MEYLANI</t>
  </si>
  <si>
    <t>9991712996 / 101415299</t>
  </si>
  <si>
    <t>NUR GUSTIYA UTAMA</t>
  </si>
  <si>
    <t>9998428582 / 101415305</t>
  </si>
  <si>
    <t>PUTRI AMALIA</t>
  </si>
  <si>
    <t>9999819152 / 101415311</t>
  </si>
  <si>
    <t>RANGGA MULYANA</t>
  </si>
  <si>
    <t>9996844188 / 101415317</t>
  </si>
  <si>
    <t>RISA NAOMI SHOLEHAH</t>
  </si>
  <si>
    <t>9985952923 / 101415323</t>
  </si>
  <si>
    <t>ROSA DESNIA MIKA</t>
  </si>
  <si>
    <t>9981495207 / 101415329</t>
  </si>
  <si>
    <t>SERVITIA DINI RAMADHANI</t>
  </si>
  <si>
    <t>9995813053 / 101415335</t>
  </si>
  <si>
    <t>SOPIA HANDAYANI</t>
  </si>
  <si>
    <t>9991434891 / 101415341</t>
  </si>
  <si>
    <t>TETY NURJANAH</t>
  </si>
  <si>
    <t>9994581044 / 101415347</t>
  </si>
  <si>
    <t>WIDIA LESTARI</t>
  </si>
  <si>
    <t>9990288665 / 101415353</t>
  </si>
  <si>
    <t>YUNI SHIYAMI SULISTIAWATI</t>
  </si>
  <si>
    <t>XI AK5</t>
  </si>
  <si>
    <t>0008096407 / 101415168</t>
  </si>
  <si>
    <t>AFIFAH FITRI WINANTO</t>
  </si>
  <si>
    <t>9990288653 / 101415174</t>
  </si>
  <si>
    <t>AJENG DHELYA ANANDA</t>
  </si>
  <si>
    <t>9982223657 / 101415180</t>
  </si>
  <si>
    <t>ALFARIDZI YUDHA PRATAMA</t>
  </si>
  <si>
    <t>9994798097 / 101415186</t>
  </si>
  <si>
    <t>9985210117 / 101415204</t>
  </si>
  <si>
    <t>DELA NUR FITRIYANI</t>
  </si>
  <si>
    <t>9990725947 / 101415210</t>
  </si>
  <si>
    <t>DIMAS AKBAR MAULANA</t>
  </si>
  <si>
    <t>9992304357 / 101415216</t>
  </si>
  <si>
    <t>ELDA HASNA FATHARANI</t>
  </si>
  <si>
    <t>9996952470 / 101415222</t>
  </si>
  <si>
    <t>ERLAND RAMADHAN</t>
  </si>
  <si>
    <t>9994275859 / 101415228</t>
  </si>
  <si>
    <t>FENTI MIANTI SAPUTRI</t>
  </si>
  <si>
    <t>9990040992 / 101415234</t>
  </si>
  <si>
    <t>HADYAN ILHAMI</t>
  </si>
  <si>
    <t>9984326484 / 101415240</t>
  </si>
  <si>
    <t>HENDRIK HERMAWAN</t>
  </si>
  <si>
    <t>9992753775 / 101415246</t>
  </si>
  <si>
    <t>IQBAL RAJEFFATH</t>
  </si>
  <si>
    <t>9999424645 / 101415252</t>
  </si>
  <si>
    <t>JAMIE MUHAMAD RIZKY</t>
  </si>
  <si>
    <t>9999800688 / 101415258</t>
  </si>
  <si>
    <t>KHARISMA ARDHI PRATAMA</t>
  </si>
  <si>
    <t>9989650004 / 101415264</t>
  </si>
  <si>
    <t>LUVIANDY PRATAMA</t>
  </si>
  <si>
    <t>9994698238 / 101415270</t>
  </si>
  <si>
    <t>9995367475 / 101415276</t>
  </si>
  <si>
    <t>MUHAMAD DICKY DARMAWAN</t>
  </si>
  <si>
    <t>9996772517 / 101415288</t>
  </si>
  <si>
    <t>NANDA ALNAUFAL HARDIMAN</t>
  </si>
  <si>
    <t>9989949347 / 101415294</t>
  </si>
  <si>
    <t>NOVI NUR ASHIH NINGSIH</t>
  </si>
  <si>
    <t>9998006174 / 101415300</t>
  </si>
  <si>
    <t>NURUL HIDAYATI</t>
  </si>
  <si>
    <t>9983041117 / 101415306</t>
  </si>
  <si>
    <t>RAFLI BURNAMA</t>
  </si>
  <si>
    <t>9995056569 / 101415312</t>
  </si>
  <si>
    <t>RANI FATMAWATI</t>
  </si>
  <si>
    <t>9994583210 / 101415318</t>
  </si>
  <si>
    <t>RISMAYANTI APRIANI</t>
  </si>
  <si>
    <t>9984593396 / 101415324</t>
  </si>
  <si>
    <t>SABILA DWIPA LARAS</t>
  </si>
  <si>
    <t>9994508303 / 101415330</t>
  </si>
  <si>
    <t>9999534036 / 101415336</t>
  </si>
  <si>
    <t>SRI RAHAYU</t>
  </si>
  <si>
    <t>9995818683 / 101415342</t>
  </si>
  <si>
    <t>THOMAS ALAMSYAH GUMELAR</t>
  </si>
  <si>
    <t>9989751091 / 101415348</t>
  </si>
  <si>
    <t>WINNY DESTY LATHIFAH</t>
  </si>
  <si>
    <t>9991919942 / 101415350</t>
  </si>
  <si>
    <t>WULAN PURNAMA SARI</t>
  </si>
  <si>
    <t>9994031600 / 101415351</t>
  </si>
  <si>
    <t>WULLAN NURDIYANTI</t>
  </si>
  <si>
    <t>0009971164 / 101415354</t>
  </si>
  <si>
    <t>YUNITIA ESTER CAROLINA</t>
  </si>
  <si>
    <t>XI AK6</t>
  </si>
  <si>
    <t>9994617947 / 101415358</t>
  </si>
  <si>
    <t>ADITYA ALFI WIJAYA</t>
  </si>
  <si>
    <t>9995757295 / 101415361</t>
  </si>
  <si>
    <t>AFIF KURNIAWAN</t>
  </si>
  <si>
    <t>9991695396 / 101415367</t>
  </si>
  <si>
    <t>ALLIEF FAJAR JUNDAN MU'MININ</t>
  </si>
  <si>
    <t>9987623394 / 101415370</t>
  </si>
  <si>
    <t>ANGGA PERAYOGA</t>
  </si>
  <si>
    <t>9985139803 / 101415375</t>
  </si>
  <si>
    <t>AZMI MUHAMMAD FAUZI</t>
  </si>
  <si>
    <t>9996772284 / 101415377</t>
  </si>
  <si>
    <t>DAFASH AL KHANSA</t>
  </si>
  <si>
    <t>9997340174 / 101415380</t>
  </si>
  <si>
    <t>DENISA</t>
  </si>
  <si>
    <t>9985138461 / 101415383</t>
  </si>
  <si>
    <t>DWI NOVI SATRIYANTO</t>
  </si>
  <si>
    <t>9985111605 / 101415386</t>
  </si>
  <si>
    <t>FAHMI SAPUTRA</t>
  </si>
  <si>
    <t>9996638534 / 101415389</t>
  </si>
  <si>
    <t>FARIZ RAHMAN SEPTIAJI</t>
  </si>
  <si>
    <t>9981649185 / 101415392</t>
  </si>
  <si>
    <t>FIRDA FUZIAN MUKLIN</t>
  </si>
  <si>
    <t>9991267212 / 101415395</t>
  </si>
  <si>
    <t>GILANG FAUZAN</t>
  </si>
  <si>
    <t>9985199932 / 101415398</t>
  </si>
  <si>
    <t>IBNU HISYAM MUBARAK</t>
  </si>
  <si>
    <t>9996265237 / 101415401</t>
  </si>
  <si>
    <t>ILHAM NURJAMAN</t>
  </si>
  <si>
    <t>9993449577 / 101415404</t>
  </si>
  <si>
    <t>IRFAN MAULANA</t>
  </si>
  <si>
    <t>9994644543 / 101415408</t>
  </si>
  <si>
    <t>LAMBANG AGUNG GUMELAR</t>
  </si>
  <si>
    <t>9991751295 / 101415411</t>
  </si>
  <si>
    <t>MOCHAMAD RIFKI RIZKIANA</t>
  </si>
  <si>
    <t>9990268553 / 101415414</t>
  </si>
  <si>
    <t>MOHAMMAD IQBAL FERDIANSYAH</t>
  </si>
  <si>
    <t>9981511075 / 101415418</t>
  </si>
  <si>
    <t>9983900827 / 101415421</t>
  </si>
  <si>
    <t>MUHAMMAD RIDWAN ALAMSYAH</t>
  </si>
  <si>
    <t>9986703711 / 101415423</t>
  </si>
  <si>
    <t>NARATAMA RUKMANANDA</t>
  </si>
  <si>
    <t>0001295493 / 101415426</t>
  </si>
  <si>
    <t>NURUL ANNISA</t>
  </si>
  <si>
    <t>9994699255 / 101415428</t>
  </si>
  <si>
    <t>RADEN RAHADIAN PUTRA MADANI</t>
  </si>
  <si>
    <t>9993040595 / 101415431</t>
  </si>
  <si>
    <t>REFLY ABDUL GHANI ILYAS</t>
  </si>
  <si>
    <t>9991678575 / 101415434</t>
  </si>
  <si>
    <t>RIFKHI NURFAIDZI SUHERMAN</t>
  </si>
  <si>
    <t>9998868983 / 101415437</t>
  </si>
  <si>
    <t>RIZKI ALMANSYAH</t>
  </si>
  <si>
    <t>9996772590 / 101415440</t>
  </si>
  <si>
    <t>RYAN ADITYA HORIANTO</t>
  </si>
  <si>
    <t>9994321661 / 101415443</t>
  </si>
  <si>
    <t>SITI NURHAENI</t>
  </si>
  <si>
    <t>9994700851 / 101415445</t>
  </si>
  <si>
    <t>SYIFA FADHILA NURI AINI</t>
  </si>
  <si>
    <t>9984034665 / 101415446</t>
  </si>
  <si>
    <t>TAUFIK RIZKI RAMADHAN</t>
  </si>
  <si>
    <t>9994698370 / 101415449</t>
  </si>
  <si>
    <t>WIWIN MUL KUSUMAWATI</t>
  </si>
  <si>
    <t>9985573682 / 101415450</t>
  </si>
  <si>
    <t>YANTI DESTRIANI</t>
  </si>
  <si>
    <t>XI TKJ1</t>
  </si>
  <si>
    <t>9994725784 / 101415356</t>
  </si>
  <si>
    <t>ADI SUSENO</t>
  </si>
  <si>
    <t>9992503031 / 101415359</t>
  </si>
  <si>
    <t>ADITYA ELAZKA</t>
  </si>
  <si>
    <t>9994999278 / 101415362</t>
  </si>
  <si>
    <t>AGUNG ZAELANI</t>
  </si>
  <si>
    <t>0009689709 / 101415364</t>
  </si>
  <si>
    <t>ALDY JORHANSYAH</t>
  </si>
  <si>
    <t>9990786748 / 101415365</t>
  </si>
  <si>
    <t>ALIFA GANTIKA</t>
  </si>
  <si>
    <t>0009601655 / 101415368</t>
  </si>
  <si>
    <t>ANASTASYA MURTI INDRA WAHYUNI</t>
  </si>
  <si>
    <t>9998841560 / 101415371</t>
  </si>
  <si>
    <t>ANJAI ROITO MANGIHUTTUA MANALU</t>
  </si>
  <si>
    <t>9990168902 / 101415376</t>
  </si>
  <si>
    <t>BAYO ALHADI</t>
  </si>
  <si>
    <t>9983385537 / 101415378</t>
  </si>
  <si>
    <t>DENDI FADJAR RAMDHANI</t>
  </si>
  <si>
    <t>9989218903 / 101415381</t>
  </si>
  <si>
    <t>DERI DARMAWAN</t>
  </si>
  <si>
    <t>9977043660 / 101415384</t>
  </si>
  <si>
    <t>EKA JONATHAN SETYAWAN GOJALI</t>
  </si>
  <si>
    <t>9991471268 / 101415390</t>
  </si>
  <si>
    <t>FERA PERMATASARI</t>
  </si>
  <si>
    <t>9991458705 / 101415393</t>
  </si>
  <si>
    <t>FITRIA NURUL SYIFA</t>
  </si>
  <si>
    <t>9991031502 / 101415396</t>
  </si>
  <si>
    <t>HANY ANNISYA</t>
  </si>
  <si>
    <t>9988011963 / 101415399</t>
  </si>
  <si>
    <t>IHSAN FAWZAN</t>
  </si>
  <si>
    <t>9985467998 / 101415402</t>
  </si>
  <si>
    <t>ILHAM RAMADHAN</t>
  </si>
  <si>
    <t>9998191437 / 101415405</t>
  </si>
  <si>
    <t>IRWAN MAULANA</t>
  </si>
  <si>
    <t>9985152704 / 101415406</t>
  </si>
  <si>
    <t>ISKA DITYA LESTARI</t>
  </si>
  <si>
    <t>9983962177 / 101415409</t>
  </si>
  <si>
    <t>MIFTAHUR RIZKI HIDAYAT</t>
  </si>
  <si>
    <t>9999431098 / 101415412</t>
  </si>
  <si>
    <t>MOCHAMMAD FIKRI</t>
  </si>
  <si>
    <t>9997091512 / 101415415</t>
  </si>
  <si>
    <t>MUHAMAD JONIZAL FAJAR SIDIK</t>
  </si>
  <si>
    <t>9994699530 / 101415419</t>
  </si>
  <si>
    <t>MUHAMMAD FIKRY AULIA</t>
  </si>
  <si>
    <t>9996153905 / 101415424</t>
  </si>
  <si>
    <t>NAZLAN ZAINA FATHURIZQI</t>
  </si>
  <si>
    <t>9985152380 / 101415425</t>
  </si>
  <si>
    <t>NOVI NUR INDAH</t>
  </si>
  <si>
    <t>9979293130 / 101415429</t>
  </si>
  <si>
    <t>RAKA ABDUL AZIZ</t>
  </si>
  <si>
    <t>9995310681 / 101415432</t>
  </si>
  <si>
    <t>RENDY NURDIANSAH</t>
  </si>
  <si>
    <t>9984298761 / 101415435</t>
  </si>
  <si>
    <t>RISAL ROHIMAT SUTISNA</t>
  </si>
  <si>
    <t>9992340962 / 101415438</t>
  </si>
  <si>
    <t>RIZKY ADITYA RAHMAT</t>
  </si>
  <si>
    <t>9995396941 / 101415444</t>
  </si>
  <si>
    <t>SYAUQI HUDA MUBAROK</t>
  </si>
  <si>
    <t>9985211616 / 101415447</t>
  </si>
  <si>
    <t>TENA INDRAYANA</t>
  </si>
  <si>
    <t>9997906097 / 101415448</t>
  </si>
  <si>
    <t>TOMI ROGANDA SIJABAT</t>
  </si>
  <si>
    <t>XI TKJ2</t>
  </si>
  <si>
    <t>9988705054 / 101415355</t>
  </si>
  <si>
    <t>ABDULLOH KHOIRI FADLI</t>
  </si>
  <si>
    <t>9998394145 / 101415357</t>
  </si>
  <si>
    <t>ADIPATI MA'RUF ALAMSYAH</t>
  </si>
  <si>
    <t>9994998001 / 101415360</t>
  </si>
  <si>
    <t>ADJIE BAGAS NUGRAHA</t>
  </si>
  <si>
    <t>9991112429 / 101415363</t>
  </si>
  <si>
    <t>AKBAR GHIFFARI</t>
  </si>
  <si>
    <t>9982932141 / 101415366</t>
  </si>
  <si>
    <t>ALKA PRASETYA</t>
  </si>
  <si>
    <t>9997908775 / 101415369</t>
  </si>
  <si>
    <t>ANDRI KURNIAWAN</t>
  </si>
  <si>
    <t>9994617906 / 101415372</t>
  </si>
  <si>
    <t>ARRIJAL RAMDHANI</t>
  </si>
  <si>
    <t>9991452383 / 101415373</t>
  </si>
  <si>
    <t>AUGHY FIKRI JAMURI</t>
  </si>
  <si>
    <t>9985753970 / 101415374</t>
  </si>
  <si>
    <t>AXEL DAVLIN YUSYAHNUR</t>
  </si>
  <si>
    <t>9992244581 / 101415379</t>
  </si>
  <si>
    <t>DENI NUGRAHA</t>
  </si>
  <si>
    <t>9989326023 / 101415382</t>
  </si>
  <si>
    <t>DINI ASSYIRIANI</t>
  </si>
  <si>
    <t>0004937037 / 101415385</t>
  </si>
  <si>
    <t>EVI WAHYUNI</t>
  </si>
  <si>
    <t>9981744255 / 101415387</t>
  </si>
  <si>
    <t>FAIZ ZAINUL FIKRI SULTHONI</t>
  </si>
  <si>
    <t>9996398090 / 101415388</t>
  </si>
  <si>
    <t>FAJAR SHIDDIQ PERMANA</t>
  </si>
  <si>
    <t>9995664320 / 101415391</t>
  </si>
  <si>
    <t>FIRAGA PRATAMA</t>
  </si>
  <si>
    <t>9989140768 / 101415394</t>
  </si>
  <si>
    <t>GILANG ABDURRAHMAN GANI</t>
  </si>
  <si>
    <t>9990288704 / 101415397</t>
  </si>
  <si>
    <t>HARI TRIO WIBOWO</t>
  </si>
  <si>
    <t>9995290942 / 101415400</t>
  </si>
  <si>
    <t>ILA LAITA</t>
  </si>
  <si>
    <t>9992601116 / 101415403</t>
  </si>
  <si>
    <t>ILHAM RESKY MAULANA</t>
  </si>
  <si>
    <t>9996929618 / 101415413</t>
  </si>
  <si>
    <t>MOCHAMMAD WAHID ALWIE AZHARI</t>
  </si>
  <si>
    <t>9995265999 / 101415416</t>
  </si>
  <si>
    <t>MUHAMAD NADHIF DAUD KASEGER</t>
  </si>
  <si>
    <t>9994617929 / 101415417</t>
  </si>
  <si>
    <t>MUHAMMAD AMIN FAILASUF</t>
  </si>
  <si>
    <t>9982199011 / 101415420</t>
  </si>
  <si>
    <t>MUHAMMAD IRFAN</t>
  </si>
  <si>
    <t>9990726044 / 101415422</t>
  </si>
  <si>
    <t>NAHAL WIDIANTO</t>
  </si>
  <si>
    <t>9991698681 / 101415427</t>
  </si>
  <si>
    <t>OLVA OLIVIA</t>
  </si>
  <si>
    <t>9990103238 / 101415430</t>
  </si>
  <si>
    <t>RAYANA AGUNG SUWANTO</t>
  </si>
  <si>
    <t>9998979687 / 101415433</t>
  </si>
  <si>
    <t>RIDWAN JULIAN</t>
  </si>
  <si>
    <t>9991695485 / 101415436</t>
  </si>
  <si>
    <t>RIZAL ARIEF FIRDAUS</t>
  </si>
  <si>
    <t>9994363874 / 101415439</t>
  </si>
  <si>
    <t>RIZKY NUGRAHA</t>
  </si>
  <si>
    <t>9996997266 / 101415442</t>
  </si>
  <si>
    <t>SENI INDRIANI</t>
  </si>
  <si>
    <t>XI TKJ3</t>
  </si>
  <si>
    <t>9979383546 / 101314886</t>
  </si>
  <si>
    <t>AFTUR ARDIANSYAH</t>
  </si>
  <si>
    <t>9971517016 / 101314919</t>
  </si>
  <si>
    <t>ALLYA RACHMANI</t>
  </si>
  <si>
    <t>9984995340 / 101314948</t>
  </si>
  <si>
    <t>ALSYI FITRIANI RODIAH</t>
  </si>
  <si>
    <t>9984833756 / 101314949</t>
  </si>
  <si>
    <t>AMALIA WARASWATI</t>
  </si>
  <si>
    <t>9984995813 / 101314980</t>
  </si>
  <si>
    <t>ANTO SUBAGJA</t>
  </si>
  <si>
    <t>9988792326 / 101315010</t>
  </si>
  <si>
    <t>ARAHMI NURLAILA</t>
  </si>
  <si>
    <t>9979234136 / 101315012</t>
  </si>
  <si>
    <t>ARKY RIFATULLOH</t>
  </si>
  <si>
    <t>9986245429 / 101314891</t>
  </si>
  <si>
    <t>DHEA MONICA SARY</t>
  </si>
  <si>
    <t>9985138705 / 101315044</t>
  </si>
  <si>
    <t>DIMAS PRASETYA</t>
  </si>
  <si>
    <t>9984032234 / 101314984</t>
  </si>
  <si>
    <t>DINDA WULANDARI</t>
  </si>
  <si>
    <t>9980626771 / 101314924</t>
  </si>
  <si>
    <t>FAISHAL KHOIRUL SALAM</t>
  </si>
  <si>
    <t>9984318208 / 101315017</t>
  </si>
  <si>
    <t>FRASTA ADIKA FAISAL</t>
  </si>
  <si>
    <t>9988830991 / 101314990</t>
  </si>
  <si>
    <t>LAELATUL MA'RIFAKH</t>
  </si>
  <si>
    <t>9981495854 / 101315051</t>
  </si>
  <si>
    <t>LENA MONITA</t>
  </si>
  <si>
    <t>9983709928 / 101314929</t>
  </si>
  <si>
    <t>LUCKY SUCIA RHAMDANI</t>
  </si>
  <si>
    <t>9975924276 / 101315052</t>
  </si>
  <si>
    <t>MUHAMAD ANWAR SANUSI</t>
  </si>
  <si>
    <t>9980063011 / 101314962</t>
  </si>
  <si>
    <t>MUHAMMAD HAICKAL FAUZAN</t>
  </si>
  <si>
    <t>9988967627 / 101315024</t>
  </si>
  <si>
    <t>MUHAMMAD REFA AL MARSAM</t>
  </si>
  <si>
    <t>9981019507 / 101315056</t>
  </si>
  <si>
    <t>RAIFA DWI AMELIA MULYANA</t>
  </si>
  <si>
    <t>9987567857 / 101315058</t>
  </si>
  <si>
    <t>RIANA MULIA CAHYANI</t>
  </si>
  <si>
    <t>9981694714 / 101314999</t>
  </si>
  <si>
    <t>RIZKI NURDIANSYAH</t>
  </si>
  <si>
    <t>9984514900 / 101314908</t>
  </si>
  <si>
    <t>SALSABILA MAHARANI PUTRI</t>
  </si>
  <si>
    <t>9981495823 / 101315061</t>
  </si>
  <si>
    <t>SANDI RIZKI</t>
  </si>
  <si>
    <t>9985660928 / 101314970</t>
  </si>
  <si>
    <t>SELVIA MAULANI</t>
  </si>
  <si>
    <t>9988048434 / 101315032</t>
  </si>
  <si>
    <t>SHALSA ISKA NABILA</t>
  </si>
  <si>
    <t>9975252373 / 101314941</t>
  </si>
  <si>
    <t>SITI ATIKA MAYA PRAMESTI</t>
  </si>
  <si>
    <t>9986833010 / 101314911</t>
  </si>
  <si>
    <t>SUPRIYANTI</t>
  </si>
  <si>
    <t>9981576901 / 101315034</t>
  </si>
  <si>
    <t>TITIN SUPRIATIN</t>
  </si>
  <si>
    <t>9989060861 / 101315064</t>
  </si>
  <si>
    <t>TIYAS RIZKIA</t>
  </si>
  <si>
    <t>9987165436 / 101314943</t>
  </si>
  <si>
    <t>TRI ASTUTI</t>
  </si>
  <si>
    <t>9979029620 / 101315005</t>
  </si>
  <si>
    <t>ULFA HERLINA</t>
  </si>
  <si>
    <t>9985212232 / 101315065</t>
  </si>
  <si>
    <t>VIA EL ISLAMI</t>
  </si>
  <si>
    <t>9995893097 / 101314946</t>
  </si>
  <si>
    <t>ZAINUL SAIFULAH AZIZ</t>
  </si>
  <si>
    <t>XII AK1</t>
  </si>
  <si>
    <t>XII AK2</t>
  </si>
  <si>
    <t>XII AK3</t>
  </si>
  <si>
    <t>XII AK4</t>
  </si>
  <si>
    <t>XII AK5</t>
  </si>
  <si>
    <t>9982586808 / 101314885</t>
  </si>
  <si>
    <t>ADITYA PUTRA UTAMA</t>
  </si>
  <si>
    <t>9986769438 / 101314917</t>
  </si>
  <si>
    <t>AKBAR NUGRAHA</t>
  </si>
  <si>
    <t>9985151595 / 101314950</t>
  </si>
  <si>
    <t>ANDHIKA PUTRANA ISDY</t>
  </si>
  <si>
    <t>9981560186 / 101314981</t>
  </si>
  <si>
    <t>ARI HIDAYAT</t>
  </si>
  <si>
    <t>9986936170 / 101315041</t>
  </si>
  <si>
    <t>ASYFA RIZKY NUR AWALIAH</t>
  </si>
  <si>
    <t>9973445940 / 101315042</t>
  </si>
  <si>
    <t>AYIF TASHRIF</t>
  </si>
  <si>
    <t>9980347473 / 101315013</t>
  </si>
  <si>
    <t>DEIFA AULYA</t>
  </si>
  <si>
    <t>9980480556 / 101314922</t>
  </si>
  <si>
    <t>DIAH MELINA SUHADA</t>
  </si>
  <si>
    <t>9984699596 / 101314954</t>
  </si>
  <si>
    <t>EUIS SITI SOLEHAH</t>
  </si>
  <si>
    <t>9971822630 / 101314894</t>
  </si>
  <si>
    <t>FIRSTIANAPUTRI BIRU NOERU</t>
  </si>
  <si>
    <t>9985139805 / 101314925</t>
  </si>
  <si>
    <t>FU'AD FARIS AZHAR</t>
  </si>
  <si>
    <t>9985473593 / 101314987</t>
  </si>
  <si>
    <t>GITA FITRIANI SOLIHAH</t>
  </si>
  <si>
    <t>9985635576 / 101315047</t>
  </si>
  <si>
    <t>HASNA KHOIRUNNISA</t>
  </si>
  <si>
    <t>9982039451 / 101315019</t>
  </si>
  <si>
    <t>JIHAN ANJARASTI</t>
  </si>
  <si>
    <t>9988715166 / 101314959</t>
  </si>
  <si>
    <t>KIKI LUKITASARI</t>
  </si>
  <si>
    <t>9985821506 / 101314992</t>
  </si>
  <si>
    <t>MOHAMMAD IQBAL FAJAR ARAF</t>
  </si>
  <si>
    <t>9981711358 / 101315022</t>
  </si>
  <si>
    <t>MONICA AGUSTINA</t>
  </si>
  <si>
    <t>0055839914 / 101315088</t>
  </si>
  <si>
    <t>MUHAMMAD MAULVI MUMTAZ</t>
  </si>
  <si>
    <t>9987605730 / 101314932</t>
  </si>
  <si>
    <t>NILAWATI</t>
  </si>
  <si>
    <t>9977521609 / 101315055</t>
  </si>
  <si>
    <t>NOVITRI WARDIANTI NUR</t>
  </si>
  <si>
    <t>9978759319 / 101315026</t>
  </si>
  <si>
    <t>RADJA FULKY DAULAY</t>
  </si>
  <si>
    <t>9976985466 / 101314936</t>
  </si>
  <si>
    <t>RENI KURNIA</t>
  </si>
  <si>
    <t>9985635719 / 101314997</t>
  </si>
  <si>
    <t>RESA LESTARI</t>
  </si>
  <si>
    <t>9988558615 / 101314967</t>
  </si>
  <si>
    <t>RICARDO MARPAUNG</t>
  </si>
  <si>
    <t>9974109754 / 101315030</t>
  </si>
  <si>
    <t>ROBI HIDAYATULLAH</t>
  </si>
  <si>
    <t>9985134765 / 101315062</t>
  </si>
  <si>
    <t>SILMA RAHIMA JAHRO</t>
  </si>
  <si>
    <t>9996838295 / 101314910</t>
  </si>
  <si>
    <t>SILVINA WILLYANTI KOSWARA</t>
  </si>
  <si>
    <t>9986086118 / 101315063</t>
  </si>
  <si>
    <t>STIAWATI RICKY YUNINGSIH</t>
  </si>
  <si>
    <t>9989086718 / 101314973</t>
  </si>
  <si>
    <t>TIA NUR RATIANA</t>
  </si>
  <si>
    <t>9988559528 / 101315004</t>
  </si>
  <si>
    <t>TIARA YUNITASARI</t>
  </si>
  <si>
    <t>9984039250 / 101314974</t>
  </si>
  <si>
    <t>TYAS AYU LESTARI</t>
  </si>
  <si>
    <t>9981560100 / 101314913</t>
  </si>
  <si>
    <t>VIVI RATU ANDARESTA</t>
  </si>
  <si>
    <t>9989830422 / 101314944</t>
  </si>
  <si>
    <t>WINDI MEI SANDI</t>
  </si>
  <si>
    <t>9982842165 / 101314916</t>
  </si>
  <si>
    <t>AHCMAD TAUFIK</t>
  </si>
  <si>
    <t>9985134636 / 101314947</t>
  </si>
  <si>
    <t>AKHMAD GINANJAR</t>
  </si>
  <si>
    <t>9988792618 / 101314888</t>
  </si>
  <si>
    <t>ALIFIA NURFALAH BASLIN</t>
  </si>
  <si>
    <t>9970012536 / 101314978</t>
  </si>
  <si>
    <t>AMELIA TRI WULANDARI</t>
  </si>
  <si>
    <t>9981754661 / 101315008</t>
  </si>
  <si>
    <t>ANGGI DWI YANTI</t>
  </si>
  <si>
    <t>9985489737 / 101315038</t>
  </si>
  <si>
    <t>ANGGITA RISMA HAPSARI</t>
  </si>
  <si>
    <t>9984179009 / 101314983</t>
  </si>
  <si>
    <t>DEA RULIYANTI BAHAR</t>
  </si>
  <si>
    <t>9987012498 / 101314953</t>
  </si>
  <si>
    <t>DINA MARIANA</t>
  </si>
  <si>
    <t>9985152497 / 101315045</t>
  </si>
  <si>
    <t>ELI SITI SOLEHA</t>
  </si>
  <si>
    <t>9983089908 / 101314923</t>
  </si>
  <si>
    <t>ESA RAHAYU</t>
  </si>
  <si>
    <t>9980342890 / 101315016</t>
  </si>
  <si>
    <t>FIORENTINA MELATI</t>
  </si>
  <si>
    <t>9975310370 / 101314927</t>
  </si>
  <si>
    <t>IFHAM AZIZI SURYA SYAFIIN</t>
  </si>
  <si>
    <t>9982318458 / 101314957</t>
  </si>
  <si>
    <t>INDRA GUMILANG</t>
  </si>
  <si>
    <t>9975094845 / 101314989</t>
  </si>
  <si>
    <t>JAKA BUDI SANTOSO</t>
  </si>
  <si>
    <t>9988323156 / 101315020</t>
  </si>
  <si>
    <t>JOSHUA ANDREAS GUNAWAN</t>
  </si>
  <si>
    <t>9965395082 / 101315050</t>
  </si>
  <si>
    <t>KINKIN RUDIANA</t>
  </si>
  <si>
    <t>9986696113 / 101314898</t>
  </si>
  <si>
    <t>KRISMONO FAUZI AGIANTO</t>
  </si>
  <si>
    <t>9988844451 / 101314899</t>
  </si>
  <si>
    <t>LINA HERLINAWATI</t>
  </si>
  <si>
    <t>9980018156 / 101314930</t>
  </si>
  <si>
    <t>MAULINA DWI LESTARI</t>
  </si>
  <si>
    <t>9981604816 / 101314961</t>
  </si>
  <si>
    <t>MEGA MEIDINA</t>
  </si>
  <si>
    <t>9986284241 / 101315023</t>
  </si>
  <si>
    <t>MUAMAR AL FARIDZI</t>
  </si>
  <si>
    <t>9983976519 / 101314994</t>
  </si>
  <si>
    <t>NITA NOVITASARI</t>
  </si>
  <si>
    <t>9985633819 / 101314998</t>
  </si>
  <si>
    <t>RICKY RINALDY</t>
  </si>
  <si>
    <t>9988012564 / 101314906</t>
  </si>
  <si>
    <t>RIFQI GILAR FAUDZI</t>
  </si>
  <si>
    <t>9985226178 / 101314968</t>
  </si>
  <si>
    <t>RIZKI ANDREANA</t>
  </si>
  <si>
    <t>9979766526 / 101315002</t>
  </si>
  <si>
    <t>SITI MAESAROH</t>
  </si>
  <si>
    <t>9984338825 / 101315033</t>
  </si>
  <si>
    <t>SRIKANDI NUR ANNISA</t>
  </si>
  <si>
    <t>9988012466 / 101314942</t>
  </si>
  <si>
    <t>SYIFA THAHIRAH</t>
  </si>
  <si>
    <t>9971519266 / 101315035</t>
  </si>
  <si>
    <t>ULYA LUTHFIANI</t>
  </si>
  <si>
    <t>9971517078 / 101315066</t>
  </si>
  <si>
    <t>WISNU KURNIAWAN</t>
  </si>
  <si>
    <t>9988632478 / 101314915</t>
  </si>
  <si>
    <t>YULVIANISSA APRILIANY</t>
  </si>
  <si>
    <t>9990103239 / 101314976</t>
  </si>
  <si>
    <t>ZHARFAN ATHFAL FU'ADIRAH</t>
  </si>
  <si>
    <t>9980229076 / 101314918</t>
  </si>
  <si>
    <t>ALIYA ZAHRAH ADAWIAH</t>
  </si>
  <si>
    <t>9989132308 / 101314979</t>
  </si>
  <si>
    <t>ANE LIANDY WATI</t>
  </si>
  <si>
    <t>9984190547 / 101315039</t>
  </si>
  <si>
    <t>ANNISA RAFSANJANI</t>
  </si>
  <si>
    <t>9984121695 / 101315011</t>
  </si>
  <si>
    <t>ARIF RUBIHANTO</t>
  </si>
  <si>
    <t>0145454395 / 101314889</t>
  </si>
  <si>
    <t>ayu noviyanti</t>
  </si>
  <si>
    <t>9980624164 / 101314952</t>
  </si>
  <si>
    <t>DAYUFITRAH</t>
  </si>
  <si>
    <t>9987530746 / 101314985</t>
  </si>
  <si>
    <t>FEBRIAN MUTIARI</t>
  </si>
  <si>
    <t>9987013229 / 101314986</t>
  </si>
  <si>
    <t>FIDEL GUCCI MUHAMMAD</t>
  </si>
  <si>
    <t>9988619023 / 101315018</t>
  </si>
  <si>
    <t>HANA NOVILIA</t>
  </si>
  <si>
    <t>9981143035 / 101314895</t>
  </si>
  <si>
    <t>HASNAA MARISKA ATMANAGARA</t>
  </si>
  <si>
    <t>9984995249 / 101314926</t>
  </si>
  <si>
    <t>HIKMAH RAHMAWATI</t>
  </si>
  <si>
    <t>9990168876 / 101314896</t>
  </si>
  <si>
    <t>I MADE VIDYA PRAWIRA SATRIO</t>
  </si>
  <si>
    <t>9985135184 / 101314958</t>
  </si>
  <si>
    <t>INDRIANI</t>
  </si>
  <si>
    <t>9985633808 / 101315049</t>
  </si>
  <si>
    <t>KAFA ANNISA RAHMAWATI</t>
  </si>
  <si>
    <t>9981459167 / 101315021</t>
  </si>
  <si>
    <t>LATIFAH MAYANGSARI</t>
  </si>
  <si>
    <t>9991457569 / 101315053</t>
  </si>
  <si>
    <t>MUSLIMIN AGRISILVANA</t>
  </si>
  <si>
    <t>9989143866 / 101314902</t>
  </si>
  <si>
    <t>NANDA MIFTAHUDDIN</t>
  </si>
  <si>
    <t>9975311044 / 101314963</t>
  </si>
  <si>
    <t>NIMAS JUANGSIH</t>
  </si>
  <si>
    <t>9974271429 / 101315025</t>
  </si>
  <si>
    <t>NOVITA KHOIRI NISA</t>
  </si>
  <si>
    <t>9975310026 / 101314934</t>
  </si>
  <si>
    <t>OKTAVIAN DIDIK NUR HOLIQ</t>
  </si>
  <si>
    <t>9984659490 / 101314995</t>
  </si>
  <si>
    <t>PUTRI AMELIA</t>
  </si>
  <si>
    <t>9985210456 / 101314996</t>
  </si>
  <si>
    <t>RADEN RIFQI RABANI</t>
  </si>
  <si>
    <t>9985151604 / 101315027</t>
  </si>
  <si>
    <t>RAHMI MAISYAROH</t>
  </si>
  <si>
    <t>9981062695 / 101314904</t>
  </si>
  <si>
    <t>RAMIA MIRA</t>
  </si>
  <si>
    <t>9988746678 / 101314966</t>
  </si>
  <si>
    <t>RENI PEBRIYANI</t>
  </si>
  <si>
    <t>9988615794 / 101314938</t>
  </si>
  <si>
    <t>RIZALUL FIQRI</t>
  </si>
  <si>
    <t>9980225860 / 101314939</t>
  </si>
  <si>
    <t>SARI ELIAWATI</t>
  </si>
  <si>
    <t>9977707419 / 101314909</t>
  </si>
  <si>
    <t>SEPTIAN SUSANTO</t>
  </si>
  <si>
    <t>9986003808 / 101315001</t>
  </si>
  <si>
    <t>SHABRINA ADZHANI</t>
  </si>
  <si>
    <t>9982549756 / 101314972</t>
  </si>
  <si>
    <t>STEFAN EVENT WIBOWO</t>
  </si>
  <si>
    <t>9986275979 / 101314914</t>
  </si>
  <si>
    <t>YOGI AKBAR</t>
  </si>
  <si>
    <t>9995396901 / 101314977</t>
  </si>
  <si>
    <t>ZIYAN BAASEETH ANSHORILAAH</t>
  </si>
  <si>
    <t>9980566479 / 101315009</t>
  </si>
  <si>
    <t>ANGGINI RESTAWANTI</t>
  </si>
  <si>
    <t>9988589910 / 101314890</t>
  </si>
  <si>
    <t>BAGAS WICAKSONO</t>
  </si>
  <si>
    <t>9987587171 / 101314921</t>
  </si>
  <si>
    <t>CHINTYA VERANICA</t>
  </si>
  <si>
    <t>9981628869 / 101314982</t>
  </si>
  <si>
    <t>CIPTO TRI KUNCORO</t>
  </si>
  <si>
    <t>9980049113 / 101315015</t>
  </si>
  <si>
    <t>DISTARI KHOIRUNNISA</t>
  </si>
  <si>
    <t>9990785722 / 101315046</t>
  </si>
  <si>
    <t>FIRA RIZKIA FEBRIANI</t>
  </si>
  <si>
    <t>9987119403 / 101314956</t>
  </si>
  <si>
    <t>GHINA AMIRAH FIRDAUS</t>
  </si>
  <si>
    <t>9981628886 / 101315048</t>
  </si>
  <si>
    <t>HERU HERTANTO</t>
  </si>
  <si>
    <t>9988751559 / 101314988</t>
  </si>
  <si>
    <t>IRAWATI</t>
  </si>
  <si>
    <t>9984995331 / 101314897</t>
  </si>
  <si>
    <t>KEUKEU MEGA SYLVIA</t>
  </si>
  <si>
    <t>9980063412 / 101314928</t>
  </si>
  <si>
    <t>KEZIA AYU CHANDRASARI</t>
  </si>
  <si>
    <t>9987988169 / 101314991</t>
  </si>
  <si>
    <t>MEGA PUTRI SURYA MANUSAKE</t>
  </si>
  <si>
    <t>9971824285 / 101314993</t>
  </si>
  <si>
    <t>MUHAMAD MARSYEIKA RF.</t>
  </si>
  <si>
    <t>9980623529 / 101314900</t>
  </si>
  <si>
    <t>MUHAMAD NAUFAL FATHONI</t>
  </si>
  <si>
    <t>9981495810 / 101315054</t>
  </si>
  <si>
    <t>NADA SYIFA SYAUQIYAH</t>
  </si>
  <si>
    <t>9981565054 / 101314901</t>
  </si>
  <si>
    <t>NADHYLAH HARDIATY</t>
  </si>
  <si>
    <t>9980329489 / 101314903</t>
  </si>
  <si>
    <t>NUR FITRI HANDAYANI</t>
  </si>
  <si>
    <t>9981764392 / 101315057</t>
  </si>
  <si>
    <t>RANGGA WIRABUANA</t>
  </si>
  <si>
    <t>9985199883 / 101314905</t>
  </si>
  <si>
    <t>REFO YUDHA ADMAJA</t>
  </si>
  <si>
    <t>9978140039 / 101315028</t>
  </si>
  <si>
    <t>RIA FITRIANI</t>
  </si>
  <si>
    <t>9988669307 / 101315059</t>
  </si>
  <si>
    <t>RIFQI FAVIAN SETIADI</t>
  </si>
  <si>
    <t>9985138423 / 101314937</t>
  </si>
  <si>
    <t>RISMA YANTI</t>
  </si>
  <si>
    <t>9985138707 / 101315000</t>
  </si>
  <si>
    <t>ROSY NUR FITRIYANI</t>
  </si>
  <si>
    <t>9990168817 / 101315031</t>
  </si>
  <si>
    <t>SAFIRA DENA TSAMRATUL A</t>
  </si>
  <si>
    <t>9982282249 / 101315060</t>
  </si>
  <si>
    <t>SALSABILA AZIZAH FITRIANI</t>
  </si>
  <si>
    <t>9971762123 / 101314940</t>
  </si>
  <si>
    <t>SINGGIH NUR PERMADI</t>
  </si>
  <si>
    <t>9985635449 / 101314971</t>
  </si>
  <si>
    <t>SITI FAUZIAH</t>
  </si>
  <si>
    <t>9975094733 / 101314912</t>
  </si>
  <si>
    <t>TRESNAWATI</t>
  </si>
  <si>
    <t>9995292317 / 101315036</t>
  </si>
  <si>
    <t>WIDYANTO ARIEF NUGROHO</t>
  </si>
  <si>
    <t>9984592783 / 101314975</t>
  </si>
  <si>
    <t>WINDY WINDAYANTI</t>
  </si>
  <si>
    <t>9987530624 / 101315037</t>
  </si>
  <si>
    <t>YENY NUR BAITI</t>
  </si>
  <si>
    <t>9982242888 / 101315007</t>
  </si>
  <si>
    <t>ZIAN ZIEDAN MUBAROK</t>
  </si>
  <si>
    <t>9975736974 / 101315100</t>
  </si>
  <si>
    <t>ABU SETIAWAN PRATAMA</t>
  </si>
  <si>
    <t>9981697252 / 101315132</t>
  </si>
  <si>
    <t>ADE RIZKI IRAWAN</t>
  </si>
  <si>
    <t>9971376277 / 101315068</t>
  </si>
  <si>
    <t>ADITIYA MAULANA RAJAK</t>
  </si>
  <si>
    <t>9975310256 / 101315102</t>
  </si>
  <si>
    <t>AHMAD SAEFUL ROSA</t>
  </si>
  <si>
    <t>9988333696 / 101315070</t>
  </si>
  <si>
    <t>ALIF BUDIMAN</t>
  </si>
  <si>
    <t>9988973995 / 101315071</t>
  </si>
  <si>
    <t>ALYA RACHMI SEPRIANTI</t>
  </si>
  <si>
    <t>9978978913 / 101315072</t>
  </si>
  <si>
    <t>ARIF LUDYO</t>
  </si>
  <si>
    <t>9982382010 / 101315138</t>
  </si>
  <si>
    <t>DANI SAMDANI</t>
  </si>
  <si>
    <t>9980587531 / 101315077</t>
  </si>
  <si>
    <t>DIMAS SUTRISNO</t>
  </si>
  <si>
    <t>9988791355 / 101315109</t>
  </si>
  <si>
    <t>EKA REFIANA RASYID</t>
  </si>
  <si>
    <t>9970743167 / 101315141</t>
  </si>
  <si>
    <t>ERBA ANGGARA</t>
  </si>
  <si>
    <t>9985360737 / 101315143</t>
  </si>
  <si>
    <t>FAJAR HAZMI ASHIDIQ</t>
  </si>
  <si>
    <t>9985423593 / 101315112</t>
  </si>
  <si>
    <t>FAUZAN AZHAR SUSANTO</t>
  </si>
  <si>
    <t>9983259721 / 101315114</t>
  </si>
  <si>
    <t>GILANG MUHAMAD RAMADHAN</t>
  </si>
  <si>
    <t>9971229684 / 101315084</t>
  </si>
  <si>
    <t>IRWAN</t>
  </si>
  <si>
    <t>9974049673 / 101315149</t>
  </si>
  <si>
    <t>KURNIAWAN RAMDHANI</t>
  </si>
  <si>
    <t>9985797280 / 101315118</t>
  </si>
  <si>
    <t>MARTHA OCTAFINA</t>
  </si>
  <si>
    <t>9981765661 / 101315120</t>
  </si>
  <si>
    <t>MUHAMMAD ARIF IRAWAN</t>
  </si>
  <si>
    <t>9989194020 / 101315089</t>
  </si>
  <si>
    <t>NABABAN RIA ANGELINA</t>
  </si>
  <si>
    <t>9998995115 / 101315124</t>
  </si>
  <si>
    <t>RAFLY ANDRIAN KURNIA JAYA</t>
  </si>
  <si>
    <t>9988656596 / 101315126</t>
  </si>
  <si>
    <t>RIDWAN SANTOSO</t>
  </si>
  <si>
    <t>9989941690 / 101315158</t>
  </si>
  <si>
    <t>RIFFAL UTAMA WIBAWA</t>
  </si>
  <si>
    <t>9987804293 / 101315094</t>
  </si>
  <si>
    <t>RIO NUGRAHA</t>
  </si>
  <si>
    <t>9975311963 / 101315127</t>
  </si>
  <si>
    <t>RIZKI IMAN SALEH</t>
  </si>
  <si>
    <t>9988631737 / 101315159</t>
  </si>
  <si>
    <t>RIZKY MUHAMMAD</t>
  </si>
  <si>
    <t>9985233917 / 101315095</t>
  </si>
  <si>
    <t>ROFFI FADILLAH HAFIIDHDIN</t>
  </si>
  <si>
    <t>9968547296 / 101315128</t>
  </si>
  <si>
    <t>SEGI SUPRIYANTO</t>
  </si>
  <si>
    <t>9980062995 / 101315160</t>
  </si>
  <si>
    <t>SEPTIAN FATUR RAHMAN</t>
  </si>
  <si>
    <t>XII TKJ1</t>
  </si>
  <si>
    <t>9982936748 / 101315101</t>
  </si>
  <si>
    <t>ADITYA KOMARA RAMADHAN</t>
  </si>
  <si>
    <t>9980626745 / 101315134</t>
  </si>
  <si>
    <t>ALDINO NUGRAHA</t>
  </si>
  <si>
    <t>9985212517 / 101315103</t>
  </si>
  <si>
    <t>ALTARIKH BURHAN NURHAKIM</t>
  </si>
  <si>
    <t>9985210387 / 101315135</t>
  </si>
  <si>
    <t>ANJAS FITRA PRATAMA</t>
  </si>
  <si>
    <t>9985136872 / 101315136</t>
  </si>
  <si>
    <t>BAGAS DWI CAHYONO</t>
  </si>
  <si>
    <t>9994275619 / 101315106</t>
  </si>
  <si>
    <t>CHASNIE CHAERUNISA</t>
  </si>
  <si>
    <t>9988031506 / 101315074</t>
  </si>
  <si>
    <t>DENI HIMAWAN</t>
  </si>
  <si>
    <t>9985332833 / 101315110</t>
  </si>
  <si>
    <t>ELGA RUSTAM NAMAWI</t>
  </si>
  <si>
    <t>9975298317 / 101315111</t>
  </si>
  <si>
    <t>FAHMI RIZKIA PUTRA</t>
  </si>
  <si>
    <t>9985635402 / 101315142</t>
  </si>
  <si>
    <t>FAJAR IKHSANUL FAAIZIN</t>
  </si>
  <si>
    <t>9971519237 / 101315080</t>
  </si>
  <si>
    <t>FERI SEPTIAN</t>
  </si>
  <si>
    <t>9985212015 / 101315113</t>
  </si>
  <si>
    <t>FIA SRI MULYANTI</t>
  </si>
  <si>
    <t>9976282119 / 101315081</t>
  </si>
  <si>
    <t>GILANG FIRMANSYAH</t>
  </si>
  <si>
    <t>9961852727 / 101315082</t>
  </si>
  <si>
    <t>HASAN NURPALAH</t>
  </si>
  <si>
    <t>9981776173 / 101315115</t>
  </si>
  <si>
    <t>HILMAN MISBAHUL ALAM</t>
  </si>
  <si>
    <t>9972163358 / 101315147</t>
  </si>
  <si>
    <t>ILHAM AL HAFIZH APRIS</t>
  </si>
  <si>
    <t>9988421923 / 101315116</t>
  </si>
  <si>
    <t>IRSAN MAULANA QODIR</t>
  </si>
  <si>
    <t>9977744806 / 101315085</t>
  </si>
  <si>
    <t>LISKA FARIDLOTUL MA'WA</t>
  </si>
  <si>
    <t>9985678325 / 101315153</t>
  </si>
  <si>
    <t>MURTI PRIMA JAYA</t>
  </si>
  <si>
    <t>9989227393 / 101315090</t>
  </si>
  <si>
    <t>NAUFAL FAWAZ IRHAMULLOH</t>
  </si>
  <si>
    <t>9985139812 / 101315154</t>
  </si>
  <si>
    <t>NUNNY RAHAYU</t>
  </si>
  <si>
    <t>9977843297 / 101314935</t>
  </si>
  <si>
    <t>RENALDI GALIH GUMARA</t>
  </si>
  <si>
    <t>9981403955 / 101315157</t>
  </si>
  <si>
    <t>RIAN RAMADHAN</t>
  </si>
  <si>
    <t>9985699523 / 101315093</t>
  </si>
  <si>
    <t>RIAN TRISDIAN</t>
  </si>
  <si>
    <t>9996998937 / 101315096</t>
  </si>
  <si>
    <t>SHIDIQ ANDHIKA</t>
  </si>
  <si>
    <t>9995310522 / 101315129</t>
  </si>
  <si>
    <t>SIDIK PERMANA</t>
  </si>
  <si>
    <t>9984593823 / 101315162</t>
  </si>
  <si>
    <t>WILDAN HAERUDIN</t>
  </si>
  <si>
    <t>XII TKJ2</t>
  </si>
  <si>
    <t>9984179698 / 101315133</t>
  </si>
  <si>
    <t>ADJI PANGESTU</t>
  </si>
  <si>
    <t>9985199922 / 101315105</t>
  </si>
  <si>
    <t>CHANDRA HENDRIANA SUHENDAR</t>
  </si>
  <si>
    <t>9982842128 / 101315137</t>
  </si>
  <si>
    <t>CHELSEA KINTAN ASMARA</t>
  </si>
  <si>
    <t>9980723902 / 101315075</t>
  </si>
  <si>
    <t>DEVARA PRIYA WASAKTI</t>
  </si>
  <si>
    <t>9985211130 / 101315076</t>
  </si>
  <si>
    <t>DEWI NUR PERTIWI</t>
  </si>
  <si>
    <t>9980481704 / 101315108</t>
  </si>
  <si>
    <t>DIKKY TAOPIK PURWA IRAWAN</t>
  </si>
  <si>
    <t>9988029903 / 101315140</t>
  </si>
  <si>
    <t>DIMAS RAMDHANI SURYAPRATAMA</t>
  </si>
  <si>
    <t>9981735609 / 101315078</t>
  </si>
  <si>
    <t>FAHMI QADRI</t>
  </si>
  <si>
    <t>9972337673 / 101315079</t>
  </si>
  <si>
    <t>FAKHRI MUHAMAD NURDIN</t>
  </si>
  <si>
    <t>9981771338 / 101315144</t>
  </si>
  <si>
    <t>FITRA NOVIANDARA</t>
  </si>
  <si>
    <t>9975560219 / 101315145</t>
  </si>
  <si>
    <t>GILANG PUTRA PANGESTU</t>
  </si>
  <si>
    <t>9971770946 / 101315146</t>
  </si>
  <si>
    <t>GITA LESTRIYANI</t>
  </si>
  <si>
    <t>9994522196 / 101315117</t>
  </si>
  <si>
    <t>KAUTSAR SYAPUTRA</t>
  </si>
  <si>
    <t>9984996069 / 101315086</t>
  </si>
  <si>
    <t>MEDI SONIANTO</t>
  </si>
  <si>
    <t>9990725936 / 101315119</t>
  </si>
  <si>
    <t>MUHAMAD FAZRI KUSRIADI</t>
  </si>
  <si>
    <t>9985233944 / 101315151</t>
  </si>
  <si>
    <t>MUHAMMAD FAATIH HIBATULLOH</t>
  </si>
  <si>
    <t>9987302663 / 101315121</t>
  </si>
  <si>
    <t>MUHAMMAD SYAROFAN ZAHRONI</t>
  </si>
  <si>
    <t>9980229261 / 101315152</t>
  </si>
  <si>
    <t>MUHAMMAD YUSUF IQBAL</t>
  </si>
  <si>
    <t>9980445393 / 101315123</t>
  </si>
  <si>
    <t>NIZARATAMA NOVANTYO JOFFANA</t>
  </si>
  <si>
    <t>9986739203 / 101315155</t>
  </si>
  <si>
    <t>NURDIN SULAEMAN</t>
  </si>
  <si>
    <t>9985138712 / 101315091</t>
  </si>
  <si>
    <t>PANJI GIRI WISNU</t>
  </si>
  <si>
    <t>9976652231 / 101315092</t>
  </si>
  <si>
    <t>RESPATI ADAM RACHMADI</t>
  </si>
  <si>
    <t>9987036216 / 101315125</t>
  </si>
  <si>
    <t>REVA DHIMAS RAKADITYA</t>
  </si>
  <si>
    <t>9982284157 / 101315161</t>
  </si>
  <si>
    <t>STINKI VAZAR DIRGANTARA</t>
  </si>
  <si>
    <t>9975811411 / 101315097</t>
  </si>
  <si>
    <t>VERDIEN FAJAR GUMILANG</t>
  </si>
  <si>
    <t>9988589807 / 101315130</t>
  </si>
  <si>
    <t>WAHYU ILAHI</t>
  </si>
  <si>
    <t>9989201913 / 101315098</t>
  </si>
  <si>
    <t>YOGI ADITYA PRATAMA</t>
  </si>
  <si>
    <t>9986724744 / 101315131</t>
  </si>
  <si>
    <t>YOHANES KRISTIAN</t>
  </si>
  <si>
    <t>XII TKJ3</t>
  </si>
  <si>
    <t>9971733387 / 101214629</t>
  </si>
  <si>
    <t>ALMA AMELIA SAFITRI</t>
  </si>
  <si>
    <t>9971267147 / 101214661</t>
  </si>
  <si>
    <t>ALVIAN SISTI APRIPRANGGA</t>
  </si>
  <si>
    <t>9975688045 / 101214662</t>
  </si>
  <si>
    <t>ANISA NUR `AENI</t>
  </si>
  <si>
    <t>9973147430 / 101214759</t>
  </si>
  <si>
    <t>AZURA SALSABILA</t>
  </si>
  <si>
    <t>9979793973 / 101214663</t>
  </si>
  <si>
    <t>BAMBANG TRIONO</t>
  </si>
  <si>
    <t>9966077709 / 101214695</t>
  </si>
  <si>
    <t>CHANDRA DESPARAJA</t>
  </si>
  <si>
    <t>9979132066 / 101214664</t>
  </si>
  <si>
    <t>DESI SRINARAHAYU</t>
  </si>
  <si>
    <t>9979679457 / 101214730</t>
  </si>
  <si>
    <t>DWITA PRILIAWATI</t>
  </si>
  <si>
    <t>9975857867 / 101214763</t>
  </si>
  <si>
    <t>DYILA MEGA PUSPITA</t>
  </si>
  <si>
    <t>9973346745 / 101214699</t>
  </si>
  <si>
    <t>FADILA NUR MASYITOH</t>
  </si>
  <si>
    <t>9973320627 / 101214638</t>
  </si>
  <si>
    <t>FEBI FITRIA SHANI</t>
  </si>
  <si>
    <t>9979901528 / 101214670</t>
  </si>
  <si>
    <t>FIKRIYANI ISTIQOMAH</t>
  </si>
  <si>
    <t>9975311976 / 101214735</t>
  </si>
  <si>
    <t>HENDRA GAMARA</t>
  </si>
  <si>
    <t>9965068938 / 101214703</t>
  </si>
  <si>
    <t>IFA ROSTIANI</t>
  </si>
  <si>
    <t>9974755961 / 101214768</t>
  </si>
  <si>
    <t>IHZA ZULFIAN SYAMKURNIA</t>
  </si>
  <si>
    <t>9970910836 / 101214609</t>
  </si>
  <si>
    <t>ILHAM NAHDLIYATUL ALAM</t>
  </si>
  <si>
    <t>9961571446 / 101214770</t>
  </si>
  <si>
    <t>INDRI TRI YUNIARTI</t>
  </si>
  <si>
    <t>9973346705 / 101214737</t>
  </si>
  <si>
    <t>JONA RIZKI SUBAGJA</t>
  </si>
  <si>
    <t>9975647043 / 101214678</t>
  </si>
  <si>
    <t>MIRA DESI RISTYANTI</t>
  </si>
  <si>
    <t>9970143260 / 101214679</t>
  </si>
  <si>
    <t>MOCHAMAD REYNALDY SEPTIAN H</t>
  </si>
  <si>
    <t>9968885111 / 101214643</t>
  </si>
  <si>
    <t>9962755973 / 101214709</t>
  </si>
  <si>
    <t>MUHAMAD TAUFIK</t>
  </si>
  <si>
    <t>9977380578 / 101214773</t>
  </si>
  <si>
    <t>MUHAMMAD FADIL HERLAMBANG</t>
  </si>
  <si>
    <t>9966343769 / 101214714</t>
  </si>
  <si>
    <t>REGINA MAHARANI</t>
  </si>
  <si>
    <t>9977171827 / 101214749</t>
  </si>
  <si>
    <t>RINA RAMADHANI</t>
  </si>
  <si>
    <t>9974679882 / 101214686</t>
  </si>
  <si>
    <t>SALMA PUTRI NUR SYIMAH</t>
  </si>
  <si>
    <t>9970447191 / 101214688</t>
  </si>
  <si>
    <t>SERVIO GALIH PURNOMOAJI</t>
  </si>
  <si>
    <t>9966584654 / 101214719</t>
  </si>
  <si>
    <t>SRI WARDANI</t>
  </si>
  <si>
    <t>9973342164 / 101214753</t>
  </si>
  <si>
    <t>SYAFIQ DHIA MUAFA</t>
  </si>
  <si>
    <t>9976980042 / 101214659</t>
  </si>
  <si>
    <t>WINA WINARTI</t>
  </si>
  <si>
    <t>9975094019 / 101214756</t>
  </si>
  <si>
    <t>YULIANA NUR AMANAH</t>
  </si>
  <si>
    <t>9974663526 / 101214725</t>
  </si>
  <si>
    <t>AHMAD IBRAHIM</t>
  </si>
  <si>
    <t>9972523923 / 101214726</t>
  </si>
  <si>
    <t>ARIFIANADA AZHARY HANDRIANI</t>
  </si>
  <si>
    <t>9975503947 / 101214632</t>
  </si>
  <si>
    <t>DEWI KURNIAWATI</t>
  </si>
  <si>
    <t>9976698038 / 101214602</t>
  </si>
  <si>
    <t>DILLARD SATRIA PUTRA</t>
  </si>
  <si>
    <t>9984503650 / 101214697</t>
  </si>
  <si>
    <t>DWI SRY ASNIKE</t>
  </si>
  <si>
    <t>9973346346 / 101214667</t>
  </si>
  <si>
    <t>ELLENI DEBORA PRATAMA</t>
  </si>
  <si>
    <t>9971757027 / 101214700</t>
  </si>
  <si>
    <t>FADLI NUR FAUZI</t>
  </si>
  <si>
    <t>9968996539 / 101214605</t>
  </si>
  <si>
    <t>FAHMI NURODIN</t>
  </si>
  <si>
    <t>9976124424 / 101214761</t>
  </si>
  <si>
    <t>FALDILAH RIYADHUL AHMAD.</t>
  </si>
  <si>
    <t>9961571496 / 101214606</t>
  </si>
  <si>
    <t>FARAH FARADINA</t>
  </si>
  <si>
    <t>9975554252 / 101214733</t>
  </si>
  <si>
    <t>FERDIAN PRADANA</t>
  </si>
  <si>
    <t>9960741826 / 101214702</t>
  </si>
  <si>
    <t>GANJAR FACHRIZAL JUANDA</t>
  </si>
  <si>
    <t>9973346528 / 101214671</t>
  </si>
  <si>
    <t>HILDA PUDJIYARTI</t>
  </si>
  <si>
    <t>9971759273 / 101214769</t>
  </si>
  <si>
    <t>ILYASAN SLAMET</t>
  </si>
  <si>
    <t>9974264071 / 101214642</t>
  </si>
  <si>
    <t>LILIS RISMA KURNIASIH</t>
  </si>
  <si>
    <t>9977599054 / 101214674</t>
  </si>
  <si>
    <t>LISA KUMALA DEWI</t>
  </si>
  <si>
    <t>9981910635 / 101214615</t>
  </si>
  <si>
    <t>MAYA RAHMAYANTI</t>
  </si>
  <si>
    <t>9973769854 / 101214740</t>
  </si>
  <si>
    <t>Muhamad Hafizh Putra Ashari Anwar</t>
  </si>
  <si>
    <t>9971739661 / 101214644</t>
  </si>
  <si>
    <t>MUHAMMAD RIFKI ARDIAN</t>
  </si>
  <si>
    <t>9969039412 / 101214684</t>
  </si>
  <si>
    <t>MUTIA RAUDHATUN NADIAH</t>
  </si>
  <si>
    <t>9977622308 / 101214710</t>
  </si>
  <si>
    <t>NANDYA PUTRI</t>
  </si>
  <si>
    <t>9979364751 / 101214712</t>
  </si>
  <si>
    <t>PUTRI ENDAH MULYANI</t>
  </si>
  <si>
    <t>9978775385 / 101214715</t>
  </si>
  <si>
    <t>RENDI RAKSA PUTRA</t>
  </si>
  <si>
    <t>9974808171 / 101214748</t>
  </si>
  <si>
    <t>REZTY DESTY RAMADYANI</t>
  </si>
  <si>
    <t>9966095597 / 101214781</t>
  </si>
  <si>
    <t>RINA TRIANI</t>
  </si>
  <si>
    <t>9979826367 / 101214782</t>
  </si>
  <si>
    <t>RIVALLIN NUR HIDAYAH</t>
  </si>
  <si>
    <t>9986694663 / 101214687</t>
  </si>
  <si>
    <t>SEKAR GANITRI KALYANA</t>
  </si>
  <si>
    <t>9979962808 / 101214718</t>
  </si>
  <si>
    <t>SHAVILLA MEILANY KOSASIH</t>
  </si>
  <si>
    <t>9973346550 / 101214754</t>
  </si>
  <si>
    <t>TRIAS PRASETIYADI</t>
  </si>
  <si>
    <t>9972294349 / 101214787</t>
  </si>
  <si>
    <t>WIDI RAHAYU</t>
  </si>
  <si>
    <t>9970644340 / 101214723</t>
  </si>
  <si>
    <t>WIDYAPURI KHOERUNNISA</t>
  </si>
  <si>
    <t>XIII AK1</t>
  </si>
  <si>
    <t>XIII AK2</t>
  </si>
  <si>
    <t>9961252223 / 101214692</t>
  </si>
  <si>
    <t>AKMAL BAIHAQQI</t>
  </si>
  <si>
    <t>9964284912 / 101214693</t>
  </si>
  <si>
    <t>ANGELINA CRISTINA DEVI</t>
  </si>
  <si>
    <t>9969539109 / 101214599</t>
  </si>
  <si>
    <t>ARIS LANI</t>
  </si>
  <si>
    <t>9965879485 / 101214631</t>
  </si>
  <si>
    <t>ASYROF ARRASYID</t>
  </si>
  <si>
    <t>9975234013 / 101214601</t>
  </si>
  <si>
    <t>DIAN SITI RACHMAWATI</t>
  </si>
  <si>
    <t>9971494780 / 101214634</t>
  </si>
  <si>
    <t>DINO ALIF PRATAMA</t>
  </si>
  <si>
    <t>9975896352 / 101214635</t>
  </si>
  <si>
    <t>ELGIANI YASSIFA YULIA NURINSANI</t>
  </si>
  <si>
    <t>9977677309 / 101214764</t>
  </si>
  <si>
    <t>FANNY GELIA PUTRI</t>
  </si>
  <si>
    <t>9975187705 / 101214734</t>
  </si>
  <si>
    <t>GINA ASHFIA ANANDA</t>
  </si>
  <si>
    <t>9977137534 / 101214767</t>
  </si>
  <si>
    <t>HENDRA RAMADHAN</t>
  </si>
  <si>
    <t>9971762090 / 101214736</t>
  </si>
  <si>
    <t>INDAH LINDA NUR'AINI</t>
  </si>
  <si>
    <t>9975170632 / 101214672</t>
  </si>
  <si>
    <t>INDRA LESMANA</t>
  </si>
  <si>
    <t>9978775410 / 101214744</t>
  </si>
  <si>
    <t>MEIDINA KUSUMA PUTRI</t>
  </si>
  <si>
    <t>9976390876 / 101214677</t>
  </si>
  <si>
    <t>MIFTAKH NUR WIJAYATIN</t>
  </si>
  <si>
    <t>9968268668 / 101214676</t>
  </si>
  <si>
    <t>MOHAMAD LUKMAN ARIFIN SUKONO P</t>
  </si>
  <si>
    <t>9984229765 / 101214708</t>
  </si>
  <si>
    <t>MUHAMMAD ILHAM LUQMANUL HAKIM</t>
  </si>
  <si>
    <t>9976902128 / 101214743</t>
  </si>
  <si>
    <t>MUHAMMAD MAULFI MAHRIZAL</t>
  </si>
  <si>
    <t>9975094341 / 101214711</t>
  </si>
  <si>
    <t>NAZHIFA RIFDA ANNISAA</t>
  </si>
  <si>
    <t>9962326985 / 101214650</t>
  </si>
  <si>
    <t>PRIMA BASAR NURBANI</t>
  </si>
  <si>
    <t>9971490788 / 101214746</t>
  </si>
  <si>
    <t>QUEEN SAHARA HASNA AZHARI</t>
  </si>
  <si>
    <t>9979597321 / 101214713</t>
  </si>
  <si>
    <t>RADEN RIKA PRATIWI</t>
  </si>
  <si>
    <t>9964284866 / 101214621</t>
  </si>
  <si>
    <t>REZA SULISTIYANTO</t>
  </si>
  <si>
    <t>9971793257 / 101214653</t>
  </si>
  <si>
    <t>RIVALDI RESTU UTAMA</t>
  </si>
  <si>
    <t>9972281532 / 101214716</t>
  </si>
  <si>
    <t>RIZKY FAZAL AHMAD</t>
  </si>
  <si>
    <t>9978775814 / 101214654</t>
  </si>
  <si>
    <t>SAFITRI INSANI</t>
  </si>
  <si>
    <t>9972961703 / 101214657</t>
  </si>
  <si>
    <t>SEPTYANSAH</t>
  </si>
  <si>
    <t>9975310121 / 101214626</t>
  </si>
  <si>
    <t>SIFA NURUL AZMI</t>
  </si>
  <si>
    <t>9974177022 / 101214783</t>
  </si>
  <si>
    <t>SITI SAFIRA OCTAVIA</t>
  </si>
  <si>
    <t>9978302446 / 101214690</t>
  </si>
  <si>
    <t>TIWI SIGITA NURAENI</t>
  </si>
  <si>
    <t>9974596703 / 101214722</t>
  </si>
  <si>
    <t>TRISFA KIPAYATUL PALYA</t>
  </si>
  <si>
    <t>9970184193 / 101214724</t>
  </si>
  <si>
    <t>YULIANA NADIAH HAMDAN</t>
  </si>
  <si>
    <t>XIII AK3</t>
  </si>
  <si>
    <t>9968991920 / 101214596</t>
  </si>
  <si>
    <t>ABQORIYYIN IRHAM RUSYDA</t>
  </si>
  <si>
    <t>9973978508 / 101214628</t>
  </si>
  <si>
    <t>ADI FIRMANSYAH</t>
  </si>
  <si>
    <t>9961776071 / 101214598</t>
  </si>
  <si>
    <t>ANISA NUR ANATI</t>
  </si>
  <si>
    <t>9971257987 / 101214760</t>
  </si>
  <si>
    <t>AZWARDI IMANI</t>
  </si>
  <si>
    <t>9977121285 / 101214728</t>
  </si>
  <si>
    <t>BELLA PUTRI FITRIANI</t>
  </si>
  <si>
    <t>9975311560 / 101214729</t>
  </si>
  <si>
    <t>DERYL BAHARUDIN SOPANDI</t>
  </si>
  <si>
    <t>9978502626 / 101214603</t>
  </si>
  <si>
    <t>ELGIA RUSNIASIH KULSUM</t>
  </si>
  <si>
    <t>9989999541 / 101214669</t>
  </si>
  <si>
    <t>FARHAN ANGGITO</t>
  </si>
  <si>
    <t>9978717634 / 101214765</t>
  </si>
  <si>
    <t>FITRA RESTU MUNGGARAN</t>
  </si>
  <si>
    <t>9979129309 / 101214701</t>
  </si>
  <si>
    <t>FITRIA DEWI LESTARI</t>
  </si>
  <si>
    <t>9974983307 / 101214607</t>
  </si>
  <si>
    <t>HELINDA ANGGRAENI</t>
  </si>
  <si>
    <t>9955829129 / 101214639</t>
  </si>
  <si>
    <t>HERA SUSILAWATI</t>
  </si>
  <si>
    <t>9967500946 / 101214673</t>
  </si>
  <si>
    <t>IQBAL SEPTIAN PRANATA</t>
  </si>
  <si>
    <t>9970123018 / 101214705</t>
  </si>
  <si>
    <t>JOSHUA GIANFRANCO</t>
  </si>
  <si>
    <t>9968440450 / 101214645</t>
  </si>
  <si>
    <t>MAUDY SELVINIE</t>
  </si>
  <si>
    <t>9977314444 / 101214771</t>
  </si>
  <si>
    <t>MOHAMAD DJODY RAHMAN</t>
  </si>
  <si>
    <t>9976763552 / 101214707</t>
  </si>
  <si>
    <t>MUHAMAD IHSAN ABDURRAHMAN SUSILO</t>
  </si>
  <si>
    <t>9978757066 / 101214617</t>
  </si>
  <si>
    <t>NAZMI HANAFI</t>
  </si>
  <si>
    <t>9970800524 / 101214777</t>
  </si>
  <si>
    <t>NIKEN SEPTIANI KURNIA</t>
  </si>
  <si>
    <t>9965890948 / 101214649</t>
  </si>
  <si>
    <t>NURLITA MARDIANAWATI</t>
  </si>
  <si>
    <t>9978157399 / 101214681</t>
  </si>
  <si>
    <t>OKKY KUSUMAH DEWI</t>
  </si>
  <si>
    <t>9988793717 / 101214619</t>
  </si>
  <si>
    <t>RAHADIANI KINANTI</t>
  </si>
  <si>
    <t>9969161404 / 101214620</t>
  </si>
  <si>
    <t>RAHMA RISMAYANTI RAHAYU</t>
  </si>
  <si>
    <t>9967543467 / 101214652</t>
  </si>
  <si>
    <t>RANGGI OCTAVIANI PRATIWI</t>
  </si>
  <si>
    <t>9966687354 / 101214685</t>
  </si>
  <si>
    <t>RIZKY BAYU AJI</t>
  </si>
  <si>
    <t>9969257671 / 101214623</t>
  </si>
  <si>
    <t>SAEFUL HIDAYAT</t>
  </si>
  <si>
    <t>9973346703 / 101214752</t>
  </si>
  <si>
    <t>SITI AMALIA DESTIANI</t>
  </si>
  <si>
    <t>9971733850 / 101214784</t>
  </si>
  <si>
    <t>SOFIA DWIAGNES HARVARIANY SIHOMBING</t>
  </si>
  <si>
    <t>9964028011 / 101214785</t>
  </si>
  <si>
    <t>SYAKUR AFFANDI</t>
  </si>
  <si>
    <t>9979811439 / 101214658</t>
  </si>
  <si>
    <t>TANIA KUSTANTIA</t>
  </si>
  <si>
    <t>9964847417 / 101214689</t>
  </si>
  <si>
    <t>TIAN AHMAD SETIAWAN</t>
  </si>
  <si>
    <t>XIII AK4</t>
  </si>
  <si>
    <t>9968764925 / 101214757</t>
  </si>
  <si>
    <t>ANDRI K.E. PRATAMA</t>
  </si>
  <si>
    <t>9972294190 / 101214694</t>
  </si>
  <si>
    <t>ANNISA RAHAYU</t>
  </si>
  <si>
    <t>9975674636 / 101214727</t>
  </si>
  <si>
    <t>ASNI NURAISYAH</t>
  </si>
  <si>
    <t>9971510148 / 101214758</t>
  </si>
  <si>
    <t>AULIA ANANDA PUTRI</t>
  </si>
  <si>
    <t>9975093984 / 101214600</t>
  </si>
  <si>
    <t>BELLA BUDIANI</t>
  </si>
  <si>
    <t>9974625682 / 101214633</t>
  </si>
  <si>
    <t>DIANA NOOR FADILLAH</t>
  </si>
  <si>
    <t>9978803679 / 101214762</t>
  </si>
  <si>
    <t>DIANITHA SARAH LUMONGGA</t>
  </si>
  <si>
    <t>9976027900 / 101214666</t>
  </si>
  <si>
    <t>DZIKRI MUHAMMAD NUR</t>
  </si>
  <si>
    <t>9968821796 / 101214604</t>
  </si>
  <si>
    <t>FADILLAH AL AZHAR</t>
  </si>
  <si>
    <t>9975814362 / 101214640</t>
  </si>
  <si>
    <t>ILHAM TRI UTAMA</t>
  </si>
  <si>
    <t>9978157858 / 101214610</t>
  </si>
  <si>
    <t>IRSA TIRTA BUDIARTI</t>
  </si>
  <si>
    <t>9975237882 / 101214738</t>
  </si>
  <si>
    <t>LUTFI SITI LATIFAH</t>
  </si>
  <si>
    <t>9977527315 / 101214675</t>
  </si>
  <si>
    <t>M. MUSLIM NURDIN</t>
  </si>
  <si>
    <t>9975746544 / 101214614</t>
  </si>
  <si>
    <t>MAULANA WASISTHATYANTA P</t>
  </si>
  <si>
    <t>9966094847 / 101214616</t>
  </si>
  <si>
    <t>MEGA CYNTHIA</t>
  </si>
  <si>
    <t>9979098779 / 101214611</t>
  </si>
  <si>
    <t>MOCHAMAD RIZAL FAUZI FAHMI</t>
  </si>
  <si>
    <t>9979418146 / 101214774</t>
  </si>
  <si>
    <t>MOHAMMAD RAMDHAN</t>
  </si>
  <si>
    <t>9982827464 / 101214772</t>
  </si>
  <si>
    <t>MUCHAMAD ALFIN</t>
  </si>
  <si>
    <t>9973342200 / 101214741</t>
  </si>
  <si>
    <t>MUHAMAD TAUFIK SEPTIADI</t>
  </si>
  <si>
    <t>9977889963 / 101214775</t>
  </si>
  <si>
    <t>MUHAMMAD RIFAI</t>
  </si>
  <si>
    <t>9971847424 / 101214776</t>
  </si>
  <si>
    <t>MULDAN HALIM PRATAMA</t>
  </si>
  <si>
    <t>9971415778 / 101214779</t>
  </si>
  <si>
    <t>RD. RORO LUTHFIANA HALIMAH</t>
  </si>
  <si>
    <t>9971241829 / 101214780</t>
  </si>
  <si>
    <t>REZA KUSUMA RIDWAN</t>
  </si>
  <si>
    <t>9971931367 / 101214622</t>
  </si>
  <si>
    <t>RIZQI FADILAH</t>
  </si>
  <si>
    <t>9977498306 / 101214750</t>
  </si>
  <si>
    <t>ROHMAN TRI SAPUTRA</t>
  </si>
  <si>
    <t>9973346710 / 101214655</t>
  </si>
  <si>
    <t>SAKINATUN NISA AULIA</t>
  </si>
  <si>
    <t>9977088292 / 101214625</t>
  </si>
  <si>
    <t>SOFIA HANIFAH</t>
  </si>
  <si>
    <t>9965241369 / 101214786</t>
  </si>
  <si>
    <t>SYUKRI FADHLIH</t>
  </si>
  <si>
    <t>9971265555 / 101214755</t>
  </si>
  <si>
    <t>USWATUN HASANAH</t>
  </si>
  <si>
    <t>9970223105 / 101214691</t>
  </si>
  <si>
    <t>WISAL SURTINI</t>
  </si>
  <si>
    <t>XIII AK5</t>
  </si>
  <si>
    <t>9973168104 / 101214597</t>
  </si>
  <si>
    <t>ACHMAD FATKHURROZI</t>
  </si>
  <si>
    <t>9970209156 / 101214660</t>
  </si>
  <si>
    <t>AISYIYAH RASYIDAH</t>
  </si>
  <si>
    <t>9967436803 / 101214630</t>
  </si>
  <si>
    <t>ANIDA AFIFAH LESTARI</t>
  </si>
  <si>
    <t>9961423166 / 101214696</t>
  </si>
  <si>
    <t>DEWI INTAN NILAM SANTIKA</t>
  </si>
  <si>
    <t>9976129399 / 101214665</t>
  </si>
  <si>
    <t>DIANA RIZKA ANGGRAENI</t>
  </si>
  <si>
    <t>9979819464 / 101214636</t>
  </si>
  <si>
    <t>FAJAR PERMANA</t>
  </si>
  <si>
    <t>9978979412 / 101214637</t>
  </si>
  <si>
    <t>FAJAR SUMIRAT</t>
  </si>
  <si>
    <t>9975132301 / 101214668</t>
  </si>
  <si>
    <t>FAJRI AFRILIONO</t>
  </si>
  <si>
    <t>9965790275 / 101214732</t>
  </si>
  <si>
    <t>FANIE LESTARI</t>
  </si>
  <si>
    <t>9971531483 / 101214766</t>
  </si>
  <si>
    <t>HASNA KHAIRIYYAH</t>
  </si>
  <si>
    <t>9975509512 / 101214641</t>
  </si>
  <si>
    <t>IMAM FAUZI</t>
  </si>
  <si>
    <t>9974931040 / 101214704</t>
  </si>
  <si>
    <t>IRFAN HARDANTO</t>
  </si>
  <si>
    <t>9978775387 / 101214706</t>
  </si>
  <si>
    <t>LUSIA MAGDALENIS PITA</t>
  </si>
  <si>
    <t>9975219321 / 101214646</t>
  </si>
  <si>
    <t>MELATI RAUDYAH SALMA AZMI</t>
  </si>
  <si>
    <t>9987729891 / 101214647</t>
  </si>
  <si>
    <t>MIFTAKHUL ROZAQU MUKHLIS</t>
  </si>
  <si>
    <t>9979978504 / 101214613</t>
  </si>
  <si>
    <t>MOCHAMMAD ZOLA SULISTIA</t>
  </si>
  <si>
    <t>9989020504 / 101214739</t>
  </si>
  <si>
    <t>MUHAMMAD FAIZAL NURRIZKY</t>
  </si>
  <si>
    <t>9979170547 / 101214742</t>
  </si>
  <si>
    <t>MUHAMMAD LUTFI</t>
  </si>
  <si>
    <t>9975728026 / 101214680</t>
  </si>
  <si>
    <t>MUHAMMAD ZAKIY ASY SYAFIQ</t>
  </si>
  <si>
    <t>9975236726 / 101214745</t>
  </si>
  <si>
    <t>NIA MUTIARA</t>
  </si>
  <si>
    <t>9978312208 / 101214778</t>
  </si>
  <si>
    <t>NISA ARYANI</t>
  </si>
  <si>
    <t>9973320624 / 101214651</t>
  </si>
  <si>
    <t>RAHMAWATI FIDYA AFFIFAH</t>
  </si>
  <si>
    <t>9977568534 / 101214682</t>
  </si>
  <si>
    <t>RAKA ADIPUTRA</t>
  </si>
  <si>
    <t>9986045163 / 101214683</t>
  </si>
  <si>
    <t>RANI WIDIYANTI</t>
  </si>
  <si>
    <t>9974447146 / 101214624</t>
  </si>
  <si>
    <t>SANDY RAHMANSYAH</t>
  </si>
  <si>
    <t>9978688100 / 101214656</t>
  </si>
  <si>
    <t>SANDY RAMDANI</t>
  </si>
  <si>
    <t>9975198999 / 101214717</t>
  </si>
  <si>
    <t>SHANTI NOVIANA</t>
  </si>
  <si>
    <t>9965236788 / 101214751</t>
  </si>
  <si>
    <t>SISKA APRILLIA</t>
  </si>
  <si>
    <t>9973712273 / 101214721</t>
  </si>
  <si>
    <t>TRI SUHARTONO</t>
  </si>
  <si>
    <t>9978773697 / 101214788</t>
  </si>
  <si>
    <t>YUGI NURALAM KHOIRULLOH</t>
  </si>
  <si>
    <t>XIII AK6</t>
  </si>
  <si>
    <t>X AK</t>
  </si>
  <si>
    <t>X RPL</t>
  </si>
  <si>
    <t>X TKJ</t>
  </si>
  <si>
    <t>XI AK</t>
  </si>
  <si>
    <t>XI TKJ</t>
  </si>
  <si>
    <t>XII AK</t>
  </si>
  <si>
    <t>XII TKJ</t>
  </si>
  <si>
    <t>XIII AK</t>
  </si>
  <si>
    <t>AK</t>
  </si>
  <si>
    <t>RPL</t>
  </si>
  <si>
    <t>TKJ</t>
  </si>
  <si>
    <t>AIDI SAFARULLOH</t>
  </si>
  <si>
    <t>SHEYLA RANTI HUTAMI</t>
  </si>
  <si>
    <t>xii tkj</t>
  </si>
  <si>
    <t>xiii ak</t>
  </si>
  <si>
    <t>Neneng Suhartini, S.Si</t>
  </si>
  <si>
    <t>Lis Resti Gurniawati, S.Pd</t>
  </si>
  <si>
    <t>Tini Rosmayani, S.Si</t>
  </si>
  <si>
    <t>Rina Daryani, S.Pd</t>
  </si>
  <si>
    <t>Dwi Novianti, S.Pd</t>
  </si>
  <si>
    <t>Titin Siti Halimah, S.Pd</t>
  </si>
  <si>
    <t>Kania Dewi Waluya, ST</t>
  </si>
  <si>
    <t>Nofa Nirawati, S.Pd</t>
  </si>
  <si>
    <t>Gita Ambar Dini, S.Pd</t>
  </si>
  <si>
    <t>Sarah Sri Rahayu, S.Pd</t>
  </si>
  <si>
    <t>Yeni Meilina, S.Pd</t>
  </si>
  <si>
    <t>Dra. Herawati</t>
  </si>
  <si>
    <t>Fatni Rifqiati, S.Pd</t>
  </si>
  <si>
    <t>Sarinah Br Ginting, S.Pd</t>
  </si>
  <si>
    <t>Sudarmi, S.Pd</t>
  </si>
  <si>
    <t>Hj. Ana Yulianah, SE</t>
  </si>
  <si>
    <t>Iah Robiah, S.Pd.Kim</t>
  </si>
  <si>
    <t>Nurul Kusumawati, S.Pd</t>
  </si>
  <si>
    <t>Dwi Rina Rahmayani, S.Pd</t>
  </si>
  <si>
    <t>Susanti Sihono, S.Pd</t>
  </si>
  <si>
    <t>Gana Dargana, S.Pd, M.T</t>
  </si>
  <si>
    <t>Suningrat, S.Pd</t>
  </si>
  <si>
    <t>Endang Sunandar, S.Pd. M.P.Kim</t>
  </si>
  <si>
    <t>Dini Karomna, S.Pd</t>
  </si>
  <si>
    <t>Cecep Suryana, S.Si</t>
  </si>
  <si>
    <t>Dadan Rukma D.D., S.Pd</t>
  </si>
  <si>
    <t>Dra. Rahmi Dalilah Fitrianni</t>
  </si>
  <si>
    <t>Danty, S.Pd</t>
  </si>
  <si>
    <t>Taufik Hidayat, M.M.Pd</t>
  </si>
  <si>
    <t>Sugiyatmi, S.Si</t>
  </si>
  <si>
    <t>Eva Zulva, S.Kom.I</t>
  </si>
  <si>
    <t>Adiwiguna, S.Pd</t>
  </si>
  <si>
    <t>AULIA FARAH YASMIN D.</t>
  </si>
  <si>
    <t>MUHAMMAD DAFFA PUTRA R.</t>
  </si>
  <si>
    <t>MUHAMMAD TAUFIK FAHMI R.</t>
  </si>
  <si>
    <t>R. RANGGA DONNY M. F.</t>
  </si>
  <si>
    <t>REGITHA YONANTA IRENE P.</t>
  </si>
  <si>
    <t>WAFIANSYAH ALIESTA DWI R.</t>
  </si>
  <si>
    <t>JILAN HAFIZH FERDIANSYAH E. P.</t>
  </si>
  <si>
    <t>MUHAMAD RAYANDIKA PUTRA A. A.</t>
  </si>
  <si>
    <t>MUHAMMAD NURIANSYAH M. N.</t>
  </si>
  <si>
    <t>RAMADHAN PRAMANA PUTRA P.</t>
  </si>
  <si>
    <t>ANDRE WAHYU APRINDO S.</t>
  </si>
  <si>
    <t>MUHAMAD BAGUS WISNU B.</t>
  </si>
  <si>
    <t>MOCHAMAD NAFILA DZAKWAN M.</t>
  </si>
  <si>
    <t>SHALA SABILA MELANIA S.</t>
  </si>
  <si>
    <t>MUHAMMAD FARDILAH SYALSABIL F.</t>
  </si>
  <si>
    <t>MOCHAMMAD ILHAM TEGUH MAULANA S. P.</t>
  </si>
  <si>
    <t>MUHAMMAD ILHAM JANUAR AL-FATH</t>
  </si>
  <si>
    <t>MOCH. RIZKI FIRMANDANI</t>
  </si>
  <si>
    <t>RINDIANI NURUNISA</t>
  </si>
  <si>
    <t>P diganti F</t>
  </si>
  <si>
    <t xml:space="preserve">RESTI RIZKI EFENDI </t>
  </si>
  <si>
    <t>DINDA AMELIA LUTFIAH</t>
  </si>
  <si>
    <t>LX AK1</t>
  </si>
  <si>
    <t>LX AK2</t>
  </si>
  <si>
    <t>LX AK3</t>
  </si>
  <si>
    <t>PX AK1</t>
  </si>
  <si>
    <t>PX AK2</t>
  </si>
  <si>
    <t xml:space="preserve">Laki-laki </t>
  </si>
  <si>
    <t xml:space="preserve">Perempuan </t>
  </si>
  <si>
    <t>PX AK3</t>
  </si>
  <si>
    <t>LX AK4</t>
  </si>
  <si>
    <t>PX AK4</t>
  </si>
  <si>
    <t>LX AK5</t>
  </si>
  <si>
    <t>PX AK5</t>
  </si>
  <si>
    <t>LX AK6</t>
  </si>
  <si>
    <t>PX AK6</t>
  </si>
  <si>
    <t>LX TKJ1</t>
  </si>
  <si>
    <t>PX TKJ2</t>
  </si>
  <si>
    <t>LX TKJ3</t>
  </si>
  <si>
    <t>PX TKJ1</t>
  </si>
  <si>
    <t>LX TKJ2</t>
  </si>
  <si>
    <t>PX TKJ3</t>
  </si>
  <si>
    <t>LX RPL1</t>
  </si>
  <si>
    <t>PX RPL1</t>
  </si>
  <si>
    <t>LX RPL2</t>
  </si>
  <si>
    <t>PX RPL2</t>
  </si>
  <si>
    <t>LXI AK1</t>
  </si>
  <si>
    <t>PXI AK1</t>
  </si>
  <si>
    <t>LXI AK2</t>
  </si>
  <si>
    <t>PXI AK2</t>
  </si>
  <si>
    <t>LXI AK3</t>
  </si>
  <si>
    <t>PXI AK3</t>
  </si>
  <si>
    <t>LXI AK4</t>
  </si>
  <si>
    <t>PXI AK4</t>
  </si>
  <si>
    <t>LXI AK5</t>
  </si>
  <si>
    <t>PXI AK5</t>
  </si>
  <si>
    <t>LXI AK6</t>
  </si>
  <si>
    <t>PXI AK6</t>
  </si>
  <si>
    <t>LXII AK1</t>
  </si>
  <si>
    <t>LXII AK2</t>
  </si>
  <si>
    <t>PXII AK2</t>
  </si>
  <si>
    <t>PXII AK1</t>
  </si>
  <si>
    <t>LXII AK3</t>
  </si>
  <si>
    <t>PXII AK3</t>
  </si>
  <si>
    <t>LXII AK4</t>
  </si>
  <si>
    <t>PXII AK4</t>
  </si>
  <si>
    <t>LXII AK5</t>
  </si>
  <si>
    <t>PXII AK5</t>
  </si>
  <si>
    <t>LXII TKJ1</t>
  </si>
  <si>
    <t>PXII TKJ1</t>
  </si>
  <si>
    <t>LXII TKJ2</t>
  </si>
  <si>
    <t>PXII TKJ2</t>
  </si>
  <si>
    <t>LXII TKJ3</t>
  </si>
  <si>
    <t>PXII TKJ3</t>
  </si>
  <si>
    <t>LXIII AK1</t>
  </si>
  <si>
    <t>LXIII AK2</t>
  </si>
  <si>
    <t>PXIII AK2</t>
  </si>
  <si>
    <t>PXIII AK1</t>
  </si>
  <si>
    <t>LXIII AK3</t>
  </si>
  <si>
    <t>PXIII AK3</t>
  </si>
  <si>
    <t>LXIII AK4</t>
  </si>
  <si>
    <t>PXIII AK4</t>
  </si>
  <si>
    <t>LXIII AK5</t>
  </si>
  <si>
    <t>PXIII AK5</t>
  </si>
  <si>
    <t>LXIII AK6</t>
  </si>
  <si>
    <t>PXIII AK6</t>
  </si>
  <si>
    <t>LXI TKJ1</t>
  </si>
  <si>
    <t>PXI TKJ1</t>
  </si>
  <si>
    <t>LXI TKJ2</t>
  </si>
  <si>
    <t>PXI TKJ2</t>
  </si>
  <si>
    <t>LXI TKJ3</t>
  </si>
  <si>
    <t>PXI TKJ3</t>
  </si>
  <si>
    <t>Laki2 X AK</t>
  </si>
  <si>
    <t>Perempuan X AK</t>
  </si>
  <si>
    <t>Laki2 X TKJ</t>
  </si>
  <si>
    <t>Perempuan X TKJ</t>
  </si>
  <si>
    <t>Laki2 X RPL</t>
  </si>
  <si>
    <t>Perempuan X RPL</t>
  </si>
  <si>
    <t>Laki2 XI AK</t>
  </si>
  <si>
    <t>Perempuan XI AK</t>
  </si>
  <si>
    <t>Laki2 XI TKJ</t>
  </si>
  <si>
    <t>Perempuan XI TKJ</t>
  </si>
  <si>
    <t>Laki2 XII AK</t>
  </si>
  <si>
    <t>Perempuan XII AK</t>
  </si>
  <si>
    <t>Laki2 XII TKJ</t>
  </si>
  <si>
    <t>Perempuan XII TKJ</t>
  </si>
  <si>
    <t>Laki2 XIII AK</t>
  </si>
  <si>
    <t>Perempuan XIII AK</t>
  </si>
  <si>
    <t>Jumlah L/P Per Kelas</t>
  </si>
  <si>
    <t>Jumlah L/P Per Level</t>
  </si>
  <si>
    <t>AYU NOVIYANTI</t>
  </si>
  <si>
    <t xml:space="preserve"> </t>
  </si>
  <si>
    <t>`</t>
  </si>
  <si>
    <r>
      <t>DICKA ANA</t>
    </r>
    <r>
      <rPr>
        <sz val="12"/>
        <color rgb="FFFF0000"/>
        <rFont val="Calibri"/>
        <family val="2"/>
        <scheme val="minor"/>
      </rPr>
      <t>N</t>
    </r>
    <r>
      <rPr>
        <sz val="12"/>
        <rFont val="Calibri"/>
        <family val="2"/>
        <charset val="1"/>
        <scheme val="minor"/>
      </rPr>
      <t>DA ABDI NEGARA</t>
    </r>
  </si>
  <si>
    <t>CARI SKTM!!</t>
  </si>
  <si>
    <t>ARI SUMIATI</t>
  </si>
  <si>
    <r>
      <t>ISMAIL RAHDIANS</t>
    </r>
    <r>
      <rPr>
        <sz val="12"/>
        <color rgb="FFFF0000"/>
        <rFont val="Calibri"/>
        <family val="2"/>
        <scheme val="minor"/>
      </rPr>
      <t>Y</t>
    </r>
    <r>
      <rPr>
        <sz val="12"/>
        <rFont val="Calibri"/>
        <family val="2"/>
        <charset val="1"/>
        <scheme val="minor"/>
      </rPr>
      <t>AH</t>
    </r>
  </si>
  <si>
    <t>Imannudin Akbar, S.TP., M.Kom</t>
  </si>
  <si>
    <t>Eva Yulianti, S.S</t>
  </si>
  <si>
    <t>ZHARFAN ATHFAL FU'ADIRAHMANDILI</t>
  </si>
  <si>
    <t>XII AK6</t>
  </si>
  <si>
    <t>XI RPL2</t>
  </si>
  <si>
    <t>XI RPL</t>
  </si>
  <si>
    <t>XI RPL1</t>
  </si>
  <si>
    <t>LATIFA AXIYAS</t>
  </si>
  <si>
    <t>XIIIi tkj</t>
  </si>
  <si>
    <t>XIIIii ak</t>
  </si>
  <si>
    <t>ABDULLAH GERALDI</t>
  </si>
  <si>
    <t>ACHMAD IRVAN FAUZI SAPUTRA</t>
  </si>
  <si>
    <t>ACHMAD NURCHOLIS</t>
  </si>
  <si>
    <t>ADAM AMIN SIROJUDDIN</t>
  </si>
  <si>
    <t>ADHIE RIZKI ANUGRAH</t>
  </si>
  <si>
    <t>ADIL BILLA BAGY</t>
  </si>
  <si>
    <t>ADITYA RAIHAN</t>
  </si>
  <si>
    <t>ADITYA SURYANA</t>
  </si>
  <si>
    <t>ADLIAN RINOVAN SANDOVA</t>
  </si>
  <si>
    <t>ADRIAN MUHAMMAD AGUNG PRATAMA</t>
  </si>
  <si>
    <t>ADRIEL FAHREZI RAHAYU</t>
  </si>
  <si>
    <t>AENUN SALSABILA</t>
  </si>
  <si>
    <t>AFRA NADA SHAFA</t>
  </si>
  <si>
    <t>AGIL BIMANTORO</t>
  </si>
  <si>
    <t>AGUNG GUNAWAN</t>
  </si>
  <si>
    <t>AGUNG PRASETYO</t>
  </si>
  <si>
    <t>AGUNG RAMADHAN</t>
  </si>
  <si>
    <t>AGUNG RIAN FIRMANSYAH</t>
  </si>
  <si>
    <t>AHMAD FAISAL</t>
  </si>
  <si>
    <t>AHMAD FAJAR</t>
  </si>
  <si>
    <t>AHMAD JERRY SANDHIKA</t>
  </si>
  <si>
    <t>AIMAR SETIAWAN</t>
  </si>
  <si>
    <t>AJENG AYASYA PERMATA</t>
  </si>
  <si>
    <t>AKBAR GINANJAR</t>
  </si>
  <si>
    <t>AKMAL ATHALLAH</t>
  </si>
  <si>
    <t>AKUM SURBAKTI</t>
  </si>
  <si>
    <t>ALDI FIRMANSYAH FAUDZIAN</t>
  </si>
  <si>
    <t>ALDI GHIFARRI SYAHPUTRA</t>
  </si>
  <si>
    <t>ALDI SIDIQ PERMANA</t>
  </si>
  <si>
    <t>ALEANDRA ADHANI</t>
  </si>
  <si>
    <t>ALI ALMUSLIH</t>
  </si>
  <si>
    <t>ALIF DWI RIZKY NURROHMAN</t>
  </si>
  <si>
    <t>ALIF TAUFIQ AKBAR</t>
  </si>
  <si>
    <t>ALIM HANDANI</t>
  </si>
  <si>
    <t>ALIVIA KUSUMA RACHEL</t>
  </si>
  <si>
    <t>ALLIEFAH MENTARI NURSAFARIYAH</t>
  </si>
  <si>
    <t>ALMAS ABI NURCAHYA</t>
  </si>
  <si>
    <t>ALVI SURYADINISSA</t>
  </si>
  <si>
    <t>ALVIN PUTRA PRATAMA</t>
  </si>
  <si>
    <t>ANDINI APRILIA</t>
  </si>
  <si>
    <t>ANDINI INTAN FAUZIAH</t>
  </si>
  <si>
    <t>ANDRI SAEPUL ROHMAT</t>
  </si>
  <si>
    <t>ANDRI SATIA PERMANA</t>
  </si>
  <si>
    <t>ANGGA KAHAERUL</t>
  </si>
  <si>
    <t>ANGGI</t>
  </si>
  <si>
    <t>ANGGI ZAELANI DIVA</t>
  </si>
  <si>
    <t>ANISA NUR KHOFIFAH</t>
  </si>
  <si>
    <t>ANNISA NURJANAH</t>
  </si>
  <si>
    <t>ANWAR RIFALDI</t>
  </si>
  <si>
    <t>APGAN ABDUL GANI</t>
  </si>
  <si>
    <t>APRILIA SHELYN</t>
  </si>
  <si>
    <t>ARIEF IYUSTIANA</t>
  </si>
  <si>
    <t>ARIEL RAMADHANI</t>
  </si>
  <si>
    <t>ARYA SENA ESPRIYANTO</t>
  </si>
  <si>
    <t>ARZIA RACHMAN MAULANA</t>
  </si>
  <si>
    <t>ASEP SETIAWAN</t>
  </si>
  <si>
    <t>ASIFA SEVIANA</t>
  </si>
  <si>
    <t>ASRI YULINA</t>
  </si>
  <si>
    <t>ASTI HANDAYANI</t>
  </si>
  <si>
    <t>ATALA AMINIA GUNAWAN</t>
  </si>
  <si>
    <t>AULIA AZZAHRA</t>
  </si>
  <si>
    <t>AULIA CANTIKA PUTRI</t>
  </si>
  <si>
    <t>AYU NUR APRILIANI</t>
  </si>
  <si>
    <t>AYUNI AINUN JARIAH</t>
  </si>
  <si>
    <t>AZAM FADHILLAH MULKI</t>
  </si>
  <si>
    <t>AZRIATI SAKTI WAHYUNI</t>
  </si>
  <si>
    <t>BAGAS ABDURACHMAN</t>
  </si>
  <si>
    <t>BAGAS PRIANGGA</t>
  </si>
  <si>
    <t>BAGJA MAHMUDIN</t>
  </si>
  <si>
    <t>BANI FAZA RASYADAN</t>
  </si>
  <si>
    <t>BELA NUR HABIBAH</t>
  </si>
  <si>
    <t>BHAGASJ SAEHADAM</t>
  </si>
  <si>
    <t>BIFA FADEL RIYADI</t>
  </si>
  <si>
    <t>BILLIYAN WAY</t>
  </si>
  <si>
    <t>BIMA HARYO PROGO</t>
  </si>
  <si>
    <t>BINTANG CAHYO UTOMO</t>
  </si>
  <si>
    <t>CITRA ADYSTIA</t>
  </si>
  <si>
    <t>DALFA NUR ALFIAH</t>
  </si>
  <si>
    <t>DANTI SALSABILLA</t>
  </si>
  <si>
    <t>DAVID FAJAR LESMANA</t>
  </si>
  <si>
    <t>DEBI TSANI NOOR `AZIZAH</t>
  </si>
  <si>
    <t>DELILAH MULYA</t>
  </si>
  <si>
    <t>DENNIS GUSNANDI YARA</t>
  </si>
  <si>
    <t>DESI FITRIANI</t>
  </si>
  <si>
    <t>DEVINA ASRIA</t>
  </si>
  <si>
    <t>DHAFIN RIYADI</t>
  </si>
  <si>
    <t>DHIEMAS GANISHA ALI PUTRA PERKASA</t>
  </si>
  <si>
    <t>DHIFO AKSA HERMAWAN</t>
  </si>
  <si>
    <t>DIAR RIYADL SYAM</t>
  </si>
  <si>
    <t>DIMAS LWANNA SETRA</t>
  </si>
  <si>
    <t>DIMAS RIZKI PRATAMA</t>
  </si>
  <si>
    <t>DIMAS TAUFIK PRAYOGA</t>
  </si>
  <si>
    <t>DIMAS WISNU MUKTI</t>
  </si>
  <si>
    <t>DWI RAHMAH AGUSTINA</t>
  </si>
  <si>
    <t>EGI PRIATNA</t>
  </si>
  <si>
    <t>EGI YUDHAFASHA</t>
  </si>
  <si>
    <t>ELITA YUNIATRI</t>
  </si>
  <si>
    <t>ENRICO NOVARIADY DWI PUTRA</t>
  </si>
  <si>
    <t>ERIANSYAH</t>
  </si>
  <si>
    <t>ERLANGGA ARDIYANSYAH</t>
  </si>
  <si>
    <t>ESA MULYANI</t>
  </si>
  <si>
    <t>FACHRY FADILLAH SATYA BRATA PUTRA FAJAR</t>
  </si>
  <si>
    <t>FADEL MUSTAFA AHMAD</t>
  </si>
  <si>
    <t>FAJAR RIJAL FIRDAUS</t>
  </si>
  <si>
    <t>FAJRI FIRMAN TALEBI</t>
  </si>
  <si>
    <t>FANNI KURNIA WIJAYA</t>
  </si>
  <si>
    <t>FANY WULANDARI</t>
  </si>
  <si>
    <t>FARHAN AKBAR PERMANA</t>
  </si>
  <si>
    <t>FARHAN DERMAWAN</t>
  </si>
  <si>
    <t>FARISZ DZOELFAWWAZS DEITYA</t>
  </si>
  <si>
    <t>FARIZ FIRMANSYAH</t>
  </si>
  <si>
    <t>FAUZAN FIQRIANSYAH</t>
  </si>
  <si>
    <t>FAUZAN HIDAYAT</t>
  </si>
  <si>
    <t>FAUZI WILDAN GUNAWAN</t>
  </si>
  <si>
    <t>FAUZIAH RAHMAWATI</t>
  </si>
  <si>
    <t>FEBI INDRIANI</t>
  </si>
  <si>
    <t>FEBRIAN PUTRA PRATAMA</t>
  </si>
  <si>
    <t>FEBRY YUSKA KADARUSYANA</t>
  </si>
  <si>
    <t>FEBYAN NABILA SZAQINA</t>
  </si>
  <si>
    <t>FIA LUTFIANTY</t>
  </si>
  <si>
    <t>FIKRI MOHAMAD TOHARI</t>
  </si>
  <si>
    <t>FIRMAN BAHARI</t>
  </si>
  <si>
    <t>FIRSTA SUCI ADELLYA</t>
  </si>
  <si>
    <t>FRENGKY ALI</t>
  </si>
  <si>
    <t>GAGAN RIZWAN</t>
  </si>
  <si>
    <t>GALIH PRASSETIA DWI PUTRA</t>
  </si>
  <si>
    <t>GALUH PRATAMA PUTRA</t>
  </si>
  <si>
    <t>GAN GAN DHERMA WIGUNA</t>
  </si>
  <si>
    <t>GEBI SABRINA</t>
  </si>
  <si>
    <t>GENTA ARANSYAH KOSWARA</t>
  </si>
  <si>
    <t>GHANIY NURFANI</t>
  </si>
  <si>
    <t>GHINA ISHMAH YULMANSYAH</t>
  </si>
  <si>
    <t>GIAN ARYA NUGRAHA</t>
  </si>
  <si>
    <t>GISHELLA JUNIATRIE</t>
  </si>
  <si>
    <t>GRAHA SABILLAH TANTRA</t>
  </si>
  <si>
    <t>GUMELAR AGUNG KHARISMA</t>
  </si>
  <si>
    <t>GUMILANG PAWITAN</t>
  </si>
  <si>
    <t>GUNAWAN</t>
  </si>
  <si>
    <t>HABIL MUHAMMAD GHIBRAN</t>
  </si>
  <si>
    <t>HADI WIRYAWAN KUSUMAH</t>
  </si>
  <si>
    <t>HAFIDZ AL ARSYAD</t>
  </si>
  <si>
    <t>HAFIDZ WAHYUDI</t>
  </si>
  <si>
    <t>HAFIZH BAROKAH</t>
  </si>
  <si>
    <t>HANI ZAKKIYAH</t>
  </si>
  <si>
    <t>HARI</t>
  </si>
  <si>
    <t>HARRY NASYUHA</t>
  </si>
  <si>
    <t>HENDRI MAULANA</t>
  </si>
  <si>
    <t>HENDRI NUR AGUNG</t>
  </si>
  <si>
    <t>HERLAN NURACHMAN</t>
  </si>
  <si>
    <t>HERYU NOVYTA SAFITRI</t>
  </si>
  <si>
    <t>HIDHARUL HUDA ASHARI ANWAR</t>
  </si>
  <si>
    <t>HILMI NAUFAL YAZID</t>
  </si>
  <si>
    <t>IFAN NURDIANSAH</t>
  </si>
  <si>
    <t>IHWAN ARIYADI</t>
  </si>
  <si>
    <t>IKHSAN FAUZI</t>
  </si>
  <si>
    <t>IKHSAN RIFQI WIRYAWAN</t>
  </si>
  <si>
    <t>ILHAM CAHYA PRATAMA</t>
  </si>
  <si>
    <t>ILYAS ESSAGUIAR</t>
  </si>
  <si>
    <t>IMAM TAUFIK ARASID</t>
  </si>
  <si>
    <t>IMAM TAUFIQUR RAHMAN</t>
  </si>
  <si>
    <t>IMRON ANSORI</t>
  </si>
  <si>
    <t>INDAH WULANDARI</t>
  </si>
  <si>
    <t>INTAN LUCYANA</t>
  </si>
  <si>
    <t>IQBAL MAULANA</t>
  </si>
  <si>
    <t>ISNARNI LESTARI</t>
  </si>
  <si>
    <t>ISWARA SUWANDANA</t>
  </si>
  <si>
    <t>ITZAL FATI NURDIN</t>
  </si>
  <si>
    <t>JILAN DALILAH HAZIMAH</t>
  </si>
  <si>
    <t>JODY RIANSYAH</t>
  </si>
  <si>
    <t>KAUSAAR RADYTIA ANANDA</t>
  </si>
  <si>
    <t>KINANTI WULANDARI</t>
  </si>
  <si>
    <t>KRISNA ADITYA TRY ANANDA</t>
  </si>
  <si>
    <t>LALA JULIANSYAH</t>
  </si>
  <si>
    <t>LINGGA JULIANSYAH</t>
  </si>
  <si>
    <t>LINTANG CAHYA BHEKTI</t>
  </si>
  <si>
    <t>LISTI FEBIA NISHA</t>
  </si>
  <si>
    <t>LUKMAN HAKIM HIDAYATTULLOH</t>
  </si>
  <si>
    <t>LUKMI FUJI RIYADI</t>
  </si>
  <si>
    <t>LUTFIANA</t>
  </si>
  <si>
    <t>LUTHFI NURZAMAN</t>
  </si>
  <si>
    <t>LUTHFIA FADHILLAH</t>
  </si>
  <si>
    <t>M. WAHYU NUGRAHA</t>
  </si>
  <si>
    <t>MAYANGSARI</t>
  </si>
  <si>
    <t>MEDINA DWI ANDRIANI</t>
  </si>
  <si>
    <t>MEGA KAMILA HARDIYANTI</t>
  </si>
  <si>
    <t>MELINIA RESI PURWANDARI</t>
  </si>
  <si>
    <t>MELLY KURNIAWATI SOEPIAN</t>
  </si>
  <si>
    <t>MELVAN RIANSYAH</t>
  </si>
  <si>
    <t>MICHELLE CINDY AURELLIA</t>
  </si>
  <si>
    <t>MIFTAH INSANI DHIYAULHAQ</t>
  </si>
  <si>
    <t>MOCH SOLEH PUTRA NUGRAHA</t>
  </si>
  <si>
    <t>MOCH.ILHAM NUGRAHA</t>
  </si>
  <si>
    <t>MOCHAMAD ADITYA SYAPUTRA</t>
  </si>
  <si>
    <t>MOCHAMAD AKBAR SATRIADI</t>
  </si>
  <si>
    <t>MOCHAMAD FAHRI HUSEIN</t>
  </si>
  <si>
    <t>MOCHAMAD RAFFLY FIRMANSYAH</t>
  </si>
  <si>
    <t>MOCHAMAD RIZALDI ANSHORI</t>
  </si>
  <si>
    <t>MOCHAMAD RIZKY FADILLAH</t>
  </si>
  <si>
    <t>MOCHAMMAD ARYA RIZALDI</t>
  </si>
  <si>
    <t>MOHAMAD DWIREKSA EL PUTRA</t>
  </si>
  <si>
    <t>MOHAMAD GANI HERNADI</t>
  </si>
  <si>
    <t>MOHAMAD RAIHAN</t>
  </si>
  <si>
    <t>MOHAMMAD IHSAN SALIMMUDIN</t>
  </si>
  <si>
    <t>MONA DESTIYANI</t>
  </si>
  <si>
    <t>MUCHAMMAD SAEFULLOH</t>
  </si>
  <si>
    <t>MUHAMAD ALFA FADHILA</t>
  </si>
  <si>
    <t>MUHAMAD ALIEP FURQON</t>
  </si>
  <si>
    <t>MUHAMAD FARIZ FEBRIANTO</t>
  </si>
  <si>
    <t>MUHAMAD FIKRI AL-BAIHAQI</t>
  </si>
  <si>
    <t>MUHAMAD FIKRI RAMDHAN</t>
  </si>
  <si>
    <t>MUHAMAD FIKRI SATRIA RAMADANI</t>
  </si>
  <si>
    <t>MUHAMAD FIQRIE SALWAELMIZERA</t>
  </si>
  <si>
    <t>MUHAMAD MEIFA RAINUR</t>
  </si>
  <si>
    <t>MUHAMAD NUR FAUZI</t>
  </si>
  <si>
    <t>MUHAMAD RIZAL MAULANA</t>
  </si>
  <si>
    <t>MUHAMAD RIZKY</t>
  </si>
  <si>
    <t>MUHAMMAD AKBAR SYAHPUTRA</t>
  </si>
  <si>
    <t>MUHAMMAD AL IDRUS</t>
  </si>
  <si>
    <t>MUHAMMAD ARDHIN NAUFAL</t>
  </si>
  <si>
    <t>MUHAMMAD ARIEF IRWANDI</t>
  </si>
  <si>
    <t>MUHAMMAD FADJRI HIDAYAT</t>
  </si>
  <si>
    <t>MUHAMMAD FAHMI HERNAWAN</t>
  </si>
  <si>
    <t>MUHAMMAD FARID LAKSMANA</t>
  </si>
  <si>
    <t>MUHAMMAD FARIS NURLIYAN</t>
  </si>
  <si>
    <t>MUHAMMAD FARRAS FADHILAH</t>
  </si>
  <si>
    <t>MUHAMMAD FIQRI A'RAFI HAEKAL</t>
  </si>
  <si>
    <t>MUHAMMAD FIRDAN AT-THORIQ</t>
  </si>
  <si>
    <t>MUHAMMAD HADI RAMADHAN</t>
  </si>
  <si>
    <t>MUHAMMAD ICHSAN NUGRAHA</t>
  </si>
  <si>
    <t>MUHAMMAD IHSAN</t>
  </si>
  <si>
    <t>MUHAMMAD IHTISAMUL HASAN BIN AL MAHDI</t>
  </si>
  <si>
    <t>MUHAMMAD IKHSAN</t>
  </si>
  <si>
    <t>MUHAMMAD ILHAM MAULANA SUDRAJAT</t>
  </si>
  <si>
    <t>MUHAMMAD IQBAL ABDAN SYAKURO</t>
  </si>
  <si>
    <t>MUHAMMAD MIFTAHUL FAUZI</t>
  </si>
  <si>
    <t>MUHAMMAD QODRI SYAHRU ROMADLON</t>
  </si>
  <si>
    <t>MUHAMMAD RAFLI PRATAMA</t>
  </si>
  <si>
    <t>MUHAMMAD RAMDHAN</t>
  </si>
  <si>
    <t>MUHAMMAD RIDWAN PRASETYO</t>
  </si>
  <si>
    <t>MUHAMMAD RIFKY ALGHIFARY</t>
  </si>
  <si>
    <t>MUHAMMAD RIZAL OCTARIANSYACH</t>
  </si>
  <si>
    <t>MUHAMMAD RIZKY MAULID</t>
  </si>
  <si>
    <t>MUHAMMAD SANI FIRDAUS</t>
  </si>
  <si>
    <t>MUHAMMAD TAUFIK ZAMALUDIN</t>
  </si>
  <si>
    <t>MUHAMMAD YUSUF MUHARAM</t>
  </si>
  <si>
    <t>MUTIARA HANDAYANI</t>
  </si>
  <si>
    <t>NABIL NURBANI</t>
  </si>
  <si>
    <t>NADHIRA AGNI HAMIDAH</t>
  </si>
  <si>
    <t>NADYA MEILINDA</t>
  </si>
  <si>
    <t>NAELA NADWA NAIS</t>
  </si>
  <si>
    <t>NASRUL HIDAYAT</t>
  </si>
  <si>
    <t>NAUFAL MOCHAMMAD IQBAL</t>
  </si>
  <si>
    <t>NAUFAN RIZKI FERDHIANSYAH</t>
  </si>
  <si>
    <t>NENDEN NUR OKTAVIANI</t>
  </si>
  <si>
    <t>NEVYANI OKTAVIA</t>
  </si>
  <si>
    <t>NISA FAUZIA</t>
  </si>
  <si>
    <t>NISA FITRIYAH NURFADILLAH SIDIQ</t>
  </si>
  <si>
    <t>NITA NURBUAT</t>
  </si>
  <si>
    <t>NUGRAHA ROCHMATULLOH</t>
  </si>
  <si>
    <t>NUQI ARRAZAQ</t>
  </si>
  <si>
    <t>NUR AULIA RIZQI RAHMANI</t>
  </si>
  <si>
    <t>NUR INDAH MUSTIKA PERMATASARI</t>
  </si>
  <si>
    <t>NURAFIFAH SEPTIANNIN ASJID</t>
  </si>
  <si>
    <t>NURLIANI INVIATI</t>
  </si>
  <si>
    <t>NURUL OKTAVIA</t>
  </si>
  <si>
    <t>OKA IQHWAN SEJATI</t>
  </si>
  <si>
    <t>OKKY AGNESTIA WAHYU</t>
  </si>
  <si>
    <t>PRAMASETYA REWANSA</t>
  </si>
  <si>
    <t>PUTRI AQILLA RISWANTI</t>
  </si>
  <si>
    <t>PUTRI NUR AINI KOSWARA</t>
  </si>
  <si>
    <t>QUR'AENI</t>
  </si>
  <si>
    <t>RACHMI RACHEL SYIFA ANDINE</t>
  </si>
  <si>
    <t>RADITYA GILANG WICAKSONO</t>
  </si>
  <si>
    <t>RAGILLITA ZULIANI</t>
  </si>
  <si>
    <t>RAHMAT NOVIANTO</t>
  </si>
  <si>
    <t>RAIHAN ADITYA DIRGANTARA</t>
  </si>
  <si>
    <t>RAMA DWI PUTRA KUSTIAWAN</t>
  </si>
  <si>
    <t>RAMDHAN EKA SAPUTRA</t>
  </si>
  <si>
    <t>RANTIKA WINDIRA NURJANAH</t>
  </si>
  <si>
    <t>RECHTA NUR SEPTIAN</t>
  </si>
  <si>
    <t>REKA SABILLA</t>
  </si>
  <si>
    <t>RELITA SYAHRAIN</t>
  </si>
  <si>
    <t>RENALDY ALIF RAMADHAN</t>
  </si>
  <si>
    <t>RESKY PRAMUDYA</t>
  </si>
  <si>
    <t>RESNADI KUSNADI</t>
  </si>
  <si>
    <t>RESTU FAHMI SALEH</t>
  </si>
  <si>
    <t>RESTU WIBISANA</t>
  </si>
  <si>
    <t>REZA MUHAMMAD RAMADHAN</t>
  </si>
  <si>
    <t>RIA ANDIRA</t>
  </si>
  <si>
    <t>RIALFI MARTAGANDIRA SULAIMAN</t>
  </si>
  <si>
    <t>RIDWAN FADILLAH</t>
  </si>
  <si>
    <t>RIDWAN HERMAWAN</t>
  </si>
  <si>
    <t>RIFAN MUTHOLIB</t>
  </si>
  <si>
    <t>RIFQI ARRAHMAN</t>
  </si>
  <si>
    <t>RIFQI NAUFAL FEBRIYAN</t>
  </si>
  <si>
    <t>RIFQOH FADILAH MAJIDAH</t>
  </si>
  <si>
    <t>RIKSA KUSUMAH NAGARA</t>
  </si>
  <si>
    <t>RINA NUR AKBAR</t>
  </si>
  <si>
    <t>RIO ANDIKA</t>
  </si>
  <si>
    <t>RISKY APRILIYANTI</t>
  </si>
  <si>
    <t>RISNI NURAINI</t>
  </si>
  <si>
    <t>RIYALDI RAHMAWAN</t>
  </si>
  <si>
    <t>RIZAL MARDIANSYAH</t>
  </si>
  <si>
    <t>RIZAL RANGGA PUTRA HANDOYO</t>
  </si>
  <si>
    <t>RIZKI</t>
  </si>
  <si>
    <t>RIZKY OCTAVIAN</t>
  </si>
  <si>
    <t>ROBBANI HAMMAM DARISSALAM</t>
  </si>
  <si>
    <t>ROBBY JULIAN FATHUR ROHMAN</t>
  </si>
  <si>
    <t>ROSSA LASYA INAYAH</t>
  </si>
  <si>
    <t>RUDI GUMILANG PRAKOSO</t>
  </si>
  <si>
    <t>RYAN FAUZIAN PRATAMA</t>
  </si>
  <si>
    <t>RYAN RIZKY PRATAMA</t>
  </si>
  <si>
    <t>RYSAN GUMILAR SANJAYA</t>
  </si>
  <si>
    <t>SADAM ALDI SASONGKO</t>
  </si>
  <si>
    <t>SAEPUL AKBAR</t>
  </si>
  <si>
    <t>SAGINA KUSUMAWARDANI</t>
  </si>
  <si>
    <t>SAHAL KHOERUL NADZALI</t>
  </si>
  <si>
    <t>SALMA RIZKYA MULYANA</t>
  </si>
  <si>
    <t>SALOMO APRIANTO SIHOTANG</t>
  </si>
  <si>
    <t>SALSA ALYA ZAHWA</t>
  </si>
  <si>
    <t>SAYFUL MUBAROKH</t>
  </si>
  <si>
    <t>SAYYIDAH FITRIA NURHAYATI</t>
  </si>
  <si>
    <t>SEPTHYA NURUL NISSA</t>
  </si>
  <si>
    <t>SHELVIRA FADHILAH HASNA ASDYANTI</t>
  </si>
  <si>
    <t>SHELY ANDINA</t>
  </si>
  <si>
    <t>SITI MIRHAMSYAH</t>
  </si>
  <si>
    <t>SITI RAHMAWATI</t>
  </si>
  <si>
    <t>SITI SOPIYANTI</t>
  </si>
  <si>
    <t>SITI SUKMAWATI</t>
  </si>
  <si>
    <t>SRI ALFISAH</t>
  </si>
  <si>
    <t>SRI RAHMAWATI</t>
  </si>
  <si>
    <t>SRI WIDYA ASTUTI</t>
  </si>
  <si>
    <t>SULTHAN ABDUL AZIZ MISKLI</t>
  </si>
  <si>
    <t>SULTON FAKHRI DHIAULHAQ</t>
  </si>
  <si>
    <t>SYAHRUL SHIAM RAHIMAN</t>
  </si>
  <si>
    <t>SYFA SITI SOLIHAH</t>
  </si>
  <si>
    <t>SYIFA ANNISYA NUR RACHMAWATI</t>
  </si>
  <si>
    <t>SYIHAN KHOERUL IBAD</t>
  </si>
  <si>
    <t>TANISYA SITI NAFISA</t>
  </si>
  <si>
    <t>TAOFIK FIRMANSYAH</t>
  </si>
  <si>
    <t>TIA RAMADAN</t>
  </si>
  <si>
    <t>TIA SAJATI</t>
  </si>
  <si>
    <t>TIARADIPTA PUTRI WIBAWA</t>
  </si>
  <si>
    <t>TRI SYABANA OCTABIAR</t>
  </si>
  <si>
    <t>TRISMA ANANDARI</t>
  </si>
  <si>
    <t>UDI</t>
  </si>
  <si>
    <t>USEP ADE PUTRA</t>
  </si>
  <si>
    <t>UTAMI ANDARI PUTRI ZAIN</t>
  </si>
  <si>
    <t>VICKY AHMAD KAUTSAR AZZAKI</t>
  </si>
  <si>
    <t>VIKA MAYSA REGIEDIANTY</t>
  </si>
  <si>
    <t>VINCENTIUS PANGESTU GUSTI PUTRA BINTORO</t>
  </si>
  <si>
    <t>WAHYUNI</t>
  </si>
  <si>
    <t>WANTI NURSEPTIANDINI</t>
  </si>
  <si>
    <t>WEMVY NUGRAHA</t>
  </si>
  <si>
    <t>WILDAN ALDI WIGUNA SAKSENA</t>
  </si>
  <si>
    <t>WILDAN ALDIANSYAH</t>
  </si>
  <si>
    <t>WINDA GUSTI PRATIWI</t>
  </si>
  <si>
    <t>WINDY FEBRIANI</t>
  </si>
  <si>
    <t>WISNU RAFIKA</t>
  </si>
  <si>
    <t>WIWIN SANTIKA</t>
  </si>
  <si>
    <t>YASMIN ADELIANA</t>
  </si>
  <si>
    <t>YAYU ANNISA SEKARIZKI</t>
  </si>
  <si>
    <t>YOGA MAULANA HAMKA</t>
  </si>
  <si>
    <t>YOLANDA CHARMENIA NADINE YUSRIN</t>
  </si>
  <si>
    <t>YUDA ALDILAH</t>
  </si>
  <si>
    <t>YULIA NURAENI</t>
  </si>
  <si>
    <t>YUSNI MUBAROK</t>
  </si>
  <si>
    <t>ZAGHLUL IRSYAD AL BANNA SUHARYO</t>
  </si>
  <si>
    <t>ZAHRA ANNISA PUTRI</t>
  </si>
  <si>
    <t>ZAKIY MUHAMMAD LUTHFI SETIAWAN</t>
  </si>
  <si>
    <t>ZAM ZAM R PADILAH</t>
  </si>
  <si>
    <t>ZAQI SALMAN ALEXSA</t>
  </si>
  <si>
    <t>ZIRLYAN FAZA ASSIFUDIN</t>
  </si>
  <si>
    <t>X AK 1</t>
  </si>
  <si>
    <t>X RPL 1</t>
  </si>
  <si>
    <t>X RPL 2</t>
  </si>
  <si>
    <t>X AK 5</t>
  </si>
  <si>
    <t>X TKJ 3</t>
  </si>
  <si>
    <t>X AK 2</t>
  </si>
  <si>
    <t>X AK 3</t>
  </si>
  <si>
    <t>X AK 4</t>
  </si>
  <si>
    <t>X AK 6</t>
  </si>
  <si>
    <t>X TKJ 1</t>
  </si>
  <si>
    <t>X TKJ 2</t>
  </si>
  <si>
    <t>SHELVIA NABILA AZZAHRA</t>
  </si>
  <si>
    <t>SARAH DEVI TIARANINGSIH</t>
  </si>
  <si>
    <t>YERI DWI ASTUTI</t>
  </si>
  <si>
    <t>SHINTA ARDHIA CAHYANI</t>
  </si>
  <si>
    <t>AYANG HISNA ZAINATUL ALIYAH</t>
  </si>
  <si>
    <t>SEPTIAN AKBAR BAHARUDIN YUSUP</t>
  </si>
  <si>
    <t>NURROHMAN RIZKY MUHAMMAD</t>
  </si>
  <si>
    <t>RITA WULANDARI</t>
  </si>
  <si>
    <t>NIS / NISN</t>
  </si>
  <si>
    <t>TAHUN PELAJARAN 2016/2017</t>
  </si>
  <si>
    <t>PRESENSI HARIAN SISWA</t>
  </si>
  <si>
    <t>TANGGAL</t>
  </si>
  <si>
    <t>Wali Kelas,</t>
  </si>
  <si>
    <t>NISA RAUDATHUL JANNAH</t>
  </si>
  <si>
    <t>PUTRI NURMALASARI</t>
  </si>
  <si>
    <t>BRILYANA RAM SULTHANDI</t>
  </si>
  <si>
    <t>THALITA</t>
  </si>
  <si>
    <t>ADITIA LENDRA</t>
  </si>
  <si>
    <t>ARYA HABIBUR RAHMAN</t>
  </si>
  <si>
    <t>MUHAMAD ARDIANSYAH DJAYUSMAN</t>
  </si>
  <si>
    <t>SINTA RAHAYU</t>
  </si>
  <si>
    <t>BENI ALFIN</t>
  </si>
  <si>
    <t>VEGA PUTRA PRADANA</t>
  </si>
  <si>
    <t>SHALSA ISKA NABILLA</t>
  </si>
  <si>
    <t>WILDA RIZKI AULIYA</t>
  </si>
  <si>
    <t>DEBBY APRILIA</t>
  </si>
  <si>
    <t>AGUS MUHAMAD IQBAL</t>
  </si>
  <si>
    <t>AIDI SAPARULLOH</t>
  </si>
  <si>
    <t>Desta Mulyanti, S.Pd</t>
  </si>
  <si>
    <t>Drs. Erwin Sambas, M.M.Pd</t>
  </si>
  <si>
    <t>Rukmana, S.Ag</t>
  </si>
  <si>
    <t>Dewi Maryanti Rahayu, S.Pd</t>
  </si>
  <si>
    <t>Mega Permatasari, S.Pd</t>
  </si>
  <si>
    <t>Atep Aulia Rahman, S.T.MOS, M.Kom,DCNA</t>
  </si>
  <si>
    <t>Hadiana Rosida, S.Pd</t>
  </si>
  <si>
    <t>Adhi Ismail Hasan, S.Pd</t>
  </si>
  <si>
    <t>Moh. Ali Aljauhari, S.kom</t>
  </si>
  <si>
    <t>Hedi Rohaedi, S.Pd</t>
  </si>
  <si>
    <t>Dra. Mimy Ardiany</t>
  </si>
  <si>
    <t>Hasan Asári, M.Kom</t>
  </si>
  <si>
    <t>Indira Sari Paputungan, M.Ed</t>
  </si>
  <si>
    <t>Dra. Lismaryani Bertin, M.Pd.I</t>
  </si>
  <si>
    <t>Drs. Ajen Zaenal Hayat</t>
  </si>
  <si>
    <t>Rini Dwiwahyuni, S.Pd</t>
  </si>
  <si>
    <t>LAK</t>
  </si>
  <si>
    <t>LTKJ</t>
  </si>
  <si>
    <t>PAK</t>
  </si>
  <si>
    <t>LRPL</t>
  </si>
  <si>
    <t>PTKJ</t>
  </si>
  <si>
    <t>PRPL</t>
  </si>
  <si>
    <r>
      <t>RISMAN APRIL</t>
    </r>
    <r>
      <rPr>
        <sz val="12"/>
        <color rgb="FFFF0000"/>
        <rFont val="Calibri"/>
        <family val="2"/>
        <scheme val="minor"/>
      </rPr>
      <t>R</t>
    </r>
    <r>
      <rPr>
        <sz val="12"/>
        <rFont val="Calibri"/>
        <family val="2"/>
        <charset val="1"/>
        <scheme val="minor"/>
      </rPr>
      <t>IYANA</t>
    </r>
  </si>
  <si>
    <r>
      <t>MUHAMMAD SHIDDIQ R</t>
    </r>
    <r>
      <rPr>
        <sz val="12"/>
        <color rgb="FFFF0000"/>
        <rFont val="Calibri"/>
        <family val="2"/>
        <scheme val="minor"/>
      </rPr>
      <t>O</t>
    </r>
    <r>
      <rPr>
        <sz val="12"/>
        <rFont val="Calibri"/>
        <family val="2"/>
        <charset val="1"/>
        <scheme val="minor"/>
      </rPr>
      <t>MADH</t>
    </r>
    <r>
      <rPr>
        <sz val="12"/>
        <color rgb="FFFF0000"/>
        <rFont val="Calibri"/>
        <family val="2"/>
        <scheme val="minor"/>
      </rPr>
      <t>O</t>
    </r>
    <r>
      <rPr>
        <sz val="12"/>
        <rFont val="Calibri"/>
        <family val="2"/>
        <charset val="1"/>
        <scheme val="minor"/>
      </rPr>
      <t>N</t>
    </r>
  </si>
  <si>
    <t>TALITHA ALIFIYANI</t>
  </si>
  <si>
    <t>Fatni Rifqiati, S.Pd.I, M.P.Kim</t>
  </si>
  <si>
    <t>Dewi Maryanti Rahayu, S.Pd (Halida, S.Psi)</t>
  </si>
  <si>
    <t>MEGA PUTRI SURYA MANUSAKERTY</t>
  </si>
  <si>
    <t>NOVIA NURCAHYANI</t>
  </si>
  <si>
    <r>
      <t>∑</t>
    </r>
    <r>
      <rPr>
        <sz val="11"/>
        <rFont val="Calibri"/>
        <family val="2"/>
        <charset val="1"/>
      </rPr>
      <t xml:space="preserve"> 1158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</si>
</sst>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2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charset val="1"/>
      <scheme val="minor"/>
    </font>
    <font>
      <sz val="11"/>
      <color theme="0"/>
      <name val="Times New Roman"/>
      <family val="1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vertical="center" wrapText="1"/>
    </xf>
    <xf numFmtId="0" fontId="0" fillId="8" borderId="5" xfId="0" applyFill="1" applyBorder="1" applyAlignment="1">
      <alignment horizontal="left" vertical="center" wrapText="1"/>
    </xf>
    <xf numFmtId="0" fontId="0" fillId="9" borderId="5" xfId="0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vertical="center"/>
    </xf>
    <xf numFmtId="0" fontId="15" fillId="0" borderId="0" xfId="0" applyFont="1" applyFill="1"/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2" borderId="5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3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/>
    </xf>
    <xf numFmtId="0" fontId="11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vertical="center"/>
    </xf>
    <xf numFmtId="0" fontId="0" fillId="13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left" vertical="center" wrapText="1"/>
    </xf>
    <xf numFmtId="0" fontId="6" fillId="13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3">
    <cellStyle name="Normal" xfId="0" builtinId="0"/>
    <cellStyle name="Normal 22" xfId="1"/>
    <cellStyle name="Normal 3" xfId="2"/>
  </cellStyles>
  <dxfs count="5">
    <dxf>
      <font>
        <color theme="0"/>
      </font>
    </dxf>
    <dxf>
      <fill>
        <patternFill>
          <f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53"/>
  <sheetViews>
    <sheetView workbookViewId="0"/>
  </sheetViews>
  <sheetFormatPr defaultColWidth="9.125" defaultRowHeight="15"/>
  <cols>
    <col min="1" max="1" width="13.625" style="14" bestFit="1" customWidth="1"/>
    <col min="2" max="2" width="9.125" style="14"/>
    <col min="3" max="3" width="9.25" style="14" bestFit="1" customWidth="1"/>
    <col min="4" max="4" width="25.75" style="14" bestFit="1" customWidth="1"/>
    <col min="5" max="5" width="53.375" style="14" bestFit="1" customWidth="1"/>
    <col min="6" max="10" width="9.125" style="14"/>
    <col min="11" max="11" width="18" style="14" customWidth="1"/>
    <col min="12" max="16" width="9.125" style="14"/>
    <col min="17" max="17" width="20" style="14" customWidth="1"/>
    <col min="18" max="16384" width="9.125" style="14"/>
  </cols>
  <sheetData>
    <row r="1" spans="1:18">
      <c r="C1" s="141" t="s">
        <v>2</v>
      </c>
      <c r="D1" s="141" t="s">
        <v>338</v>
      </c>
      <c r="E1" s="141" t="s">
        <v>3</v>
      </c>
      <c r="F1" s="141" t="s">
        <v>4</v>
      </c>
      <c r="G1" s="142" t="s">
        <v>339</v>
      </c>
      <c r="K1" s="140" t="s">
        <v>1930</v>
      </c>
      <c r="L1" s="140"/>
      <c r="Q1" s="140" t="s">
        <v>1931</v>
      </c>
      <c r="R1" s="140"/>
    </row>
    <row r="2" spans="1:18">
      <c r="C2" s="141"/>
      <c r="D2" s="141"/>
      <c r="E2" s="141"/>
      <c r="F2" s="141"/>
      <c r="G2" s="142"/>
    </row>
    <row r="3" spans="1:18" ht="23.25" customHeight="1">
      <c r="A3" s="14" t="str">
        <f>F3&amp;G3</f>
        <v>LX AK1</v>
      </c>
      <c r="B3" s="14" t="str">
        <f t="shared" ref="B3:B66" si="0">G3&amp;C3</f>
        <v>X AK11</v>
      </c>
      <c r="C3" s="15">
        <v>1</v>
      </c>
      <c r="D3" s="16">
        <v>101515630</v>
      </c>
      <c r="E3" s="12" t="s">
        <v>180</v>
      </c>
      <c r="F3" s="33" t="s">
        <v>9</v>
      </c>
      <c r="G3" s="34" t="s">
        <v>345</v>
      </c>
      <c r="H3" s="14" t="s">
        <v>1775</v>
      </c>
      <c r="I3" s="14" t="s">
        <v>1783</v>
      </c>
      <c r="J3" s="14" t="str">
        <f t="shared" ref="J3:J66" si="1">F3&amp;I3</f>
        <v>LAK</v>
      </c>
      <c r="K3" s="35" t="str">
        <f t="shared" ref="K3:K34" si="2">N3&amp;M3</f>
        <v>Laki-laki LX AK1</v>
      </c>
      <c r="L3" s="35">
        <f t="shared" ref="L3:L34" si="3">COUNTIF($A$3:$A$1043,M3)</f>
        <v>13</v>
      </c>
      <c r="M3" s="36" t="s">
        <v>1844</v>
      </c>
      <c r="N3" s="36" t="s">
        <v>1849</v>
      </c>
      <c r="P3" s="14" t="str">
        <f>H3&amp;F3</f>
        <v>X AKL</v>
      </c>
      <c r="Q3" s="34" t="s">
        <v>1914</v>
      </c>
      <c r="R3" s="34">
        <f>COUNTIF(P$3:P$1043,"X AKL")</f>
        <v>76</v>
      </c>
    </row>
    <row r="4" spans="1:18" ht="23.25" customHeight="1">
      <c r="A4" s="14" t="str">
        <f t="shared" ref="A4:A67" si="4">F4&amp;G4</f>
        <v>LXI TKJ3</v>
      </c>
      <c r="B4" s="14" t="str">
        <f t="shared" si="0"/>
        <v>XI TKJ31</v>
      </c>
      <c r="C4" s="15">
        <v>1</v>
      </c>
      <c r="D4" s="16" t="s">
        <v>843</v>
      </c>
      <c r="E4" s="12" t="s">
        <v>844</v>
      </c>
      <c r="F4" s="33" t="s">
        <v>9</v>
      </c>
      <c r="G4" s="34" t="s">
        <v>903</v>
      </c>
      <c r="H4" s="14" t="s">
        <v>1779</v>
      </c>
      <c r="I4" s="14" t="s">
        <v>1785</v>
      </c>
      <c r="J4" s="14" t="str">
        <f t="shared" si="1"/>
        <v>LTKJ</v>
      </c>
      <c r="K4" s="35" t="str">
        <f t="shared" si="2"/>
        <v>Perempuan PX AK1</v>
      </c>
      <c r="L4" s="35">
        <f t="shared" si="3"/>
        <v>17</v>
      </c>
      <c r="M4" s="36" t="s">
        <v>1847</v>
      </c>
      <c r="N4" s="36" t="s">
        <v>1850</v>
      </c>
      <c r="P4" s="14" t="str">
        <f t="shared" ref="P4:P67" si="5">H4&amp;F4</f>
        <v>XI TKJL</v>
      </c>
      <c r="Q4" s="34" t="s">
        <v>1915</v>
      </c>
      <c r="R4" s="34">
        <f>COUNTIF(P$3:P$1043,"X AKP")</f>
        <v>107</v>
      </c>
    </row>
    <row r="5" spans="1:18" ht="23.25" customHeight="1">
      <c r="A5" s="14" t="str">
        <f t="shared" si="4"/>
        <v>LX AK2</v>
      </c>
      <c r="B5" s="14" t="str">
        <f t="shared" si="0"/>
        <v>X AK21</v>
      </c>
      <c r="C5" s="15">
        <v>1</v>
      </c>
      <c r="D5" s="16">
        <v>101515631</v>
      </c>
      <c r="E5" s="12" t="s">
        <v>210</v>
      </c>
      <c r="F5" s="33" t="s">
        <v>9</v>
      </c>
      <c r="G5" s="34" t="s">
        <v>346</v>
      </c>
      <c r="H5" s="14" t="s">
        <v>1775</v>
      </c>
      <c r="I5" s="14" t="s">
        <v>1783</v>
      </c>
      <c r="J5" s="14" t="str">
        <f t="shared" si="1"/>
        <v>LAK</v>
      </c>
      <c r="K5" s="35" t="str">
        <f t="shared" si="2"/>
        <v>Laki-laki LX AK2</v>
      </c>
      <c r="L5" s="35">
        <f t="shared" si="3"/>
        <v>13</v>
      </c>
      <c r="M5" s="36" t="s">
        <v>1845</v>
      </c>
      <c r="N5" s="36" t="s">
        <v>1849</v>
      </c>
      <c r="P5" s="14" t="str">
        <f t="shared" si="5"/>
        <v>X AKL</v>
      </c>
      <c r="Q5" s="34" t="s">
        <v>1916</v>
      </c>
      <c r="R5" s="34">
        <f>COUNTIF(P$3:P$1043,"X TKJL")</f>
        <v>79</v>
      </c>
    </row>
    <row r="6" spans="1:18" ht="23.25" customHeight="1">
      <c r="A6" s="14" t="str">
        <f t="shared" si="4"/>
        <v>PXIII AK4</v>
      </c>
      <c r="B6" s="14" t="str">
        <f t="shared" si="0"/>
        <v>XIII AK41</v>
      </c>
      <c r="C6" s="15">
        <v>1</v>
      </c>
      <c r="D6" s="16" t="s">
        <v>1590</v>
      </c>
      <c r="E6" s="12" t="s">
        <v>1591</v>
      </c>
      <c r="F6" s="33" t="s">
        <v>13</v>
      </c>
      <c r="G6" s="34" t="s">
        <v>1652</v>
      </c>
      <c r="H6" s="14" t="s">
        <v>1782</v>
      </c>
      <c r="I6" s="14" t="s">
        <v>1783</v>
      </c>
      <c r="J6" s="14" t="str">
        <f t="shared" si="1"/>
        <v>PAK</v>
      </c>
      <c r="K6" s="35" t="str">
        <f t="shared" si="2"/>
        <v>Perempuan PX AK2</v>
      </c>
      <c r="L6" s="35">
        <f t="shared" si="3"/>
        <v>17</v>
      </c>
      <c r="M6" s="36" t="s">
        <v>1848</v>
      </c>
      <c r="N6" s="36" t="s">
        <v>1850</v>
      </c>
      <c r="P6" s="14" t="str">
        <f t="shared" si="5"/>
        <v>XIII AKP</v>
      </c>
      <c r="Q6" s="34" t="s">
        <v>1917</v>
      </c>
      <c r="R6" s="34">
        <f>COUNTIF(P$3:P$1043,"X TKJP")</f>
        <v>14</v>
      </c>
    </row>
    <row r="7" spans="1:18" ht="23.25" customHeight="1">
      <c r="A7" s="14" t="str">
        <f t="shared" si="4"/>
        <v>LXII TKJ1</v>
      </c>
      <c r="B7" s="14" t="str">
        <f t="shared" si="0"/>
        <v>XII TKJ11</v>
      </c>
      <c r="C7" s="15">
        <v>1</v>
      </c>
      <c r="D7" s="16" t="s">
        <v>1233</v>
      </c>
      <c r="E7" s="12" t="s">
        <v>1234</v>
      </c>
      <c r="F7" s="33" t="s">
        <v>9</v>
      </c>
      <c r="G7" s="34" t="s">
        <v>1289</v>
      </c>
      <c r="H7" s="14" t="s">
        <v>1781</v>
      </c>
      <c r="I7" s="14" t="s">
        <v>1785</v>
      </c>
      <c r="J7" s="14" t="str">
        <f t="shared" si="1"/>
        <v>LTKJ</v>
      </c>
      <c r="K7" s="35" t="str">
        <f t="shared" si="2"/>
        <v>Laki-laki LX AK3</v>
      </c>
      <c r="L7" s="35">
        <f t="shared" si="3"/>
        <v>13</v>
      </c>
      <c r="M7" s="36" t="s">
        <v>1846</v>
      </c>
      <c r="N7" s="36" t="s">
        <v>1849</v>
      </c>
      <c r="P7" s="14" t="str">
        <f t="shared" si="5"/>
        <v>XII TKJL</v>
      </c>
      <c r="Q7" s="34" t="s">
        <v>1918</v>
      </c>
      <c r="R7" s="34">
        <f>COUNTIF(P$3:P$1043,"X RPLL")</f>
        <v>50</v>
      </c>
    </row>
    <row r="8" spans="1:18" ht="23.25" customHeight="1">
      <c r="A8" s="14" t="str">
        <f t="shared" si="4"/>
        <v>PX AK1</v>
      </c>
      <c r="B8" s="14" t="str">
        <f t="shared" si="0"/>
        <v>X AK12</v>
      </c>
      <c r="C8" s="15">
        <v>2</v>
      </c>
      <c r="D8" s="16">
        <v>101515632</v>
      </c>
      <c r="E8" s="17" t="s">
        <v>172</v>
      </c>
      <c r="F8" s="18" t="s">
        <v>13</v>
      </c>
      <c r="G8" s="34" t="s">
        <v>345</v>
      </c>
      <c r="H8" s="14" t="s">
        <v>1775</v>
      </c>
      <c r="I8" s="14" t="s">
        <v>1783</v>
      </c>
      <c r="J8" s="14" t="str">
        <f t="shared" si="1"/>
        <v>PAK</v>
      </c>
      <c r="K8" s="35" t="str">
        <f t="shared" si="2"/>
        <v>Perempuan PX AK3</v>
      </c>
      <c r="L8" s="35">
        <f t="shared" si="3"/>
        <v>17</v>
      </c>
      <c r="M8" s="36" t="s">
        <v>1851</v>
      </c>
      <c r="N8" s="36" t="s">
        <v>1850</v>
      </c>
      <c r="P8" s="14" t="str">
        <f t="shared" si="5"/>
        <v>X AKP</v>
      </c>
      <c r="Q8" s="34" t="s">
        <v>1919</v>
      </c>
      <c r="R8" s="34">
        <f>COUNTIF(P$3:P$1043,"X RPLP")</f>
        <v>11</v>
      </c>
    </row>
    <row r="9" spans="1:18" ht="23.25" customHeight="1">
      <c r="A9" s="14" t="str">
        <f t="shared" si="4"/>
        <v>LXIII AK6</v>
      </c>
      <c r="B9" s="14" t="str">
        <f t="shared" si="0"/>
        <v>XIII AK61</v>
      </c>
      <c r="C9" s="15">
        <v>1</v>
      </c>
      <c r="D9" s="16" t="s">
        <v>1714</v>
      </c>
      <c r="E9" s="12" t="s">
        <v>1715</v>
      </c>
      <c r="F9" s="33" t="s">
        <v>9</v>
      </c>
      <c r="G9" s="34" t="s">
        <v>1774</v>
      </c>
      <c r="H9" s="14" t="s">
        <v>1782</v>
      </c>
      <c r="I9" s="14" t="s">
        <v>1783</v>
      </c>
      <c r="J9" s="14" t="str">
        <f t="shared" si="1"/>
        <v>LAK</v>
      </c>
      <c r="K9" s="35" t="str">
        <f t="shared" si="2"/>
        <v>Laki-laki LX AK4</v>
      </c>
      <c r="L9" s="35">
        <f t="shared" si="3"/>
        <v>12</v>
      </c>
      <c r="M9" s="36" t="s">
        <v>1852</v>
      </c>
      <c r="N9" s="36" t="s">
        <v>1849</v>
      </c>
      <c r="P9" s="14" t="str">
        <f t="shared" si="5"/>
        <v>XIII AKL</v>
      </c>
      <c r="Q9" s="34" t="s">
        <v>1920</v>
      </c>
      <c r="R9" s="34">
        <f>COUNTIF(P$3:P$1043,"XI AKL")</f>
        <v>88</v>
      </c>
    </row>
    <row r="10" spans="1:18" ht="23.25" customHeight="1">
      <c r="A10" s="14" t="str">
        <f t="shared" si="4"/>
        <v>PX AK1</v>
      </c>
      <c r="B10" s="14" t="str">
        <f t="shared" si="0"/>
        <v>X AK13</v>
      </c>
      <c r="C10" s="15">
        <v>3</v>
      </c>
      <c r="D10" s="16">
        <v>101515633</v>
      </c>
      <c r="E10" s="12" t="s">
        <v>176</v>
      </c>
      <c r="F10" s="33" t="s">
        <v>13</v>
      </c>
      <c r="G10" s="34" t="s">
        <v>345</v>
      </c>
      <c r="H10" s="14" t="s">
        <v>1775</v>
      </c>
      <c r="I10" s="14" t="s">
        <v>1783</v>
      </c>
      <c r="J10" s="14" t="str">
        <f t="shared" si="1"/>
        <v>PAK</v>
      </c>
      <c r="K10" s="35" t="str">
        <f t="shared" si="2"/>
        <v>Perempuan PX AK4</v>
      </c>
      <c r="L10" s="35">
        <f t="shared" si="3"/>
        <v>19</v>
      </c>
      <c r="M10" s="36" t="s">
        <v>1853</v>
      </c>
      <c r="N10" s="36" t="s">
        <v>1850</v>
      </c>
      <c r="P10" s="14" t="str">
        <f t="shared" si="5"/>
        <v>X AKP</v>
      </c>
      <c r="Q10" s="34" t="s">
        <v>1921</v>
      </c>
      <c r="R10" s="34">
        <f>COUNTIF(P$3:P$1043,"XI AKP")</f>
        <v>94</v>
      </c>
    </row>
    <row r="11" spans="1:18" ht="23.25" customHeight="1">
      <c r="A11" s="14" t="str">
        <f t="shared" si="4"/>
        <v>PXI AK1</v>
      </c>
      <c r="B11" s="14" t="str">
        <f t="shared" si="0"/>
        <v>XI AK11</v>
      </c>
      <c r="C11" s="15">
        <v>1</v>
      </c>
      <c r="D11" s="16" t="s">
        <v>351</v>
      </c>
      <c r="E11" s="12" t="s">
        <v>352</v>
      </c>
      <c r="F11" s="33" t="s">
        <v>13</v>
      </c>
      <c r="G11" s="34" t="s">
        <v>413</v>
      </c>
      <c r="H11" s="14" t="s">
        <v>1778</v>
      </c>
      <c r="I11" s="14" t="s">
        <v>1783</v>
      </c>
      <c r="J11" s="14" t="str">
        <f t="shared" si="1"/>
        <v>PAK</v>
      </c>
      <c r="K11" s="35" t="str">
        <f t="shared" si="2"/>
        <v>Laki-laki LX AK5</v>
      </c>
      <c r="L11" s="35">
        <f t="shared" si="3"/>
        <v>12</v>
      </c>
      <c r="M11" s="36" t="s">
        <v>1854</v>
      </c>
      <c r="N11" s="36" t="s">
        <v>1849</v>
      </c>
      <c r="P11" s="14" t="str">
        <f t="shared" si="5"/>
        <v>XI AKP</v>
      </c>
      <c r="Q11" s="34" t="s">
        <v>1922</v>
      </c>
      <c r="R11" s="34">
        <f>COUNTIF(P$3:P$1043,"XI TKJL")</f>
        <v>74</v>
      </c>
    </row>
    <row r="12" spans="1:18" ht="23.25" customHeight="1">
      <c r="A12" s="14" t="str">
        <f t="shared" si="4"/>
        <v>LXII TKJ1</v>
      </c>
      <c r="B12" s="14" t="str">
        <f t="shared" si="0"/>
        <v>XII TKJ12</v>
      </c>
      <c r="C12" s="15">
        <v>2</v>
      </c>
      <c r="D12" s="16" t="s">
        <v>1235</v>
      </c>
      <c r="E12" s="12" t="s">
        <v>1236</v>
      </c>
      <c r="F12" s="33" t="s">
        <v>9</v>
      </c>
      <c r="G12" s="34" t="s">
        <v>1289</v>
      </c>
      <c r="H12" s="14" t="s">
        <v>1781</v>
      </c>
      <c r="I12" s="14" t="s">
        <v>1785</v>
      </c>
      <c r="J12" s="14" t="str">
        <f t="shared" si="1"/>
        <v>LTKJ</v>
      </c>
      <c r="K12" s="35" t="str">
        <f t="shared" si="2"/>
        <v>Perempuan PX AK5</v>
      </c>
      <c r="L12" s="35">
        <f t="shared" si="3"/>
        <v>19</v>
      </c>
      <c r="M12" s="36" t="s">
        <v>1855</v>
      </c>
      <c r="N12" s="36" t="s">
        <v>1850</v>
      </c>
      <c r="P12" s="14" t="str">
        <f t="shared" si="5"/>
        <v>XII TKJL</v>
      </c>
      <c r="Q12" s="34" t="s">
        <v>1923</v>
      </c>
      <c r="R12" s="34">
        <f>COUNTIF(P$3:P$1043,"XI TKJP")</f>
        <v>19</v>
      </c>
    </row>
    <row r="13" spans="1:18" ht="23.25" customHeight="1">
      <c r="A13" s="14" t="str">
        <f t="shared" si="4"/>
        <v>LXI AK3</v>
      </c>
      <c r="B13" s="14" t="str">
        <f t="shared" si="0"/>
        <v>XI AK31</v>
      </c>
      <c r="C13" s="15">
        <v>1</v>
      </c>
      <c r="D13" s="16" t="s">
        <v>473</v>
      </c>
      <c r="E13" s="12" t="s">
        <v>474</v>
      </c>
      <c r="F13" s="33" t="s">
        <v>9</v>
      </c>
      <c r="G13" s="34" t="s">
        <v>534</v>
      </c>
      <c r="H13" s="14" t="s">
        <v>1778</v>
      </c>
      <c r="I13" s="14" t="s">
        <v>1783</v>
      </c>
      <c r="J13" s="14" t="str">
        <f t="shared" si="1"/>
        <v>LAK</v>
      </c>
      <c r="K13" s="35" t="str">
        <f t="shared" si="2"/>
        <v>Laki-laki LX AK6</v>
      </c>
      <c r="L13" s="35">
        <f t="shared" si="3"/>
        <v>12</v>
      </c>
      <c r="M13" s="36" t="s">
        <v>1856</v>
      </c>
      <c r="N13" s="36" t="s">
        <v>1849</v>
      </c>
      <c r="P13" s="14" t="str">
        <f t="shared" si="5"/>
        <v>XI AKL</v>
      </c>
      <c r="Q13" s="34" t="s">
        <v>1924</v>
      </c>
      <c r="R13" s="34">
        <f>COUNTIF(P$3:P$1043,"XII AKL")</f>
        <v>60</v>
      </c>
    </row>
    <row r="14" spans="1:18" ht="23.25" customHeight="1">
      <c r="A14" s="14" t="str">
        <f t="shared" si="4"/>
        <v>LX TKJ1</v>
      </c>
      <c r="B14" s="14" t="str">
        <f t="shared" si="0"/>
        <v>X TKJ11</v>
      </c>
      <c r="C14" s="39">
        <v>1</v>
      </c>
      <c r="D14" s="12">
        <v>101515814</v>
      </c>
      <c r="E14" s="19" t="s">
        <v>87</v>
      </c>
      <c r="F14" s="33" t="s">
        <v>9</v>
      </c>
      <c r="G14" s="34" t="s">
        <v>342</v>
      </c>
      <c r="H14" s="14" t="s">
        <v>1777</v>
      </c>
      <c r="I14" s="14" t="s">
        <v>1785</v>
      </c>
      <c r="J14" s="14" t="str">
        <f t="shared" si="1"/>
        <v>LTKJ</v>
      </c>
      <c r="K14" s="35" t="str">
        <f t="shared" si="2"/>
        <v>Perempuan PX AK6</v>
      </c>
      <c r="L14" s="35">
        <f t="shared" si="3"/>
        <v>18</v>
      </c>
      <c r="M14" s="36" t="s">
        <v>1857</v>
      </c>
      <c r="N14" s="36" t="s">
        <v>1850</v>
      </c>
      <c r="P14" s="14" t="str">
        <f t="shared" si="5"/>
        <v>X TKJL</v>
      </c>
      <c r="Q14" s="34" t="s">
        <v>1925</v>
      </c>
      <c r="R14" s="34">
        <f>COUNTIF(P$3:P$1043,"XII AKP")</f>
        <v>102</v>
      </c>
    </row>
    <row r="15" spans="1:18" ht="23.25" customHeight="1">
      <c r="A15" s="14" t="str">
        <f t="shared" si="4"/>
        <v>LXIII AK4</v>
      </c>
      <c r="B15" s="14" t="str">
        <f t="shared" si="0"/>
        <v>XIII AK42</v>
      </c>
      <c r="C15" s="15">
        <v>2</v>
      </c>
      <c r="D15" s="16" t="s">
        <v>1592</v>
      </c>
      <c r="E15" s="12" t="s">
        <v>1593</v>
      </c>
      <c r="F15" s="33" t="s">
        <v>9</v>
      </c>
      <c r="G15" s="34" t="s">
        <v>1652</v>
      </c>
      <c r="H15" s="14" t="s">
        <v>1782</v>
      </c>
      <c r="I15" s="14" t="s">
        <v>1783</v>
      </c>
      <c r="J15" s="14" t="str">
        <f t="shared" si="1"/>
        <v>LAK</v>
      </c>
      <c r="K15" s="35" t="str">
        <f t="shared" si="2"/>
        <v>Laki-laki LX TKJ1</v>
      </c>
      <c r="L15" s="35">
        <f t="shared" si="3"/>
        <v>26</v>
      </c>
      <c r="M15" s="36" t="s">
        <v>1858</v>
      </c>
      <c r="N15" s="36" t="s">
        <v>1849</v>
      </c>
      <c r="P15" s="14" t="str">
        <f t="shared" si="5"/>
        <v>XIII AKL</v>
      </c>
      <c r="Q15" s="34" t="s">
        <v>1926</v>
      </c>
      <c r="R15" s="34">
        <f>COUNTIF(P$3:P$1043,"XII TKJL")</f>
        <v>71</v>
      </c>
    </row>
    <row r="16" spans="1:18" ht="23.25" customHeight="1">
      <c r="A16" s="14" t="str">
        <f t="shared" si="4"/>
        <v>LXI AK4</v>
      </c>
      <c r="B16" s="14" t="str">
        <f t="shared" si="0"/>
        <v>XI AK41</v>
      </c>
      <c r="C16" s="15">
        <v>1</v>
      </c>
      <c r="D16" s="16" t="s">
        <v>535</v>
      </c>
      <c r="E16" s="12" t="s">
        <v>536</v>
      </c>
      <c r="F16" s="33" t="s">
        <v>9</v>
      </c>
      <c r="G16" s="34" t="s">
        <v>593</v>
      </c>
      <c r="H16" s="14" t="s">
        <v>1778</v>
      </c>
      <c r="I16" s="14" t="s">
        <v>1783</v>
      </c>
      <c r="J16" s="14" t="str">
        <f t="shared" si="1"/>
        <v>LAK</v>
      </c>
      <c r="K16" s="35" t="str">
        <f t="shared" si="2"/>
        <v>Perempuan PX TKJ1</v>
      </c>
      <c r="L16" s="35">
        <f t="shared" si="3"/>
        <v>4</v>
      </c>
      <c r="M16" s="36" t="s">
        <v>1861</v>
      </c>
      <c r="N16" s="36" t="s">
        <v>1850</v>
      </c>
      <c r="P16" s="14" t="str">
        <f t="shared" si="5"/>
        <v>XI AKL</v>
      </c>
      <c r="Q16" s="34" t="s">
        <v>1927</v>
      </c>
      <c r="R16" s="34">
        <f>COUNTIF(P$3:P$1043,"XII TKJP")</f>
        <v>12</v>
      </c>
    </row>
    <row r="17" spans="1:18" ht="23.25" customHeight="1">
      <c r="A17" s="14" t="str">
        <f t="shared" si="4"/>
        <v>LXI TKJ2</v>
      </c>
      <c r="B17" s="14" t="str">
        <f t="shared" si="0"/>
        <v>XI TKJ21</v>
      </c>
      <c r="C17" s="15">
        <v>1</v>
      </c>
      <c r="D17" s="16" t="s">
        <v>780</v>
      </c>
      <c r="E17" s="12" t="s">
        <v>781</v>
      </c>
      <c r="F17" s="33" t="s">
        <v>9</v>
      </c>
      <c r="G17" s="34" t="s">
        <v>842</v>
      </c>
      <c r="H17" s="14" t="s">
        <v>1779</v>
      </c>
      <c r="I17" s="14" t="s">
        <v>1785</v>
      </c>
      <c r="J17" s="14" t="str">
        <f t="shared" si="1"/>
        <v>LTKJ</v>
      </c>
      <c r="K17" s="35" t="str">
        <f t="shared" si="2"/>
        <v>Laki-laki LX TKJ2</v>
      </c>
      <c r="L17" s="35">
        <f t="shared" si="3"/>
        <v>27</v>
      </c>
      <c r="M17" s="36" t="s">
        <v>1862</v>
      </c>
      <c r="N17" s="36" t="s">
        <v>1849</v>
      </c>
      <c r="P17" s="14" t="str">
        <f t="shared" si="5"/>
        <v>XI TKJL</v>
      </c>
      <c r="Q17" s="34" t="s">
        <v>1928</v>
      </c>
      <c r="R17" s="34">
        <f>COUNTIF(P$3:P$1043,"XIII AKL")</f>
        <v>85</v>
      </c>
    </row>
    <row r="18" spans="1:18" ht="23.25" customHeight="1">
      <c r="A18" s="14" t="str">
        <f t="shared" si="4"/>
        <v>LXI TKJ3</v>
      </c>
      <c r="B18" s="14" t="str">
        <f t="shared" si="0"/>
        <v>XI TKJ32</v>
      </c>
      <c r="C18" s="15">
        <v>2</v>
      </c>
      <c r="D18" s="16" t="s">
        <v>845</v>
      </c>
      <c r="E18" s="12" t="s">
        <v>846</v>
      </c>
      <c r="F18" s="33" t="s">
        <v>9</v>
      </c>
      <c r="G18" s="34" t="s">
        <v>903</v>
      </c>
      <c r="H18" s="14" t="s">
        <v>1779</v>
      </c>
      <c r="I18" s="14" t="s">
        <v>1785</v>
      </c>
      <c r="J18" s="14" t="str">
        <f t="shared" si="1"/>
        <v>LTKJ</v>
      </c>
      <c r="K18" s="35" t="str">
        <f t="shared" si="2"/>
        <v>Perempuan PX TKJ2</v>
      </c>
      <c r="L18" s="35">
        <f t="shared" si="3"/>
        <v>5</v>
      </c>
      <c r="M18" s="36" t="s">
        <v>1859</v>
      </c>
      <c r="N18" s="36" t="s">
        <v>1850</v>
      </c>
      <c r="P18" s="14" t="str">
        <f t="shared" si="5"/>
        <v>XI TKJL</v>
      </c>
      <c r="Q18" s="34" t="s">
        <v>1929</v>
      </c>
      <c r="R18" s="34">
        <f>COUNTIF(P$3:P$1043,"XIII AKP")</f>
        <v>99</v>
      </c>
    </row>
    <row r="19" spans="1:18" ht="23.25" customHeight="1">
      <c r="A19" s="14" t="str">
        <f t="shared" si="4"/>
        <v>LXII TKJ1</v>
      </c>
      <c r="B19" s="14" t="str">
        <f t="shared" si="0"/>
        <v>XII TKJ13</v>
      </c>
      <c r="C19" s="15">
        <v>3</v>
      </c>
      <c r="D19" s="16" t="s">
        <v>1237</v>
      </c>
      <c r="E19" s="12" t="s">
        <v>1238</v>
      </c>
      <c r="F19" s="33" t="s">
        <v>9</v>
      </c>
      <c r="G19" s="34" t="s">
        <v>1289</v>
      </c>
      <c r="H19" s="14" t="s">
        <v>1781</v>
      </c>
      <c r="I19" s="14" t="s">
        <v>1785</v>
      </c>
      <c r="J19" s="14" t="str">
        <f t="shared" si="1"/>
        <v>LTKJ</v>
      </c>
      <c r="K19" s="35" t="str">
        <f t="shared" si="2"/>
        <v>Laki-laki LX TKJ3</v>
      </c>
      <c r="L19" s="35">
        <f t="shared" si="3"/>
        <v>26</v>
      </c>
      <c r="M19" s="36" t="s">
        <v>1860</v>
      </c>
      <c r="N19" s="36" t="s">
        <v>1849</v>
      </c>
      <c r="P19" s="14" t="str">
        <f t="shared" si="5"/>
        <v>XII TKJL</v>
      </c>
    </row>
    <row r="20" spans="1:18" ht="23.25" customHeight="1">
      <c r="A20" s="14" t="str">
        <f t="shared" si="4"/>
        <v>LXI TKJ1</v>
      </c>
      <c r="B20" s="14" t="str">
        <f t="shared" si="0"/>
        <v>XI TKJ11</v>
      </c>
      <c r="C20" s="15">
        <v>1</v>
      </c>
      <c r="D20" s="16" t="s">
        <v>716</v>
      </c>
      <c r="E20" s="12" t="s">
        <v>717</v>
      </c>
      <c r="F20" s="33" t="s">
        <v>9</v>
      </c>
      <c r="G20" s="34" t="s">
        <v>779</v>
      </c>
      <c r="H20" s="14" t="s">
        <v>1779</v>
      </c>
      <c r="I20" s="14" t="s">
        <v>1785</v>
      </c>
      <c r="J20" s="14" t="str">
        <f t="shared" si="1"/>
        <v>LTKJ</v>
      </c>
      <c r="K20" s="35" t="str">
        <f t="shared" si="2"/>
        <v>Perempuan PX TKJ3</v>
      </c>
      <c r="L20" s="35">
        <f t="shared" si="3"/>
        <v>5</v>
      </c>
      <c r="M20" s="36" t="s">
        <v>1863</v>
      </c>
      <c r="N20" s="36" t="s">
        <v>1850</v>
      </c>
      <c r="P20" s="14" t="str">
        <f t="shared" si="5"/>
        <v>XI TKJL</v>
      </c>
      <c r="R20" s="14">
        <f>SUM(R3:R19)</f>
        <v>1041</v>
      </c>
    </row>
    <row r="21" spans="1:18" ht="23.25" customHeight="1">
      <c r="A21" s="14" t="str">
        <f t="shared" si="4"/>
        <v>LXI TKJ2</v>
      </c>
      <c r="B21" s="14" t="str">
        <f t="shared" si="0"/>
        <v>XI TKJ22</v>
      </c>
      <c r="C21" s="15">
        <v>2</v>
      </c>
      <c r="D21" s="16" t="s">
        <v>782</v>
      </c>
      <c r="E21" s="12" t="s">
        <v>783</v>
      </c>
      <c r="F21" s="33" t="s">
        <v>9</v>
      </c>
      <c r="G21" s="34" t="s">
        <v>842</v>
      </c>
      <c r="H21" s="14" t="s">
        <v>1779</v>
      </c>
      <c r="I21" s="14" t="s">
        <v>1785</v>
      </c>
      <c r="J21" s="14" t="str">
        <f t="shared" si="1"/>
        <v>LTKJ</v>
      </c>
      <c r="K21" s="35" t="str">
        <f t="shared" si="2"/>
        <v>Laki-laki LX RPL1</v>
      </c>
      <c r="L21" s="35">
        <f t="shared" si="3"/>
        <v>25</v>
      </c>
      <c r="M21" s="36" t="s">
        <v>1864</v>
      </c>
      <c r="N21" s="36" t="s">
        <v>1849</v>
      </c>
      <c r="P21" s="14" t="str">
        <f t="shared" si="5"/>
        <v>XI TKJL</v>
      </c>
    </row>
    <row r="22" spans="1:18" ht="23.25" customHeight="1">
      <c r="A22" s="14" t="str">
        <f t="shared" si="4"/>
        <v>LXII TKJ2</v>
      </c>
      <c r="B22" s="14" t="str">
        <f t="shared" si="0"/>
        <v>XII TKJ21</v>
      </c>
      <c r="C22" s="15">
        <v>1</v>
      </c>
      <c r="D22" s="16" t="s">
        <v>1290</v>
      </c>
      <c r="E22" s="12" t="s">
        <v>1291</v>
      </c>
      <c r="F22" s="33" t="s">
        <v>9</v>
      </c>
      <c r="G22" s="34" t="s">
        <v>1344</v>
      </c>
      <c r="H22" s="14" t="s">
        <v>1781</v>
      </c>
      <c r="I22" s="14" t="s">
        <v>1785</v>
      </c>
      <c r="J22" s="14" t="str">
        <f t="shared" si="1"/>
        <v>LTKJ</v>
      </c>
      <c r="K22" s="35" t="str">
        <f t="shared" si="2"/>
        <v>Perempuan PX RPL1</v>
      </c>
      <c r="L22" s="35">
        <f t="shared" si="3"/>
        <v>6</v>
      </c>
      <c r="M22" s="36" t="s">
        <v>1865</v>
      </c>
      <c r="N22" s="36" t="s">
        <v>1850</v>
      </c>
      <c r="P22" s="14" t="str">
        <f t="shared" si="5"/>
        <v>XII TKJL</v>
      </c>
    </row>
    <row r="23" spans="1:18" ht="23.25" customHeight="1">
      <c r="A23" s="14" t="str">
        <f t="shared" si="4"/>
        <v>LXII AK2</v>
      </c>
      <c r="B23" s="14" t="str">
        <f t="shared" si="0"/>
        <v>XII AK21</v>
      </c>
      <c r="C23" s="15">
        <v>1</v>
      </c>
      <c r="D23" s="16" t="s">
        <v>975</v>
      </c>
      <c r="E23" s="12" t="s">
        <v>976</v>
      </c>
      <c r="F23" s="33" t="s">
        <v>9</v>
      </c>
      <c r="G23" s="34" t="s">
        <v>971</v>
      </c>
      <c r="H23" s="14" t="s">
        <v>1780</v>
      </c>
      <c r="I23" s="14" t="s">
        <v>1783</v>
      </c>
      <c r="J23" s="14" t="str">
        <f t="shared" si="1"/>
        <v>LAK</v>
      </c>
      <c r="K23" s="35" t="str">
        <f t="shared" si="2"/>
        <v>Laki-laki LX RPL2</v>
      </c>
      <c r="L23" s="35">
        <f t="shared" si="3"/>
        <v>26</v>
      </c>
      <c r="M23" s="36" t="s">
        <v>1866</v>
      </c>
      <c r="N23" s="36" t="s">
        <v>1849</v>
      </c>
      <c r="P23" s="14" t="str">
        <f t="shared" si="5"/>
        <v>XII AKL</v>
      </c>
    </row>
    <row r="24" spans="1:18" ht="23.25" customHeight="1">
      <c r="A24" s="14" t="str">
        <f t="shared" si="4"/>
        <v>LXII TKJ3</v>
      </c>
      <c r="B24" s="14" t="str">
        <f t="shared" si="0"/>
        <v>XII TKJ31</v>
      </c>
      <c r="C24" s="15">
        <v>1</v>
      </c>
      <c r="D24" s="16" t="s">
        <v>1345</v>
      </c>
      <c r="E24" s="12" t="s">
        <v>1346</v>
      </c>
      <c r="F24" s="33" t="s">
        <v>9</v>
      </c>
      <c r="G24" s="34" t="s">
        <v>1401</v>
      </c>
      <c r="H24" s="14" t="s">
        <v>1781</v>
      </c>
      <c r="I24" s="14" t="s">
        <v>1785</v>
      </c>
      <c r="J24" s="14" t="str">
        <f t="shared" si="1"/>
        <v>LTKJ</v>
      </c>
      <c r="K24" s="35" t="str">
        <f t="shared" si="2"/>
        <v>Perempuan PX RPL2</v>
      </c>
      <c r="L24" s="35">
        <f t="shared" si="3"/>
        <v>5</v>
      </c>
      <c r="M24" s="36" t="s">
        <v>1867</v>
      </c>
      <c r="N24" s="36" t="s">
        <v>1850</v>
      </c>
      <c r="P24" s="14" t="str">
        <f t="shared" si="5"/>
        <v>XII TKJL</v>
      </c>
    </row>
    <row r="25" spans="1:18" ht="23.25" customHeight="1">
      <c r="A25" s="14" t="str">
        <f t="shared" si="4"/>
        <v>LXI TKJ3</v>
      </c>
      <c r="B25" s="14" t="str">
        <f t="shared" si="0"/>
        <v>XI TKJ33</v>
      </c>
      <c r="C25" s="15">
        <v>3</v>
      </c>
      <c r="D25" s="16" t="s">
        <v>847</v>
      </c>
      <c r="E25" s="12" t="s">
        <v>848</v>
      </c>
      <c r="F25" s="33" t="s">
        <v>9</v>
      </c>
      <c r="G25" s="34" t="s">
        <v>903</v>
      </c>
      <c r="H25" s="14" t="s">
        <v>1779</v>
      </c>
      <c r="I25" s="14" t="s">
        <v>1785</v>
      </c>
      <c r="J25" s="14" t="str">
        <f t="shared" si="1"/>
        <v>LTKJ</v>
      </c>
      <c r="K25" s="35" t="str">
        <f t="shared" si="2"/>
        <v>Laki-laki LXI AK1</v>
      </c>
      <c r="L25" s="35">
        <f t="shared" si="3"/>
        <v>15</v>
      </c>
      <c r="M25" s="36" t="s">
        <v>1868</v>
      </c>
      <c r="N25" s="36" t="s">
        <v>1849</v>
      </c>
      <c r="P25" s="14" t="str">
        <f t="shared" si="5"/>
        <v>XI TKJL</v>
      </c>
    </row>
    <row r="26" spans="1:18" ht="23.25" customHeight="1">
      <c r="A26" s="14" t="str">
        <f t="shared" si="4"/>
        <v>LXI AK5</v>
      </c>
      <c r="B26" s="14" t="str">
        <f t="shared" si="0"/>
        <v>XI AK51</v>
      </c>
      <c r="C26" s="15">
        <v>1</v>
      </c>
      <c r="D26" s="16" t="s">
        <v>594</v>
      </c>
      <c r="E26" s="12" t="s">
        <v>595</v>
      </c>
      <c r="F26" s="33" t="s">
        <v>9</v>
      </c>
      <c r="G26" s="34" t="s">
        <v>655</v>
      </c>
      <c r="H26" s="14" t="s">
        <v>1778</v>
      </c>
      <c r="I26" s="14" t="s">
        <v>1783</v>
      </c>
      <c r="J26" s="14" t="str">
        <f t="shared" si="1"/>
        <v>LAK</v>
      </c>
      <c r="K26" s="35" t="str">
        <f t="shared" si="2"/>
        <v>Perempuan PXI AK1</v>
      </c>
      <c r="L26" s="35">
        <f t="shared" si="3"/>
        <v>16</v>
      </c>
      <c r="M26" s="36" t="s">
        <v>1869</v>
      </c>
      <c r="N26" s="36" t="s">
        <v>1850</v>
      </c>
      <c r="P26" s="14" t="str">
        <f t="shared" si="5"/>
        <v>XI AKL</v>
      </c>
    </row>
    <row r="27" spans="1:18" ht="23.25" customHeight="1">
      <c r="A27" s="14" t="str">
        <f t="shared" si="4"/>
        <v>LX AK6</v>
      </c>
      <c r="B27" s="14" t="str">
        <f t="shared" si="0"/>
        <v>X AK62</v>
      </c>
      <c r="C27" s="15">
        <v>2</v>
      </c>
      <c r="D27" s="16">
        <v>101515634</v>
      </c>
      <c r="E27" s="12" t="s">
        <v>331</v>
      </c>
      <c r="F27" s="33" t="s">
        <v>9</v>
      </c>
      <c r="G27" s="34" t="s">
        <v>350</v>
      </c>
      <c r="H27" s="14" t="s">
        <v>1775</v>
      </c>
      <c r="I27" s="14" t="s">
        <v>1783</v>
      </c>
      <c r="J27" s="14" t="str">
        <f t="shared" si="1"/>
        <v>LAK</v>
      </c>
      <c r="K27" s="35" t="str">
        <f t="shared" si="2"/>
        <v>Laki-laki LXI AK2</v>
      </c>
      <c r="L27" s="35">
        <f t="shared" si="3"/>
        <v>16</v>
      </c>
      <c r="M27" s="36" t="s">
        <v>1870</v>
      </c>
      <c r="N27" s="36" t="s">
        <v>1849</v>
      </c>
      <c r="P27" s="14" t="str">
        <f t="shared" si="5"/>
        <v>X AKL</v>
      </c>
    </row>
    <row r="28" spans="1:18" ht="23.25" customHeight="1">
      <c r="A28" s="14" t="str">
        <f t="shared" si="4"/>
        <v>LXI TKJ1</v>
      </c>
      <c r="B28" s="14" t="str">
        <f t="shared" si="0"/>
        <v>XI TKJ12</v>
      </c>
      <c r="C28" s="15">
        <v>2</v>
      </c>
      <c r="D28" s="16" t="s">
        <v>718</v>
      </c>
      <c r="E28" s="12" t="s">
        <v>719</v>
      </c>
      <c r="F28" s="33" t="s">
        <v>9</v>
      </c>
      <c r="G28" s="34" t="s">
        <v>779</v>
      </c>
      <c r="H28" s="14" t="s">
        <v>1779</v>
      </c>
      <c r="I28" s="14" t="s">
        <v>1785</v>
      </c>
      <c r="J28" s="14" t="str">
        <f t="shared" si="1"/>
        <v>LTKJ</v>
      </c>
      <c r="K28" s="35" t="str">
        <f t="shared" si="2"/>
        <v>Perempuan PXI AK2</v>
      </c>
      <c r="L28" s="35">
        <f t="shared" si="3"/>
        <v>13</v>
      </c>
      <c r="M28" s="36" t="s">
        <v>1871</v>
      </c>
      <c r="N28" s="36" t="s">
        <v>1850</v>
      </c>
      <c r="P28" s="14" t="str">
        <f t="shared" si="5"/>
        <v>XI TKJL</v>
      </c>
    </row>
    <row r="29" spans="1:18" ht="23.25" customHeight="1">
      <c r="A29" s="14" t="str">
        <f t="shared" si="4"/>
        <v>PXI AK6</v>
      </c>
      <c r="B29" s="14" t="str">
        <f t="shared" si="0"/>
        <v>XI AK61</v>
      </c>
      <c r="C29" s="15">
        <v>1</v>
      </c>
      <c r="D29" s="16" t="s">
        <v>656</v>
      </c>
      <c r="E29" s="12" t="s">
        <v>657</v>
      </c>
      <c r="F29" s="33" t="s">
        <v>13</v>
      </c>
      <c r="G29" s="34" t="s">
        <v>715</v>
      </c>
      <c r="H29" s="14" t="s">
        <v>1778</v>
      </c>
      <c r="I29" s="14" t="s">
        <v>1783</v>
      </c>
      <c r="J29" s="14" t="str">
        <f t="shared" si="1"/>
        <v>PAK</v>
      </c>
      <c r="K29" s="35" t="str">
        <f t="shared" si="2"/>
        <v>Laki-laki LXI AK3</v>
      </c>
      <c r="L29" s="35">
        <f t="shared" si="3"/>
        <v>14</v>
      </c>
      <c r="M29" s="36" t="s">
        <v>1872</v>
      </c>
      <c r="N29" s="36" t="s">
        <v>1849</v>
      </c>
      <c r="P29" s="14" t="str">
        <f t="shared" si="5"/>
        <v>XI AKP</v>
      </c>
    </row>
    <row r="30" spans="1:18" ht="23.25" customHeight="1">
      <c r="A30" s="14" t="str">
        <f t="shared" si="4"/>
        <v>LX TKJ1</v>
      </c>
      <c r="B30" s="14" t="str">
        <f t="shared" si="0"/>
        <v>X TKJ12</v>
      </c>
      <c r="C30" s="39">
        <v>2</v>
      </c>
      <c r="D30" s="12">
        <v>101515815</v>
      </c>
      <c r="E30" s="19" t="s">
        <v>94</v>
      </c>
      <c r="F30" s="33" t="s">
        <v>9</v>
      </c>
      <c r="G30" s="34" t="s">
        <v>342</v>
      </c>
      <c r="H30" s="14" t="s">
        <v>1777</v>
      </c>
      <c r="I30" s="14" t="s">
        <v>1785</v>
      </c>
      <c r="J30" s="14" t="str">
        <f t="shared" si="1"/>
        <v>LTKJ</v>
      </c>
      <c r="K30" s="35" t="str">
        <f t="shared" si="2"/>
        <v>Perempuan PXI AK3</v>
      </c>
      <c r="L30" s="35">
        <f t="shared" si="3"/>
        <v>17</v>
      </c>
      <c r="M30" s="36" t="s">
        <v>1873</v>
      </c>
      <c r="N30" s="36" t="s">
        <v>1850</v>
      </c>
      <c r="P30" s="14" t="str">
        <f t="shared" si="5"/>
        <v>X TKJL</v>
      </c>
    </row>
    <row r="31" spans="1:18" ht="23.25" customHeight="1">
      <c r="A31" s="14" t="str">
        <f t="shared" si="4"/>
        <v>LXII AK1</v>
      </c>
      <c r="B31" s="14" t="str">
        <f t="shared" si="0"/>
        <v>XII AK11</v>
      </c>
      <c r="C31" s="15">
        <v>1</v>
      </c>
      <c r="D31" s="16" t="s">
        <v>904</v>
      </c>
      <c r="E31" s="12" t="s">
        <v>905</v>
      </c>
      <c r="F31" s="33" t="s">
        <v>9</v>
      </c>
      <c r="G31" s="34" t="s">
        <v>970</v>
      </c>
      <c r="H31" s="14" t="s">
        <v>1780</v>
      </c>
      <c r="I31" s="14" t="s">
        <v>1783</v>
      </c>
      <c r="J31" s="14" t="str">
        <f t="shared" si="1"/>
        <v>LAK</v>
      </c>
      <c r="K31" s="35" t="str">
        <f t="shared" si="2"/>
        <v>Laki-laki LXI AK4</v>
      </c>
      <c r="L31" s="35">
        <f t="shared" si="3"/>
        <v>13</v>
      </c>
      <c r="M31" s="36" t="s">
        <v>1874</v>
      </c>
      <c r="N31" s="36" t="s">
        <v>1849</v>
      </c>
      <c r="P31" s="14" t="str">
        <f t="shared" si="5"/>
        <v>XII AKL</v>
      </c>
    </row>
    <row r="32" spans="1:18" ht="23.25" customHeight="1">
      <c r="A32" s="14" t="str">
        <f t="shared" si="4"/>
        <v>LX TKJ1</v>
      </c>
      <c r="B32" s="14" t="str">
        <f t="shared" si="0"/>
        <v>X TKJ13</v>
      </c>
      <c r="C32" s="39">
        <v>3</v>
      </c>
      <c r="D32" s="12">
        <v>101515816</v>
      </c>
      <c r="E32" s="19" t="s">
        <v>100</v>
      </c>
      <c r="F32" s="33" t="s">
        <v>9</v>
      </c>
      <c r="G32" s="34" t="s">
        <v>342</v>
      </c>
      <c r="H32" s="14" t="s">
        <v>1777</v>
      </c>
      <c r="I32" s="14" t="s">
        <v>1785</v>
      </c>
      <c r="J32" s="14" t="str">
        <f t="shared" si="1"/>
        <v>LTKJ</v>
      </c>
      <c r="K32" s="35" t="str">
        <f t="shared" si="2"/>
        <v>Perempuan PXI AK4</v>
      </c>
      <c r="L32" s="35">
        <f t="shared" si="3"/>
        <v>16</v>
      </c>
      <c r="M32" s="36" t="s">
        <v>1875</v>
      </c>
      <c r="N32" s="36" t="s">
        <v>1850</v>
      </c>
      <c r="P32" s="14" t="str">
        <f t="shared" si="5"/>
        <v>X TKJL</v>
      </c>
    </row>
    <row r="33" spans="1:16" ht="23.25" customHeight="1">
      <c r="A33" s="14" t="str">
        <f t="shared" si="4"/>
        <v>LXI AK1</v>
      </c>
      <c r="B33" s="14" t="str">
        <f t="shared" si="0"/>
        <v>XI AK12</v>
      </c>
      <c r="C33" s="15">
        <v>2</v>
      </c>
      <c r="D33" s="16" t="s">
        <v>353</v>
      </c>
      <c r="E33" s="12" t="s">
        <v>354</v>
      </c>
      <c r="F33" s="33" t="s">
        <v>9</v>
      </c>
      <c r="G33" s="34" t="s">
        <v>413</v>
      </c>
      <c r="H33" s="14" t="s">
        <v>1778</v>
      </c>
      <c r="I33" s="14" t="s">
        <v>1783</v>
      </c>
      <c r="J33" s="14" t="str">
        <f t="shared" si="1"/>
        <v>LAK</v>
      </c>
      <c r="K33" s="35" t="str">
        <f t="shared" si="2"/>
        <v>Laki-laki LXI AK5</v>
      </c>
      <c r="L33" s="35">
        <f t="shared" si="3"/>
        <v>15</v>
      </c>
      <c r="M33" s="36" t="s">
        <v>1876</v>
      </c>
      <c r="N33" s="36" t="s">
        <v>1849</v>
      </c>
      <c r="P33" s="14" t="str">
        <f t="shared" si="5"/>
        <v>XI AKL</v>
      </c>
    </row>
    <row r="34" spans="1:16" ht="23.25" customHeight="1">
      <c r="A34" s="14" t="str">
        <f t="shared" si="4"/>
        <v>PXI AK2</v>
      </c>
      <c r="B34" s="14" t="str">
        <f t="shared" si="0"/>
        <v>XI AK21</v>
      </c>
      <c r="C34" s="15">
        <v>1</v>
      </c>
      <c r="D34" s="16" t="s">
        <v>414</v>
      </c>
      <c r="E34" s="12" t="s">
        <v>415</v>
      </c>
      <c r="F34" s="33" t="s">
        <v>13</v>
      </c>
      <c r="G34" s="34" t="s">
        <v>472</v>
      </c>
      <c r="H34" s="14" t="s">
        <v>1778</v>
      </c>
      <c r="I34" s="14" t="s">
        <v>1783</v>
      </c>
      <c r="J34" s="14" t="str">
        <f t="shared" si="1"/>
        <v>PAK</v>
      </c>
      <c r="K34" s="35" t="str">
        <f t="shared" si="2"/>
        <v>Perempuan PXI AK5</v>
      </c>
      <c r="L34" s="35">
        <f t="shared" si="3"/>
        <v>16</v>
      </c>
      <c r="M34" s="36" t="s">
        <v>1877</v>
      </c>
      <c r="N34" s="36" t="s">
        <v>1850</v>
      </c>
      <c r="P34" s="14" t="str">
        <f t="shared" si="5"/>
        <v>XI AKP</v>
      </c>
    </row>
    <row r="35" spans="1:16" ht="23.25" customHeight="1">
      <c r="A35" s="14" t="str">
        <f t="shared" si="4"/>
        <v>LX RPL2</v>
      </c>
      <c r="B35" s="14" t="str">
        <f t="shared" si="0"/>
        <v>X RPL21</v>
      </c>
      <c r="C35" s="15">
        <v>1</v>
      </c>
      <c r="D35" s="16">
        <v>101515910</v>
      </c>
      <c r="E35" s="12" t="s">
        <v>51</v>
      </c>
      <c r="F35" s="33" t="s">
        <v>9</v>
      </c>
      <c r="G35" s="34" t="s">
        <v>341</v>
      </c>
      <c r="H35" s="14" t="s">
        <v>1776</v>
      </c>
      <c r="I35" s="14" t="s">
        <v>1784</v>
      </c>
      <c r="J35" s="14" t="str">
        <f t="shared" si="1"/>
        <v>LRPL</v>
      </c>
      <c r="K35" s="35" t="str">
        <f t="shared" ref="K35:K70" si="6">N35&amp;M35</f>
        <v>Laki-laki LXI AK6</v>
      </c>
      <c r="L35" s="35">
        <f t="shared" ref="L35:L66" si="7">COUNTIF($A$3:$A$1043,M35)</f>
        <v>15</v>
      </c>
      <c r="M35" s="36" t="s">
        <v>1878</v>
      </c>
      <c r="N35" s="36" t="s">
        <v>1849</v>
      </c>
      <c r="P35" s="14" t="str">
        <f t="shared" si="5"/>
        <v>X RPLL</v>
      </c>
    </row>
    <row r="36" spans="1:16" ht="23.25" customHeight="1">
      <c r="A36" s="14" t="str">
        <f t="shared" si="4"/>
        <v>LXI TKJ2</v>
      </c>
      <c r="B36" s="14" t="str">
        <f t="shared" si="0"/>
        <v>XI TKJ23</v>
      </c>
      <c r="C36" s="15">
        <v>3</v>
      </c>
      <c r="D36" s="16" t="s">
        <v>784</v>
      </c>
      <c r="E36" s="12" t="s">
        <v>785</v>
      </c>
      <c r="F36" s="33" t="s">
        <v>9</v>
      </c>
      <c r="G36" s="34" t="s">
        <v>842</v>
      </c>
      <c r="H36" s="14" t="s">
        <v>1779</v>
      </c>
      <c r="I36" s="14" t="s">
        <v>1785</v>
      </c>
      <c r="J36" s="14" t="str">
        <f t="shared" si="1"/>
        <v>LTKJ</v>
      </c>
      <c r="K36" s="35" t="str">
        <f t="shared" si="6"/>
        <v>Perempuan PXI AK6</v>
      </c>
      <c r="L36" s="35">
        <f t="shared" si="7"/>
        <v>16</v>
      </c>
      <c r="M36" s="36" t="s">
        <v>1879</v>
      </c>
      <c r="N36" s="36" t="s">
        <v>1850</v>
      </c>
      <c r="P36" s="14" t="str">
        <f t="shared" si="5"/>
        <v>XI TKJL</v>
      </c>
    </row>
    <row r="37" spans="1:16" ht="23.25" customHeight="1">
      <c r="A37" s="14" t="str">
        <f t="shared" si="4"/>
        <v>LXI AK3</v>
      </c>
      <c r="B37" s="14" t="str">
        <f t="shared" si="0"/>
        <v>XI AK32</v>
      </c>
      <c r="C37" s="15">
        <v>2</v>
      </c>
      <c r="D37" s="16" t="s">
        <v>475</v>
      </c>
      <c r="E37" s="12" t="s">
        <v>476</v>
      </c>
      <c r="F37" s="33" t="s">
        <v>9</v>
      </c>
      <c r="G37" s="34" t="s">
        <v>534</v>
      </c>
      <c r="H37" s="14" t="s">
        <v>1778</v>
      </c>
      <c r="I37" s="14" t="s">
        <v>1783</v>
      </c>
      <c r="J37" s="14" t="str">
        <f t="shared" si="1"/>
        <v>LAK</v>
      </c>
      <c r="K37" s="35" t="str">
        <f t="shared" si="6"/>
        <v>Laki-laki LXI TKJ1</v>
      </c>
      <c r="L37" s="35">
        <f t="shared" si="7"/>
        <v>25</v>
      </c>
      <c r="M37" s="36" t="s">
        <v>1908</v>
      </c>
      <c r="N37" s="36" t="s">
        <v>1849</v>
      </c>
      <c r="P37" s="14" t="str">
        <f t="shared" si="5"/>
        <v>XI AKL</v>
      </c>
    </row>
    <row r="38" spans="1:16" ht="23.25" customHeight="1">
      <c r="A38" s="14" t="str">
        <f t="shared" si="4"/>
        <v>LX TKJ2</v>
      </c>
      <c r="B38" s="14" t="str">
        <f t="shared" si="0"/>
        <v>X TKJ21</v>
      </c>
      <c r="C38" s="15">
        <v>1</v>
      </c>
      <c r="D38" s="16">
        <v>101515817</v>
      </c>
      <c r="E38" s="12" t="s">
        <v>103</v>
      </c>
      <c r="F38" s="33" t="s">
        <v>9</v>
      </c>
      <c r="G38" s="34" t="s">
        <v>343</v>
      </c>
      <c r="H38" s="14" t="s">
        <v>1777</v>
      </c>
      <c r="I38" s="14" t="s">
        <v>1785</v>
      </c>
      <c r="J38" s="14" t="str">
        <f t="shared" si="1"/>
        <v>LTKJ</v>
      </c>
      <c r="K38" s="35" t="str">
        <f t="shared" si="6"/>
        <v>Perempuan PXI TKJ1</v>
      </c>
      <c r="L38" s="35">
        <f t="shared" si="7"/>
        <v>7</v>
      </c>
      <c r="M38" s="36" t="s">
        <v>1909</v>
      </c>
      <c r="N38" s="36" t="s">
        <v>1850</v>
      </c>
      <c r="P38" s="14" t="str">
        <f t="shared" si="5"/>
        <v>X TKJL</v>
      </c>
    </row>
    <row r="39" spans="1:16" ht="23.25" customHeight="1">
      <c r="A39" s="14" t="str">
        <f t="shared" si="4"/>
        <v>LX TKJ3</v>
      </c>
      <c r="B39" s="14" t="str">
        <f t="shared" si="0"/>
        <v>X TKJ31</v>
      </c>
      <c r="C39" s="15">
        <v>1</v>
      </c>
      <c r="D39" s="16">
        <v>101515818</v>
      </c>
      <c r="E39" s="19" t="s">
        <v>160</v>
      </c>
      <c r="F39" s="33" t="s">
        <v>9</v>
      </c>
      <c r="G39" s="34" t="s">
        <v>344</v>
      </c>
      <c r="H39" s="14" t="s">
        <v>1777</v>
      </c>
      <c r="I39" s="14" t="s">
        <v>1785</v>
      </c>
      <c r="J39" s="14" t="str">
        <f t="shared" si="1"/>
        <v>LTKJ</v>
      </c>
      <c r="K39" s="35" t="str">
        <f t="shared" si="6"/>
        <v>Laki-laki LXI TKJ2</v>
      </c>
      <c r="L39" s="35">
        <f t="shared" si="7"/>
        <v>24</v>
      </c>
      <c r="M39" s="36" t="s">
        <v>1910</v>
      </c>
      <c r="N39" s="36" t="s">
        <v>1849</v>
      </c>
      <c r="P39" s="14" t="str">
        <f t="shared" si="5"/>
        <v>X TKJL</v>
      </c>
    </row>
    <row r="40" spans="1:16" ht="23.25" customHeight="1">
      <c r="A40" s="14" t="str">
        <f t="shared" si="4"/>
        <v>PX AK6</v>
      </c>
      <c r="B40" s="14" t="str">
        <f t="shared" si="0"/>
        <v>X AK61</v>
      </c>
      <c r="C40" s="15">
        <v>1</v>
      </c>
      <c r="D40" s="16">
        <v>101515635</v>
      </c>
      <c r="E40" s="12" t="s">
        <v>306</v>
      </c>
      <c r="F40" s="33" t="s">
        <v>13</v>
      </c>
      <c r="G40" s="34" t="s">
        <v>350</v>
      </c>
      <c r="H40" s="14" t="s">
        <v>1775</v>
      </c>
      <c r="I40" s="14" t="s">
        <v>1783</v>
      </c>
      <c r="J40" s="14" t="str">
        <f t="shared" si="1"/>
        <v>PAK</v>
      </c>
      <c r="K40" s="35" t="str">
        <f t="shared" si="6"/>
        <v>Perempuan PXI TKJ2</v>
      </c>
      <c r="L40" s="35">
        <f t="shared" si="7"/>
        <v>7</v>
      </c>
      <c r="M40" s="36" t="s">
        <v>1911</v>
      </c>
      <c r="N40" s="36" t="s">
        <v>1850</v>
      </c>
      <c r="P40" s="14" t="str">
        <f t="shared" si="5"/>
        <v>X AKP</v>
      </c>
    </row>
    <row r="41" spans="1:16" ht="23.25" customHeight="1">
      <c r="A41" s="14" t="str">
        <f t="shared" si="4"/>
        <v>LXII AK3</v>
      </c>
      <c r="B41" s="14" t="str">
        <f t="shared" si="0"/>
        <v>XII AK31</v>
      </c>
      <c r="C41" s="15">
        <v>1</v>
      </c>
      <c r="D41" s="16" t="s">
        <v>1041</v>
      </c>
      <c r="E41" s="12" t="s">
        <v>1042</v>
      </c>
      <c r="F41" s="33" t="s">
        <v>9</v>
      </c>
      <c r="G41" s="34" t="s">
        <v>972</v>
      </c>
      <c r="H41" s="14" t="s">
        <v>1780</v>
      </c>
      <c r="I41" s="14" t="s">
        <v>1783</v>
      </c>
      <c r="J41" s="14" t="str">
        <f t="shared" si="1"/>
        <v>LAK</v>
      </c>
      <c r="K41" s="35" t="str">
        <f t="shared" si="6"/>
        <v>Laki-laki LXI TKJ3</v>
      </c>
      <c r="L41" s="35">
        <f t="shared" si="7"/>
        <v>25</v>
      </c>
      <c r="M41" s="36" t="s">
        <v>1912</v>
      </c>
      <c r="N41" s="36" t="s">
        <v>1849</v>
      </c>
      <c r="P41" s="14" t="str">
        <f t="shared" si="5"/>
        <v>XII AKL</v>
      </c>
    </row>
    <row r="42" spans="1:16" ht="23.25" customHeight="1">
      <c r="A42" s="14" t="str">
        <f t="shared" si="4"/>
        <v>PXI AK4</v>
      </c>
      <c r="B42" s="14" t="str">
        <f t="shared" si="0"/>
        <v>XI AK42</v>
      </c>
      <c r="C42" s="15">
        <v>2</v>
      </c>
      <c r="D42" s="16" t="s">
        <v>537</v>
      </c>
      <c r="E42" s="12" t="s">
        <v>538</v>
      </c>
      <c r="F42" s="33" t="s">
        <v>13</v>
      </c>
      <c r="G42" s="34" t="s">
        <v>593</v>
      </c>
      <c r="H42" s="14" t="s">
        <v>1778</v>
      </c>
      <c r="I42" s="14" t="s">
        <v>1783</v>
      </c>
      <c r="J42" s="14" t="str">
        <f t="shared" si="1"/>
        <v>PAK</v>
      </c>
      <c r="K42" s="35" t="str">
        <f t="shared" si="6"/>
        <v>Perempuan PXI TKJ3</v>
      </c>
      <c r="L42" s="35">
        <f t="shared" si="7"/>
        <v>5</v>
      </c>
      <c r="M42" s="36" t="s">
        <v>1913</v>
      </c>
      <c r="N42" s="36" t="s">
        <v>1850</v>
      </c>
      <c r="P42" s="14" t="str">
        <f t="shared" si="5"/>
        <v>XI AKP</v>
      </c>
    </row>
    <row r="43" spans="1:16" ht="23.25" customHeight="1">
      <c r="A43" s="14" t="str">
        <f t="shared" si="4"/>
        <v>LXI AK2</v>
      </c>
      <c r="B43" s="14" t="str">
        <f t="shared" si="0"/>
        <v>XI AK22</v>
      </c>
      <c r="C43" s="15">
        <v>2</v>
      </c>
      <c r="D43" s="16" t="s">
        <v>416</v>
      </c>
      <c r="E43" s="12" t="s">
        <v>417</v>
      </c>
      <c r="F43" s="33" t="s">
        <v>9</v>
      </c>
      <c r="G43" s="34" t="s">
        <v>472</v>
      </c>
      <c r="H43" s="14" t="s">
        <v>1778</v>
      </c>
      <c r="I43" s="14" t="s">
        <v>1783</v>
      </c>
      <c r="J43" s="14" t="str">
        <f t="shared" si="1"/>
        <v>LAK</v>
      </c>
      <c r="K43" s="35" t="str">
        <f t="shared" si="6"/>
        <v>Laki-laki LXII AK1</v>
      </c>
      <c r="L43" s="35">
        <f t="shared" si="7"/>
        <v>13</v>
      </c>
      <c r="M43" s="36" t="s">
        <v>1880</v>
      </c>
      <c r="N43" s="36" t="s">
        <v>1849</v>
      </c>
      <c r="P43" s="14" t="str">
        <f t="shared" si="5"/>
        <v>XI AKL</v>
      </c>
    </row>
    <row r="44" spans="1:16" ht="23.25" customHeight="1">
      <c r="A44" s="14" t="str">
        <f t="shared" si="4"/>
        <v>LX AK4</v>
      </c>
      <c r="B44" s="14" t="str">
        <f t="shared" si="0"/>
        <v>X AK41</v>
      </c>
      <c r="C44" s="15">
        <v>1</v>
      </c>
      <c r="D44" s="16">
        <v>101515636</v>
      </c>
      <c r="E44" s="12" t="s">
        <v>269</v>
      </c>
      <c r="F44" s="33" t="s">
        <v>9</v>
      </c>
      <c r="G44" s="34" t="s">
        <v>348</v>
      </c>
      <c r="H44" s="14" t="s">
        <v>1775</v>
      </c>
      <c r="I44" s="14" t="s">
        <v>1783</v>
      </c>
      <c r="J44" s="14" t="str">
        <f t="shared" si="1"/>
        <v>LAK</v>
      </c>
      <c r="K44" s="35" t="str">
        <f t="shared" si="6"/>
        <v>Perempuan PXII AK1</v>
      </c>
      <c r="L44" s="35">
        <f t="shared" si="7"/>
        <v>20</v>
      </c>
      <c r="M44" s="36" t="s">
        <v>1883</v>
      </c>
      <c r="N44" s="36" t="s">
        <v>1850</v>
      </c>
      <c r="P44" s="14" t="str">
        <f t="shared" si="5"/>
        <v>X AKL</v>
      </c>
    </row>
    <row r="45" spans="1:16" ht="23.25" customHeight="1">
      <c r="A45" s="14" t="str">
        <f t="shared" si="4"/>
        <v>LXIII AK2</v>
      </c>
      <c r="B45" s="14" t="str">
        <f t="shared" si="0"/>
        <v>XIII AK21</v>
      </c>
      <c r="C45" s="15">
        <v>1</v>
      </c>
      <c r="D45" s="16" t="s">
        <v>1463</v>
      </c>
      <c r="E45" s="12" t="s">
        <v>1464</v>
      </c>
      <c r="F45" s="33" t="s">
        <v>9</v>
      </c>
      <c r="G45" s="34" t="s">
        <v>1526</v>
      </c>
      <c r="H45" s="14" t="s">
        <v>1782</v>
      </c>
      <c r="I45" s="14" t="s">
        <v>1783</v>
      </c>
      <c r="J45" s="14" t="str">
        <f t="shared" si="1"/>
        <v>LAK</v>
      </c>
      <c r="K45" s="35" t="str">
        <f t="shared" si="6"/>
        <v>Laki-laki LXII AK2</v>
      </c>
      <c r="L45" s="35">
        <f t="shared" si="7"/>
        <v>11</v>
      </c>
      <c r="M45" s="36" t="s">
        <v>1881</v>
      </c>
      <c r="N45" s="36" t="s">
        <v>1849</v>
      </c>
      <c r="P45" s="14" t="str">
        <f t="shared" si="5"/>
        <v>XIII AKL</v>
      </c>
    </row>
    <row r="46" spans="1:16" ht="23.25" customHeight="1">
      <c r="A46" s="14" t="str">
        <f t="shared" si="4"/>
        <v>LXII TKJ1</v>
      </c>
      <c r="B46" s="14" t="str">
        <f t="shared" si="0"/>
        <v>XII TKJ14</v>
      </c>
      <c r="C46" s="15">
        <v>4</v>
      </c>
      <c r="D46" s="16" t="s">
        <v>1239</v>
      </c>
      <c r="E46" s="12" t="s">
        <v>1240</v>
      </c>
      <c r="F46" s="33" t="s">
        <v>9</v>
      </c>
      <c r="G46" s="34" t="s">
        <v>1289</v>
      </c>
      <c r="H46" s="14" t="s">
        <v>1781</v>
      </c>
      <c r="I46" s="14" t="s">
        <v>1785</v>
      </c>
      <c r="J46" s="14" t="str">
        <f t="shared" si="1"/>
        <v>LTKJ</v>
      </c>
      <c r="K46" s="35" t="str">
        <f t="shared" si="6"/>
        <v>Perempuan PXII AK2</v>
      </c>
      <c r="L46" s="35">
        <f t="shared" si="7"/>
        <v>22</v>
      </c>
      <c r="M46" s="36" t="s">
        <v>1882</v>
      </c>
      <c r="N46" s="36" t="s">
        <v>1850</v>
      </c>
      <c r="P46" s="14" t="str">
        <f t="shared" si="5"/>
        <v>XII TKJL</v>
      </c>
    </row>
    <row r="47" spans="1:16" ht="23.25" customHeight="1">
      <c r="A47" s="14" t="str">
        <f t="shared" si="4"/>
        <v>LX TKJ1</v>
      </c>
      <c r="B47" s="14" t="str">
        <f t="shared" si="0"/>
        <v>X TKJ14</v>
      </c>
      <c r="C47" s="39">
        <v>4</v>
      </c>
      <c r="D47" s="12">
        <v>101515819</v>
      </c>
      <c r="E47" s="12" t="s">
        <v>77</v>
      </c>
      <c r="F47" s="33" t="s">
        <v>9</v>
      </c>
      <c r="G47" s="34" t="s">
        <v>342</v>
      </c>
      <c r="H47" s="14" t="s">
        <v>1777</v>
      </c>
      <c r="I47" s="14" t="s">
        <v>1785</v>
      </c>
      <c r="J47" s="14" t="str">
        <f t="shared" si="1"/>
        <v>LTKJ</v>
      </c>
      <c r="K47" s="35" t="str">
        <f t="shared" si="6"/>
        <v>Laki-laki LXII AK3</v>
      </c>
      <c r="L47" s="35">
        <f t="shared" si="7"/>
        <v>14</v>
      </c>
      <c r="M47" s="36" t="s">
        <v>1884</v>
      </c>
      <c r="N47" s="36" t="s">
        <v>1849</v>
      </c>
      <c r="P47" s="14" t="str">
        <f t="shared" si="5"/>
        <v>X TKJL</v>
      </c>
    </row>
    <row r="48" spans="1:16" ht="23.25" customHeight="1">
      <c r="A48" s="14" t="str">
        <f t="shared" si="4"/>
        <v>LX TKJ1</v>
      </c>
      <c r="B48" s="14" t="str">
        <f t="shared" si="0"/>
        <v>X TKJ16</v>
      </c>
      <c r="C48" s="39">
        <v>6</v>
      </c>
      <c r="D48" s="12">
        <v>101515824</v>
      </c>
      <c r="E48" s="32" t="s">
        <v>1786</v>
      </c>
      <c r="F48" s="33" t="s">
        <v>9</v>
      </c>
      <c r="G48" s="34" t="s">
        <v>342</v>
      </c>
      <c r="H48" s="14" t="s">
        <v>1777</v>
      </c>
      <c r="I48" s="14" t="s">
        <v>1785</v>
      </c>
      <c r="J48" s="14" t="str">
        <f t="shared" si="1"/>
        <v>LTKJ</v>
      </c>
      <c r="K48" s="35" t="str">
        <f t="shared" si="6"/>
        <v>Perempuan PXII AK3</v>
      </c>
      <c r="L48" s="35">
        <f t="shared" si="7"/>
        <v>18</v>
      </c>
      <c r="M48" s="36" t="s">
        <v>1885</v>
      </c>
      <c r="N48" s="36" t="s">
        <v>1850</v>
      </c>
      <c r="P48" s="14" t="str">
        <f t="shared" si="5"/>
        <v>X TKJL</v>
      </c>
    </row>
    <row r="49" spans="1:16" ht="23.25" customHeight="1">
      <c r="A49" s="14" t="str">
        <f t="shared" si="4"/>
        <v>PX AK1</v>
      </c>
      <c r="B49" s="14" t="str">
        <f t="shared" si="0"/>
        <v>X AK14</v>
      </c>
      <c r="C49" s="15">
        <v>4</v>
      </c>
      <c r="D49" s="16">
        <v>101515637</v>
      </c>
      <c r="E49" s="12" t="s">
        <v>173</v>
      </c>
      <c r="F49" s="33" t="s">
        <v>13</v>
      </c>
      <c r="G49" s="34" t="s">
        <v>345</v>
      </c>
      <c r="H49" s="14" t="s">
        <v>1775</v>
      </c>
      <c r="I49" s="14" t="s">
        <v>1783</v>
      </c>
      <c r="J49" s="14" t="str">
        <f t="shared" si="1"/>
        <v>PAK</v>
      </c>
      <c r="K49" s="35" t="str">
        <f t="shared" si="6"/>
        <v>Laki-laki LXII AK4</v>
      </c>
      <c r="L49" s="35">
        <f t="shared" si="7"/>
        <v>11</v>
      </c>
      <c r="M49" s="36" t="s">
        <v>1886</v>
      </c>
      <c r="N49" s="36" t="s">
        <v>1849</v>
      </c>
      <c r="P49" s="14" t="str">
        <f t="shared" si="5"/>
        <v>X AKP</v>
      </c>
    </row>
    <row r="50" spans="1:16" ht="23.25" customHeight="1">
      <c r="A50" s="14" t="str">
        <f t="shared" si="4"/>
        <v>PX AK4</v>
      </c>
      <c r="B50" s="14" t="str">
        <f t="shared" si="0"/>
        <v>X AK42</v>
      </c>
      <c r="C50" s="15">
        <v>2</v>
      </c>
      <c r="D50" s="16">
        <v>101515638</v>
      </c>
      <c r="E50" s="12" t="s">
        <v>249</v>
      </c>
      <c r="F50" s="33" t="s">
        <v>13</v>
      </c>
      <c r="G50" s="34" t="s">
        <v>348</v>
      </c>
      <c r="H50" s="14" t="s">
        <v>1775</v>
      </c>
      <c r="I50" s="14" t="s">
        <v>1783</v>
      </c>
      <c r="J50" s="14" t="str">
        <f t="shared" si="1"/>
        <v>PAK</v>
      </c>
      <c r="K50" s="35" t="str">
        <f t="shared" si="6"/>
        <v>Perempuan PXII AK4</v>
      </c>
      <c r="L50" s="35">
        <f t="shared" si="7"/>
        <v>21</v>
      </c>
      <c r="M50" s="36" t="s">
        <v>1887</v>
      </c>
      <c r="N50" s="36" t="s">
        <v>1850</v>
      </c>
      <c r="P50" s="14" t="str">
        <f t="shared" si="5"/>
        <v>X AKP</v>
      </c>
    </row>
    <row r="51" spans="1:16" ht="23.25" customHeight="1">
      <c r="A51" s="14" t="str">
        <f t="shared" si="4"/>
        <v>PXIII AK6</v>
      </c>
      <c r="B51" s="14" t="str">
        <f t="shared" si="0"/>
        <v>XIII AK62</v>
      </c>
      <c r="C51" s="15">
        <v>2</v>
      </c>
      <c r="D51" s="16" t="s">
        <v>1716</v>
      </c>
      <c r="E51" s="12" t="s">
        <v>1717</v>
      </c>
      <c r="F51" s="33" t="s">
        <v>13</v>
      </c>
      <c r="G51" s="34" t="s">
        <v>1774</v>
      </c>
      <c r="H51" s="14" t="s">
        <v>1782</v>
      </c>
      <c r="I51" s="14" t="s">
        <v>1783</v>
      </c>
      <c r="J51" s="14" t="str">
        <f t="shared" si="1"/>
        <v>PAK</v>
      </c>
      <c r="K51" s="35" t="str">
        <f t="shared" si="6"/>
        <v>Laki-laki LXII AK5</v>
      </c>
      <c r="L51" s="35">
        <f t="shared" si="7"/>
        <v>11</v>
      </c>
      <c r="M51" s="36" t="s">
        <v>1888</v>
      </c>
      <c r="N51" s="36" t="s">
        <v>1849</v>
      </c>
      <c r="P51" s="14" t="str">
        <f t="shared" si="5"/>
        <v>XIII AKP</v>
      </c>
    </row>
    <row r="52" spans="1:16" ht="23.25" customHeight="1">
      <c r="A52" s="14" t="str">
        <f t="shared" si="4"/>
        <v>PXI AK6</v>
      </c>
      <c r="B52" s="14" t="str">
        <f t="shared" si="0"/>
        <v>XI AK62</v>
      </c>
      <c r="C52" s="15">
        <v>2</v>
      </c>
      <c r="D52" s="16" t="s">
        <v>658</v>
      </c>
      <c r="E52" s="12" t="s">
        <v>659</v>
      </c>
      <c r="F52" s="33" t="s">
        <v>13</v>
      </c>
      <c r="G52" s="34" t="s">
        <v>715</v>
      </c>
      <c r="H52" s="14" t="s">
        <v>1778</v>
      </c>
      <c r="I52" s="14" t="s">
        <v>1783</v>
      </c>
      <c r="J52" s="14" t="str">
        <f t="shared" si="1"/>
        <v>PAK</v>
      </c>
      <c r="K52" s="35" t="str">
        <f t="shared" si="6"/>
        <v>Perempuan PXII AK5</v>
      </c>
      <c r="L52" s="35">
        <f t="shared" si="7"/>
        <v>21</v>
      </c>
      <c r="M52" s="36" t="s">
        <v>1889</v>
      </c>
      <c r="N52" s="36" t="s">
        <v>1850</v>
      </c>
      <c r="P52" s="14" t="str">
        <f t="shared" si="5"/>
        <v>XI AKP</v>
      </c>
    </row>
    <row r="53" spans="1:16" ht="23.25" customHeight="1">
      <c r="A53" s="14" t="str">
        <f t="shared" si="4"/>
        <v>PX AK6</v>
      </c>
      <c r="B53" s="14" t="str">
        <f t="shared" si="0"/>
        <v>X AK63</v>
      </c>
      <c r="C53" s="15">
        <v>3</v>
      </c>
      <c r="D53" s="16">
        <v>101515639</v>
      </c>
      <c r="E53" s="12" t="s">
        <v>309</v>
      </c>
      <c r="F53" s="33" t="s">
        <v>13</v>
      </c>
      <c r="G53" s="34" t="s">
        <v>350</v>
      </c>
      <c r="H53" s="14" t="s">
        <v>1775</v>
      </c>
      <c r="I53" s="14" t="s">
        <v>1783</v>
      </c>
      <c r="J53" s="14" t="str">
        <f t="shared" si="1"/>
        <v>PAK</v>
      </c>
      <c r="K53" s="35" t="str">
        <f t="shared" si="6"/>
        <v>Laki-laki LXII TKJ1</v>
      </c>
      <c r="L53" s="35">
        <f t="shared" si="7"/>
        <v>24</v>
      </c>
      <c r="M53" s="36" t="s">
        <v>1890</v>
      </c>
      <c r="N53" s="36" t="s">
        <v>1849</v>
      </c>
      <c r="P53" s="14" t="str">
        <f t="shared" si="5"/>
        <v>X AKP</v>
      </c>
    </row>
    <row r="54" spans="1:16" ht="23.25" customHeight="1">
      <c r="A54" s="14" t="str">
        <f t="shared" si="4"/>
        <v>LX TKJ2</v>
      </c>
      <c r="B54" s="14" t="str">
        <f t="shared" si="0"/>
        <v>X TKJ22</v>
      </c>
      <c r="C54" s="15">
        <v>2</v>
      </c>
      <c r="D54" s="16">
        <v>101515820</v>
      </c>
      <c r="E54" s="12" t="s">
        <v>110</v>
      </c>
      <c r="F54" s="33" t="s">
        <v>9</v>
      </c>
      <c r="G54" s="34" t="s">
        <v>343</v>
      </c>
      <c r="H54" s="14" t="s">
        <v>1777</v>
      </c>
      <c r="I54" s="14" t="s">
        <v>1785</v>
      </c>
      <c r="J54" s="14" t="str">
        <f t="shared" si="1"/>
        <v>LTKJ</v>
      </c>
      <c r="K54" s="35" t="str">
        <f t="shared" si="6"/>
        <v>Perempuan PXII TKJ1</v>
      </c>
      <c r="L54" s="35">
        <f t="shared" si="7"/>
        <v>4</v>
      </c>
      <c r="M54" s="36" t="s">
        <v>1891</v>
      </c>
      <c r="N54" s="36" t="s">
        <v>1850</v>
      </c>
      <c r="P54" s="14" t="str">
        <f t="shared" si="5"/>
        <v>X TKJL</v>
      </c>
    </row>
    <row r="55" spans="1:16" ht="23.25" customHeight="1">
      <c r="A55" s="14" t="str">
        <f t="shared" si="4"/>
        <v>LXI TKJ3</v>
      </c>
      <c r="B55" s="14" t="str">
        <f t="shared" si="0"/>
        <v>XI TKJ34</v>
      </c>
      <c r="C55" s="15">
        <v>4</v>
      </c>
      <c r="D55" s="16" t="s">
        <v>849</v>
      </c>
      <c r="E55" s="12" t="s">
        <v>850</v>
      </c>
      <c r="F55" s="33" t="s">
        <v>9</v>
      </c>
      <c r="G55" s="34" t="s">
        <v>903</v>
      </c>
      <c r="H55" s="14" t="s">
        <v>1779</v>
      </c>
      <c r="I55" s="14" t="s">
        <v>1785</v>
      </c>
      <c r="J55" s="14" t="str">
        <f t="shared" si="1"/>
        <v>LTKJ</v>
      </c>
      <c r="K55" s="35" t="str">
        <f t="shared" si="6"/>
        <v>Laki-laki LXII TKJ2</v>
      </c>
      <c r="L55" s="35">
        <f t="shared" si="7"/>
        <v>23</v>
      </c>
      <c r="M55" s="36" t="s">
        <v>1892</v>
      </c>
      <c r="N55" s="36" t="s">
        <v>1849</v>
      </c>
      <c r="P55" s="14" t="str">
        <f t="shared" si="5"/>
        <v>XI TKJL</v>
      </c>
    </row>
    <row r="56" spans="1:16" ht="23.25" customHeight="1">
      <c r="A56" s="14" t="str">
        <f t="shared" si="4"/>
        <v>LX TKJ3</v>
      </c>
      <c r="B56" s="14" t="str">
        <f t="shared" si="0"/>
        <v>X TKJ32</v>
      </c>
      <c r="C56" s="15">
        <v>2</v>
      </c>
      <c r="D56" s="16">
        <v>101515821</v>
      </c>
      <c r="E56" s="19" t="s">
        <v>153</v>
      </c>
      <c r="F56" s="33" t="s">
        <v>9</v>
      </c>
      <c r="G56" s="34" t="s">
        <v>344</v>
      </c>
      <c r="H56" s="14" t="s">
        <v>1777</v>
      </c>
      <c r="I56" s="14" t="s">
        <v>1785</v>
      </c>
      <c r="J56" s="14" t="str">
        <f t="shared" si="1"/>
        <v>LTKJ</v>
      </c>
      <c r="K56" s="35" t="str">
        <f t="shared" si="6"/>
        <v>Perempuan PXII TKJ2</v>
      </c>
      <c r="L56" s="35">
        <f t="shared" si="7"/>
        <v>4</v>
      </c>
      <c r="M56" s="36" t="s">
        <v>1893</v>
      </c>
      <c r="N56" s="36" t="s">
        <v>1850</v>
      </c>
      <c r="P56" s="14" t="str">
        <f t="shared" si="5"/>
        <v>X TKJL</v>
      </c>
    </row>
    <row r="57" spans="1:16" ht="23.25" customHeight="1">
      <c r="A57" s="14" t="str">
        <f t="shared" si="4"/>
        <v>LXII AK2</v>
      </c>
      <c r="B57" s="14" t="str">
        <f t="shared" si="0"/>
        <v>XII AK22</v>
      </c>
      <c r="C57" s="15">
        <v>2</v>
      </c>
      <c r="D57" s="16" t="s">
        <v>977</v>
      </c>
      <c r="E57" s="12" t="s">
        <v>978</v>
      </c>
      <c r="F57" s="33" t="s">
        <v>9</v>
      </c>
      <c r="G57" s="34" t="s">
        <v>971</v>
      </c>
      <c r="H57" s="14" t="s">
        <v>1780</v>
      </c>
      <c r="I57" s="14" t="s">
        <v>1783</v>
      </c>
      <c r="J57" s="14" t="str">
        <f t="shared" si="1"/>
        <v>LAK</v>
      </c>
      <c r="K57" s="35" t="str">
        <f t="shared" si="6"/>
        <v>Laki-laki LXII TKJ3</v>
      </c>
      <c r="L57" s="35">
        <f t="shared" si="7"/>
        <v>24</v>
      </c>
      <c r="M57" s="36" t="s">
        <v>1894</v>
      </c>
      <c r="N57" s="36" t="s">
        <v>1849</v>
      </c>
      <c r="P57" s="14" t="str">
        <f t="shared" si="5"/>
        <v>XII AKL</v>
      </c>
    </row>
    <row r="58" spans="1:16" ht="23.25" customHeight="1">
      <c r="A58" s="14" t="str">
        <f t="shared" si="4"/>
        <v>LXII AK3</v>
      </c>
      <c r="B58" s="14" t="str">
        <f t="shared" si="0"/>
        <v>XII AK32</v>
      </c>
      <c r="C58" s="15">
        <v>2</v>
      </c>
      <c r="D58" s="16" t="s">
        <v>1043</v>
      </c>
      <c r="E58" s="12" t="s">
        <v>1044</v>
      </c>
      <c r="F58" s="33" t="s">
        <v>9</v>
      </c>
      <c r="G58" s="34" t="s">
        <v>972</v>
      </c>
      <c r="H58" s="14" t="s">
        <v>1780</v>
      </c>
      <c r="I58" s="14" t="s">
        <v>1783</v>
      </c>
      <c r="J58" s="14" t="str">
        <f t="shared" si="1"/>
        <v>LAK</v>
      </c>
      <c r="K58" s="35" t="str">
        <f t="shared" si="6"/>
        <v>Perempuan PXII TKJ3</v>
      </c>
      <c r="L58" s="35">
        <f t="shared" si="7"/>
        <v>4</v>
      </c>
      <c r="M58" s="36" t="s">
        <v>1895</v>
      </c>
      <c r="N58" s="36" t="s">
        <v>1850</v>
      </c>
      <c r="P58" s="14" t="str">
        <f t="shared" si="5"/>
        <v>XII AKL</v>
      </c>
    </row>
    <row r="59" spans="1:16" ht="23.25" customHeight="1">
      <c r="A59" s="14" t="str">
        <f t="shared" si="4"/>
        <v>LX TKJ3</v>
      </c>
      <c r="B59" s="14" t="str">
        <f t="shared" si="0"/>
        <v>X TKJ33</v>
      </c>
      <c r="C59" s="15">
        <v>3</v>
      </c>
      <c r="D59" s="16">
        <v>101515822</v>
      </c>
      <c r="E59" s="19" t="s">
        <v>147</v>
      </c>
      <c r="F59" s="33" t="s">
        <v>9</v>
      </c>
      <c r="G59" s="34" t="s">
        <v>344</v>
      </c>
      <c r="H59" s="14" t="s">
        <v>1777</v>
      </c>
      <c r="I59" s="14" t="s">
        <v>1785</v>
      </c>
      <c r="J59" s="14" t="str">
        <f t="shared" si="1"/>
        <v>LTKJ</v>
      </c>
      <c r="K59" s="35" t="str">
        <f t="shared" si="6"/>
        <v>Laki-laki LXIII AK1</v>
      </c>
      <c r="L59" s="35">
        <f t="shared" si="7"/>
        <v>14</v>
      </c>
      <c r="M59" s="36" t="s">
        <v>1896</v>
      </c>
      <c r="N59" s="36" t="s">
        <v>1849</v>
      </c>
      <c r="P59" s="14" t="str">
        <f t="shared" si="5"/>
        <v>X TKJL</v>
      </c>
    </row>
    <row r="60" spans="1:16" ht="23.25" customHeight="1">
      <c r="A60" s="14" t="str">
        <f t="shared" si="4"/>
        <v>LXIII AK3</v>
      </c>
      <c r="B60" s="14" t="str">
        <f t="shared" si="0"/>
        <v>XIII AK31</v>
      </c>
      <c r="C60" s="15">
        <v>1</v>
      </c>
      <c r="D60" s="16" t="s">
        <v>1527</v>
      </c>
      <c r="E60" s="20" t="s">
        <v>1528</v>
      </c>
      <c r="F60" s="21" t="s">
        <v>9</v>
      </c>
      <c r="G60" s="34" t="s">
        <v>1589</v>
      </c>
      <c r="H60" s="14" t="s">
        <v>1782</v>
      </c>
      <c r="I60" s="14" t="s">
        <v>1783</v>
      </c>
      <c r="J60" s="14" t="str">
        <f t="shared" si="1"/>
        <v>LAK</v>
      </c>
      <c r="K60" s="35" t="str">
        <f t="shared" si="6"/>
        <v>Perempuan PXIII AK1</v>
      </c>
      <c r="L60" s="35">
        <f t="shared" si="7"/>
        <v>17</v>
      </c>
      <c r="M60" s="36" t="s">
        <v>1899</v>
      </c>
      <c r="N60" s="36" t="s">
        <v>1850</v>
      </c>
      <c r="P60" s="14" t="str">
        <f t="shared" si="5"/>
        <v>XIII AKL</v>
      </c>
    </row>
    <row r="61" spans="1:16" ht="23.25" customHeight="1">
      <c r="A61" s="14" t="str">
        <f t="shared" si="4"/>
        <v>LXI AK1</v>
      </c>
      <c r="B61" s="14" t="str">
        <f t="shared" si="0"/>
        <v>XI AK13</v>
      </c>
      <c r="C61" s="15">
        <v>3</v>
      </c>
      <c r="D61" s="16" t="s">
        <v>355</v>
      </c>
      <c r="E61" s="12" t="s">
        <v>356</v>
      </c>
      <c r="F61" s="33" t="s">
        <v>9</v>
      </c>
      <c r="G61" s="34" t="s">
        <v>413</v>
      </c>
      <c r="H61" s="14" t="s">
        <v>1778</v>
      </c>
      <c r="I61" s="14" t="s">
        <v>1783</v>
      </c>
      <c r="J61" s="14" t="str">
        <f t="shared" si="1"/>
        <v>LAK</v>
      </c>
      <c r="K61" s="35" t="str">
        <f t="shared" si="6"/>
        <v>Laki-laki LXIII AK2</v>
      </c>
      <c r="L61" s="35">
        <f t="shared" si="7"/>
        <v>13</v>
      </c>
      <c r="M61" s="36" t="s">
        <v>1897</v>
      </c>
      <c r="N61" s="36" t="s">
        <v>1849</v>
      </c>
      <c r="P61" s="14" t="str">
        <f t="shared" si="5"/>
        <v>XI AKL</v>
      </c>
    </row>
    <row r="62" spans="1:16" ht="23.25" customHeight="1">
      <c r="A62" s="14" t="str">
        <f t="shared" si="4"/>
        <v>LX TKJ1</v>
      </c>
      <c r="B62" s="14" t="str">
        <f t="shared" si="0"/>
        <v>X TKJ15</v>
      </c>
      <c r="C62" s="39">
        <v>5</v>
      </c>
      <c r="D62" s="12">
        <v>101515823</v>
      </c>
      <c r="E62" s="19" t="s">
        <v>90</v>
      </c>
      <c r="F62" s="33" t="s">
        <v>9</v>
      </c>
      <c r="G62" s="34" t="s">
        <v>342</v>
      </c>
      <c r="H62" s="14" t="s">
        <v>1777</v>
      </c>
      <c r="I62" s="14" t="s">
        <v>1785</v>
      </c>
      <c r="J62" s="14" t="str">
        <f t="shared" si="1"/>
        <v>LTKJ</v>
      </c>
      <c r="K62" s="35" t="str">
        <f t="shared" si="6"/>
        <v>Perempuan PXIII AK2</v>
      </c>
      <c r="L62" s="35">
        <f t="shared" si="7"/>
        <v>18</v>
      </c>
      <c r="M62" s="36" t="s">
        <v>1898</v>
      </c>
      <c r="N62" s="36" t="s">
        <v>1850</v>
      </c>
      <c r="P62" s="14" t="str">
        <f t="shared" si="5"/>
        <v>X TKJL</v>
      </c>
    </row>
    <row r="63" spans="1:16" ht="23.25" customHeight="1">
      <c r="A63" s="14" t="str">
        <f t="shared" si="4"/>
        <v>LX AK5</v>
      </c>
      <c r="B63" s="14" t="str">
        <f t="shared" si="0"/>
        <v>X AK51</v>
      </c>
      <c r="C63" s="15">
        <v>1</v>
      </c>
      <c r="D63" s="16">
        <v>101515640</v>
      </c>
      <c r="E63" s="12" t="s">
        <v>305</v>
      </c>
      <c r="F63" s="33" t="s">
        <v>9</v>
      </c>
      <c r="G63" s="34" t="s">
        <v>349</v>
      </c>
      <c r="H63" s="14" t="s">
        <v>1775</v>
      </c>
      <c r="I63" s="14" t="s">
        <v>1783</v>
      </c>
      <c r="J63" s="14" t="str">
        <f t="shared" si="1"/>
        <v>LAK</v>
      </c>
      <c r="K63" s="35" t="str">
        <f t="shared" si="6"/>
        <v>Laki-laki LXIII AK3</v>
      </c>
      <c r="L63" s="35">
        <f t="shared" si="7"/>
        <v>13</v>
      </c>
      <c r="M63" s="36" t="s">
        <v>1900</v>
      </c>
      <c r="N63" s="36" t="s">
        <v>1849</v>
      </c>
      <c r="P63" s="14" t="str">
        <f t="shared" si="5"/>
        <v>X AKL</v>
      </c>
    </row>
    <row r="64" spans="1:16" ht="23.25" customHeight="1">
      <c r="A64" s="14" t="str">
        <f t="shared" si="4"/>
        <v>PXI AK2</v>
      </c>
      <c r="B64" s="14" t="str">
        <f t="shared" si="0"/>
        <v>XI AK23</v>
      </c>
      <c r="C64" s="15">
        <v>3</v>
      </c>
      <c r="D64" s="16" t="s">
        <v>418</v>
      </c>
      <c r="E64" s="12" t="s">
        <v>419</v>
      </c>
      <c r="F64" s="33" t="s">
        <v>13</v>
      </c>
      <c r="G64" s="34" t="s">
        <v>472</v>
      </c>
      <c r="H64" s="14" t="s">
        <v>1778</v>
      </c>
      <c r="I64" s="14" t="s">
        <v>1783</v>
      </c>
      <c r="J64" s="14" t="str">
        <f t="shared" si="1"/>
        <v>PAK</v>
      </c>
      <c r="K64" s="35" t="str">
        <f t="shared" si="6"/>
        <v>Perempuan PXIII AK3</v>
      </c>
      <c r="L64" s="35">
        <f t="shared" si="7"/>
        <v>18</v>
      </c>
      <c r="M64" s="36" t="s">
        <v>1901</v>
      </c>
      <c r="N64" s="36" t="s">
        <v>1850</v>
      </c>
      <c r="P64" s="14" t="str">
        <f t="shared" si="5"/>
        <v>XI AKP</v>
      </c>
    </row>
    <row r="65" spans="1:16" ht="23.25" customHeight="1">
      <c r="A65" s="14" t="str">
        <f t="shared" si="4"/>
        <v>LXI AK3</v>
      </c>
      <c r="B65" s="14" t="str">
        <f t="shared" si="0"/>
        <v>XI AK33</v>
      </c>
      <c r="C65" s="15">
        <v>3</v>
      </c>
      <c r="D65" s="16" t="s">
        <v>477</v>
      </c>
      <c r="E65" s="12" t="s">
        <v>478</v>
      </c>
      <c r="F65" s="33" t="s">
        <v>9</v>
      </c>
      <c r="G65" s="34" t="s">
        <v>534</v>
      </c>
      <c r="H65" s="14" t="s">
        <v>1778</v>
      </c>
      <c r="I65" s="14" t="s">
        <v>1783</v>
      </c>
      <c r="J65" s="14" t="str">
        <f t="shared" si="1"/>
        <v>LAK</v>
      </c>
      <c r="K65" s="35" t="str">
        <f t="shared" si="6"/>
        <v>Laki-laki LXIII AK4</v>
      </c>
      <c r="L65" s="35">
        <f t="shared" si="7"/>
        <v>14</v>
      </c>
      <c r="M65" s="36" t="s">
        <v>1902</v>
      </c>
      <c r="N65" s="36" t="s">
        <v>1849</v>
      </c>
      <c r="P65" s="14" t="str">
        <f t="shared" si="5"/>
        <v>XI AKL</v>
      </c>
    </row>
    <row r="66" spans="1:16" ht="23.25" customHeight="1">
      <c r="A66" s="14" t="str">
        <f t="shared" si="4"/>
        <v>LXI AK4</v>
      </c>
      <c r="B66" s="14" t="str">
        <f t="shared" si="0"/>
        <v>XI AK43</v>
      </c>
      <c r="C66" s="15">
        <v>3</v>
      </c>
      <c r="D66" s="16" t="s">
        <v>539</v>
      </c>
      <c r="E66" s="12" t="s">
        <v>540</v>
      </c>
      <c r="F66" s="33" t="s">
        <v>9</v>
      </c>
      <c r="G66" s="34" t="s">
        <v>593</v>
      </c>
      <c r="H66" s="14" t="s">
        <v>1778</v>
      </c>
      <c r="I66" s="14" t="s">
        <v>1783</v>
      </c>
      <c r="J66" s="14" t="str">
        <f t="shared" si="1"/>
        <v>LAK</v>
      </c>
      <c r="K66" s="35" t="str">
        <f t="shared" si="6"/>
        <v>Perempuan PXIII AK4</v>
      </c>
      <c r="L66" s="35">
        <f t="shared" si="7"/>
        <v>17</v>
      </c>
      <c r="M66" s="36" t="s">
        <v>1903</v>
      </c>
      <c r="N66" s="36" t="s">
        <v>1850</v>
      </c>
      <c r="P66" s="14" t="str">
        <f t="shared" si="5"/>
        <v>XI AKL</v>
      </c>
    </row>
    <row r="67" spans="1:16" ht="23.25" customHeight="1">
      <c r="A67" s="14" t="str">
        <f t="shared" si="4"/>
        <v>LXII TKJ2</v>
      </c>
      <c r="B67" s="14" t="str">
        <f t="shared" ref="B67:B128" si="8">G67&amp;C67</f>
        <v>XII TKJ22</v>
      </c>
      <c r="C67" s="15">
        <v>2</v>
      </c>
      <c r="D67" s="16" t="s">
        <v>1292</v>
      </c>
      <c r="E67" s="12" t="s">
        <v>1293</v>
      </c>
      <c r="F67" s="33" t="s">
        <v>9</v>
      </c>
      <c r="G67" s="34" t="s">
        <v>1344</v>
      </c>
      <c r="H67" s="14" t="s">
        <v>1781</v>
      </c>
      <c r="I67" s="14" t="s">
        <v>1785</v>
      </c>
      <c r="J67" s="14" t="str">
        <f t="shared" ref="J67:J128" si="9">F67&amp;I67</f>
        <v>LTKJ</v>
      </c>
      <c r="K67" s="35" t="str">
        <f t="shared" si="6"/>
        <v>Laki-laki LXIII AK5</v>
      </c>
      <c r="L67" s="35">
        <f t="shared" ref="L67:L70" si="10">COUNTIF($A$3:$A$1043,M67)</f>
        <v>15</v>
      </c>
      <c r="M67" s="36" t="s">
        <v>1904</v>
      </c>
      <c r="N67" s="36" t="s">
        <v>1849</v>
      </c>
      <c r="P67" s="14" t="str">
        <f t="shared" si="5"/>
        <v>XII TKJL</v>
      </c>
    </row>
    <row r="68" spans="1:16" ht="23.25" customHeight="1">
      <c r="A68" s="14" t="str">
        <f t="shared" ref="A68:A129" si="11">F68&amp;G68</f>
        <v>LXI TKJ2</v>
      </c>
      <c r="B68" s="14" t="str">
        <f t="shared" si="8"/>
        <v>XI TKJ24</v>
      </c>
      <c r="C68" s="15">
        <v>4</v>
      </c>
      <c r="D68" s="16" t="s">
        <v>786</v>
      </c>
      <c r="E68" s="12" t="s">
        <v>787</v>
      </c>
      <c r="F68" s="33" t="s">
        <v>9</v>
      </c>
      <c r="G68" s="34" t="s">
        <v>842</v>
      </c>
      <c r="H68" s="14" t="s">
        <v>1779</v>
      </c>
      <c r="I68" s="14" t="s">
        <v>1785</v>
      </c>
      <c r="J68" s="14" t="str">
        <f t="shared" si="9"/>
        <v>LTKJ</v>
      </c>
      <c r="K68" s="35" t="str">
        <f t="shared" si="6"/>
        <v>Perempuan PXIII AK5</v>
      </c>
      <c r="L68" s="35">
        <f t="shared" si="10"/>
        <v>15</v>
      </c>
      <c r="M68" s="36" t="s">
        <v>1905</v>
      </c>
      <c r="N68" s="36" t="s">
        <v>1850</v>
      </c>
      <c r="P68" s="14" t="str">
        <f t="shared" ref="P68:P129" si="12">H68&amp;F68</f>
        <v>XI TKJL</v>
      </c>
    </row>
    <row r="69" spans="1:16" ht="23.25" customHeight="1">
      <c r="A69" s="14" t="str">
        <f t="shared" si="11"/>
        <v>LXI AK5</v>
      </c>
      <c r="B69" s="14" t="str">
        <f t="shared" si="8"/>
        <v>XI AK52</v>
      </c>
      <c r="C69" s="15">
        <v>2</v>
      </c>
      <c r="D69" s="16" t="s">
        <v>596</v>
      </c>
      <c r="E69" s="12" t="s">
        <v>597</v>
      </c>
      <c r="F69" s="33" t="s">
        <v>9</v>
      </c>
      <c r="G69" s="34" t="s">
        <v>655</v>
      </c>
      <c r="H69" s="14" t="s">
        <v>1778</v>
      </c>
      <c r="I69" s="14" t="s">
        <v>1783</v>
      </c>
      <c r="J69" s="14" t="str">
        <f t="shared" si="9"/>
        <v>LAK</v>
      </c>
      <c r="K69" s="35" t="str">
        <f t="shared" si="6"/>
        <v>Laki-laki LXIII AK6</v>
      </c>
      <c r="L69" s="35">
        <f t="shared" si="10"/>
        <v>16</v>
      </c>
      <c r="M69" s="36" t="s">
        <v>1906</v>
      </c>
      <c r="N69" s="36" t="s">
        <v>1849</v>
      </c>
      <c r="P69" s="14" t="str">
        <f t="shared" si="12"/>
        <v>XI AKL</v>
      </c>
    </row>
    <row r="70" spans="1:16" ht="23.25" customHeight="1">
      <c r="A70" s="14" t="str">
        <f t="shared" si="11"/>
        <v>LX TKJ1</v>
      </c>
      <c r="B70" s="14" t="str">
        <f t="shared" si="8"/>
        <v>X TKJ17</v>
      </c>
      <c r="C70" s="39">
        <v>7</v>
      </c>
      <c r="D70" s="12">
        <v>101515825</v>
      </c>
      <c r="E70" s="19" t="s">
        <v>96</v>
      </c>
      <c r="F70" s="33" t="s">
        <v>9</v>
      </c>
      <c r="G70" s="34" t="s">
        <v>342</v>
      </c>
      <c r="H70" s="14" t="s">
        <v>1777</v>
      </c>
      <c r="I70" s="14" t="s">
        <v>1785</v>
      </c>
      <c r="J70" s="14" t="str">
        <f t="shared" si="9"/>
        <v>LTKJ</v>
      </c>
      <c r="K70" s="35" t="str">
        <f t="shared" si="6"/>
        <v>Perempuan PXIII AK6</v>
      </c>
      <c r="L70" s="35">
        <f t="shared" si="10"/>
        <v>14</v>
      </c>
      <c r="M70" s="36" t="s">
        <v>1907</v>
      </c>
      <c r="N70" s="36" t="s">
        <v>1850</v>
      </c>
      <c r="P70" s="14" t="str">
        <f t="shared" si="12"/>
        <v>X TKJL</v>
      </c>
    </row>
    <row r="71" spans="1:16" ht="23.25" customHeight="1">
      <c r="A71" s="14" t="str">
        <f t="shared" si="11"/>
        <v>LXI AK6</v>
      </c>
      <c r="B71" s="14" t="str">
        <f t="shared" si="8"/>
        <v>XI AK63</v>
      </c>
      <c r="C71" s="15">
        <v>3</v>
      </c>
      <c r="D71" s="16" t="s">
        <v>660</v>
      </c>
      <c r="E71" s="12" t="s">
        <v>661</v>
      </c>
      <c r="F71" s="33" t="s">
        <v>9</v>
      </c>
      <c r="G71" s="34" t="s">
        <v>715</v>
      </c>
      <c r="H71" s="14" t="s">
        <v>1778</v>
      </c>
      <c r="I71" s="14" t="s">
        <v>1783</v>
      </c>
      <c r="J71" s="14" t="str">
        <f t="shared" si="9"/>
        <v>LAK</v>
      </c>
      <c r="K71" s="35"/>
      <c r="L71" s="35">
        <f>SUM(L3:L70)</f>
        <v>1041</v>
      </c>
      <c r="M71" s="36"/>
      <c r="N71" s="36"/>
      <c r="P71" s="14" t="str">
        <f t="shared" si="12"/>
        <v>XI AKL</v>
      </c>
    </row>
    <row r="72" spans="1:16" ht="23.25" customHeight="1">
      <c r="A72" s="14" t="str">
        <f t="shared" si="11"/>
        <v>LXI AK1</v>
      </c>
      <c r="B72" s="14" t="str">
        <f t="shared" si="8"/>
        <v>XI AK14</v>
      </c>
      <c r="C72" s="15">
        <v>4</v>
      </c>
      <c r="D72" s="16" t="s">
        <v>357</v>
      </c>
      <c r="E72" s="12" t="s">
        <v>358</v>
      </c>
      <c r="F72" s="33" t="s">
        <v>9</v>
      </c>
      <c r="G72" s="34" t="s">
        <v>413</v>
      </c>
      <c r="H72" s="14" t="s">
        <v>1778</v>
      </c>
      <c r="I72" s="14" t="s">
        <v>1783</v>
      </c>
      <c r="J72" s="14" t="str">
        <f t="shared" si="9"/>
        <v>LAK</v>
      </c>
      <c r="M72" s="36"/>
      <c r="N72" s="36"/>
      <c r="P72" s="14" t="str">
        <f t="shared" si="12"/>
        <v>XI AKL</v>
      </c>
    </row>
    <row r="73" spans="1:16" ht="23.25" customHeight="1">
      <c r="A73" s="14" t="str">
        <f t="shared" si="11"/>
        <v>LXII TKJ1</v>
      </c>
      <c r="B73" s="14" t="str">
        <f t="shared" si="8"/>
        <v>XII TKJ15</v>
      </c>
      <c r="C73" s="15">
        <v>5</v>
      </c>
      <c r="D73" s="16" t="s">
        <v>1241</v>
      </c>
      <c r="E73" s="12" t="s">
        <v>1242</v>
      </c>
      <c r="F73" s="33" t="s">
        <v>9</v>
      </c>
      <c r="G73" s="34" t="s">
        <v>1289</v>
      </c>
      <c r="H73" s="14" t="s">
        <v>1781</v>
      </c>
      <c r="I73" s="14" t="s">
        <v>1785</v>
      </c>
      <c r="J73" s="14" t="str">
        <f t="shared" si="9"/>
        <v>LTKJ</v>
      </c>
      <c r="M73" s="36"/>
      <c r="N73" s="36"/>
      <c r="P73" s="14" t="str">
        <f t="shared" si="12"/>
        <v>XII TKJL</v>
      </c>
    </row>
    <row r="74" spans="1:16" ht="23.25" customHeight="1">
      <c r="A74" s="14" t="str">
        <f t="shared" si="11"/>
        <v>PXI TKJ2</v>
      </c>
      <c r="B74" s="14" t="str">
        <f t="shared" si="8"/>
        <v>XI TKJ25</v>
      </c>
      <c r="C74" s="15">
        <v>5</v>
      </c>
      <c r="D74" s="16" t="s">
        <v>788</v>
      </c>
      <c r="E74" s="12" t="s">
        <v>789</v>
      </c>
      <c r="F74" s="33" t="s">
        <v>13</v>
      </c>
      <c r="G74" s="34" t="s">
        <v>842</v>
      </c>
      <c r="H74" s="14" t="s">
        <v>1779</v>
      </c>
      <c r="I74" s="14" t="s">
        <v>1785</v>
      </c>
      <c r="J74" s="14" t="str">
        <f t="shared" si="9"/>
        <v>PTKJ</v>
      </c>
      <c r="M74" s="36"/>
      <c r="N74" s="36"/>
      <c r="P74" s="14" t="str">
        <f t="shared" si="12"/>
        <v>XI TKJP</v>
      </c>
    </row>
    <row r="75" spans="1:16" ht="23.25" customHeight="1">
      <c r="A75" s="14" t="str">
        <f t="shared" si="11"/>
        <v>PX RPL2</v>
      </c>
      <c r="B75" s="14" t="str">
        <f t="shared" si="8"/>
        <v>X RPL22</v>
      </c>
      <c r="C75" s="15">
        <v>2</v>
      </c>
      <c r="D75" s="16">
        <v>101515911</v>
      </c>
      <c r="E75" s="12" t="s">
        <v>74</v>
      </c>
      <c r="F75" s="33" t="s">
        <v>13</v>
      </c>
      <c r="G75" s="34" t="s">
        <v>341</v>
      </c>
      <c r="H75" s="14" t="s">
        <v>1776</v>
      </c>
      <c r="I75" s="14" t="s">
        <v>1784</v>
      </c>
      <c r="J75" s="14" t="str">
        <f t="shared" si="9"/>
        <v>PRPL</v>
      </c>
      <c r="M75" s="36"/>
      <c r="N75" s="36"/>
      <c r="P75" s="14" t="str">
        <f t="shared" si="12"/>
        <v>X RPLP</v>
      </c>
    </row>
    <row r="76" spans="1:16" ht="23.25" customHeight="1">
      <c r="A76" s="14" t="str">
        <f t="shared" si="11"/>
        <v>PX AK3</v>
      </c>
      <c r="B76" s="14" t="str">
        <f t="shared" si="8"/>
        <v>X AK31</v>
      </c>
      <c r="C76" s="15">
        <v>1</v>
      </c>
      <c r="D76" s="16">
        <v>101515641</v>
      </c>
      <c r="E76" s="12" t="s">
        <v>221</v>
      </c>
      <c r="F76" s="33" t="s">
        <v>13</v>
      </c>
      <c r="G76" s="35" t="s">
        <v>347</v>
      </c>
      <c r="H76" s="14" t="s">
        <v>1775</v>
      </c>
      <c r="I76" s="14" t="s">
        <v>1783</v>
      </c>
      <c r="J76" s="14" t="str">
        <f t="shared" si="9"/>
        <v>PAK</v>
      </c>
      <c r="M76" s="36"/>
      <c r="N76" s="36"/>
      <c r="P76" s="14" t="str">
        <f t="shared" si="12"/>
        <v>X AKP</v>
      </c>
    </row>
    <row r="77" spans="1:16" ht="23.25" customHeight="1">
      <c r="A77" s="14" t="str">
        <f t="shared" si="11"/>
        <v>PXII AK3</v>
      </c>
      <c r="B77" s="14" t="str">
        <f t="shared" si="8"/>
        <v>XII AK33</v>
      </c>
      <c r="C77" s="15">
        <v>3</v>
      </c>
      <c r="D77" s="16" t="s">
        <v>1045</v>
      </c>
      <c r="E77" s="12" t="s">
        <v>1046</v>
      </c>
      <c r="F77" s="33" t="s">
        <v>13</v>
      </c>
      <c r="G77" s="34" t="s">
        <v>972</v>
      </c>
      <c r="H77" s="14" t="s">
        <v>1780</v>
      </c>
      <c r="I77" s="14" t="s">
        <v>1783</v>
      </c>
      <c r="J77" s="14" t="str">
        <f t="shared" si="9"/>
        <v>PAK</v>
      </c>
      <c r="M77" s="36"/>
      <c r="N77" s="36"/>
      <c r="P77" s="14" t="str">
        <f t="shared" si="12"/>
        <v>XII AKP</v>
      </c>
    </row>
    <row r="78" spans="1:16" ht="23.25" customHeight="1">
      <c r="A78" s="14" t="str">
        <f t="shared" si="11"/>
        <v>PXI AK5</v>
      </c>
      <c r="B78" s="14" t="str">
        <f t="shared" si="8"/>
        <v>XI AK53</v>
      </c>
      <c r="C78" s="15">
        <v>3</v>
      </c>
      <c r="D78" s="16" t="s">
        <v>598</v>
      </c>
      <c r="E78" s="12" t="s">
        <v>599</v>
      </c>
      <c r="F78" s="33" t="s">
        <v>13</v>
      </c>
      <c r="G78" s="34" t="s">
        <v>655</v>
      </c>
      <c r="H78" s="14" t="s">
        <v>1778</v>
      </c>
      <c r="I78" s="14" t="s">
        <v>1783</v>
      </c>
      <c r="J78" s="14" t="str">
        <f t="shared" si="9"/>
        <v>PAK</v>
      </c>
      <c r="M78" s="36"/>
      <c r="N78" s="36"/>
      <c r="P78" s="14" t="str">
        <f t="shared" si="12"/>
        <v>XI AKP</v>
      </c>
    </row>
    <row r="79" spans="1:16" ht="23.25" customHeight="1">
      <c r="A79" s="14" t="str">
        <f t="shared" si="11"/>
        <v>LX TKJ1</v>
      </c>
      <c r="B79" s="14" t="str">
        <f t="shared" si="8"/>
        <v>X TKJ18</v>
      </c>
      <c r="C79" s="39">
        <v>8</v>
      </c>
      <c r="D79" s="12">
        <v>101515826</v>
      </c>
      <c r="E79" s="22" t="s">
        <v>91</v>
      </c>
      <c r="F79" s="18" t="s">
        <v>9</v>
      </c>
      <c r="G79" s="34" t="s">
        <v>342</v>
      </c>
      <c r="H79" s="14" t="s">
        <v>1777</v>
      </c>
      <c r="I79" s="14" t="s">
        <v>1785</v>
      </c>
      <c r="J79" s="14" t="str">
        <f t="shared" si="9"/>
        <v>LTKJ</v>
      </c>
      <c r="M79" s="36"/>
      <c r="N79" s="36"/>
      <c r="P79" s="14" t="str">
        <f t="shared" si="12"/>
        <v>X TKJL</v>
      </c>
    </row>
    <row r="80" spans="1:16" ht="23.25" customHeight="1">
      <c r="A80" s="14" t="str">
        <f t="shared" si="11"/>
        <v>PXII AK4</v>
      </c>
      <c r="B80" s="14" t="str">
        <f t="shared" si="8"/>
        <v>XII AK41</v>
      </c>
      <c r="C80" s="15">
        <v>1</v>
      </c>
      <c r="D80" s="16" t="s">
        <v>1105</v>
      </c>
      <c r="E80" s="12" t="s">
        <v>1106</v>
      </c>
      <c r="F80" s="33" t="s">
        <v>13</v>
      </c>
      <c r="G80" s="34" t="s">
        <v>973</v>
      </c>
      <c r="H80" s="14" t="s">
        <v>1780</v>
      </c>
      <c r="I80" s="14" t="s">
        <v>1783</v>
      </c>
      <c r="J80" s="14" t="str">
        <f t="shared" si="9"/>
        <v>PAK</v>
      </c>
      <c r="M80" s="36"/>
      <c r="N80" s="36"/>
      <c r="P80" s="14" t="str">
        <f t="shared" si="12"/>
        <v>XII AKP</v>
      </c>
    </row>
    <row r="81" spans="1:16" ht="23.25" customHeight="1">
      <c r="A81" s="14" t="str">
        <f t="shared" si="11"/>
        <v>LXI TKJ3</v>
      </c>
      <c r="B81" s="14" t="str">
        <f t="shared" si="8"/>
        <v>XI TKJ35</v>
      </c>
      <c r="C81" s="15">
        <v>5</v>
      </c>
      <c r="D81" s="16" t="s">
        <v>851</v>
      </c>
      <c r="E81" s="12" t="s">
        <v>852</v>
      </c>
      <c r="F81" s="33" t="s">
        <v>9</v>
      </c>
      <c r="G81" s="34" t="s">
        <v>903</v>
      </c>
      <c r="H81" s="14" t="s">
        <v>1779</v>
      </c>
      <c r="I81" s="14" t="s">
        <v>1785</v>
      </c>
      <c r="J81" s="14" t="str">
        <f t="shared" si="9"/>
        <v>LTKJ</v>
      </c>
      <c r="M81" s="36"/>
      <c r="N81" s="36"/>
      <c r="P81" s="14" t="str">
        <f t="shared" si="12"/>
        <v>XI TKJL</v>
      </c>
    </row>
    <row r="82" spans="1:16" ht="23.25" customHeight="1">
      <c r="A82" s="14" t="str">
        <f t="shared" si="11"/>
        <v>LXI TKJ1</v>
      </c>
      <c r="B82" s="14" t="str">
        <f t="shared" si="8"/>
        <v>XI TKJ13</v>
      </c>
      <c r="C82" s="15">
        <v>3</v>
      </c>
      <c r="D82" s="16" t="s">
        <v>720</v>
      </c>
      <c r="E82" s="12" t="s">
        <v>721</v>
      </c>
      <c r="F82" s="33" t="s">
        <v>9</v>
      </c>
      <c r="G82" s="34" t="s">
        <v>779</v>
      </c>
      <c r="H82" s="14" t="s">
        <v>1779</v>
      </c>
      <c r="I82" s="14" t="s">
        <v>1785</v>
      </c>
      <c r="J82" s="14" t="str">
        <f t="shared" si="9"/>
        <v>LTKJ</v>
      </c>
      <c r="M82" s="36"/>
      <c r="N82" s="36"/>
      <c r="P82" s="14" t="str">
        <f t="shared" si="12"/>
        <v>XI TKJL</v>
      </c>
    </row>
    <row r="83" spans="1:16" ht="23.25" customHeight="1">
      <c r="A83" s="14" t="str">
        <f t="shared" si="11"/>
        <v>PXII AK1</v>
      </c>
      <c r="B83" s="14" t="str">
        <f t="shared" si="8"/>
        <v>XII AK12</v>
      </c>
      <c r="C83" s="15">
        <v>2</v>
      </c>
      <c r="D83" s="16" t="s">
        <v>906</v>
      </c>
      <c r="E83" s="12" t="s">
        <v>907</v>
      </c>
      <c r="F83" s="33" t="s">
        <v>13</v>
      </c>
      <c r="G83" s="34" t="s">
        <v>970</v>
      </c>
      <c r="H83" s="14" t="s">
        <v>1780</v>
      </c>
      <c r="I83" s="14" t="s">
        <v>1783</v>
      </c>
      <c r="J83" s="14" t="str">
        <f t="shared" si="9"/>
        <v>PAK</v>
      </c>
      <c r="M83" s="36"/>
      <c r="N83" s="36"/>
      <c r="P83" s="14" t="str">
        <f t="shared" si="12"/>
        <v>XII AKP</v>
      </c>
    </row>
    <row r="84" spans="1:16" ht="23.25" customHeight="1">
      <c r="A84" s="14" t="str">
        <f t="shared" si="11"/>
        <v>PXIII AK1</v>
      </c>
      <c r="B84" s="14" t="str">
        <f t="shared" si="8"/>
        <v>XIII AK11</v>
      </c>
      <c r="C84" s="15">
        <v>1</v>
      </c>
      <c r="D84" s="16" t="s">
        <v>1402</v>
      </c>
      <c r="E84" s="12" t="s">
        <v>1403</v>
      </c>
      <c r="F84" s="33" t="s">
        <v>13</v>
      </c>
      <c r="G84" s="34" t="s">
        <v>1525</v>
      </c>
      <c r="H84" s="14" t="s">
        <v>1782</v>
      </c>
      <c r="I84" s="14" t="s">
        <v>1783</v>
      </c>
      <c r="J84" s="14" t="str">
        <f t="shared" si="9"/>
        <v>PAK</v>
      </c>
      <c r="M84" s="36"/>
      <c r="N84" s="36"/>
      <c r="P84" s="14" t="str">
        <f t="shared" si="12"/>
        <v>XIII AKP</v>
      </c>
    </row>
    <row r="85" spans="1:16" ht="23.25" customHeight="1">
      <c r="A85" s="14" t="str">
        <f t="shared" si="11"/>
        <v>PXII AK1</v>
      </c>
      <c r="B85" s="14" t="str">
        <f t="shared" si="8"/>
        <v>XII AK13</v>
      </c>
      <c r="C85" s="15">
        <v>3</v>
      </c>
      <c r="D85" s="16" t="s">
        <v>908</v>
      </c>
      <c r="E85" s="12" t="s">
        <v>909</v>
      </c>
      <c r="F85" s="33" t="s">
        <v>13</v>
      </c>
      <c r="G85" s="34" t="s">
        <v>970</v>
      </c>
      <c r="H85" s="14" t="s">
        <v>1780</v>
      </c>
      <c r="I85" s="14" t="s">
        <v>1783</v>
      </c>
      <c r="J85" s="14" t="str">
        <f t="shared" si="9"/>
        <v>PAK</v>
      </c>
      <c r="M85" s="36"/>
      <c r="N85" s="36"/>
      <c r="P85" s="14" t="str">
        <f t="shared" si="12"/>
        <v>XII AKP</v>
      </c>
    </row>
    <row r="86" spans="1:16" ht="23.25" customHeight="1">
      <c r="A86" s="14" t="str">
        <f t="shared" si="11"/>
        <v>LXII TKJ2</v>
      </c>
      <c r="B86" s="14" t="str">
        <f t="shared" si="8"/>
        <v>XII TKJ23</v>
      </c>
      <c r="C86" s="15">
        <v>3</v>
      </c>
      <c r="D86" s="16" t="s">
        <v>1294</v>
      </c>
      <c r="E86" s="12" t="s">
        <v>1295</v>
      </c>
      <c r="F86" s="33" t="s">
        <v>9</v>
      </c>
      <c r="G86" s="34" t="s">
        <v>1344</v>
      </c>
      <c r="H86" s="14" t="s">
        <v>1781</v>
      </c>
      <c r="I86" s="14" t="s">
        <v>1785</v>
      </c>
      <c r="J86" s="14" t="str">
        <f t="shared" si="9"/>
        <v>LTKJ</v>
      </c>
      <c r="M86" s="36"/>
      <c r="N86" s="36"/>
      <c r="P86" s="14" t="str">
        <f t="shared" si="12"/>
        <v>XII TKJL</v>
      </c>
    </row>
    <row r="87" spans="1:16" ht="23.25" customHeight="1">
      <c r="A87" s="14" t="str">
        <f t="shared" si="11"/>
        <v>LXIII AK1</v>
      </c>
      <c r="B87" s="14" t="str">
        <f t="shared" si="8"/>
        <v>XIII AK12</v>
      </c>
      <c r="C87" s="15">
        <v>2</v>
      </c>
      <c r="D87" s="16" t="s">
        <v>1404</v>
      </c>
      <c r="E87" s="12" t="s">
        <v>1405</v>
      </c>
      <c r="F87" s="33" t="s">
        <v>9</v>
      </c>
      <c r="G87" s="34" t="s">
        <v>1525</v>
      </c>
      <c r="H87" s="14" t="s">
        <v>1782</v>
      </c>
      <c r="I87" s="14" t="s">
        <v>1783</v>
      </c>
      <c r="J87" s="14" t="str">
        <f t="shared" si="9"/>
        <v>LAK</v>
      </c>
      <c r="M87" s="36"/>
      <c r="N87" s="36"/>
      <c r="P87" s="14" t="str">
        <f t="shared" si="12"/>
        <v>XIII AKL</v>
      </c>
    </row>
    <row r="88" spans="1:16" ht="23.25" customHeight="1">
      <c r="A88" s="14" t="str">
        <f t="shared" si="11"/>
        <v>PX AK5</v>
      </c>
      <c r="B88" s="14" t="str">
        <f t="shared" si="8"/>
        <v>X AK52</v>
      </c>
      <c r="C88" s="15">
        <v>2</v>
      </c>
      <c r="D88" s="16">
        <v>101515642</v>
      </c>
      <c r="E88" s="12" t="s">
        <v>280</v>
      </c>
      <c r="F88" s="33" t="s">
        <v>13</v>
      </c>
      <c r="G88" s="34" t="s">
        <v>349</v>
      </c>
      <c r="H88" s="14" t="s">
        <v>1775</v>
      </c>
      <c r="I88" s="14" t="s">
        <v>1783</v>
      </c>
      <c r="J88" s="14" t="str">
        <f t="shared" si="9"/>
        <v>PAK</v>
      </c>
      <c r="M88" s="36"/>
      <c r="N88" s="36"/>
      <c r="P88" s="14" t="str">
        <f t="shared" si="12"/>
        <v>X AKP</v>
      </c>
    </row>
    <row r="89" spans="1:16" ht="23.25" customHeight="1">
      <c r="A89" s="14" t="str">
        <f t="shared" si="11"/>
        <v>PXII TKJ1</v>
      </c>
      <c r="B89" s="14" t="str">
        <f t="shared" si="8"/>
        <v>XII TKJ16</v>
      </c>
      <c r="C89" s="15">
        <v>6</v>
      </c>
      <c r="D89" s="16" t="s">
        <v>1243</v>
      </c>
      <c r="E89" s="12" t="s">
        <v>1244</v>
      </c>
      <c r="F89" s="33" t="s">
        <v>13</v>
      </c>
      <c r="G89" s="34" t="s">
        <v>1289</v>
      </c>
      <c r="H89" s="14" t="s">
        <v>1781</v>
      </c>
      <c r="I89" s="14" t="s">
        <v>1785</v>
      </c>
      <c r="J89" s="14" t="str">
        <f t="shared" si="9"/>
        <v>PTKJ</v>
      </c>
      <c r="M89" s="36"/>
      <c r="N89" s="36"/>
      <c r="P89" s="14" t="str">
        <f t="shared" si="12"/>
        <v>XII TKJP</v>
      </c>
    </row>
    <row r="90" spans="1:16" ht="23.25" customHeight="1">
      <c r="A90" s="14" t="str">
        <f t="shared" si="11"/>
        <v>PXI AK3</v>
      </c>
      <c r="B90" s="14" t="str">
        <f t="shared" si="8"/>
        <v>XI AK34</v>
      </c>
      <c r="C90" s="15">
        <v>4</v>
      </c>
      <c r="D90" s="16" t="s">
        <v>479</v>
      </c>
      <c r="E90" s="12" t="s">
        <v>480</v>
      </c>
      <c r="F90" s="33" t="s">
        <v>13</v>
      </c>
      <c r="G90" s="34" t="s">
        <v>534</v>
      </c>
      <c r="H90" s="14" t="s">
        <v>1778</v>
      </c>
      <c r="I90" s="14" t="s">
        <v>1783</v>
      </c>
      <c r="J90" s="14" t="str">
        <f t="shared" si="9"/>
        <v>PAK</v>
      </c>
      <c r="M90" s="36"/>
      <c r="N90" s="36"/>
      <c r="P90" s="14" t="str">
        <f t="shared" si="12"/>
        <v>XI AKP</v>
      </c>
    </row>
    <row r="91" spans="1:16" ht="23.25" customHeight="1">
      <c r="A91" s="14" t="str">
        <f t="shared" si="11"/>
        <v>PXI AK4</v>
      </c>
      <c r="B91" s="14" t="str">
        <f t="shared" si="8"/>
        <v>XI AK44</v>
      </c>
      <c r="C91" s="15">
        <v>4</v>
      </c>
      <c r="D91" s="16" t="s">
        <v>541</v>
      </c>
      <c r="E91" s="12" t="s">
        <v>542</v>
      </c>
      <c r="F91" s="33" t="s">
        <v>13</v>
      </c>
      <c r="G91" s="34" t="s">
        <v>593</v>
      </c>
      <c r="H91" s="14" t="s">
        <v>1778</v>
      </c>
      <c r="I91" s="14" t="s">
        <v>1783</v>
      </c>
      <c r="J91" s="14" t="str">
        <f t="shared" si="9"/>
        <v>PAK</v>
      </c>
      <c r="M91" s="36"/>
      <c r="N91" s="36"/>
      <c r="P91" s="14" t="str">
        <f t="shared" si="12"/>
        <v>XI AKP</v>
      </c>
    </row>
    <row r="92" spans="1:16" ht="23.25" customHeight="1">
      <c r="A92" s="14" t="str">
        <f t="shared" si="11"/>
        <v>PXII AK1</v>
      </c>
      <c r="B92" s="14" t="str">
        <f t="shared" si="8"/>
        <v>XII AK14</v>
      </c>
      <c r="C92" s="15">
        <v>4</v>
      </c>
      <c r="D92" s="16" t="s">
        <v>910</v>
      </c>
      <c r="E92" s="12" t="s">
        <v>911</v>
      </c>
      <c r="F92" s="33" t="s">
        <v>13</v>
      </c>
      <c r="G92" s="34" t="s">
        <v>970</v>
      </c>
      <c r="H92" s="14" t="s">
        <v>1780</v>
      </c>
      <c r="I92" s="14" t="s">
        <v>1783</v>
      </c>
      <c r="J92" s="14" t="str">
        <f t="shared" si="9"/>
        <v>PAK</v>
      </c>
      <c r="M92" s="36"/>
      <c r="N92" s="36"/>
      <c r="P92" s="14" t="str">
        <f t="shared" si="12"/>
        <v>XII AKP</v>
      </c>
    </row>
    <row r="93" spans="1:16" ht="23.25" customHeight="1">
      <c r="A93" s="14" t="str">
        <f t="shared" si="11"/>
        <v>PX AK1</v>
      </c>
      <c r="B93" s="14" t="str">
        <f t="shared" si="8"/>
        <v>X AK15</v>
      </c>
      <c r="C93" s="15">
        <v>5</v>
      </c>
      <c r="D93" s="16">
        <v>101515644</v>
      </c>
      <c r="E93" s="12" t="s">
        <v>171</v>
      </c>
      <c r="F93" s="33" t="s">
        <v>13</v>
      </c>
      <c r="G93" s="34" t="s">
        <v>345</v>
      </c>
      <c r="H93" s="14" t="s">
        <v>1775</v>
      </c>
      <c r="I93" s="14" t="s">
        <v>1783</v>
      </c>
      <c r="J93" s="14" t="str">
        <f t="shared" si="9"/>
        <v>PAK</v>
      </c>
      <c r="M93" s="36"/>
      <c r="N93" s="36"/>
      <c r="P93" s="14" t="str">
        <f t="shared" si="12"/>
        <v>X AKP</v>
      </c>
    </row>
    <row r="94" spans="1:16" ht="23.25" customHeight="1">
      <c r="A94" s="14" t="str">
        <f t="shared" si="11"/>
        <v>PX AK3</v>
      </c>
      <c r="B94" s="14" t="str">
        <f t="shared" si="8"/>
        <v>X AK32</v>
      </c>
      <c r="C94" s="15">
        <v>2</v>
      </c>
      <c r="D94" s="16">
        <v>101515645</v>
      </c>
      <c r="E94" s="12" t="s">
        <v>224</v>
      </c>
      <c r="F94" s="33" t="s">
        <v>13</v>
      </c>
      <c r="G94" s="35" t="s">
        <v>347</v>
      </c>
      <c r="H94" s="14" t="s">
        <v>1775</v>
      </c>
      <c r="I94" s="14" t="s">
        <v>1783</v>
      </c>
      <c r="J94" s="14" t="str">
        <f t="shared" si="9"/>
        <v>PAK</v>
      </c>
      <c r="M94" s="36"/>
      <c r="N94" s="36"/>
      <c r="P94" s="14" t="str">
        <f t="shared" si="12"/>
        <v>X AKP</v>
      </c>
    </row>
    <row r="95" spans="1:16" ht="23.25" customHeight="1">
      <c r="A95" s="14" t="str">
        <f t="shared" si="11"/>
        <v>PXII AK3</v>
      </c>
      <c r="B95" s="14" t="str">
        <f t="shared" si="8"/>
        <v>XII AK34</v>
      </c>
      <c r="C95" s="15">
        <v>4</v>
      </c>
      <c r="D95" s="16" t="s">
        <v>1047</v>
      </c>
      <c r="E95" s="23" t="s">
        <v>1048</v>
      </c>
      <c r="F95" s="24" t="s">
        <v>13</v>
      </c>
      <c r="G95" s="34" t="s">
        <v>972</v>
      </c>
      <c r="H95" s="14" t="s">
        <v>1780</v>
      </c>
      <c r="I95" s="14" t="s">
        <v>1783</v>
      </c>
      <c r="J95" s="14" t="str">
        <f t="shared" si="9"/>
        <v>PAK</v>
      </c>
      <c r="M95" s="36"/>
      <c r="N95" s="36"/>
      <c r="P95" s="14" t="str">
        <f t="shared" si="12"/>
        <v>XII AKP</v>
      </c>
    </row>
    <row r="96" spans="1:16" ht="23.25" customHeight="1">
      <c r="A96" s="14" t="str">
        <f t="shared" si="11"/>
        <v>LX TKJ2</v>
      </c>
      <c r="B96" s="14" t="str">
        <f t="shared" si="8"/>
        <v>X TKJ23</v>
      </c>
      <c r="C96" s="15">
        <v>3</v>
      </c>
      <c r="D96" s="16">
        <v>101515827</v>
      </c>
      <c r="E96" s="12" t="s">
        <v>104</v>
      </c>
      <c r="F96" s="33" t="s">
        <v>9</v>
      </c>
      <c r="G96" s="34" t="s">
        <v>343</v>
      </c>
      <c r="H96" s="14" t="s">
        <v>1777</v>
      </c>
      <c r="I96" s="14" t="s">
        <v>1785</v>
      </c>
      <c r="J96" s="14" t="str">
        <f t="shared" si="9"/>
        <v>LTKJ</v>
      </c>
      <c r="M96" s="36"/>
      <c r="N96" s="36"/>
      <c r="P96" s="14" t="str">
        <f t="shared" si="12"/>
        <v>X TKJL</v>
      </c>
    </row>
    <row r="97" spans="1:16" ht="23.25" customHeight="1">
      <c r="A97" s="14" t="str">
        <f t="shared" si="11"/>
        <v>LXI AK5</v>
      </c>
      <c r="B97" s="14" t="str">
        <f t="shared" si="8"/>
        <v>XI AK54</v>
      </c>
      <c r="C97" s="15">
        <v>4</v>
      </c>
      <c r="D97" s="16" t="s">
        <v>600</v>
      </c>
      <c r="E97" s="20" t="s">
        <v>601</v>
      </c>
      <c r="F97" s="21" t="s">
        <v>9</v>
      </c>
      <c r="G97" s="34" t="s">
        <v>655</v>
      </c>
      <c r="H97" s="14" t="s">
        <v>1778</v>
      </c>
      <c r="I97" s="14" t="s">
        <v>1783</v>
      </c>
      <c r="J97" s="14" t="str">
        <f t="shared" si="9"/>
        <v>LAK</v>
      </c>
      <c r="M97" s="36"/>
      <c r="N97" s="36"/>
      <c r="P97" s="14" t="str">
        <f t="shared" si="12"/>
        <v>XI AKL</v>
      </c>
    </row>
    <row r="98" spans="1:16" ht="23.25" customHeight="1">
      <c r="A98" s="14" t="str">
        <f t="shared" si="11"/>
        <v>LX TKJ1</v>
      </c>
      <c r="B98" s="14" t="str">
        <f t="shared" si="8"/>
        <v>X TKJ19</v>
      </c>
      <c r="C98" s="39">
        <v>9</v>
      </c>
      <c r="D98" s="12">
        <v>101515828</v>
      </c>
      <c r="E98" s="19" t="s">
        <v>89</v>
      </c>
      <c r="F98" s="33" t="s">
        <v>9</v>
      </c>
      <c r="G98" s="34" t="s">
        <v>342</v>
      </c>
      <c r="H98" s="14" t="s">
        <v>1777</v>
      </c>
      <c r="I98" s="14" t="s">
        <v>1785</v>
      </c>
      <c r="J98" s="14" t="str">
        <f t="shared" si="9"/>
        <v>LTKJ</v>
      </c>
      <c r="M98" s="36"/>
      <c r="N98" s="36"/>
      <c r="P98" s="14" t="str">
        <f t="shared" si="12"/>
        <v>X TKJL</v>
      </c>
    </row>
    <row r="99" spans="1:16" ht="23.25" customHeight="1">
      <c r="A99" s="14" t="str">
        <f t="shared" si="11"/>
        <v>LX AK6</v>
      </c>
      <c r="B99" s="14" t="str">
        <f t="shared" si="8"/>
        <v>X AK64</v>
      </c>
      <c r="C99" s="15">
        <v>4</v>
      </c>
      <c r="D99" s="16">
        <v>101515646</v>
      </c>
      <c r="E99" s="12" t="s">
        <v>332</v>
      </c>
      <c r="F99" s="33" t="s">
        <v>9</v>
      </c>
      <c r="G99" s="34" t="s">
        <v>350</v>
      </c>
      <c r="H99" s="14" t="s">
        <v>1775</v>
      </c>
      <c r="I99" s="14" t="s">
        <v>1783</v>
      </c>
      <c r="J99" s="14" t="str">
        <f t="shared" si="9"/>
        <v>LAK</v>
      </c>
      <c r="M99" s="36"/>
      <c r="N99" s="36"/>
      <c r="P99" s="14" t="str">
        <f t="shared" si="12"/>
        <v>X AKL</v>
      </c>
    </row>
    <row r="100" spans="1:16" ht="23.25" customHeight="1">
      <c r="A100" s="14" t="str">
        <f t="shared" si="11"/>
        <v>PXI TKJ2</v>
      </c>
      <c r="B100" s="14" t="str">
        <f t="shared" si="8"/>
        <v>XI TKJ26</v>
      </c>
      <c r="C100" s="15">
        <v>6</v>
      </c>
      <c r="D100" s="16" t="s">
        <v>790</v>
      </c>
      <c r="E100" s="12" t="s">
        <v>791</v>
      </c>
      <c r="F100" s="33" t="s">
        <v>13</v>
      </c>
      <c r="G100" s="34" t="s">
        <v>842</v>
      </c>
      <c r="H100" s="14" t="s">
        <v>1779</v>
      </c>
      <c r="I100" s="14" t="s">
        <v>1785</v>
      </c>
      <c r="J100" s="14" t="str">
        <f t="shared" si="9"/>
        <v>PTKJ</v>
      </c>
      <c r="M100" s="36"/>
      <c r="N100" s="36"/>
      <c r="P100" s="14" t="str">
        <f t="shared" si="12"/>
        <v>XI TKJP</v>
      </c>
    </row>
    <row r="101" spans="1:16" ht="23.25" customHeight="1">
      <c r="A101" s="14" t="str">
        <f t="shared" si="11"/>
        <v>LX AK3</v>
      </c>
      <c r="B101" s="14" t="str">
        <f t="shared" si="8"/>
        <v>X AK33</v>
      </c>
      <c r="C101" s="15">
        <v>3</v>
      </c>
      <c r="D101" s="16">
        <v>101515647</v>
      </c>
      <c r="E101" s="12" t="s">
        <v>242</v>
      </c>
      <c r="F101" s="33" t="s">
        <v>9</v>
      </c>
      <c r="G101" s="35" t="s">
        <v>347</v>
      </c>
      <c r="H101" s="14" t="s">
        <v>1775</v>
      </c>
      <c r="I101" s="14" t="s">
        <v>1783</v>
      </c>
      <c r="J101" s="14" t="str">
        <f t="shared" si="9"/>
        <v>LAK</v>
      </c>
      <c r="M101" s="36"/>
      <c r="N101" s="36"/>
      <c r="P101" s="14" t="str">
        <f t="shared" si="12"/>
        <v>X AKL</v>
      </c>
    </row>
    <row r="102" spans="1:16" ht="23.25" customHeight="1">
      <c r="A102" s="14" t="str">
        <f t="shared" si="11"/>
        <v>LXII AK2</v>
      </c>
      <c r="B102" s="14" t="str">
        <f t="shared" si="8"/>
        <v>XII AK23</v>
      </c>
      <c r="C102" s="15">
        <v>3</v>
      </c>
      <c r="D102" s="16" t="s">
        <v>979</v>
      </c>
      <c r="E102" s="12" t="s">
        <v>980</v>
      </c>
      <c r="F102" s="33" t="s">
        <v>9</v>
      </c>
      <c r="G102" s="34" t="s">
        <v>971</v>
      </c>
      <c r="H102" s="14" t="s">
        <v>1780</v>
      </c>
      <c r="I102" s="14" t="s">
        <v>1783</v>
      </c>
      <c r="J102" s="14" t="str">
        <f t="shared" si="9"/>
        <v>LAK</v>
      </c>
      <c r="M102" s="36"/>
      <c r="N102" s="36"/>
      <c r="P102" s="14" t="str">
        <f t="shared" si="12"/>
        <v>XII AKL</v>
      </c>
    </row>
    <row r="103" spans="1:16" ht="23.25" customHeight="1">
      <c r="A103" s="14" t="str">
        <f t="shared" si="11"/>
        <v>LX RPL1</v>
      </c>
      <c r="B103" s="14" t="str">
        <f t="shared" si="8"/>
        <v>X RPL11</v>
      </c>
      <c r="C103" s="15">
        <v>1</v>
      </c>
      <c r="D103" s="16">
        <v>101515912</v>
      </c>
      <c r="E103" s="12" t="s">
        <v>17</v>
      </c>
      <c r="F103" s="33" t="s">
        <v>9</v>
      </c>
      <c r="G103" s="34" t="s">
        <v>340</v>
      </c>
      <c r="H103" s="14" t="s">
        <v>1776</v>
      </c>
      <c r="I103" s="14" t="s">
        <v>1784</v>
      </c>
      <c r="J103" s="14" t="str">
        <f t="shared" si="9"/>
        <v>LRPL</v>
      </c>
      <c r="M103" s="36"/>
      <c r="N103" s="36"/>
      <c r="P103" s="14" t="str">
        <f t="shared" si="12"/>
        <v>X RPLL</v>
      </c>
    </row>
    <row r="104" spans="1:16" ht="23.25" customHeight="1">
      <c r="A104" s="14" t="str">
        <f t="shared" si="11"/>
        <v>LXI AK6</v>
      </c>
      <c r="B104" s="14" t="str">
        <f t="shared" si="8"/>
        <v>XI AK64</v>
      </c>
      <c r="C104" s="15">
        <v>4</v>
      </c>
      <c r="D104" s="16" t="s">
        <v>662</v>
      </c>
      <c r="E104" s="12" t="s">
        <v>1832</v>
      </c>
      <c r="F104" s="33" t="s">
        <v>9</v>
      </c>
      <c r="G104" s="34" t="s">
        <v>715</v>
      </c>
      <c r="H104" s="14" t="s">
        <v>1778</v>
      </c>
      <c r="I104" s="14" t="s">
        <v>1783</v>
      </c>
      <c r="J104" s="14" t="str">
        <f t="shared" si="9"/>
        <v>LAK</v>
      </c>
      <c r="M104" s="36"/>
      <c r="N104" s="36"/>
      <c r="P104" s="14" t="str">
        <f t="shared" si="12"/>
        <v>XI AKL</v>
      </c>
    </row>
    <row r="105" spans="1:16" ht="23.25" customHeight="1">
      <c r="A105" s="14" t="str">
        <f t="shared" si="11"/>
        <v>LXIII AK5</v>
      </c>
      <c r="B105" s="14" t="str">
        <f t="shared" si="8"/>
        <v>XIII AK51</v>
      </c>
      <c r="C105" s="15">
        <v>1</v>
      </c>
      <c r="D105" s="16" t="s">
        <v>1653</v>
      </c>
      <c r="E105" s="12" t="s">
        <v>1654</v>
      </c>
      <c r="F105" s="33" t="s">
        <v>9</v>
      </c>
      <c r="G105" s="34" t="s">
        <v>1713</v>
      </c>
      <c r="H105" s="14" t="s">
        <v>1782</v>
      </c>
      <c r="I105" s="14" t="s">
        <v>1783</v>
      </c>
      <c r="J105" s="14" t="str">
        <f t="shared" si="9"/>
        <v>LAK</v>
      </c>
      <c r="M105" s="36"/>
      <c r="N105" s="36"/>
      <c r="P105" s="14" t="str">
        <f t="shared" si="12"/>
        <v>XIII AKL</v>
      </c>
    </row>
    <row r="106" spans="1:16" ht="23.25" customHeight="1">
      <c r="A106" s="14" t="str">
        <f t="shared" si="11"/>
        <v>LXI TKJ3</v>
      </c>
      <c r="B106" s="14" t="str">
        <f t="shared" si="8"/>
        <v>XI TKJ36</v>
      </c>
      <c r="C106" s="15">
        <v>6</v>
      </c>
      <c r="D106" s="16" t="s">
        <v>853</v>
      </c>
      <c r="E106" s="12" t="s">
        <v>854</v>
      </c>
      <c r="F106" s="33" t="s">
        <v>9</v>
      </c>
      <c r="G106" s="34" t="s">
        <v>903</v>
      </c>
      <c r="H106" s="14" t="s">
        <v>1779</v>
      </c>
      <c r="I106" s="14" t="s">
        <v>1785</v>
      </c>
      <c r="J106" s="14" t="str">
        <f t="shared" si="9"/>
        <v>LTKJ</v>
      </c>
      <c r="M106" s="36"/>
      <c r="N106" s="36"/>
      <c r="P106" s="14" t="str">
        <f t="shared" si="12"/>
        <v>XI TKJL</v>
      </c>
    </row>
    <row r="107" spans="1:16" ht="23.25" customHeight="1">
      <c r="A107" s="14" t="str">
        <f t="shared" si="11"/>
        <v>PXII AK4</v>
      </c>
      <c r="B107" s="14" t="str">
        <f t="shared" si="8"/>
        <v>XII AK42</v>
      </c>
      <c r="C107" s="15">
        <v>2</v>
      </c>
      <c r="D107" s="16" t="s">
        <v>1107</v>
      </c>
      <c r="E107" s="12" t="s">
        <v>1108</v>
      </c>
      <c r="F107" s="33" t="s">
        <v>13</v>
      </c>
      <c r="G107" s="34" t="s">
        <v>973</v>
      </c>
      <c r="H107" s="14" t="s">
        <v>1780</v>
      </c>
      <c r="I107" s="14" t="s">
        <v>1783</v>
      </c>
      <c r="J107" s="14" t="str">
        <f t="shared" si="9"/>
        <v>PAK</v>
      </c>
      <c r="M107" s="36"/>
      <c r="N107" s="36"/>
      <c r="P107" s="14" t="str">
        <f t="shared" si="12"/>
        <v>XII AKP</v>
      </c>
    </row>
    <row r="108" spans="1:16" ht="23.25" customHeight="1">
      <c r="A108" s="14" t="str">
        <f t="shared" si="11"/>
        <v>PX AK3</v>
      </c>
      <c r="B108" s="14" t="str">
        <f t="shared" si="8"/>
        <v>X AK34</v>
      </c>
      <c r="C108" s="15">
        <v>4</v>
      </c>
      <c r="D108" s="16">
        <v>101515648</v>
      </c>
      <c r="E108" s="12" t="s">
        <v>233</v>
      </c>
      <c r="F108" s="33" t="s">
        <v>13</v>
      </c>
      <c r="G108" s="35" t="s">
        <v>347</v>
      </c>
      <c r="H108" s="14" t="s">
        <v>1775</v>
      </c>
      <c r="I108" s="14" t="s">
        <v>1783</v>
      </c>
      <c r="J108" s="14" t="str">
        <f t="shared" si="9"/>
        <v>PAK</v>
      </c>
      <c r="M108" s="36"/>
      <c r="N108" s="36"/>
      <c r="P108" s="14" t="str">
        <f t="shared" si="12"/>
        <v>X AKP</v>
      </c>
    </row>
    <row r="109" spans="1:16" ht="23.25" customHeight="1">
      <c r="A109" s="14" t="str">
        <f t="shared" si="11"/>
        <v>PXIII AK3</v>
      </c>
      <c r="B109" s="14" t="str">
        <f t="shared" si="8"/>
        <v>XIII AK32</v>
      </c>
      <c r="C109" s="15">
        <v>2</v>
      </c>
      <c r="D109" s="16" t="s">
        <v>1529</v>
      </c>
      <c r="E109" s="12" t="s">
        <v>1530</v>
      </c>
      <c r="F109" s="33" t="s">
        <v>13</v>
      </c>
      <c r="G109" s="34" t="s">
        <v>1589</v>
      </c>
      <c r="H109" s="14" t="s">
        <v>1782</v>
      </c>
      <c r="I109" s="14" t="s">
        <v>1783</v>
      </c>
      <c r="J109" s="14" t="str">
        <f t="shared" si="9"/>
        <v>PAK</v>
      </c>
      <c r="M109" s="36"/>
      <c r="N109" s="36"/>
      <c r="P109" s="14" t="str">
        <f t="shared" si="12"/>
        <v>XIII AKP</v>
      </c>
    </row>
    <row r="110" spans="1:16" ht="23.25" customHeight="1">
      <c r="A110" s="14" t="str">
        <f t="shared" si="11"/>
        <v>LXI TKJ1</v>
      </c>
      <c r="B110" s="14" t="str">
        <f t="shared" si="8"/>
        <v>XI TKJ14</v>
      </c>
      <c r="C110" s="15">
        <v>4</v>
      </c>
      <c r="D110" s="16" t="s">
        <v>722</v>
      </c>
      <c r="E110" s="12" t="s">
        <v>723</v>
      </c>
      <c r="F110" s="33" t="s">
        <v>9</v>
      </c>
      <c r="G110" s="34" t="s">
        <v>779</v>
      </c>
      <c r="H110" s="14" t="s">
        <v>1779</v>
      </c>
      <c r="I110" s="14" t="s">
        <v>1785</v>
      </c>
      <c r="J110" s="14" t="str">
        <f t="shared" si="9"/>
        <v>LTKJ</v>
      </c>
      <c r="M110" s="36"/>
      <c r="N110" s="36"/>
      <c r="P110" s="14" t="str">
        <f t="shared" si="12"/>
        <v>XI TKJL</v>
      </c>
    </row>
    <row r="111" spans="1:16" ht="23.25" customHeight="1">
      <c r="A111" s="14" t="str">
        <f t="shared" si="11"/>
        <v>PX AK2</v>
      </c>
      <c r="B111" s="14" t="str">
        <f t="shared" si="8"/>
        <v>X AK22</v>
      </c>
      <c r="C111" s="15">
        <v>2</v>
      </c>
      <c r="D111" s="16">
        <v>101515649</v>
      </c>
      <c r="E111" s="12" t="s">
        <v>228</v>
      </c>
      <c r="F111" s="33" t="s">
        <v>13</v>
      </c>
      <c r="G111" s="34" t="s">
        <v>346</v>
      </c>
      <c r="H111" s="14" t="s">
        <v>1775</v>
      </c>
      <c r="I111" s="14" t="s">
        <v>1783</v>
      </c>
      <c r="J111" s="14" t="str">
        <f t="shared" si="9"/>
        <v>PAK</v>
      </c>
      <c r="M111" s="36"/>
      <c r="N111" s="36"/>
      <c r="P111" s="14" t="str">
        <f t="shared" si="12"/>
        <v>X AKP</v>
      </c>
    </row>
    <row r="112" spans="1:16" ht="23.25" customHeight="1">
      <c r="A112" s="14" t="str">
        <f t="shared" si="11"/>
        <v>PXII AK3</v>
      </c>
      <c r="B112" s="14" t="str">
        <f t="shared" si="8"/>
        <v>XII AK35</v>
      </c>
      <c r="C112" s="25">
        <v>5</v>
      </c>
      <c r="D112" s="16" t="s">
        <v>1049</v>
      </c>
      <c r="E112" s="26" t="s">
        <v>1050</v>
      </c>
      <c r="F112" s="27" t="s">
        <v>13</v>
      </c>
      <c r="G112" s="34" t="s">
        <v>972</v>
      </c>
      <c r="H112" s="14" t="s">
        <v>1780</v>
      </c>
      <c r="I112" s="14" t="s">
        <v>1783</v>
      </c>
      <c r="J112" s="14" t="str">
        <f t="shared" si="9"/>
        <v>PAK</v>
      </c>
      <c r="M112" s="36"/>
      <c r="N112" s="36"/>
      <c r="P112" s="14" t="str">
        <f t="shared" si="12"/>
        <v>XII AKP</v>
      </c>
    </row>
    <row r="113" spans="1:16" ht="23.25" customHeight="1">
      <c r="A113" s="14" t="str">
        <f t="shared" si="11"/>
        <v>PXII AK5</v>
      </c>
      <c r="B113" s="14" t="str">
        <f t="shared" si="8"/>
        <v>XII AK51</v>
      </c>
      <c r="C113" s="15">
        <v>1</v>
      </c>
      <c r="D113" s="28" t="s">
        <v>1169</v>
      </c>
      <c r="E113" s="12" t="s">
        <v>1170</v>
      </c>
      <c r="F113" s="33" t="s">
        <v>13</v>
      </c>
      <c r="G113" s="34" t="s">
        <v>974</v>
      </c>
      <c r="H113" s="14" t="s">
        <v>1780</v>
      </c>
      <c r="I113" s="14" t="s">
        <v>1783</v>
      </c>
      <c r="J113" s="14" t="str">
        <f t="shared" si="9"/>
        <v>PAK</v>
      </c>
      <c r="M113" s="36"/>
      <c r="N113" s="36"/>
      <c r="P113" s="14" t="str">
        <f t="shared" si="12"/>
        <v>XII AKP</v>
      </c>
    </row>
    <row r="114" spans="1:16" ht="23.25" customHeight="1">
      <c r="A114" s="14" t="str">
        <f t="shared" si="11"/>
        <v>PXI AK1</v>
      </c>
      <c r="B114" s="14" t="str">
        <f t="shared" si="8"/>
        <v>XI AK15</v>
      </c>
      <c r="C114" s="15">
        <v>5</v>
      </c>
      <c r="D114" s="16" t="s">
        <v>359</v>
      </c>
      <c r="E114" s="12" t="s">
        <v>360</v>
      </c>
      <c r="F114" s="33" t="s">
        <v>13</v>
      </c>
      <c r="G114" s="34" t="s">
        <v>413</v>
      </c>
      <c r="H114" s="14" t="s">
        <v>1778</v>
      </c>
      <c r="I114" s="14" t="s">
        <v>1783</v>
      </c>
      <c r="J114" s="14" t="str">
        <f t="shared" si="9"/>
        <v>PAK</v>
      </c>
      <c r="M114" s="36"/>
      <c r="N114" s="36"/>
      <c r="P114" s="14" t="str">
        <f t="shared" si="12"/>
        <v>XI AKP</v>
      </c>
    </row>
    <row r="115" spans="1:16" ht="23.25" customHeight="1">
      <c r="A115" s="14" t="str">
        <f t="shared" si="11"/>
        <v>PXII AK3</v>
      </c>
      <c r="B115" s="14" t="str">
        <f t="shared" si="8"/>
        <v>XII AK36</v>
      </c>
      <c r="C115" s="15">
        <v>6</v>
      </c>
      <c r="D115" s="16" t="s">
        <v>1051</v>
      </c>
      <c r="E115" s="12" t="s">
        <v>1052</v>
      </c>
      <c r="F115" s="33" t="s">
        <v>13</v>
      </c>
      <c r="G115" s="34" t="s">
        <v>972</v>
      </c>
      <c r="H115" s="14" t="s">
        <v>1780</v>
      </c>
      <c r="I115" s="14" t="s">
        <v>1783</v>
      </c>
      <c r="J115" s="14" t="str">
        <f t="shared" si="9"/>
        <v>PAK</v>
      </c>
      <c r="M115" s="36"/>
      <c r="N115" s="36"/>
      <c r="P115" s="14" t="str">
        <f t="shared" si="12"/>
        <v>XII AKP</v>
      </c>
    </row>
    <row r="116" spans="1:16" ht="23.25" customHeight="1">
      <c r="A116" s="14" t="str">
        <f t="shared" si="11"/>
        <v>PX AK6</v>
      </c>
      <c r="B116" s="14" t="str">
        <f t="shared" si="8"/>
        <v>X AK65</v>
      </c>
      <c r="C116" s="15">
        <v>5</v>
      </c>
      <c r="D116" s="16">
        <v>101515650</v>
      </c>
      <c r="E116" s="12" t="s">
        <v>313</v>
      </c>
      <c r="F116" s="33" t="s">
        <v>13</v>
      </c>
      <c r="G116" s="34" t="s">
        <v>350</v>
      </c>
      <c r="H116" s="14" t="s">
        <v>1775</v>
      </c>
      <c r="I116" s="14" t="s">
        <v>1783</v>
      </c>
      <c r="J116" s="14" t="str">
        <f t="shared" si="9"/>
        <v>PAK</v>
      </c>
      <c r="M116" s="36"/>
      <c r="N116" s="36"/>
      <c r="P116" s="14" t="str">
        <f t="shared" si="12"/>
        <v>X AKP</v>
      </c>
    </row>
    <row r="117" spans="1:16" ht="23.25" customHeight="1">
      <c r="A117" s="14" t="str">
        <f t="shared" si="11"/>
        <v>PX AK6</v>
      </c>
      <c r="B117" s="14" t="str">
        <f t="shared" si="8"/>
        <v>X AK66</v>
      </c>
      <c r="C117" s="15">
        <v>6</v>
      </c>
      <c r="D117" s="16">
        <v>101515651</v>
      </c>
      <c r="E117" s="12" t="s">
        <v>316</v>
      </c>
      <c r="F117" s="33" t="s">
        <v>13</v>
      </c>
      <c r="G117" s="34" t="s">
        <v>350</v>
      </c>
      <c r="H117" s="14" t="s">
        <v>1775</v>
      </c>
      <c r="I117" s="14" t="s">
        <v>1783</v>
      </c>
      <c r="J117" s="14" t="str">
        <f t="shared" si="9"/>
        <v>PAK</v>
      </c>
      <c r="M117" s="36"/>
      <c r="N117" s="36"/>
      <c r="P117" s="14" t="str">
        <f t="shared" si="12"/>
        <v>X AKP</v>
      </c>
    </row>
    <row r="118" spans="1:16" ht="23.25" customHeight="1">
      <c r="A118" s="14" t="str">
        <f t="shared" si="11"/>
        <v>PXIII AK6</v>
      </c>
      <c r="B118" s="14" t="str">
        <f t="shared" si="8"/>
        <v>XIII AK63</v>
      </c>
      <c r="C118" s="15">
        <v>3</v>
      </c>
      <c r="D118" s="16" t="s">
        <v>1718</v>
      </c>
      <c r="E118" s="12" t="s">
        <v>1719</v>
      </c>
      <c r="F118" s="33" t="s">
        <v>13</v>
      </c>
      <c r="G118" s="34" t="s">
        <v>1774</v>
      </c>
      <c r="H118" s="14" t="s">
        <v>1782</v>
      </c>
      <c r="I118" s="14" t="s">
        <v>1783</v>
      </c>
      <c r="J118" s="14" t="str">
        <f t="shared" si="9"/>
        <v>PAK</v>
      </c>
      <c r="M118" s="36"/>
      <c r="N118" s="36"/>
      <c r="P118" s="14" t="str">
        <f t="shared" si="12"/>
        <v>XIII AKP</v>
      </c>
    </row>
    <row r="119" spans="1:16" ht="23.25" customHeight="1">
      <c r="A119" s="14" t="str">
        <f t="shared" si="11"/>
        <v>LX AK6</v>
      </c>
      <c r="B119" s="14" t="str">
        <f t="shared" si="8"/>
        <v>X AK67</v>
      </c>
      <c r="C119" s="15">
        <v>7</v>
      </c>
      <c r="D119" s="16">
        <v>101515652</v>
      </c>
      <c r="E119" s="12" t="s">
        <v>328</v>
      </c>
      <c r="F119" s="33" t="s">
        <v>9</v>
      </c>
      <c r="G119" s="34" t="s">
        <v>350</v>
      </c>
      <c r="H119" s="14" t="s">
        <v>1775</v>
      </c>
      <c r="I119" s="14" t="s">
        <v>1783</v>
      </c>
      <c r="J119" s="14" t="str">
        <f t="shared" si="9"/>
        <v>LAK</v>
      </c>
      <c r="M119" s="36"/>
      <c r="N119" s="36"/>
      <c r="P119" s="14" t="str">
        <f t="shared" si="12"/>
        <v>X AKL</v>
      </c>
    </row>
    <row r="120" spans="1:16" ht="23.25" customHeight="1">
      <c r="A120" s="14" t="str">
        <f t="shared" si="11"/>
        <v>PXIII AK1</v>
      </c>
      <c r="B120" s="14" t="str">
        <f t="shared" si="8"/>
        <v>XIII AK13</v>
      </c>
      <c r="C120" s="15">
        <v>3</v>
      </c>
      <c r="D120" s="16" t="s">
        <v>1406</v>
      </c>
      <c r="E120" s="12" t="s">
        <v>1407</v>
      </c>
      <c r="F120" s="33" t="s">
        <v>13</v>
      </c>
      <c r="G120" s="34" t="s">
        <v>1525</v>
      </c>
      <c r="H120" s="14" t="s">
        <v>1782</v>
      </c>
      <c r="I120" s="14" t="s">
        <v>1783</v>
      </c>
      <c r="J120" s="14" t="str">
        <f t="shared" si="9"/>
        <v>PAK</v>
      </c>
      <c r="P120" s="14" t="str">
        <f t="shared" si="12"/>
        <v>XIII AKP</v>
      </c>
    </row>
    <row r="121" spans="1:16" ht="23.25" customHeight="1">
      <c r="A121" s="14" t="str">
        <f t="shared" si="11"/>
        <v>PXIII AK4</v>
      </c>
      <c r="B121" s="14" t="str">
        <f t="shared" si="8"/>
        <v>XIII AK43</v>
      </c>
      <c r="C121" s="15">
        <v>3</v>
      </c>
      <c r="D121" s="16" t="s">
        <v>1594</v>
      </c>
      <c r="E121" s="12" t="s">
        <v>1595</v>
      </c>
      <c r="F121" s="33" t="s">
        <v>13</v>
      </c>
      <c r="G121" s="34" t="s">
        <v>1652</v>
      </c>
      <c r="H121" s="14" t="s">
        <v>1782</v>
      </c>
      <c r="I121" s="14" t="s">
        <v>1783</v>
      </c>
      <c r="J121" s="14" t="str">
        <f t="shared" si="9"/>
        <v>PAK</v>
      </c>
      <c r="P121" s="14" t="str">
        <f t="shared" si="12"/>
        <v>XIII AKP</v>
      </c>
    </row>
    <row r="122" spans="1:16" ht="23.25" customHeight="1">
      <c r="A122" s="14" t="str">
        <f t="shared" si="11"/>
        <v>PX AK5</v>
      </c>
      <c r="B122" s="14" t="str">
        <f t="shared" si="8"/>
        <v>X AK53</v>
      </c>
      <c r="C122" s="15">
        <v>3</v>
      </c>
      <c r="D122" s="16">
        <v>101515653</v>
      </c>
      <c r="E122" s="12" t="s">
        <v>284</v>
      </c>
      <c r="F122" s="33" t="s">
        <v>13</v>
      </c>
      <c r="G122" s="34" t="s">
        <v>349</v>
      </c>
      <c r="H122" s="14" t="s">
        <v>1775</v>
      </c>
      <c r="I122" s="14" t="s">
        <v>1783</v>
      </c>
      <c r="J122" s="14" t="str">
        <f t="shared" si="9"/>
        <v>PAK</v>
      </c>
      <c r="P122" s="14" t="str">
        <f t="shared" si="12"/>
        <v>X AKP</v>
      </c>
    </row>
    <row r="123" spans="1:16" ht="23.25" customHeight="1">
      <c r="A123" s="14" t="str">
        <f t="shared" si="11"/>
        <v>PXI AK2</v>
      </c>
      <c r="B123" s="14" t="str">
        <f t="shared" si="8"/>
        <v>XI AK24</v>
      </c>
      <c r="C123" s="15">
        <v>4</v>
      </c>
      <c r="D123" s="16" t="s">
        <v>420</v>
      </c>
      <c r="E123" s="12" t="s">
        <v>421</v>
      </c>
      <c r="F123" s="33" t="s">
        <v>13</v>
      </c>
      <c r="G123" s="34" t="s">
        <v>472</v>
      </c>
      <c r="H123" s="14" t="s">
        <v>1778</v>
      </c>
      <c r="I123" s="14" t="s">
        <v>1783</v>
      </c>
      <c r="J123" s="14" t="str">
        <f t="shared" si="9"/>
        <v>PAK</v>
      </c>
      <c r="P123" s="14" t="str">
        <f t="shared" si="12"/>
        <v>XI AKP</v>
      </c>
    </row>
    <row r="124" spans="1:16" ht="23.25" customHeight="1">
      <c r="A124" s="14" t="str">
        <f t="shared" si="11"/>
        <v>LXI TKJ2</v>
      </c>
      <c r="B124" s="14" t="str">
        <f t="shared" si="8"/>
        <v>XI TKJ27</v>
      </c>
      <c r="C124" s="15">
        <v>7</v>
      </c>
      <c r="D124" s="16" t="s">
        <v>792</v>
      </c>
      <c r="E124" s="12" t="s">
        <v>793</v>
      </c>
      <c r="F124" s="33" t="s">
        <v>9</v>
      </c>
      <c r="G124" s="34" t="s">
        <v>842</v>
      </c>
      <c r="H124" s="14" t="s">
        <v>1779</v>
      </c>
      <c r="I124" s="14" t="s">
        <v>1785</v>
      </c>
      <c r="J124" s="14" t="str">
        <f t="shared" si="9"/>
        <v>LTKJ</v>
      </c>
      <c r="P124" s="14" t="str">
        <f t="shared" si="12"/>
        <v>XI TKJL</v>
      </c>
    </row>
    <row r="125" spans="1:16" ht="23.25" customHeight="1">
      <c r="A125" s="14" t="str">
        <f t="shared" si="11"/>
        <v>LXII TKJ2</v>
      </c>
      <c r="B125" s="14" t="str">
        <f t="shared" si="8"/>
        <v>XII TKJ24</v>
      </c>
      <c r="C125" s="15">
        <v>4</v>
      </c>
      <c r="D125" s="16" t="s">
        <v>1296</v>
      </c>
      <c r="E125" s="12" t="s">
        <v>1297</v>
      </c>
      <c r="F125" s="33" t="s">
        <v>9</v>
      </c>
      <c r="G125" s="34" t="s">
        <v>1344</v>
      </c>
      <c r="H125" s="14" t="s">
        <v>1781</v>
      </c>
      <c r="I125" s="14" t="s">
        <v>1785</v>
      </c>
      <c r="J125" s="14" t="str">
        <f t="shared" si="9"/>
        <v>LTKJ</v>
      </c>
      <c r="P125" s="14" t="str">
        <f t="shared" si="12"/>
        <v>XII TKJL</v>
      </c>
    </row>
    <row r="126" spans="1:16" ht="23.25" customHeight="1">
      <c r="A126" s="14" t="str">
        <f t="shared" si="11"/>
        <v>PX AK2</v>
      </c>
      <c r="B126" s="14" t="str">
        <f t="shared" si="8"/>
        <v>X AK23</v>
      </c>
      <c r="C126" s="15">
        <v>3</v>
      </c>
      <c r="D126" s="16">
        <v>101515654</v>
      </c>
      <c r="E126" s="12" t="s">
        <v>192</v>
      </c>
      <c r="F126" s="33" t="s">
        <v>13</v>
      </c>
      <c r="G126" s="34" t="s">
        <v>346</v>
      </c>
      <c r="H126" s="14" t="s">
        <v>1775</v>
      </c>
      <c r="I126" s="14" t="s">
        <v>1783</v>
      </c>
      <c r="J126" s="14" t="str">
        <f t="shared" si="9"/>
        <v>PAK</v>
      </c>
      <c r="P126" s="14" t="str">
        <f t="shared" si="12"/>
        <v>X AKP</v>
      </c>
    </row>
    <row r="127" spans="1:16" ht="23.25" customHeight="1">
      <c r="A127" s="14" t="str">
        <f t="shared" si="11"/>
        <v>PX AK3</v>
      </c>
      <c r="B127" s="14" t="str">
        <f t="shared" si="8"/>
        <v>X AK35</v>
      </c>
      <c r="C127" s="15">
        <v>5</v>
      </c>
      <c r="D127" s="16">
        <v>101515655</v>
      </c>
      <c r="E127" s="12" t="s">
        <v>229</v>
      </c>
      <c r="F127" s="33" t="s">
        <v>13</v>
      </c>
      <c r="G127" s="35" t="s">
        <v>347</v>
      </c>
      <c r="H127" s="14" t="s">
        <v>1775</v>
      </c>
      <c r="I127" s="14" t="s">
        <v>1783</v>
      </c>
      <c r="J127" s="14" t="str">
        <f t="shared" si="9"/>
        <v>PAK</v>
      </c>
      <c r="P127" s="14" t="str">
        <f t="shared" si="12"/>
        <v>X AKP</v>
      </c>
    </row>
    <row r="128" spans="1:16" ht="23.25" customHeight="1">
      <c r="A128" s="14" t="str">
        <f t="shared" si="11"/>
        <v>PX TKJ1</v>
      </c>
      <c r="B128" s="14" t="str">
        <f t="shared" si="8"/>
        <v>X TKJ110</v>
      </c>
      <c r="C128" s="39">
        <v>10</v>
      </c>
      <c r="D128" s="12">
        <v>101515830</v>
      </c>
      <c r="E128" s="12" t="s">
        <v>84</v>
      </c>
      <c r="F128" s="33" t="s">
        <v>13</v>
      </c>
      <c r="G128" s="34" t="s">
        <v>342</v>
      </c>
      <c r="H128" s="14" t="s">
        <v>1777</v>
      </c>
      <c r="I128" s="14" t="s">
        <v>1785</v>
      </c>
      <c r="J128" s="14" t="str">
        <f t="shared" si="9"/>
        <v>PTKJ</v>
      </c>
      <c r="P128" s="14" t="str">
        <f t="shared" si="12"/>
        <v>X TKJP</v>
      </c>
    </row>
    <row r="129" spans="1:16" ht="23.25" customHeight="1">
      <c r="A129" s="14" t="str">
        <f t="shared" si="11"/>
        <v>PXII AK4</v>
      </c>
      <c r="B129" s="14" t="str">
        <f t="shared" ref="B129:B192" si="13">G129&amp;C129</f>
        <v>XII AK43</v>
      </c>
      <c r="C129" s="15">
        <v>3</v>
      </c>
      <c r="D129" s="16" t="s">
        <v>1109</v>
      </c>
      <c r="E129" s="12" t="s">
        <v>1110</v>
      </c>
      <c r="F129" s="33" t="s">
        <v>13</v>
      </c>
      <c r="G129" s="34" t="s">
        <v>973</v>
      </c>
      <c r="H129" s="14" t="s">
        <v>1780</v>
      </c>
      <c r="I129" s="14" t="s">
        <v>1783</v>
      </c>
      <c r="J129" s="14" t="str">
        <f t="shared" ref="J129:J192" si="14">F129&amp;I129</f>
        <v>PAK</v>
      </c>
      <c r="P129" s="14" t="str">
        <f t="shared" si="12"/>
        <v>XII AKP</v>
      </c>
    </row>
    <row r="130" spans="1:16" ht="23.25" customHeight="1">
      <c r="A130" s="14" t="str">
        <f t="shared" ref="A130:A193" si="15">F130&amp;G130</f>
        <v>PXIII AK5</v>
      </c>
      <c r="B130" s="14" t="str">
        <f t="shared" si="13"/>
        <v>XIII AK52</v>
      </c>
      <c r="C130" s="15">
        <v>2</v>
      </c>
      <c r="D130" s="16" t="s">
        <v>1655</v>
      </c>
      <c r="E130" s="12" t="s">
        <v>1656</v>
      </c>
      <c r="F130" s="33" t="s">
        <v>13</v>
      </c>
      <c r="G130" s="34" t="s">
        <v>1713</v>
      </c>
      <c r="H130" s="14" t="s">
        <v>1782</v>
      </c>
      <c r="I130" s="14" t="s">
        <v>1783</v>
      </c>
      <c r="J130" s="14" t="str">
        <f t="shared" si="14"/>
        <v>PAK</v>
      </c>
      <c r="P130" s="14" t="str">
        <f t="shared" ref="P130:P193" si="16">H130&amp;F130</f>
        <v>XIII AKP</v>
      </c>
    </row>
    <row r="131" spans="1:16" ht="23.25" customHeight="1">
      <c r="A131" s="14" t="str">
        <f t="shared" si="15"/>
        <v>PXI AK3</v>
      </c>
      <c r="B131" s="14" t="str">
        <f t="shared" si="13"/>
        <v>XI AK35</v>
      </c>
      <c r="C131" s="15">
        <v>5</v>
      </c>
      <c r="D131" s="16" t="s">
        <v>481</v>
      </c>
      <c r="E131" s="12" t="s">
        <v>482</v>
      </c>
      <c r="F131" s="33" t="s">
        <v>13</v>
      </c>
      <c r="G131" s="34" t="s">
        <v>534</v>
      </c>
      <c r="H131" s="14" t="s">
        <v>1778</v>
      </c>
      <c r="I131" s="14" t="s">
        <v>1783</v>
      </c>
      <c r="J131" s="14" t="str">
        <f t="shared" si="14"/>
        <v>PAK</v>
      </c>
      <c r="P131" s="14" t="str">
        <f t="shared" si="16"/>
        <v>XI AKP</v>
      </c>
    </row>
    <row r="132" spans="1:16" ht="23.25" customHeight="1">
      <c r="A132" s="14" t="str">
        <f t="shared" si="15"/>
        <v>LXII AK1</v>
      </c>
      <c r="B132" s="14" t="str">
        <f t="shared" si="13"/>
        <v>XII AK15</v>
      </c>
      <c r="C132" s="15">
        <v>5</v>
      </c>
      <c r="D132" s="16" t="s">
        <v>912</v>
      </c>
      <c r="E132" s="12" t="s">
        <v>913</v>
      </c>
      <c r="F132" s="33" t="s">
        <v>9</v>
      </c>
      <c r="G132" s="34" t="s">
        <v>970</v>
      </c>
      <c r="H132" s="14" t="s">
        <v>1780</v>
      </c>
      <c r="I132" s="14" t="s">
        <v>1783</v>
      </c>
      <c r="J132" s="14" t="str">
        <f t="shared" si="14"/>
        <v>LAK</v>
      </c>
      <c r="P132" s="14" t="str">
        <f t="shared" si="16"/>
        <v>XII AKL</v>
      </c>
    </row>
    <row r="133" spans="1:16" ht="23.25" customHeight="1">
      <c r="A133" s="14" t="str">
        <f t="shared" si="15"/>
        <v>LX AK1</v>
      </c>
      <c r="B133" s="14" t="str">
        <f t="shared" si="13"/>
        <v>X AK16</v>
      </c>
      <c r="C133" s="15">
        <v>6</v>
      </c>
      <c r="D133" s="16">
        <v>101515656</v>
      </c>
      <c r="E133" s="12" t="s">
        <v>187</v>
      </c>
      <c r="F133" s="33" t="s">
        <v>9</v>
      </c>
      <c r="G133" s="34" t="s">
        <v>345</v>
      </c>
      <c r="H133" s="14" t="s">
        <v>1775</v>
      </c>
      <c r="I133" s="14" t="s">
        <v>1783</v>
      </c>
      <c r="J133" s="14" t="str">
        <f t="shared" si="14"/>
        <v>LAK</v>
      </c>
      <c r="P133" s="14" t="str">
        <f t="shared" si="16"/>
        <v>X AKL</v>
      </c>
    </row>
    <row r="134" spans="1:16" ht="23.25" customHeight="1">
      <c r="A134" s="14" t="str">
        <f t="shared" si="15"/>
        <v>PXII AK1</v>
      </c>
      <c r="B134" s="14" t="str">
        <f t="shared" si="13"/>
        <v>XII AK16</v>
      </c>
      <c r="C134" s="15">
        <v>6</v>
      </c>
      <c r="D134" s="16" t="s">
        <v>914</v>
      </c>
      <c r="E134" s="12" t="s">
        <v>915</v>
      </c>
      <c r="F134" s="33" t="s">
        <v>13</v>
      </c>
      <c r="G134" s="34" t="s">
        <v>970</v>
      </c>
      <c r="H134" s="14" t="s">
        <v>1780</v>
      </c>
      <c r="I134" s="14" t="s">
        <v>1783</v>
      </c>
      <c r="J134" s="14" t="str">
        <f t="shared" si="14"/>
        <v>PAK</v>
      </c>
      <c r="P134" s="14" t="str">
        <f t="shared" si="16"/>
        <v>XII AKP</v>
      </c>
    </row>
    <row r="135" spans="1:16" ht="23.25" customHeight="1">
      <c r="A135" s="14" t="str">
        <f t="shared" si="15"/>
        <v>LXII AK2</v>
      </c>
      <c r="B135" s="14" t="str">
        <f t="shared" si="13"/>
        <v>XII AK24</v>
      </c>
      <c r="C135" s="15">
        <v>4</v>
      </c>
      <c r="D135" s="16" t="s">
        <v>981</v>
      </c>
      <c r="E135" s="12" t="s">
        <v>982</v>
      </c>
      <c r="F135" s="33" t="s">
        <v>9</v>
      </c>
      <c r="G135" s="34" t="s">
        <v>971</v>
      </c>
      <c r="H135" s="14" t="s">
        <v>1780</v>
      </c>
      <c r="I135" s="14" t="s">
        <v>1783</v>
      </c>
      <c r="J135" s="14" t="str">
        <f t="shared" si="14"/>
        <v>LAK</v>
      </c>
      <c r="P135" s="14" t="str">
        <f t="shared" si="16"/>
        <v>XII AKL</v>
      </c>
    </row>
    <row r="136" spans="1:16" ht="23.25" customHeight="1">
      <c r="A136" s="14" t="str">
        <f t="shared" si="15"/>
        <v>PX TKJ2</v>
      </c>
      <c r="B136" s="14" t="str">
        <f t="shared" si="13"/>
        <v>X TKJ24</v>
      </c>
      <c r="C136" s="15">
        <v>4</v>
      </c>
      <c r="D136" s="16">
        <v>101515831</v>
      </c>
      <c r="E136" s="12" t="s">
        <v>114</v>
      </c>
      <c r="F136" s="33" t="s">
        <v>13</v>
      </c>
      <c r="G136" s="34" t="s">
        <v>343</v>
      </c>
      <c r="H136" s="14" t="s">
        <v>1777</v>
      </c>
      <c r="I136" s="14" t="s">
        <v>1785</v>
      </c>
      <c r="J136" s="14" t="str">
        <f t="shared" si="14"/>
        <v>PTKJ</v>
      </c>
      <c r="P136" s="14" t="str">
        <f t="shared" si="16"/>
        <v>X TKJP</v>
      </c>
    </row>
    <row r="137" spans="1:16" ht="23.25" customHeight="1">
      <c r="A137" s="14" t="str">
        <f t="shared" si="15"/>
        <v>LXI AK5</v>
      </c>
      <c r="B137" s="14" t="str">
        <f t="shared" si="13"/>
        <v>XI AK55</v>
      </c>
      <c r="C137" s="15">
        <v>5</v>
      </c>
      <c r="D137" s="16" t="s">
        <v>602</v>
      </c>
      <c r="E137" s="12" t="s">
        <v>603</v>
      </c>
      <c r="F137" s="33" t="s">
        <v>9</v>
      </c>
      <c r="G137" s="34" t="s">
        <v>655</v>
      </c>
      <c r="H137" s="14" t="s">
        <v>1778</v>
      </c>
      <c r="I137" s="14" t="s">
        <v>1783</v>
      </c>
      <c r="J137" s="14" t="str">
        <f t="shared" si="14"/>
        <v>LAK</v>
      </c>
      <c r="P137" s="14" t="str">
        <f t="shared" si="16"/>
        <v>XI AKL</v>
      </c>
    </row>
    <row r="138" spans="1:16" ht="23.25" customHeight="1">
      <c r="A138" s="14" t="str">
        <f t="shared" si="15"/>
        <v>LX TKJ3</v>
      </c>
      <c r="B138" s="14" t="str">
        <f t="shared" si="13"/>
        <v>X TKJ34</v>
      </c>
      <c r="C138" s="15">
        <v>4</v>
      </c>
      <c r="D138" s="16">
        <v>101515832</v>
      </c>
      <c r="E138" s="29" t="s">
        <v>150</v>
      </c>
      <c r="F138" s="21" t="s">
        <v>9</v>
      </c>
      <c r="G138" s="34" t="s">
        <v>344</v>
      </c>
      <c r="H138" s="14" t="s">
        <v>1777</v>
      </c>
      <c r="I138" s="14" t="s">
        <v>1785</v>
      </c>
      <c r="J138" s="14" t="str">
        <f t="shared" si="14"/>
        <v>LTKJ</v>
      </c>
      <c r="P138" s="14" t="str">
        <f t="shared" si="16"/>
        <v>X TKJL</v>
      </c>
    </row>
    <row r="139" spans="1:16" ht="23.25" customHeight="1">
      <c r="A139" s="14" t="str">
        <f t="shared" si="15"/>
        <v>LX AK4</v>
      </c>
      <c r="B139" s="14" t="str">
        <f t="shared" si="13"/>
        <v>X AK43</v>
      </c>
      <c r="C139" s="15">
        <v>3</v>
      </c>
      <c r="D139" s="16">
        <v>101515657</v>
      </c>
      <c r="E139" s="12" t="s">
        <v>266</v>
      </c>
      <c r="F139" s="33" t="s">
        <v>9</v>
      </c>
      <c r="G139" s="34" t="s">
        <v>348</v>
      </c>
      <c r="H139" s="14" t="s">
        <v>1775</v>
      </c>
      <c r="I139" s="14" t="s">
        <v>1783</v>
      </c>
      <c r="J139" s="14" t="str">
        <f t="shared" si="14"/>
        <v>LAK</v>
      </c>
      <c r="P139" s="14" t="str">
        <f t="shared" si="16"/>
        <v>X AKL</v>
      </c>
    </row>
    <row r="140" spans="1:16" ht="23.25" customHeight="1">
      <c r="A140" s="14" t="str">
        <f t="shared" si="15"/>
        <v>LXII TKJ1</v>
      </c>
      <c r="B140" s="14" t="str">
        <f t="shared" si="13"/>
        <v>XII TKJ17</v>
      </c>
      <c r="C140" s="15">
        <v>7</v>
      </c>
      <c r="D140" s="16" t="s">
        <v>1245</v>
      </c>
      <c r="E140" s="12" t="s">
        <v>1246</v>
      </c>
      <c r="F140" s="33" t="s">
        <v>9</v>
      </c>
      <c r="G140" s="34" t="s">
        <v>1289</v>
      </c>
      <c r="H140" s="14" t="s">
        <v>1781</v>
      </c>
      <c r="I140" s="14" t="s">
        <v>1785</v>
      </c>
      <c r="J140" s="14" t="str">
        <f t="shared" si="14"/>
        <v>LTKJ</v>
      </c>
      <c r="P140" s="14" t="str">
        <f t="shared" si="16"/>
        <v>XII TKJL</v>
      </c>
    </row>
    <row r="141" spans="1:16" ht="23.25" customHeight="1">
      <c r="A141" s="14" t="str">
        <f t="shared" si="15"/>
        <v>LXI AK2</v>
      </c>
      <c r="B141" s="14" t="str">
        <f t="shared" si="13"/>
        <v>XI AK25</v>
      </c>
      <c r="C141" s="15">
        <v>5</v>
      </c>
      <c r="D141" s="16" t="s">
        <v>422</v>
      </c>
      <c r="E141" s="12" t="s">
        <v>423</v>
      </c>
      <c r="F141" s="33" t="s">
        <v>9</v>
      </c>
      <c r="G141" s="34" t="s">
        <v>472</v>
      </c>
      <c r="H141" s="14" t="s">
        <v>1778</v>
      </c>
      <c r="I141" s="14" t="s">
        <v>1783</v>
      </c>
      <c r="J141" s="14" t="str">
        <f t="shared" si="14"/>
        <v>LAK</v>
      </c>
      <c r="P141" s="14" t="str">
        <f t="shared" si="16"/>
        <v>XI AKL</v>
      </c>
    </row>
    <row r="142" spans="1:16" ht="23.25" customHeight="1">
      <c r="A142" s="14" t="str">
        <f t="shared" si="15"/>
        <v>LXII AK4</v>
      </c>
      <c r="B142" s="14" t="str">
        <f t="shared" si="13"/>
        <v>XII AK44</v>
      </c>
      <c r="C142" s="15">
        <v>4</v>
      </c>
      <c r="D142" s="16" t="s">
        <v>1111</v>
      </c>
      <c r="E142" s="12" t="s">
        <v>1112</v>
      </c>
      <c r="F142" s="33" t="s">
        <v>9</v>
      </c>
      <c r="G142" s="34" t="s">
        <v>973</v>
      </c>
      <c r="H142" s="14" t="s">
        <v>1780</v>
      </c>
      <c r="I142" s="14" t="s">
        <v>1783</v>
      </c>
      <c r="J142" s="14" t="str">
        <f t="shared" si="14"/>
        <v>LAK</v>
      </c>
      <c r="P142" s="14" t="str">
        <f t="shared" si="16"/>
        <v>XII AKL</v>
      </c>
    </row>
    <row r="143" spans="1:16" ht="23.25" customHeight="1">
      <c r="A143" s="14" t="str">
        <f t="shared" si="15"/>
        <v>PXIII AK2</v>
      </c>
      <c r="B143" s="14" t="str">
        <f t="shared" si="13"/>
        <v>XIII AK22</v>
      </c>
      <c r="C143" s="15">
        <v>2</v>
      </c>
      <c r="D143" s="16" t="s">
        <v>1465</v>
      </c>
      <c r="E143" s="12" t="s">
        <v>1466</v>
      </c>
      <c r="F143" s="33" t="s">
        <v>13</v>
      </c>
      <c r="G143" s="34" t="s">
        <v>1526</v>
      </c>
      <c r="H143" s="14" t="s">
        <v>1782</v>
      </c>
      <c r="I143" s="14" t="s">
        <v>1783</v>
      </c>
      <c r="J143" s="14" t="str">
        <f t="shared" si="14"/>
        <v>PAK</v>
      </c>
      <c r="P143" s="14" t="str">
        <f t="shared" si="16"/>
        <v>XIII AKP</v>
      </c>
    </row>
    <row r="144" spans="1:16" ht="23.25" customHeight="1">
      <c r="A144" s="14" t="str">
        <f t="shared" si="15"/>
        <v>LX AK6</v>
      </c>
      <c r="B144" s="14" t="str">
        <f t="shared" si="13"/>
        <v>X AK68</v>
      </c>
      <c r="C144" s="15">
        <v>8</v>
      </c>
      <c r="D144" s="16">
        <v>101515658</v>
      </c>
      <c r="E144" s="12" t="s">
        <v>327</v>
      </c>
      <c r="F144" s="33" t="s">
        <v>9</v>
      </c>
      <c r="G144" s="34" t="s">
        <v>350</v>
      </c>
      <c r="H144" s="14" t="s">
        <v>1775</v>
      </c>
      <c r="I144" s="14" t="s">
        <v>1783</v>
      </c>
      <c r="J144" s="14" t="str">
        <f t="shared" si="14"/>
        <v>LAK</v>
      </c>
      <c r="P144" s="14" t="str">
        <f t="shared" si="16"/>
        <v>X AKL</v>
      </c>
    </row>
    <row r="145" spans="1:16" ht="23.25" customHeight="1">
      <c r="A145" s="14" t="str">
        <f t="shared" si="15"/>
        <v>LXIII AK3</v>
      </c>
      <c r="B145" s="14" t="str">
        <f t="shared" si="13"/>
        <v>XIII AK33</v>
      </c>
      <c r="C145" s="15">
        <v>3</v>
      </c>
      <c r="D145" s="16" t="s">
        <v>1531</v>
      </c>
      <c r="E145" s="12" t="s">
        <v>1532</v>
      </c>
      <c r="F145" s="33" t="s">
        <v>9</v>
      </c>
      <c r="G145" s="34" t="s">
        <v>1589</v>
      </c>
      <c r="H145" s="14" t="s">
        <v>1782</v>
      </c>
      <c r="I145" s="14" t="s">
        <v>1783</v>
      </c>
      <c r="J145" s="14" t="str">
        <f t="shared" si="14"/>
        <v>LAK</v>
      </c>
      <c r="P145" s="14" t="str">
        <f t="shared" si="16"/>
        <v>XIII AKL</v>
      </c>
    </row>
    <row r="146" spans="1:16" ht="23.25" customHeight="1">
      <c r="A146" s="14" t="str">
        <f t="shared" si="15"/>
        <v>LXII AK1</v>
      </c>
      <c r="B146" s="14" t="str">
        <f t="shared" si="13"/>
        <v>XII AK17</v>
      </c>
      <c r="C146" s="15">
        <v>7</v>
      </c>
      <c r="D146" s="16" t="s">
        <v>916</v>
      </c>
      <c r="E146" s="12" t="s">
        <v>917</v>
      </c>
      <c r="F146" s="33" t="s">
        <v>9</v>
      </c>
      <c r="G146" s="34" t="s">
        <v>970</v>
      </c>
      <c r="H146" s="14" t="s">
        <v>1780</v>
      </c>
      <c r="I146" s="14" t="s">
        <v>1783</v>
      </c>
      <c r="J146" s="14" t="str">
        <f t="shared" si="14"/>
        <v>LAK</v>
      </c>
      <c r="P146" s="14" t="str">
        <f t="shared" si="16"/>
        <v>XII AKL</v>
      </c>
    </row>
    <row r="147" spans="1:16" ht="23.25" customHeight="1">
      <c r="A147" s="14" t="str">
        <f t="shared" si="15"/>
        <v>LXI TKJ3</v>
      </c>
      <c r="B147" s="14" t="str">
        <f t="shared" si="13"/>
        <v>XI TKJ37</v>
      </c>
      <c r="C147" s="15">
        <v>7</v>
      </c>
      <c r="D147" s="16" t="s">
        <v>855</v>
      </c>
      <c r="E147" s="12" t="s">
        <v>856</v>
      </c>
      <c r="F147" s="33" t="s">
        <v>9</v>
      </c>
      <c r="G147" s="34" t="s">
        <v>903</v>
      </c>
      <c r="H147" s="14" t="s">
        <v>1779</v>
      </c>
      <c r="I147" s="14" t="s">
        <v>1785</v>
      </c>
      <c r="J147" s="14" t="str">
        <f t="shared" si="14"/>
        <v>LTKJ</v>
      </c>
      <c r="P147" s="14" t="str">
        <f t="shared" si="16"/>
        <v>XI TKJL</v>
      </c>
    </row>
    <row r="148" spans="1:16" ht="23.25" customHeight="1">
      <c r="A148" s="14" t="str">
        <f t="shared" si="15"/>
        <v>LXI AK1</v>
      </c>
      <c r="B148" s="14" t="str">
        <f t="shared" si="13"/>
        <v>XI AK16</v>
      </c>
      <c r="C148" s="15">
        <v>6</v>
      </c>
      <c r="D148" s="16" t="s">
        <v>361</v>
      </c>
      <c r="E148" s="12" t="s">
        <v>362</v>
      </c>
      <c r="F148" s="33" t="s">
        <v>9</v>
      </c>
      <c r="G148" s="34" t="s">
        <v>413</v>
      </c>
      <c r="H148" s="14" t="s">
        <v>1778</v>
      </c>
      <c r="I148" s="14" t="s">
        <v>1783</v>
      </c>
      <c r="J148" s="14" t="str">
        <f t="shared" si="14"/>
        <v>LAK</v>
      </c>
      <c r="P148" s="14" t="str">
        <f t="shared" si="16"/>
        <v>XI AKL</v>
      </c>
    </row>
    <row r="149" spans="1:16" ht="23.25" customHeight="1">
      <c r="A149" s="14" t="str">
        <f t="shared" si="15"/>
        <v>LX TKJ2</v>
      </c>
      <c r="B149" s="14" t="str">
        <f t="shared" si="13"/>
        <v>X TKJ25</v>
      </c>
      <c r="C149" s="15">
        <v>5</v>
      </c>
      <c r="D149" s="16">
        <v>101515833</v>
      </c>
      <c r="E149" s="19" t="s">
        <v>123</v>
      </c>
      <c r="F149" s="33" t="s">
        <v>9</v>
      </c>
      <c r="G149" s="34" t="s">
        <v>343</v>
      </c>
      <c r="H149" s="14" t="s">
        <v>1777</v>
      </c>
      <c r="I149" s="14" t="s">
        <v>1785</v>
      </c>
      <c r="J149" s="14" t="str">
        <f t="shared" si="14"/>
        <v>LTKJ</v>
      </c>
      <c r="P149" s="14" t="str">
        <f t="shared" si="16"/>
        <v>X TKJL</v>
      </c>
    </row>
    <row r="150" spans="1:16" ht="23.25" customHeight="1">
      <c r="A150" s="14" t="str">
        <f t="shared" si="15"/>
        <v>LX TKJ1</v>
      </c>
      <c r="B150" s="14" t="str">
        <f t="shared" si="13"/>
        <v>X TKJ111</v>
      </c>
      <c r="C150" s="39">
        <v>11</v>
      </c>
      <c r="D150" s="12">
        <v>101515834</v>
      </c>
      <c r="E150" s="19" t="s">
        <v>92</v>
      </c>
      <c r="F150" s="33" t="s">
        <v>9</v>
      </c>
      <c r="G150" s="34" t="s">
        <v>342</v>
      </c>
      <c r="H150" s="14" t="s">
        <v>1777</v>
      </c>
      <c r="I150" s="14" t="s">
        <v>1785</v>
      </c>
      <c r="J150" s="14" t="str">
        <f t="shared" si="14"/>
        <v>LTKJ</v>
      </c>
      <c r="P150" s="14" t="str">
        <f t="shared" si="16"/>
        <v>X TKJL</v>
      </c>
    </row>
    <row r="151" spans="1:16" ht="23.25" customHeight="1">
      <c r="A151" s="14" t="str">
        <f t="shared" si="15"/>
        <v>PXIII AK5</v>
      </c>
      <c r="B151" s="14" t="str">
        <f t="shared" si="13"/>
        <v>XIII AK53</v>
      </c>
      <c r="C151" s="15">
        <v>3</v>
      </c>
      <c r="D151" s="16" t="s">
        <v>1657</v>
      </c>
      <c r="E151" s="12" t="s">
        <v>1658</v>
      </c>
      <c r="F151" s="33" t="s">
        <v>13</v>
      </c>
      <c r="G151" s="34" t="s">
        <v>1713</v>
      </c>
      <c r="H151" s="14" t="s">
        <v>1782</v>
      </c>
      <c r="I151" s="14" t="s">
        <v>1783</v>
      </c>
      <c r="J151" s="14" t="str">
        <f t="shared" si="14"/>
        <v>PAK</v>
      </c>
      <c r="P151" s="14" t="str">
        <f t="shared" si="16"/>
        <v>XIII AKP</v>
      </c>
    </row>
    <row r="152" spans="1:16" ht="23.25" customHeight="1">
      <c r="A152" s="14" t="str">
        <f t="shared" si="15"/>
        <v>PX TKJ1</v>
      </c>
      <c r="B152" s="14" t="str">
        <f t="shared" si="13"/>
        <v>X TKJ112</v>
      </c>
      <c r="C152" s="39">
        <v>12</v>
      </c>
      <c r="D152" s="12">
        <v>101515835</v>
      </c>
      <c r="E152" s="19" t="s">
        <v>102</v>
      </c>
      <c r="F152" s="33" t="s">
        <v>13</v>
      </c>
      <c r="G152" s="34" t="s">
        <v>342</v>
      </c>
      <c r="H152" s="14" t="s">
        <v>1777</v>
      </c>
      <c r="I152" s="14" t="s">
        <v>1785</v>
      </c>
      <c r="J152" s="14" t="str">
        <f t="shared" si="14"/>
        <v>PTKJ</v>
      </c>
      <c r="P152" s="14" t="str">
        <f t="shared" si="16"/>
        <v>X TKJP</v>
      </c>
    </row>
    <row r="153" spans="1:16" ht="23.25" customHeight="1">
      <c r="A153" s="14" t="str">
        <f t="shared" si="15"/>
        <v>PX AK5</v>
      </c>
      <c r="B153" s="14" t="str">
        <f t="shared" si="13"/>
        <v>X AK54</v>
      </c>
      <c r="C153" s="15">
        <v>4</v>
      </c>
      <c r="D153" s="16">
        <v>101515659</v>
      </c>
      <c r="E153" s="12" t="s">
        <v>286</v>
      </c>
      <c r="F153" s="33" t="s">
        <v>13</v>
      </c>
      <c r="G153" s="34" t="s">
        <v>349</v>
      </c>
      <c r="H153" s="14" t="s">
        <v>1775</v>
      </c>
      <c r="I153" s="14" t="s">
        <v>1783</v>
      </c>
      <c r="J153" s="14" t="str">
        <f t="shared" si="14"/>
        <v>PAK</v>
      </c>
      <c r="P153" s="14" t="str">
        <f t="shared" si="16"/>
        <v>X AKP</v>
      </c>
    </row>
    <row r="154" spans="1:16" ht="23.25" customHeight="1">
      <c r="A154" s="14" t="str">
        <f t="shared" si="15"/>
        <v>PX TKJ3</v>
      </c>
      <c r="B154" s="14" t="str">
        <f t="shared" si="13"/>
        <v>X TKJ35</v>
      </c>
      <c r="C154" s="15">
        <v>5</v>
      </c>
      <c r="D154" s="16">
        <v>101515836</v>
      </c>
      <c r="E154" s="12" t="s">
        <v>142</v>
      </c>
      <c r="F154" s="33" t="s">
        <v>13</v>
      </c>
      <c r="G154" s="34" t="s">
        <v>344</v>
      </c>
      <c r="H154" s="14" t="s">
        <v>1777</v>
      </c>
      <c r="I154" s="14" t="s">
        <v>1785</v>
      </c>
      <c r="J154" s="14" t="str">
        <f t="shared" si="14"/>
        <v>PTKJ</v>
      </c>
      <c r="P154" s="14" t="str">
        <f t="shared" si="16"/>
        <v>X TKJP</v>
      </c>
    </row>
    <row r="155" spans="1:16" ht="23.25" customHeight="1">
      <c r="A155" s="14" t="str">
        <f t="shared" si="15"/>
        <v>PXI AK2</v>
      </c>
      <c r="B155" s="14" t="str">
        <f t="shared" si="13"/>
        <v>XI AK26</v>
      </c>
      <c r="C155" s="15">
        <v>6</v>
      </c>
      <c r="D155" s="16" t="s">
        <v>424</v>
      </c>
      <c r="E155" s="12" t="s">
        <v>425</v>
      </c>
      <c r="F155" s="33" t="s">
        <v>13</v>
      </c>
      <c r="G155" s="34" t="s">
        <v>472</v>
      </c>
      <c r="H155" s="14" t="s">
        <v>1778</v>
      </c>
      <c r="I155" s="14" t="s">
        <v>1783</v>
      </c>
      <c r="J155" s="14" t="str">
        <f t="shared" si="14"/>
        <v>PAK</v>
      </c>
      <c r="P155" s="14" t="str">
        <f t="shared" si="16"/>
        <v>XI AKP</v>
      </c>
    </row>
    <row r="156" spans="1:16" ht="23.25" customHeight="1">
      <c r="A156" s="14" t="str">
        <f t="shared" si="15"/>
        <v>LX TKJ2</v>
      </c>
      <c r="B156" s="14" t="str">
        <f t="shared" si="13"/>
        <v>X TKJ26</v>
      </c>
      <c r="C156" s="15">
        <v>6</v>
      </c>
      <c r="D156" s="16">
        <v>101515837</v>
      </c>
      <c r="E156" s="19" t="s">
        <v>128</v>
      </c>
      <c r="F156" s="33" t="s">
        <v>9</v>
      </c>
      <c r="G156" s="34" t="s">
        <v>343</v>
      </c>
      <c r="H156" s="14" t="s">
        <v>1777</v>
      </c>
      <c r="I156" s="14" t="s">
        <v>1785</v>
      </c>
      <c r="J156" s="14" t="str">
        <f t="shared" si="14"/>
        <v>LTKJ</v>
      </c>
      <c r="P156" s="14" t="str">
        <f t="shared" si="16"/>
        <v>X TKJL</v>
      </c>
    </row>
    <row r="157" spans="1:16" ht="23.25" customHeight="1">
      <c r="A157" s="14" t="str">
        <f t="shared" si="15"/>
        <v>PXII AK2</v>
      </c>
      <c r="B157" s="14" t="str">
        <f t="shared" si="13"/>
        <v>XII AK25</v>
      </c>
      <c r="C157" s="15">
        <v>5</v>
      </c>
      <c r="D157" s="16" t="s">
        <v>983</v>
      </c>
      <c r="E157" s="12" t="s">
        <v>984</v>
      </c>
      <c r="F157" s="33" t="s">
        <v>13</v>
      </c>
      <c r="G157" s="34" t="s">
        <v>971</v>
      </c>
      <c r="H157" s="14" t="s">
        <v>1780</v>
      </c>
      <c r="I157" s="14" t="s">
        <v>1783</v>
      </c>
      <c r="J157" s="14" t="str">
        <f t="shared" si="14"/>
        <v>PAK</v>
      </c>
      <c r="P157" s="14" t="str">
        <f t="shared" si="16"/>
        <v>XII AKP</v>
      </c>
    </row>
    <row r="158" spans="1:16" ht="23.25" customHeight="1">
      <c r="A158" s="14" t="str">
        <f t="shared" si="15"/>
        <v>LXIII AK3</v>
      </c>
      <c r="B158" s="14" t="str">
        <f t="shared" si="13"/>
        <v>XIII AK34</v>
      </c>
      <c r="C158" s="15">
        <v>4</v>
      </c>
      <c r="D158" s="16" t="s">
        <v>1533</v>
      </c>
      <c r="E158" s="12" t="s">
        <v>1534</v>
      </c>
      <c r="F158" s="33" t="s">
        <v>9</v>
      </c>
      <c r="G158" s="34" t="s">
        <v>1589</v>
      </c>
      <c r="H158" s="14" t="s">
        <v>1782</v>
      </c>
      <c r="I158" s="14" t="s">
        <v>1783</v>
      </c>
      <c r="J158" s="14" t="str">
        <f t="shared" si="14"/>
        <v>LAK</v>
      </c>
      <c r="P158" s="14" t="str">
        <f t="shared" si="16"/>
        <v>XIII AKL</v>
      </c>
    </row>
    <row r="159" spans="1:16" ht="23.25" customHeight="1">
      <c r="A159" s="14" t="str">
        <f t="shared" si="15"/>
        <v>LX AK1</v>
      </c>
      <c r="B159" s="14" t="str">
        <f t="shared" si="13"/>
        <v>X AK17</v>
      </c>
      <c r="C159" s="15">
        <v>7</v>
      </c>
      <c r="D159" s="16">
        <v>101515660</v>
      </c>
      <c r="E159" s="12" t="s">
        <v>179</v>
      </c>
      <c r="F159" s="33" t="s">
        <v>9</v>
      </c>
      <c r="G159" s="34" t="s">
        <v>345</v>
      </c>
      <c r="H159" s="14" t="s">
        <v>1775</v>
      </c>
      <c r="I159" s="14" t="s">
        <v>1783</v>
      </c>
      <c r="J159" s="14" t="str">
        <f t="shared" si="14"/>
        <v>LAK</v>
      </c>
      <c r="P159" s="14" t="str">
        <f t="shared" si="16"/>
        <v>X AKL</v>
      </c>
    </row>
    <row r="160" spans="1:16" ht="23.25" customHeight="1">
      <c r="A160" s="14" t="str">
        <f t="shared" si="15"/>
        <v>PXI AK3</v>
      </c>
      <c r="B160" s="14" t="str">
        <f t="shared" si="13"/>
        <v>XI AK36</v>
      </c>
      <c r="C160" s="15">
        <v>6</v>
      </c>
      <c r="D160" s="16" t="s">
        <v>483</v>
      </c>
      <c r="E160" s="12" t="s">
        <v>484</v>
      </c>
      <c r="F160" s="33" t="s">
        <v>13</v>
      </c>
      <c r="G160" s="34" t="s">
        <v>534</v>
      </c>
      <c r="H160" s="14" t="s">
        <v>1778</v>
      </c>
      <c r="I160" s="14" t="s">
        <v>1783</v>
      </c>
      <c r="J160" s="14" t="str">
        <f t="shared" si="14"/>
        <v>PAK</v>
      </c>
      <c r="P160" s="14" t="str">
        <f t="shared" si="16"/>
        <v>XI AKP</v>
      </c>
    </row>
    <row r="161" spans="1:16" ht="23.25" customHeight="1">
      <c r="A161" s="14" t="str">
        <f t="shared" si="15"/>
        <v>PXI AK4</v>
      </c>
      <c r="B161" s="14" t="str">
        <f t="shared" si="13"/>
        <v>XI AK45</v>
      </c>
      <c r="C161" s="15">
        <v>5</v>
      </c>
      <c r="D161" s="16" t="s">
        <v>543</v>
      </c>
      <c r="E161" s="12" t="s">
        <v>544</v>
      </c>
      <c r="F161" s="33" t="s">
        <v>13</v>
      </c>
      <c r="G161" s="34" t="s">
        <v>593</v>
      </c>
      <c r="H161" s="14" t="s">
        <v>1778</v>
      </c>
      <c r="I161" s="14" t="s">
        <v>1783</v>
      </c>
      <c r="J161" s="14" t="str">
        <f t="shared" si="14"/>
        <v>PAK</v>
      </c>
      <c r="P161" s="14" t="str">
        <f t="shared" si="16"/>
        <v>XI AKP</v>
      </c>
    </row>
    <row r="162" spans="1:16" ht="23.25" customHeight="1">
      <c r="A162" s="14" t="str">
        <f t="shared" si="15"/>
        <v>LXI TKJ3</v>
      </c>
      <c r="B162" s="14" t="str">
        <f t="shared" si="13"/>
        <v>XI TKJ38</v>
      </c>
      <c r="C162" s="15">
        <v>8</v>
      </c>
      <c r="D162" s="16" t="s">
        <v>857</v>
      </c>
      <c r="E162" s="12" t="s">
        <v>858</v>
      </c>
      <c r="F162" s="33" t="s">
        <v>9</v>
      </c>
      <c r="G162" s="34" t="s">
        <v>903</v>
      </c>
      <c r="H162" s="14" t="s">
        <v>1779</v>
      </c>
      <c r="I162" s="14" t="s">
        <v>1785</v>
      </c>
      <c r="J162" s="14" t="str">
        <f t="shared" si="14"/>
        <v>LTKJ</v>
      </c>
      <c r="P162" s="14" t="str">
        <f t="shared" si="16"/>
        <v>XI TKJL</v>
      </c>
    </row>
    <row r="163" spans="1:16" ht="23.25" customHeight="1">
      <c r="A163" s="14" t="str">
        <f t="shared" si="15"/>
        <v>PXIII AK5</v>
      </c>
      <c r="B163" s="14" t="str">
        <f t="shared" si="13"/>
        <v>XIII AK54</v>
      </c>
      <c r="C163" s="15">
        <v>4</v>
      </c>
      <c r="D163" s="16" t="s">
        <v>1659</v>
      </c>
      <c r="E163" s="12" t="s">
        <v>1660</v>
      </c>
      <c r="F163" s="33" t="s">
        <v>13</v>
      </c>
      <c r="G163" s="34" t="s">
        <v>1713</v>
      </c>
      <c r="H163" s="14" t="s">
        <v>1782</v>
      </c>
      <c r="I163" s="14" t="s">
        <v>1783</v>
      </c>
      <c r="J163" s="14" t="str">
        <f t="shared" si="14"/>
        <v>PAK</v>
      </c>
      <c r="P163" s="14" t="str">
        <f t="shared" si="16"/>
        <v>XIII AKP</v>
      </c>
    </row>
    <row r="164" spans="1:16" ht="23.25" customHeight="1">
      <c r="A164" s="14" t="str">
        <f t="shared" si="15"/>
        <v>PX AK2</v>
      </c>
      <c r="B164" s="14" t="str">
        <f t="shared" si="13"/>
        <v>X AK24</v>
      </c>
      <c r="C164" s="15">
        <v>4</v>
      </c>
      <c r="D164" s="16">
        <v>101515661</v>
      </c>
      <c r="E164" s="12" t="s">
        <v>1822</v>
      </c>
      <c r="F164" s="33" t="s">
        <v>13</v>
      </c>
      <c r="G164" s="34" t="s">
        <v>346</v>
      </c>
      <c r="H164" s="14" t="s">
        <v>1775</v>
      </c>
      <c r="I164" s="14" t="s">
        <v>1783</v>
      </c>
      <c r="J164" s="14" t="str">
        <f t="shared" si="14"/>
        <v>PAK</v>
      </c>
      <c r="P164" s="14" t="str">
        <f t="shared" si="16"/>
        <v>X AKP</v>
      </c>
    </row>
    <row r="165" spans="1:16" ht="23.25" customHeight="1">
      <c r="A165" s="14" t="str">
        <f t="shared" si="15"/>
        <v>PXI AK5</v>
      </c>
      <c r="B165" s="14" t="str">
        <f t="shared" si="13"/>
        <v>XI AK56</v>
      </c>
      <c r="C165" s="15">
        <v>6</v>
      </c>
      <c r="D165" s="16" t="s">
        <v>604</v>
      </c>
      <c r="E165" s="12" t="s">
        <v>605</v>
      </c>
      <c r="F165" s="33" t="s">
        <v>13</v>
      </c>
      <c r="G165" s="34" t="s">
        <v>655</v>
      </c>
      <c r="H165" s="14" t="s">
        <v>1778</v>
      </c>
      <c r="I165" s="14" t="s">
        <v>1783</v>
      </c>
      <c r="J165" s="14" t="str">
        <f t="shared" si="14"/>
        <v>PAK</v>
      </c>
      <c r="P165" s="14" t="str">
        <f t="shared" si="16"/>
        <v>XI AKP</v>
      </c>
    </row>
    <row r="166" spans="1:16" ht="23.25" customHeight="1">
      <c r="A166" s="14" t="str">
        <f t="shared" si="15"/>
        <v>LXI TKJ3</v>
      </c>
      <c r="B166" s="14" t="str">
        <f t="shared" si="13"/>
        <v>XI TKJ39</v>
      </c>
      <c r="C166" s="15">
        <v>9</v>
      </c>
      <c r="D166" s="16" t="s">
        <v>859</v>
      </c>
      <c r="E166" s="12" t="s">
        <v>860</v>
      </c>
      <c r="F166" s="33" t="s">
        <v>9</v>
      </c>
      <c r="G166" s="34" t="s">
        <v>903</v>
      </c>
      <c r="H166" s="14" t="s">
        <v>1779</v>
      </c>
      <c r="I166" s="14" t="s">
        <v>1785</v>
      </c>
      <c r="J166" s="14" t="str">
        <f t="shared" si="14"/>
        <v>LTKJ</v>
      </c>
      <c r="P166" s="14" t="str">
        <f t="shared" si="16"/>
        <v>XI TKJL</v>
      </c>
    </row>
    <row r="167" spans="1:16" ht="23.25" customHeight="1">
      <c r="A167" s="14" t="str">
        <f t="shared" si="15"/>
        <v>LXII AK2</v>
      </c>
      <c r="B167" s="14" t="str">
        <f t="shared" si="13"/>
        <v>XII AK26</v>
      </c>
      <c r="C167" s="15">
        <v>6</v>
      </c>
      <c r="D167" s="16" t="s">
        <v>985</v>
      </c>
      <c r="E167" s="12" t="s">
        <v>986</v>
      </c>
      <c r="F167" s="33" t="s">
        <v>9</v>
      </c>
      <c r="G167" s="34" t="s">
        <v>971</v>
      </c>
      <c r="H167" s="14" t="s">
        <v>1780</v>
      </c>
      <c r="I167" s="14" t="s">
        <v>1783</v>
      </c>
      <c r="J167" s="14" t="str">
        <f t="shared" si="14"/>
        <v>LAK</v>
      </c>
      <c r="P167" s="14" t="str">
        <f t="shared" si="16"/>
        <v>XII AKL</v>
      </c>
    </row>
    <row r="168" spans="1:16" ht="23.25" customHeight="1">
      <c r="A168" s="14" t="str">
        <f t="shared" si="15"/>
        <v>PXII AK4</v>
      </c>
      <c r="B168" s="14" t="str">
        <f t="shared" si="13"/>
        <v>XII AK45</v>
      </c>
      <c r="C168" s="15">
        <v>5</v>
      </c>
      <c r="D168" s="16" t="s">
        <v>1113</v>
      </c>
      <c r="E168" s="12" t="s">
        <v>1114</v>
      </c>
      <c r="F168" s="33" t="s">
        <v>13</v>
      </c>
      <c r="G168" s="34" t="s">
        <v>973</v>
      </c>
      <c r="H168" s="14" t="s">
        <v>1780</v>
      </c>
      <c r="I168" s="14" t="s">
        <v>1783</v>
      </c>
      <c r="J168" s="14" t="str">
        <f t="shared" si="14"/>
        <v>PAK</v>
      </c>
      <c r="P168" s="14" t="str">
        <f t="shared" si="16"/>
        <v>XII AKP</v>
      </c>
    </row>
    <row r="169" spans="1:16" ht="23.25" customHeight="1">
      <c r="A169" s="14" t="str">
        <f t="shared" si="15"/>
        <v>LXI AK3</v>
      </c>
      <c r="B169" s="14" t="str">
        <f t="shared" si="13"/>
        <v>XI AK37</v>
      </c>
      <c r="C169" s="15">
        <v>7</v>
      </c>
      <c r="D169" s="16" t="s">
        <v>485</v>
      </c>
      <c r="E169" s="12" t="s">
        <v>486</v>
      </c>
      <c r="F169" s="33" t="s">
        <v>9</v>
      </c>
      <c r="G169" s="34" t="s">
        <v>534</v>
      </c>
      <c r="H169" s="14" t="s">
        <v>1778</v>
      </c>
      <c r="I169" s="14" t="s">
        <v>1783</v>
      </c>
      <c r="J169" s="14" t="str">
        <f t="shared" si="14"/>
        <v>LAK</v>
      </c>
      <c r="P169" s="14" t="str">
        <f t="shared" si="16"/>
        <v>XI AKL</v>
      </c>
    </row>
    <row r="170" spans="1:16" ht="23.25" customHeight="1">
      <c r="A170" s="14" t="str">
        <f t="shared" si="15"/>
        <v>PXI AK1</v>
      </c>
      <c r="B170" s="14" t="str">
        <f t="shared" si="13"/>
        <v>XI AK17</v>
      </c>
      <c r="C170" s="15">
        <v>7</v>
      </c>
      <c r="D170" s="16" t="s">
        <v>363</v>
      </c>
      <c r="E170" s="12" t="s">
        <v>364</v>
      </c>
      <c r="F170" s="33" t="s">
        <v>13</v>
      </c>
      <c r="G170" s="34" t="s">
        <v>413</v>
      </c>
      <c r="H170" s="14" t="s">
        <v>1778</v>
      </c>
      <c r="I170" s="14" t="s">
        <v>1783</v>
      </c>
      <c r="J170" s="14" t="str">
        <f t="shared" si="14"/>
        <v>PAK</v>
      </c>
      <c r="P170" s="14" t="str">
        <f t="shared" si="16"/>
        <v>XI AKP</v>
      </c>
    </row>
    <row r="171" spans="1:16" ht="23.25" customHeight="1">
      <c r="A171" s="14" t="str">
        <f t="shared" si="15"/>
        <v>LX TKJ1</v>
      </c>
      <c r="B171" s="14" t="str">
        <f t="shared" si="13"/>
        <v>X TKJ113</v>
      </c>
      <c r="C171" s="39">
        <v>13</v>
      </c>
      <c r="D171" s="12">
        <v>101515838</v>
      </c>
      <c r="E171" s="12" t="s">
        <v>82</v>
      </c>
      <c r="F171" s="33" t="s">
        <v>9</v>
      </c>
      <c r="G171" s="34" t="s">
        <v>342</v>
      </c>
      <c r="H171" s="14" t="s">
        <v>1777</v>
      </c>
      <c r="I171" s="14" t="s">
        <v>1785</v>
      </c>
      <c r="J171" s="14" t="str">
        <f t="shared" si="14"/>
        <v>LTKJ</v>
      </c>
      <c r="P171" s="14" t="str">
        <f t="shared" si="16"/>
        <v>X TKJL</v>
      </c>
    </row>
    <row r="172" spans="1:16" ht="23.25" customHeight="1">
      <c r="A172" s="14" t="str">
        <f t="shared" si="15"/>
        <v>LXI TKJ1</v>
      </c>
      <c r="B172" s="14" t="str">
        <f t="shared" si="13"/>
        <v>XI TKJ15</v>
      </c>
      <c r="C172" s="15">
        <v>5</v>
      </c>
      <c r="D172" s="16" t="s">
        <v>724</v>
      </c>
      <c r="E172" s="12" t="s">
        <v>725</v>
      </c>
      <c r="F172" s="33" t="s">
        <v>9</v>
      </c>
      <c r="G172" s="34" t="s">
        <v>779</v>
      </c>
      <c r="H172" s="14" t="s">
        <v>1779</v>
      </c>
      <c r="I172" s="14" t="s">
        <v>1785</v>
      </c>
      <c r="J172" s="14" t="str">
        <f t="shared" si="14"/>
        <v>LTKJ</v>
      </c>
      <c r="P172" s="14" t="str">
        <f t="shared" si="16"/>
        <v>XI TKJL</v>
      </c>
    </row>
    <row r="173" spans="1:16" ht="23.25" customHeight="1">
      <c r="A173" s="14" t="str">
        <f t="shared" si="15"/>
        <v>PXIII AK1</v>
      </c>
      <c r="B173" s="14" t="str">
        <f t="shared" si="13"/>
        <v>XIII AK14</v>
      </c>
      <c r="C173" s="15">
        <v>4</v>
      </c>
      <c r="D173" s="16" t="s">
        <v>1408</v>
      </c>
      <c r="E173" s="12" t="s">
        <v>1409</v>
      </c>
      <c r="F173" s="33" t="s">
        <v>13</v>
      </c>
      <c r="G173" s="34" t="s">
        <v>1525</v>
      </c>
      <c r="H173" s="14" t="s">
        <v>1782</v>
      </c>
      <c r="I173" s="14" t="s">
        <v>1783</v>
      </c>
      <c r="J173" s="14" t="str">
        <f t="shared" si="14"/>
        <v>PAK</v>
      </c>
      <c r="P173" s="14" t="str">
        <f t="shared" si="16"/>
        <v>XIII AKP</v>
      </c>
    </row>
    <row r="174" spans="1:16" ht="23.25" customHeight="1">
      <c r="A174" s="14" t="str">
        <f t="shared" si="15"/>
        <v>LXIII AK4</v>
      </c>
      <c r="B174" s="14" t="str">
        <f t="shared" si="13"/>
        <v>XIII AK44</v>
      </c>
      <c r="C174" s="15">
        <v>4</v>
      </c>
      <c r="D174" s="16" t="s">
        <v>1596</v>
      </c>
      <c r="E174" s="12" t="s">
        <v>1597</v>
      </c>
      <c r="F174" s="33" t="s">
        <v>9</v>
      </c>
      <c r="G174" s="34" t="s">
        <v>1652</v>
      </c>
      <c r="H174" s="14" t="s">
        <v>1782</v>
      </c>
      <c r="I174" s="14" t="s">
        <v>1783</v>
      </c>
      <c r="J174" s="14" t="str">
        <f t="shared" si="14"/>
        <v>LAK</v>
      </c>
      <c r="P174" s="14" t="str">
        <f t="shared" si="16"/>
        <v>XIII AKL</v>
      </c>
    </row>
    <row r="175" spans="1:16" ht="23.25" customHeight="1">
      <c r="A175" s="14" t="str">
        <f t="shared" si="15"/>
        <v>LX TKJ3</v>
      </c>
      <c r="B175" s="14" t="str">
        <f t="shared" si="13"/>
        <v>X TKJ36</v>
      </c>
      <c r="C175" s="15">
        <v>6</v>
      </c>
      <c r="D175" s="16">
        <v>101515839</v>
      </c>
      <c r="E175" s="12" t="s">
        <v>29</v>
      </c>
      <c r="F175" s="33" t="s">
        <v>9</v>
      </c>
      <c r="G175" s="34" t="s">
        <v>344</v>
      </c>
      <c r="H175" s="14" t="s">
        <v>1777</v>
      </c>
      <c r="I175" s="14" t="s">
        <v>1785</v>
      </c>
      <c r="J175" s="14" t="str">
        <f t="shared" si="14"/>
        <v>LTKJ</v>
      </c>
      <c r="P175" s="14" t="str">
        <f t="shared" si="16"/>
        <v>X TKJL</v>
      </c>
    </row>
    <row r="176" spans="1:16" ht="23.25" customHeight="1">
      <c r="A176" s="14" t="str">
        <f t="shared" si="15"/>
        <v>LXI AK2</v>
      </c>
      <c r="B176" s="14" t="str">
        <f t="shared" si="13"/>
        <v>XI AK27</v>
      </c>
      <c r="C176" s="15">
        <v>7</v>
      </c>
      <c r="D176" s="16" t="s">
        <v>426</v>
      </c>
      <c r="E176" s="12" t="s">
        <v>427</v>
      </c>
      <c r="F176" s="33" t="s">
        <v>9</v>
      </c>
      <c r="G176" s="34" t="s">
        <v>472</v>
      </c>
      <c r="H176" s="14" t="s">
        <v>1778</v>
      </c>
      <c r="I176" s="14" t="s">
        <v>1783</v>
      </c>
      <c r="J176" s="14" t="str">
        <f t="shared" si="14"/>
        <v>LAK</v>
      </c>
      <c r="P176" s="14" t="str">
        <f t="shared" si="16"/>
        <v>XI AKL</v>
      </c>
    </row>
    <row r="177" spans="1:16" ht="23.25" customHeight="1">
      <c r="A177" s="14" t="str">
        <f t="shared" si="15"/>
        <v>LXII TKJ2</v>
      </c>
      <c r="B177" s="14" t="str">
        <f t="shared" si="13"/>
        <v>XII TKJ25</v>
      </c>
      <c r="C177" s="15">
        <v>5</v>
      </c>
      <c r="D177" s="16" t="s">
        <v>1298</v>
      </c>
      <c r="E177" s="12" t="s">
        <v>1299</v>
      </c>
      <c r="F177" s="33" t="s">
        <v>9</v>
      </c>
      <c r="G177" s="34" t="s">
        <v>1344</v>
      </c>
      <c r="H177" s="14" t="s">
        <v>1781</v>
      </c>
      <c r="I177" s="14" t="s">
        <v>1785</v>
      </c>
      <c r="J177" s="14" t="str">
        <f t="shared" si="14"/>
        <v>LTKJ</v>
      </c>
      <c r="P177" s="14" t="str">
        <f t="shared" si="16"/>
        <v>XII TKJL</v>
      </c>
    </row>
    <row r="178" spans="1:16" ht="23.25" customHeight="1">
      <c r="A178" s="14" t="str">
        <f t="shared" si="15"/>
        <v>LX AK4</v>
      </c>
      <c r="B178" s="14" t="str">
        <f t="shared" si="13"/>
        <v>X AK44</v>
      </c>
      <c r="C178" s="15">
        <v>4</v>
      </c>
      <c r="D178" s="16">
        <v>101515662</v>
      </c>
      <c r="E178" s="12" t="s">
        <v>268</v>
      </c>
      <c r="F178" s="33" t="s">
        <v>9</v>
      </c>
      <c r="G178" s="34" t="s">
        <v>348</v>
      </c>
      <c r="H178" s="14" t="s">
        <v>1775</v>
      </c>
      <c r="I178" s="14" t="s">
        <v>1783</v>
      </c>
      <c r="J178" s="14" t="str">
        <f t="shared" si="14"/>
        <v>LAK</v>
      </c>
      <c r="P178" s="14" t="str">
        <f t="shared" si="16"/>
        <v>X AKL</v>
      </c>
    </row>
    <row r="179" spans="1:16" ht="23.25" customHeight="1">
      <c r="A179" s="14" t="str">
        <f t="shared" si="15"/>
        <v>LXII AK5</v>
      </c>
      <c r="B179" s="14" t="str">
        <f t="shared" si="13"/>
        <v>XII AK52</v>
      </c>
      <c r="C179" s="15">
        <v>2</v>
      </c>
      <c r="D179" s="16" t="s">
        <v>1171</v>
      </c>
      <c r="E179" s="12" t="s">
        <v>1172</v>
      </c>
      <c r="F179" s="33" t="s">
        <v>9</v>
      </c>
      <c r="G179" s="34" t="s">
        <v>974</v>
      </c>
      <c r="H179" s="14" t="s">
        <v>1780</v>
      </c>
      <c r="I179" s="14" t="s">
        <v>1783</v>
      </c>
      <c r="J179" s="14" t="str">
        <f t="shared" si="14"/>
        <v>LAK</v>
      </c>
      <c r="P179" s="14" t="str">
        <f t="shared" si="16"/>
        <v>XII AKL</v>
      </c>
    </row>
    <row r="180" spans="1:16" ht="23.25" customHeight="1">
      <c r="A180" s="14" t="str">
        <f t="shared" si="15"/>
        <v>LXI AK3</v>
      </c>
      <c r="B180" s="14" t="str">
        <f t="shared" si="13"/>
        <v>XI AK38</v>
      </c>
      <c r="C180" s="15">
        <v>8</v>
      </c>
      <c r="D180" s="16" t="s">
        <v>487</v>
      </c>
      <c r="E180" s="12" t="s">
        <v>488</v>
      </c>
      <c r="F180" s="33" t="s">
        <v>9</v>
      </c>
      <c r="G180" s="34" t="s">
        <v>534</v>
      </c>
      <c r="H180" s="14" t="s">
        <v>1778</v>
      </c>
      <c r="I180" s="14" t="s">
        <v>1783</v>
      </c>
      <c r="J180" s="14" t="str">
        <f t="shared" si="14"/>
        <v>LAK</v>
      </c>
      <c r="P180" s="14" t="str">
        <f t="shared" si="16"/>
        <v>XI AKL</v>
      </c>
    </row>
    <row r="181" spans="1:16" ht="23.25" customHeight="1">
      <c r="A181" s="14" t="str">
        <f t="shared" si="15"/>
        <v>LXIII AK1</v>
      </c>
      <c r="B181" s="14" t="str">
        <f t="shared" si="13"/>
        <v>XIII AK15</v>
      </c>
      <c r="C181" s="15">
        <v>5</v>
      </c>
      <c r="D181" s="16" t="s">
        <v>1410</v>
      </c>
      <c r="E181" s="12" t="s">
        <v>1411</v>
      </c>
      <c r="F181" s="33" t="s">
        <v>9</v>
      </c>
      <c r="G181" s="34" t="s">
        <v>1525</v>
      </c>
      <c r="H181" s="14" t="s">
        <v>1782</v>
      </c>
      <c r="I181" s="14" t="s">
        <v>1783</v>
      </c>
      <c r="J181" s="14" t="str">
        <f t="shared" si="14"/>
        <v>LAK</v>
      </c>
      <c r="P181" s="14" t="str">
        <f t="shared" si="16"/>
        <v>XIII AKL</v>
      </c>
    </row>
    <row r="182" spans="1:16" ht="23.25" customHeight="1">
      <c r="A182" s="14" t="str">
        <f t="shared" si="15"/>
        <v>LXI TKJ2</v>
      </c>
      <c r="B182" s="14" t="str">
        <f t="shared" si="13"/>
        <v>XI TKJ28</v>
      </c>
      <c r="C182" s="15">
        <v>8</v>
      </c>
      <c r="D182" s="16" t="s">
        <v>794</v>
      </c>
      <c r="E182" s="12" t="s">
        <v>795</v>
      </c>
      <c r="F182" s="33" t="s">
        <v>9</v>
      </c>
      <c r="G182" s="34" t="s">
        <v>842</v>
      </c>
      <c r="H182" s="14" t="s">
        <v>1779</v>
      </c>
      <c r="I182" s="14" t="s">
        <v>1785</v>
      </c>
      <c r="J182" s="14" t="str">
        <f t="shared" si="14"/>
        <v>LTKJ</v>
      </c>
      <c r="P182" s="14" t="str">
        <f t="shared" si="16"/>
        <v>XI TKJL</v>
      </c>
    </row>
    <row r="183" spans="1:16" ht="23.25" customHeight="1">
      <c r="A183" s="14" t="str">
        <f t="shared" si="15"/>
        <v>LX RPL1</v>
      </c>
      <c r="B183" s="14" t="str">
        <f t="shared" si="13"/>
        <v>X RPL12</v>
      </c>
      <c r="C183" s="15">
        <v>2</v>
      </c>
      <c r="D183" s="16">
        <v>101515913</v>
      </c>
      <c r="E183" s="12" t="s">
        <v>33</v>
      </c>
      <c r="F183" s="33" t="s">
        <v>9</v>
      </c>
      <c r="G183" s="34" t="s">
        <v>340</v>
      </c>
      <c r="H183" s="14" t="s">
        <v>1776</v>
      </c>
      <c r="I183" s="14" t="s">
        <v>1784</v>
      </c>
      <c r="J183" s="14" t="str">
        <f t="shared" si="14"/>
        <v>LRPL</v>
      </c>
      <c r="P183" s="14" t="str">
        <f t="shared" si="16"/>
        <v>X RPLL</v>
      </c>
    </row>
    <row r="184" spans="1:16" ht="23.25" customHeight="1">
      <c r="A184" s="14" t="str">
        <f t="shared" si="15"/>
        <v>LX RPL2</v>
      </c>
      <c r="B184" s="14" t="str">
        <f t="shared" si="13"/>
        <v>X RPL23</v>
      </c>
      <c r="C184" s="15">
        <v>3</v>
      </c>
      <c r="D184" s="16">
        <v>101515914</v>
      </c>
      <c r="E184" s="12" t="s">
        <v>65</v>
      </c>
      <c r="F184" s="33" t="s">
        <v>9</v>
      </c>
      <c r="G184" s="34" t="s">
        <v>341</v>
      </c>
      <c r="H184" s="14" t="s">
        <v>1776</v>
      </c>
      <c r="I184" s="14" t="s">
        <v>1784</v>
      </c>
      <c r="J184" s="14" t="str">
        <f t="shared" si="14"/>
        <v>LRPL</v>
      </c>
      <c r="P184" s="14" t="str">
        <f t="shared" si="16"/>
        <v>X RPLL</v>
      </c>
    </row>
    <row r="185" spans="1:16" ht="23.25" customHeight="1">
      <c r="A185" s="14" t="str">
        <f t="shared" si="15"/>
        <v>PXIII AK5</v>
      </c>
      <c r="B185" s="14" t="str">
        <f t="shared" si="13"/>
        <v>XIII AK55</v>
      </c>
      <c r="C185" s="15">
        <v>5</v>
      </c>
      <c r="D185" s="16" t="s">
        <v>1661</v>
      </c>
      <c r="E185" s="12" t="s">
        <v>1662</v>
      </c>
      <c r="F185" s="33" t="s">
        <v>13</v>
      </c>
      <c r="G185" s="34" t="s">
        <v>1713</v>
      </c>
      <c r="H185" s="14" t="s">
        <v>1782</v>
      </c>
      <c r="I185" s="14" t="s">
        <v>1783</v>
      </c>
      <c r="J185" s="14" t="str">
        <f t="shared" si="14"/>
        <v>PAK</v>
      </c>
      <c r="P185" s="14" t="str">
        <f t="shared" si="16"/>
        <v>XIII AKP</v>
      </c>
    </row>
    <row r="186" spans="1:16" ht="23.25" customHeight="1">
      <c r="A186" s="14" t="str">
        <f t="shared" si="15"/>
        <v>PXIII AK4</v>
      </c>
      <c r="B186" s="14" t="str">
        <f t="shared" si="13"/>
        <v>XIII AK45</v>
      </c>
      <c r="C186" s="15">
        <v>5</v>
      </c>
      <c r="D186" s="16" t="s">
        <v>1598</v>
      </c>
      <c r="E186" s="12" t="s">
        <v>1599</v>
      </c>
      <c r="F186" s="33" t="s">
        <v>13</v>
      </c>
      <c r="G186" s="34" t="s">
        <v>1652</v>
      </c>
      <c r="H186" s="14" t="s">
        <v>1782</v>
      </c>
      <c r="I186" s="14" t="s">
        <v>1783</v>
      </c>
      <c r="J186" s="14" t="str">
        <f t="shared" si="14"/>
        <v>PAK</v>
      </c>
      <c r="P186" s="14" t="str">
        <f t="shared" si="16"/>
        <v>XIII AKP</v>
      </c>
    </row>
    <row r="187" spans="1:16" ht="23.25" customHeight="1">
      <c r="A187" s="14" t="str">
        <f t="shared" si="15"/>
        <v>LX AK1</v>
      </c>
      <c r="B187" s="14" t="str">
        <f t="shared" si="13"/>
        <v>X AK18</v>
      </c>
      <c r="C187" s="15">
        <v>8</v>
      </c>
      <c r="D187" s="16">
        <v>101515663</v>
      </c>
      <c r="E187" s="12" t="s">
        <v>181</v>
      </c>
      <c r="F187" s="33" t="s">
        <v>9</v>
      </c>
      <c r="G187" s="34" t="s">
        <v>345</v>
      </c>
      <c r="H187" s="14" t="s">
        <v>1775</v>
      </c>
      <c r="I187" s="14" t="s">
        <v>1783</v>
      </c>
      <c r="J187" s="14" t="str">
        <f t="shared" si="14"/>
        <v>LAK</v>
      </c>
      <c r="P187" s="14" t="str">
        <f t="shared" si="16"/>
        <v>X AKL</v>
      </c>
    </row>
    <row r="188" spans="1:16" ht="23.25" customHeight="1">
      <c r="A188" s="14" t="str">
        <f t="shared" si="15"/>
        <v>LXIII AK1</v>
      </c>
      <c r="B188" s="14" t="str">
        <f t="shared" si="13"/>
        <v>XIII AK16</v>
      </c>
      <c r="C188" s="15">
        <v>6</v>
      </c>
      <c r="D188" s="16" t="s">
        <v>1412</v>
      </c>
      <c r="E188" s="12" t="s">
        <v>1413</v>
      </c>
      <c r="F188" s="33" t="s">
        <v>9</v>
      </c>
      <c r="G188" s="34" t="s">
        <v>1525</v>
      </c>
      <c r="H188" s="14" t="s">
        <v>1782</v>
      </c>
      <c r="I188" s="14" t="s">
        <v>1783</v>
      </c>
      <c r="J188" s="14" t="str">
        <f t="shared" si="14"/>
        <v>LAK</v>
      </c>
      <c r="P188" s="14" t="str">
        <f t="shared" si="16"/>
        <v>XIII AKL</v>
      </c>
    </row>
    <row r="189" spans="1:16" ht="23.25" customHeight="1">
      <c r="A189" s="14" t="str">
        <f t="shared" si="15"/>
        <v>LXI AK4</v>
      </c>
      <c r="B189" s="14" t="str">
        <f t="shared" si="13"/>
        <v>XI AK46</v>
      </c>
      <c r="C189" s="15">
        <v>6</v>
      </c>
      <c r="D189" s="16" t="s">
        <v>545</v>
      </c>
      <c r="E189" s="12" t="s">
        <v>546</v>
      </c>
      <c r="F189" s="33" t="s">
        <v>9</v>
      </c>
      <c r="G189" s="34" t="s">
        <v>593</v>
      </c>
      <c r="H189" s="14" t="s">
        <v>1778</v>
      </c>
      <c r="I189" s="14" t="s">
        <v>1783</v>
      </c>
      <c r="J189" s="14" t="str">
        <f t="shared" si="14"/>
        <v>LAK</v>
      </c>
      <c r="P189" s="14" t="str">
        <f t="shared" si="16"/>
        <v>XI AKL</v>
      </c>
    </row>
    <row r="190" spans="1:16" ht="23.25" customHeight="1">
      <c r="A190" s="14" t="str">
        <f t="shared" si="15"/>
        <v>LXII TKJ3</v>
      </c>
      <c r="B190" s="14" t="str">
        <f t="shared" si="13"/>
        <v>XII TKJ32</v>
      </c>
      <c r="C190" s="15">
        <v>2</v>
      </c>
      <c r="D190" s="16" t="s">
        <v>1347</v>
      </c>
      <c r="E190" s="23" t="s">
        <v>1348</v>
      </c>
      <c r="F190" s="24" t="s">
        <v>9</v>
      </c>
      <c r="G190" s="34" t="s">
        <v>1401</v>
      </c>
      <c r="H190" s="14" t="s">
        <v>1781</v>
      </c>
      <c r="I190" s="14" t="s">
        <v>1785</v>
      </c>
      <c r="J190" s="14" t="str">
        <f t="shared" si="14"/>
        <v>LTKJ</v>
      </c>
      <c r="P190" s="14" t="str">
        <f t="shared" si="16"/>
        <v>XII TKJL</v>
      </c>
    </row>
    <row r="191" spans="1:16" ht="23.25" customHeight="1">
      <c r="A191" s="14" t="str">
        <f t="shared" si="15"/>
        <v>PXII TKJ2</v>
      </c>
      <c r="B191" s="14" t="str">
        <f t="shared" si="13"/>
        <v>XII TKJ26</v>
      </c>
      <c r="C191" s="15">
        <v>6</v>
      </c>
      <c r="D191" s="16" t="s">
        <v>1300</v>
      </c>
      <c r="E191" s="12" t="s">
        <v>1301</v>
      </c>
      <c r="F191" s="33" t="s">
        <v>13</v>
      </c>
      <c r="G191" s="34" t="s">
        <v>1344</v>
      </c>
      <c r="H191" s="14" t="s">
        <v>1781</v>
      </c>
      <c r="I191" s="14" t="s">
        <v>1785</v>
      </c>
      <c r="J191" s="14" t="str">
        <f t="shared" si="14"/>
        <v>PTKJ</v>
      </c>
      <c r="P191" s="14" t="str">
        <f t="shared" si="16"/>
        <v>XII TKJP</v>
      </c>
    </row>
    <row r="192" spans="1:16" ht="23.25" customHeight="1">
      <c r="A192" s="14" t="str">
        <f t="shared" si="15"/>
        <v>LXI AK5</v>
      </c>
      <c r="B192" s="14" t="str">
        <f t="shared" si="13"/>
        <v>XI AK57</v>
      </c>
      <c r="C192" s="15">
        <v>7</v>
      </c>
      <c r="D192" s="16" t="s">
        <v>606</v>
      </c>
      <c r="E192" s="12" t="s">
        <v>607</v>
      </c>
      <c r="F192" s="33" t="s">
        <v>9</v>
      </c>
      <c r="G192" s="34" t="s">
        <v>655</v>
      </c>
      <c r="H192" s="14" t="s">
        <v>1778</v>
      </c>
      <c r="I192" s="14" t="s">
        <v>1783</v>
      </c>
      <c r="J192" s="14" t="str">
        <f t="shared" si="14"/>
        <v>LAK</v>
      </c>
      <c r="P192" s="14" t="str">
        <f t="shared" si="16"/>
        <v>XI AKL</v>
      </c>
    </row>
    <row r="193" spans="1:16" ht="23.25" customHeight="1">
      <c r="A193" s="14" t="str">
        <f t="shared" si="15"/>
        <v>PXII TKJ3</v>
      </c>
      <c r="B193" s="14" t="str">
        <f t="shared" ref="B193:B256" si="17">G193&amp;C193</f>
        <v>XII TKJ33</v>
      </c>
      <c r="C193" s="15">
        <v>3</v>
      </c>
      <c r="D193" s="16" t="s">
        <v>1349</v>
      </c>
      <c r="E193" s="12" t="s">
        <v>1350</v>
      </c>
      <c r="F193" s="33" t="s">
        <v>13</v>
      </c>
      <c r="G193" s="34" t="s">
        <v>1401</v>
      </c>
      <c r="H193" s="14" t="s">
        <v>1781</v>
      </c>
      <c r="I193" s="14" t="s">
        <v>1785</v>
      </c>
      <c r="J193" s="14" t="str">
        <f t="shared" ref="J193:J256" si="18">F193&amp;I193</f>
        <v>PTKJ</v>
      </c>
      <c r="P193" s="14" t="str">
        <f t="shared" si="16"/>
        <v>XII TKJP</v>
      </c>
    </row>
    <row r="194" spans="1:16" ht="23.25" customHeight="1">
      <c r="A194" s="14" t="str">
        <f t="shared" ref="A194:A257" si="19">F194&amp;G194</f>
        <v>PXII AK5</v>
      </c>
      <c r="B194" s="14" t="str">
        <f t="shared" si="17"/>
        <v>XII AK53</v>
      </c>
      <c r="C194" s="15">
        <v>3</v>
      </c>
      <c r="D194" s="16" t="s">
        <v>1173</v>
      </c>
      <c r="E194" s="12" t="s">
        <v>1174</v>
      </c>
      <c r="F194" s="33" t="s">
        <v>13</v>
      </c>
      <c r="G194" s="34" t="s">
        <v>974</v>
      </c>
      <c r="H194" s="14" t="s">
        <v>1780</v>
      </c>
      <c r="I194" s="14" t="s">
        <v>1783</v>
      </c>
      <c r="J194" s="14" t="str">
        <f t="shared" si="18"/>
        <v>PAK</v>
      </c>
      <c r="P194" s="14" t="str">
        <f t="shared" ref="P194:P257" si="20">H194&amp;F194</f>
        <v>XII AKP</v>
      </c>
    </row>
    <row r="195" spans="1:16" ht="23.25" customHeight="1">
      <c r="A195" s="14" t="str">
        <f t="shared" si="19"/>
        <v>PX AK4</v>
      </c>
      <c r="B195" s="14" t="str">
        <f t="shared" si="17"/>
        <v>X AK45</v>
      </c>
      <c r="C195" s="15">
        <v>5</v>
      </c>
      <c r="D195" s="16">
        <v>101515664</v>
      </c>
      <c r="E195" s="12" t="s">
        <v>260</v>
      </c>
      <c r="F195" s="33" t="s">
        <v>13</v>
      </c>
      <c r="G195" s="34" t="s">
        <v>348</v>
      </c>
      <c r="H195" s="14" t="s">
        <v>1775</v>
      </c>
      <c r="I195" s="14" t="s">
        <v>1783</v>
      </c>
      <c r="J195" s="14" t="str">
        <f t="shared" si="18"/>
        <v>PAK</v>
      </c>
      <c r="P195" s="14" t="str">
        <f t="shared" si="20"/>
        <v>X AKP</v>
      </c>
    </row>
    <row r="196" spans="1:16" ht="23.25" customHeight="1">
      <c r="A196" s="14" t="str">
        <f t="shared" si="19"/>
        <v>PX AK4</v>
      </c>
      <c r="B196" s="14" t="str">
        <f t="shared" si="17"/>
        <v>X AK46</v>
      </c>
      <c r="C196" s="15">
        <v>6</v>
      </c>
      <c r="D196" s="16">
        <v>101515665</v>
      </c>
      <c r="E196" s="12" t="s">
        <v>255</v>
      </c>
      <c r="F196" s="33" t="s">
        <v>13</v>
      </c>
      <c r="G196" s="34" t="s">
        <v>348</v>
      </c>
      <c r="H196" s="14" t="s">
        <v>1775</v>
      </c>
      <c r="I196" s="14" t="s">
        <v>1783</v>
      </c>
      <c r="J196" s="14" t="str">
        <f t="shared" si="18"/>
        <v>PAK</v>
      </c>
      <c r="P196" s="14" t="str">
        <f t="shared" si="20"/>
        <v>X AKP</v>
      </c>
    </row>
    <row r="197" spans="1:16" ht="23.25" customHeight="1">
      <c r="A197" s="14" t="str">
        <f t="shared" si="19"/>
        <v>LXII AK5</v>
      </c>
      <c r="B197" s="14" t="str">
        <f t="shared" si="17"/>
        <v>XII AK54</v>
      </c>
      <c r="C197" s="15">
        <v>4</v>
      </c>
      <c r="D197" s="16" t="s">
        <v>1175</v>
      </c>
      <c r="E197" s="12" t="s">
        <v>1176</v>
      </c>
      <c r="F197" s="33" t="s">
        <v>9</v>
      </c>
      <c r="G197" s="34" t="s">
        <v>974</v>
      </c>
      <c r="H197" s="14" t="s">
        <v>1780</v>
      </c>
      <c r="I197" s="14" t="s">
        <v>1783</v>
      </c>
      <c r="J197" s="14" t="str">
        <f t="shared" si="18"/>
        <v>LAK</v>
      </c>
      <c r="P197" s="14" t="str">
        <f t="shared" si="20"/>
        <v>XII AKL</v>
      </c>
    </row>
    <row r="198" spans="1:16" ht="23.25" customHeight="1">
      <c r="A198" s="14" t="str">
        <f t="shared" si="19"/>
        <v>LXI TKJ1</v>
      </c>
      <c r="B198" s="14" t="str">
        <f t="shared" si="17"/>
        <v>XI TKJ16</v>
      </c>
      <c r="C198" s="15">
        <v>6</v>
      </c>
      <c r="D198" s="16" t="s">
        <v>726</v>
      </c>
      <c r="E198" s="12" t="s">
        <v>727</v>
      </c>
      <c r="F198" s="33" t="s">
        <v>9</v>
      </c>
      <c r="G198" s="34" t="s">
        <v>779</v>
      </c>
      <c r="H198" s="14" t="s">
        <v>1779</v>
      </c>
      <c r="I198" s="14" t="s">
        <v>1785</v>
      </c>
      <c r="J198" s="14" t="str">
        <f t="shared" si="18"/>
        <v>LTKJ</v>
      </c>
      <c r="P198" s="14" t="str">
        <f t="shared" si="20"/>
        <v>XI TKJL</v>
      </c>
    </row>
    <row r="199" spans="1:16" ht="23.25" customHeight="1">
      <c r="A199" s="14" t="str">
        <f t="shared" si="19"/>
        <v>LXII TKJ1</v>
      </c>
      <c r="B199" s="14" t="str">
        <f t="shared" si="17"/>
        <v>XII TKJ18</v>
      </c>
      <c r="C199" s="15">
        <v>8</v>
      </c>
      <c r="D199" s="16" t="s">
        <v>1247</v>
      </c>
      <c r="E199" s="12" t="s">
        <v>1248</v>
      </c>
      <c r="F199" s="33" t="s">
        <v>9</v>
      </c>
      <c r="G199" s="34" t="s">
        <v>1289</v>
      </c>
      <c r="H199" s="14" t="s">
        <v>1781</v>
      </c>
      <c r="I199" s="14" t="s">
        <v>1785</v>
      </c>
      <c r="J199" s="14" t="str">
        <f t="shared" si="18"/>
        <v>LTKJ</v>
      </c>
      <c r="P199" s="14" t="str">
        <f t="shared" si="20"/>
        <v>XII TKJL</v>
      </c>
    </row>
    <row r="200" spans="1:16" ht="23.25" customHeight="1">
      <c r="A200" s="14" t="str">
        <f t="shared" si="19"/>
        <v>PXII AK4</v>
      </c>
      <c r="B200" s="14" t="str">
        <f t="shared" si="17"/>
        <v>XII AK46</v>
      </c>
      <c r="C200" s="15">
        <v>6</v>
      </c>
      <c r="D200" s="16" t="s">
        <v>1115</v>
      </c>
      <c r="E200" s="12" t="s">
        <v>1116</v>
      </c>
      <c r="F200" s="33" t="s">
        <v>13</v>
      </c>
      <c r="G200" s="34" t="s">
        <v>973</v>
      </c>
      <c r="H200" s="14" t="s">
        <v>1780</v>
      </c>
      <c r="I200" s="14" t="s">
        <v>1783</v>
      </c>
      <c r="J200" s="14" t="str">
        <f t="shared" si="18"/>
        <v>PAK</v>
      </c>
      <c r="P200" s="14" t="str">
        <f t="shared" si="20"/>
        <v>XII AKP</v>
      </c>
    </row>
    <row r="201" spans="1:16" ht="23.25" customHeight="1">
      <c r="A201" s="14" t="str">
        <f t="shared" si="19"/>
        <v>PXII AK3</v>
      </c>
      <c r="B201" s="14" t="str">
        <f t="shared" si="17"/>
        <v>XII AK37</v>
      </c>
      <c r="C201" s="15">
        <v>7</v>
      </c>
      <c r="D201" s="16" t="s">
        <v>1053</v>
      </c>
      <c r="E201" s="12" t="s">
        <v>1054</v>
      </c>
      <c r="F201" s="33" t="s">
        <v>13</v>
      </c>
      <c r="G201" s="34" t="s">
        <v>972</v>
      </c>
      <c r="H201" s="14" t="s">
        <v>1780</v>
      </c>
      <c r="I201" s="14" t="s">
        <v>1783</v>
      </c>
      <c r="J201" s="14" t="str">
        <f t="shared" si="18"/>
        <v>PAK</v>
      </c>
      <c r="P201" s="14" t="str">
        <f t="shared" si="20"/>
        <v>XII AKP</v>
      </c>
    </row>
    <row r="202" spans="1:16" ht="23.25" customHeight="1">
      <c r="A202" s="14" t="str">
        <f t="shared" si="19"/>
        <v>PXII AK2</v>
      </c>
      <c r="B202" s="14" t="str">
        <f t="shared" si="17"/>
        <v>XII AK27</v>
      </c>
      <c r="C202" s="15">
        <v>7</v>
      </c>
      <c r="D202" s="16" t="s">
        <v>987</v>
      </c>
      <c r="E202" s="12" t="s">
        <v>988</v>
      </c>
      <c r="F202" s="33" t="s">
        <v>13</v>
      </c>
      <c r="G202" s="34" t="s">
        <v>971</v>
      </c>
      <c r="H202" s="14" t="s">
        <v>1780</v>
      </c>
      <c r="I202" s="14" t="s">
        <v>1783</v>
      </c>
      <c r="J202" s="14" t="str">
        <f t="shared" si="18"/>
        <v>PAK</v>
      </c>
      <c r="P202" s="14" t="str">
        <f t="shared" si="20"/>
        <v>XII AKP</v>
      </c>
    </row>
    <row r="203" spans="1:16" ht="23.25" customHeight="1">
      <c r="A203" s="14" t="str">
        <f t="shared" si="19"/>
        <v>PXI AK6</v>
      </c>
      <c r="B203" s="14" t="str">
        <f t="shared" si="17"/>
        <v>XI AK65</v>
      </c>
      <c r="C203" s="15">
        <v>5</v>
      </c>
      <c r="D203" s="16" t="s">
        <v>663</v>
      </c>
      <c r="E203" s="12" t="s">
        <v>664</v>
      </c>
      <c r="F203" s="33" t="s">
        <v>13</v>
      </c>
      <c r="G203" s="34" t="s">
        <v>715</v>
      </c>
      <c r="H203" s="14" t="s">
        <v>1778</v>
      </c>
      <c r="I203" s="14" t="s">
        <v>1783</v>
      </c>
      <c r="J203" s="14" t="str">
        <f t="shared" si="18"/>
        <v>PAK</v>
      </c>
      <c r="P203" s="14" t="str">
        <f t="shared" si="20"/>
        <v>XI AKP</v>
      </c>
    </row>
    <row r="204" spans="1:16" ht="23.25" customHeight="1">
      <c r="A204" s="14" t="str">
        <f t="shared" si="19"/>
        <v>LXI TKJ2</v>
      </c>
      <c r="B204" s="14" t="str">
        <f t="shared" si="17"/>
        <v>XI TKJ29</v>
      </c>
      <c r="C204" s="15">
        <v>9</v>
      </c>
      <c r="D204" s="16" t="s">
        <v>796</v>
      </c>
      <c r="E204" s="12" t="s">
        <v>797</v>
      </c>
      <c r="F204" s="33" t="s">
        <v>9</v>
      </c>
      <c r="G204" s="34" t="s">
        <v>842</v>
      </c>
      <c r="H204" s="14" t="s">
        <v>1779</v>
      </c>
      <c r="I204" s="14" t="s">
        <v>1785</v>
      </c>
      <c r="J204" s="14" t="str">
        <f t="shared" si="18"/>
        <v>LTKJ</v>
      </c>
      <c r="P204" s="14" t="str">
        <f t="shared" si="20"/>
        <v>XI TKJL</v>
      </c>
    </row>
    <row r="205" spans="1:16" ht="23.25" customHeight="1">
      <c r="A205" s="14" t="str">
        <f t="shared" si="19"/>
        <v>LXII TKJ2</v>
      </c>
      <c r="B205" s="14" t="str">
        <f t="shared" si="17"/>
        <v>XII TKJ27</v>
      </c>
      <c r="C205" s="15">
        <v>7</v>
      </c>
      <c r="D205" s="16" t="s">
        <v>1302</v>
      </c>
      <c r="E205" s="12" t="s">
        <v>1303</v>
      </c>
      <c r="F205" s="33" t="s">
        <v>9</v>
      </c>
      <c r="G205" s="34" t="s">
        <v>1344</v>
      </c>
      <c r="H205" s="14" t="s">
        <v>1781</v>
      </c>
      <c r="I205" s="14" t="s">
        <v>1785</v>
      </c>
      <c r="J205" s="14" t="str">
        <f t="shared" si="18"/>
        <v>LTKJ</v>
      </c>
      <c r="P205" s="14" t="str">
        <f t="shared" si="20"/>
        <v>XII TKJL</v>
      </c>
    </row>
    <row r="206" spans="1:16" ht="23.25" customHeight="1">
      <c r="A206" s="14" t="str">
        <f t="shared" si="19"/>
        <v>LXI TKJ3</v>
      </c>
      <c r="B206" s="14" t="str">
        <f t="shared" si="17"/>
        <v>XI TKJ310</v>
      </c>
      <c r="C206" s="15">
        <v>10</v>
      </c>
      <c r="D206" s="16" t="s">
        <v>861</v>
      </c>
      <c r="E206" s="12" t="s">
        <v>862</v>
      </c>
      <c r="F206" s="33" t="s">
        <v>9</v>
      </c>
      <c r="G206" s="34" t="s">
        <v>903</v>
      </c>
      <c r="H206" s="14" t="s">
        <v>1779</v>
      </c>
      <c r="I206" s="14" t="s">
        <v>1785</v>
      </c>
      <c r="J206" s="14" t="str">
        <f t="shared" si="18"/>
        <v>LTKJ</v>
      </c>
      <c r="P206" s="14" t="str">
        <f t="shared" si="20"/>
        <v>XI TKJL</v>
      </c>
    </row>
    <row r="207" spans="1:16" ht="23.25" customHeight="1">
      <c r="A207" s="14" t="str">
        <f t="shared" si="19"/>
        <v>PXI TKJ1</v>
      </c>
      <c r="B207" s="14" t="str">
        <f t="shared" si="17"/>
        <v>XI TKJ17</v>
      </c>
      <c r="C207" s="15">
        <v>7</v>
      </c>
      <c r="D207" s="16" t="s">
        <v>728</v>
      </c>
      <c r="E207" s="12" t="s">
        <v>729</v>
      </c>
      <c r="F207" s="33" t="s">
        <v>13</v>
      </c>
      <c r="G207" s="34" t="s">
        <v>779</v>
      </c>
      <c r="H207" s="14" t="s">
        <v>1779</v>
      </c>
      <c r="I207" s="14" t="s">
        <v>1785</v>
      </c>
      <c r="J207" s="14" t="str">
        <f t="shared" si="18"/>
        <v>PTKJ</v>
      </c>
      <c r="P207" s="14" t="str">
        <f t="shared" si="20"/>
        <v>XI TKJP</v>
      </c>
    </row>
    <row r="208" spans="1:16" ht="23.25" customHeight="1">
      <c r="A208" s="14" t="str">
        <f t="shared" si="19"/>
        <v>PX TKJ2</v>
      </c>
      <c r="B208" s="14" t="str">
        <f t="shared" si="17"/>
        <v>X TKJ27</v>
      </c>
      <c r="C208" s="15">
        <v>7</v>
      </c>
      <c r="D208" s="16">
        <v>101515840</v>
      </c>
      <c r="E208" s="12" t="s">
        <v>115</v>
      </c>
      <c r="F208" s="33" t="s">
        <v>13</v>
      </c>
      <c r="G208" s="34" t="s">
        <v>343</v>
      </c>
      <c r="H208" s="14" t="s">
        <v>1777</v>
      </c>
      <c r="I208" s="14" t="s">
        <v>1785</v>
      </c>
      <c r="J208" s="14" t="str">
        <f t="shared" si="18"/>
        <v>PTKJ</v>
      </c>
      <c r="P208" s="14" t="str">
        <f t="shared" si="20"/>
        <v>X TKJP</v>
      </c>
    </row>
    <row r="209" spans="1:16" ht="23.25" customHeight="1">
      <c r="A209" s="14" t="str">
        <f t="shared" si="19"/>
        <v>LX RPL1</v>
      </c>
      <c r="B209" s="14" t="str">
        <f t="shared" si="17"/>
        <v>X RPL13</v>
      </c>
      <c r="C209" s="15">
        <v>3</v>
      </c>
      <c r="D209" s="16">
        <v>101515915</v>
      </c>
      <c r="E209" s="12" t="s">
        <v>25</v>
      </c>
      <c r="F209" s="33" t="s">
        <v>9</v>
      </c>
      <c r="G209" s="34" t="s">
        <v>340</v>
      </c>
      <c r="H209" s="14" t="s">
        <v>1776</v>
      </c>
      <c r="I209" s="14" t="s">
        <v>1784</v>
      </c>
      <c r="J209" s="14" t="str">
        <f t="shared" si="18"/>
        <v>LRPL</v>
      </c>
      <c r="P209" s="14" t="str">
        <f t="shared" si="20"/>
        <v>X RPLL</v>
      </c>
    </row>
    <row r="210" spans="1:16" ht="23.25" customHeight="1">
      <c r="A210" s="14" t="str">
        <f t="shared" si="19"/>
        <v>LXI TKJ2</v>
      </c>
      <c r="B210" s="14" t="str">
        <f t="shared" si="17"/>
        <v>XI TKJ210</v>
      </c>
      <c r="C210" s="15">
        <v>10</v>
      </c>
      <c r="D210" s="16" t="s">
        <v>798</v>
      </c>
      <c r="E210" s="12" t="s">
        <v>799</v>
      </c>
      <c r="F210" s="33" t="s">
        <v>9</v>
      </c>
      <c r="G210" s="34" t="s">
        <v>842</v>
      </c>
      <c r="H210" s="14" t="s">
        <v>1779</v>
      </c>
      <c r="I210" s="14" t="s">
        <v>1785</v>
      </c>
      <c r="J210" s="14" t="str">
        <f t="shared" si="18"/>
        <v>LTKJ</v>
      </c>
      <c r="P210" s="14" t="str">
        <f t="shared" si="20"/>
        <v>XI TKJL</v>
      </c>
    </row>
    <row r="211" spans="1:16" ht="23.25" customHeight="1">
      <c r="A211" s="14" t="str">
        <f t="shared" si="19"/>
        <v>LXI AK1</v>
      </c>
      <c r="B211" s="14" t="str">
        <f t="shared" si="17"/>
        <v>XI AK18</v>
      </c>
      <c r="C211" s="15">
        <v>8</v>
      </c>
      <c r="D211" s="16" t="s">
        <v>365</v>
      </c>
      <c r="E211" s="12" t="s">
        <v>366</v>
      </c>
      <c r="F211" s="33" t="s">
        <v>9</v>
      </c>
      <c r="G211" s="34" t="s">
        <v>413</v>
      </c>
      <c r="H211" s="14" t="s">
        <v>1778</v>
      </c>
      <c r="I211" s="14" t="s">
        <v>1783</v>
      </c>
      <c r="J211" s="14" t="str">
        <f t="shared" si="18"/>
        <v>LAK</v>
      </c>
      <c r="P211" s="14" t="str">
        <f t="shared" si="20"/>
        <v>XI AKL</v>
      </c>
    </row>
    <row r="212" spans="1:16" ht="23.25" customHeight="1">
      <c r="A212" s="14" t="str">
        <f t="shared" si="19"/>
        <v>LX AK1</v>
      </c>
      <c r="B212" s="14" t="str">
        <f t="shared" si="17"/>
        <v>X AK19</v>
      </c>
      <c r="C212" s="15">
        <v>9</v>
      </c>
      <c r="D212" s="16">
        <v>101515666</v>
      </c>
      <c r="E212" s="12" t="s">
        <v>184</v>
      </c>
      <c r="F212" s="33" t="s">
        <v>9</v>
      </c>
      <c r="G212" s="34" t="s">
        <v>345</v>
      </c>
      <c r="H212" s="14" t="s">
        <v>1775</v>
      </c>
      <c r="I212" s="14" t="s">
        <v>1783</v>
      </c>
      <c r="J212" s="14" t="str">
        <f t="shared" si="18"/>
        <v>LAK</v>
      </c>
      <c r="P212" s="14" t="str">
        <f t="shared" si="20"/>
        <v>X AKL</v>
      </c>
    </row>
    <row r="213" spans="1:16" ht="23.25" customHeight="1">
      <c r="A213" s="14" t="str">
        <f t="shared" si="19"/>
        <v>LXIII AK4</v>
      </c>
      <c r="B213" s="14" t="str">
        <f t="shared" si="17"/>
        <v>XIII AK46</v>
      </c>
      <c r="C213" s="15">
        <v>6</v>
      </c>
      <c r="D213" s="16" t="s">
        <v>1600</v>
      </c>
      <c r="E213" s="12" t="s">
        <v>1601</v>
      </c>
      <c r="F213" s="33" t="s">
        <v>9</v>
      </c>
      <c r="G213" s="34" t="s">
        <v>1652</v>
      </c>
      <c r="H213" s="14" t="s">
        <v>1782</v>
      </c>
      <c r="I213" s="14" t="s">
        <v>1783</v>
      </c>
      <c r="J213" s="14" t="str">
        <f t="shared" si="18"/>
        <v>LAK</v>
      </c>
      <c r="P213" s="14" t="str">
        <f t="shared" si="20"/>
        <v>XIII AKL</v>
      </c>
    </row>
    <row r="214" spans="1:16" ht="23.25" customHeight="1">
      <c r="A214" s="14" t="str">
        <f t="shared" si="19"/>
        <v>PXIII AK1</v>
      </c>
      <c r="B214" s="14" t="str">
        <f t="shared" si="17"/>
        <v>XIII AK17</v>
      </c>
      <c r="C214" s="15">
        <v>7</v>
      </c>
      <c r="D214" s="16" t="s">
        <v>1414</v>
      </c>
      <c r="E214" s="20" t="s">
        <v>1415</v>
      </c>
      <c r="F214" s="21" t="s">
        <v>13</v>
      </c>
      <c r="G214" s="34" t="s">
        <v>1525</v>
      </c>
      <c r="H214" s="14" t="s">
        <v>1782</v>
      </c>
      <c r="I214" s="14" t="s">
        <v>1783</v>
      </c>
      <c r="J214" s="14" t="str">
        <f t="shared" si="18"/>
        <v>PAK</v>
      </c>
      <c r="P214" s="14" t="str">
        <f t="shared" si="20"/>
        <v>XIII AKP</v>
      </c>
    </row>
    <row r="215" spans="1:16" ht="23.25" customHeight="1">
      <c r="A215" s="14" t="str">
        <f t="shared" si="19"/>
        <v>PXI AK3</v>
      </c>
      <c r="B215" s="14" t="str">
        <f t="shared" si="17"/>
        <v>XI AK39</v>
      </c>
      <c r="C215" s="15">
        <v>9</v>
      </c>
      <c r="D215" s="16" t="s">
        <v>489</v>
      </c>
      <c r="E215" s="12" t="s">
        <v>490</v>
      </c>
      <c r="F215" s="33" t="s">
        <v>13</v>
      </c>
      <c r="G215" s="34" t="s">
        <v>534</v>
      </c>
      <c r="H215" s="14" t="s">
        <v>1778</v>
      </c>
      <c r="I215" s="14" t="s">
        <v>1783</v>
      </c>
      <c r="J215" s="14" t="str">
        <f t="shared" si="18"/>
        <v>PAK</v>
      </c>
      <c r="P215" s="14" t="str">
        <f t="shared" si="20"/>
        <v>XI AKP</v>
      </c>
    </row>
    <row r="216" spans="1:16" ht="23.25" customHeight="1">
      <c r="A216" s="14" t="str">
        <f t="shared" si="19"/>
        <v>PXI AK2</v>
      </c>
      <c r="B216" s="14" t="str">
        <f t="shared" si="17"/>
        <v>XI AK28</v>
      </c>
      <c r="C216" s="15">
        <v>8</v>
      </c>
      <c r="D216" s="16" t="s">
        <v>428</v>
      </c>
      <c r="E216" s="12" t="s">
        <v>429</v>
      </c>
      <c r="F216" s="33" t="s">
        <v>13</v>
      </c>
      <c r="G216" s="34" t="s">
        <v>472</v>
      </c>
      <c r="H216" s="14" t="s">
        <v>1778</v>
      </c>
      <c r="I216" s="14" t="s">
        <v>1783</v>
      </c>
      <c r="J216" s="14" t="str">
        <f t="shared" si="18"/>
        <v>PAK</v>
      </c>
      <c r="P216" s="14" t="str">
        <f t="shared" si="20"/>
        <v>XI AKP</v>
      </c>
    </row>
    <row r="217" spans="1:16" ht="23.25" customHeight="1">
      <c r="A217" s="14" t="str">
        <f t="shared" si="19"/>
        <v>PX RPL1</v>
      </c>
      <c r="B217" s="14" t="str">
        <f t="shared" si="17"/>
        <v>X RPL14</v>
      </c>
      <c r="C217" s="15">
        <v>4</v>
      </c>
      <c r="D217" s="16">
        <v>101515916</v>
      </c>
      <c r="E217" s="12" t="s">
        <v>36</v>
      </c>
      <c r="F217" s="33" t="s">
        <v>13</v>
      </c>
      <c r="G217" s="34" t="s">
        <v>340</v>
      </c>
      <c r="H217" s="14" t="s">
        <v>1776</v>
      </c>
      <c r="I217" s="14" t="s">
        <v>1784</v>
      </c>
      <c r="J217" s="14" t="str">
        <f t="shared" si="18"/>
        <v>PRPL</v>
      </c>
      <c r="P217" s="14" t="str">
        <f t="shared" si="20"/>
        <v>X RPLP</v>
      </c>
    </row>
    <row r="218" spans="1:16" ht="23.25" customHeight="1">
      <c r="A218" s="14" t="str">
        <f t="shared" si="19"/>
        <v>LXII TKJ3</v>
      </c>
      <c r="B218" s="14" t="str">
        <f t="shared" si="17"/>
        <v>XII TKJ34</v>
      </c>
      <c r="C218" s="15">
        <v>4</v>
      </c>
      <c r="D218" s="16" t="s">
        <v>1351</v>
      </c>
      <c r="E218" s="12" t="s">
        <v>1352</v>
      </c>
      <c r="F218" s="33" t="s">
        <v>9</v>
      </c>
      <c r="G218" s="34" t="s">
        <v>1401</v>
      </c>
      <c r="H218" s="14" t="s">
        <v>1781</v>
      </c>
      <c r="I218" s="14" t="s">
        <v>1785</v>
      </c>
      <c r="J218" s="14" t="str">
        <f t="shared" si="18"/>
        <v>LTKJ</v>
      </c>
      <c r="P218" s="14" t="str">
        <f t="shared" si="20"/>
        <v>XII TKJL</v>
      </c>
    </row>
    <row r="219" spans="1:16" ht="23.25" customHeight="1">
      <c r="A219" s="14" t="str">
        <f t="shared" si="19"/>
        <v>PX AK2</v>
      </c>
      <c r="B219" s="14" t="str">
        <f t="shared" si="17"/>
        <v>X AK25</v>
      </c>
      <c r="C219" s="15">
        <v>5</v>
      </c>
      <c r="D219" s="16">
        <v>101515667</v>
      </c>
      <c r="E219" s="12" t="s">
        <v>200</v>
      </c>
      <c r="F219" s="33" t="s">
        <v>13</v>
      </c>
      <c r="G219" s="34" t="s">
        <v>346</v>
      </c>
      <c r="H219" s="14" t="s">
        <v>1775</v>
      </c>
      <c r="I219" s="14" t="s">
        <v>1783</v>
      </c>
      <c r="J219" s="14" t="str">
        <f t="shared" si="18"/>
        <v>PAK</v>
      </c>
      <c r="P219" s="14" t="str">
        <f t="shared" si="20"/>
        <v>X AKP</v>
      </c>
    </row>
    <row r="220" spans="1:16" ht="23.25" customHeight="1">
      <c r="A220" s="14" t="str">
        <f t="shared" si="19"/>
        <v>PXI AK3</v>
      </c>
      <c r="B220" s="14" t="str">
        <f t="shared" si="17"/>
        <v>XI AK310</v>
      </c>
      <c r="C220" s="15">
        <v>10</v>
      </c>
      <c r="D220" s="16" t="s">
        <v>491</v>
      </c>
      <c r="E220" s="12" t="s">
        <v>492</v>
      </c>
      <c r="F220" s="33" t="s">
        <v>13</v>
      </c>
      <c r="G220" s="34" t="s">
        <v>534</v>
      </c>
      <c r="H220" s="14" t="s">
        <v>1778</v>
      </c>
      <c r="I220" s="14" t="s">
        <v>1783</v>
      </c>
      <c r="J220" s="14" t="str">
        <f t="shared" si="18"/>
        <v>PAK</v>
      </c>
      <c r="P220" s="14" t="str">
        <f t="shared" si="20"/>
        <v>XI AKP</v>
      </c>
    </row>
    <row r="221" spans="1:16" ht="23.25" customHeight="1">
      <c r="A221" s="14" t="str">
        <f t="shared" si="19"/>
        <v>PXIII AK6</v>
      </c>
      <c r="B221" s="14" t="str">
        <f t="shared" si="17"/>
        <v>XIII AK64</v>
      </c>
      <c r="C221" s="15">
        <v>4</v>
      </c>
      <c r="D221" s="16" t="s">
        <v>1720</v>
      </c>
      <c r="E221" s="12" t="s">
        <v>1721</v>
      </c>
      <c r="F221" s="33" t="s">
        <v>13</v>
      </c>
      <c r="G221" s="34" t="s">
        <v>1774</v>
      </c>
      <c r="H221" s="14" t="s">
        <v>1782</v>
      </c>
      <c r="I221" s="14" t="s">
        <v>1783</v>
      </c>
      <c r="J221" s="14" t="str">
        <f t="shared" si="18"/>
        <v>PAK</v>
      </c>
      <c r="P221" s="14" t="str">
        <f t="shared" si="20"/>
        <v>XIII AKP</v>
      </c>
    </row>
    <row r="222" spans="1:16" ht="23.25" customHeight="1">
      <c r="A222" s="14" t="str">
        <f t="shared" si="19"/>
        <v>PXIII AK2</v>
      </c>
      <c r="B222" s="14" t="str">
        <f t="shared" si="17"/>
        <v>XIII AK23</v>
      </c>
      <c r="C222" s="15">
        <v>3</v>
      </c>
      <c r="D222" s="16" t="s">
        <v>1467</v>
      </c>
      <c r="E222" s="23" t="s">
        <v>1468</v>
      </c>
      <c r="F222" s="24" t="s">
        <v>13</v>
      </c>
      <c r="G222" s="34" t="s">
        <v>1526</v>
      </c>
      <c r="H222" s="14" t="s">
        <v>1782</v>
      </c>
      <c r="I222" s="14" t="s">
        <v>1783</v>
      </c>
      <c r="J222" s="14" t="str">
        <f t="shared" si="18"/>
        <v>PAK</v>
      </c>
      <c r="P222" s="14" t="str">
        <f t="shared" si="20"/>
        <v>XIII AKP</v>
      </c>
    </row>
    <row r="223" spans="1:16" ht="23.25" customHeight="1">
      <c r="A223" s="14" t="str">
        <f t="shared" si="19"/>
        <v>PXII TKJ3</v>
      </c>
      <c r="B223" s="14" t="str">
        <f t="shared" si="17"/>
        <v>XII TKJ35</v>
      </c>
      <c r="C223" s="15">
        <v>5</v>
      </c>
      <c r="D223" s="16" t="s">
        <v>1353</v>
      </c>
      <c r="E223" s="12" t="s">
        <v>1354</v>
      </c>
      <c r="F223" s="33" t="s">
        <v>13</v>
      </c>
      <c r="G223" s="34" t="s">
        <v>1401</v>
      </c>
      <c r="H223" s="14" t="s">
        <v>1781</v>
      </c>
      <c r="I223" s="14" t="s">
        <v>1785</v>
      </c>
      <c r="J223" s="14" t="str">
        <f t="shared" si="18"/>
        <v>PTKJ</v>
      </c>
      <c r="P223" s="14" t="str">
        <f t="shared" si="20"/>
        <v>XII TKJP</v>
      </c>
    </row>
    <row r="224" spans="1:16" ht="23.25" customHeight="1">
      <c r="A224" s="14" t="str">
        <f t="shared" si="19"/>
        <v>PX RPL2</v>
      </c>
      <c r="B224" s="14" t="str">
        <f t="shared" si="17"/>
        <v>X RPL24</v>
      </c>
      <c r="C224" s="15">
        <v>4</v>
      </c>
      <c r="D224" s="16">
        <v>101515917</v>
      </c>
      <c r="E224" s="12" t="s">
        <v>49</v>
      </c>
      <c r="F224" s="33" t="s">
        <v>13</v>
      </c>
      <c r="G224" s="34" t="s">
        <v>341</v>
      </c>
      <c r="H224" s="14" t="s">
        <v>1776</v>
      </c>
      <c r="I224" s="14" t="s">
        <v>1784</v>
      </c>
      <c r="J224" s="14" t="str">
        <f t="shared" si="18"/>
        <v>PRPL</v>
      </c>
      <c r="P224" s="14" t="str">
        <f t="shared" si="20"/>
        <v>X RPLP</v>
      </c>
    </row>
    <row r="225" spans="1:16" ht="23.25" customHeight="1">
      <c r="A225" s="14" t="str">
        <f t="shared" si="19"/>
        <v>LX RPL1</v>
      </c>
      <c r="B225" s="14" t="str">
        <f t="shared" si="17"/>
        <v>X RPL15</v>
      </c>
      <c r="C225" s="15">
        <v>5</v>
      </c>
      <c r="D225" s="16">
        <v>101515918</v>
      </c>
      <c r="E225" s="12" t="s">
        <v>30</v>
      </c>
      <c r="F225" s="33" t="s">
        <v>9</v>
      </c>
      <c r="G225" s="34" t="s">
        <v>340</v>
      </c>
      <c r="H225" s="14" t="s">
        <v>1776</v>
      </c>
      <c r="I225" s="14" t="s">
        <v>1784</v>
      </c>
      <c r="J225" s="14" t="str">
        <f t="shared" si="18"/>
        <v>LRPL</v>
      </c>
      <c r="P225" s="14" t="str">
        <f t="shared" si="20"/>
        <v>X RPLL</v>
      </c>
    </row>
    <row r="226" spans="1:16" ht="23.25" customHeight="1">
      <c r="A226" s="14" t="str">
        <f t="shared" si="19"/>
        <v>PXII AK1</v>
      </c>
      <c r="B226" s="14" t="str">
        <f t="shared" si="17"/>
        <v>XII AK18</v>
      </c>
      <c r="C226" s="15">
        <v>8</v>
      </c>
      <c r="D226" s="16" t="s">
        <v>918</v>
      </c>
      <c r="E226" s="12" t="s">
        <v>919</v>
      </c>
      <c r="F226" s="33" t="s">
        <v>13</v>
      </c>
      <c r="G226" s="34" t="s">
        <v>970</v>
      </c>
      <c r="H226" s="14" t="s">
        <v>1780</v>
      </c>
      <c r="I226" s="14" t="s">
        <v>1783</v>
      </c>
      <c r="J226" s="14" t="str">
        <f t="shared" si="18"/>
        <v>PAK</v>
      </c>
      <c r="P226" s="14" t="str">
        <f t="shared" si="20"/>
        <v>XII AKP</v>
      </c>
    </row>
    <row r="227" spans="1:16" ht="23.25" customHeight="1">
      <c r="A227" s="14" t="str">
        <f t="shared" si="19"/>
        <v>PXII AK2</v>
      </c>
      <c r="B227" s="14" t="str">
        <f t="shared" si="17"/>
        <v>XII AK28</v>
      </c>
      <c r="C227" s="15">
        <v>8</v>
      </c>
      <c r="D227" s="16" t="s">
        <v>989</v>
      </c>
      <c r="E227" s="12" t="s">
        <v>990</v>
      </c>
      <c r="F227" s="33" t="s">
        <v>13</v>
      </c>
      <c r="G227" s="34" t="s">
        <v>971</v>
      </c>
      <c r="H227" s="14" t="s">
        <v>1780</v>
      </c>
      <c r="I227" s="14" t="s">
        <v>1783</v>
      </c>
      <c r="J227" s="14" t="str">
        <f t="shared" si="18"/>
        <v>PAK</v>
      </c>
      <c r="P227" s="14" t="str">
        <f t="shared" si="20"/>
        <v>XII AKP</v>
      </c>
    </row>
    <row r="228" spans="1:16" ht="23.25" customHeight="1">
      <c r="A228" s="14" t="str">
        <f t="shared" si="19"/>
        <v>PX AK1</v>
      </c>
      <c r="B228" s="14" t="str">
        <f t="shared" si="17"/>
        <v>X AK110</v>
      </c>
      <c r="C228" s="15">
        <v>10</v>
      </c>
      <c r="D228" s="16">
        <v>101515668</v>
      </c>
      <c r="E228" s="12" t="s">
        <v>164</v>
      </c>
      <c r="F228" s="33" t="s">
        <v>13</v>
      </c>
      <c r="G228" s="34" t="s">
        <v>345</v>
      </c>
      <c r="H228" s="14" t="s">
        <v>1775</v>
      </c>
      <c r="I228" s="14" t="s">
        <v>1783</v>
      </c>
      <c r="J228" s="14" t="str">
        <f t="shared" si="18"/>
        <v>PAK</v>
      </c>
      <c r="P228" s="14" t="str">
        <f t="shared" si="20"/>
        <v>X AKP</v>
      </c>
    </row>
    <row r="229" spans="1:16" ht="23.25" customHeight="1">
      <c r="A229" s="14" t="str">
        <f t="shared" si="19"/>
        <v>PXIII AK3</v>
      </c>
      <c r="B229" s="14" t="str">
        <f t="shared" si="17"/>
        <v>XIII AK35</v>
      </c>
      <c r="C229" s="15">
        <v>5</v>
      </c>
      <c r="D229" s="16" t="s">
        <v>1535</v>
      </c>
      <c r="E229" s="12" t="s">
        <v>1536</v>
      </c>
      <c r="F229" s="33" t="s">
        <v>13</v>
      </c>
      <c r="G229" s="34" t="s">
        <v>1589</v>
      </c>
      <c r="H229" s="14" t="s">
        <v>1782</v>
      </c>
      <c r="I229" s="14" t="s">
        <v>1783</v>
      </c>
      <c r="J229" s="14" t="str">
        <f t="shared" si="18"/>
        <v>PAK</v>
      </c>
      <c r="P229" s="14" t="str">
        <f t="shared" si="20"/>
        <v>XIII AKP</v>
      </c>
    </row>
    <row r="230" spans="1:16" ht="23.25" customHeight="1">
      <c r="A230" s="14" t="str">
        <f t="shared" si="19"/>
        <v>PXIII AK5</v>
      </c>
      <c r="B230" s="14" t="str">
        <f t="shared" si="17"/>
        <v>XIII AK56</v>
      </c>
      <c r="C230" s="15">
        <v>6</v>
      </c>
      <c r="D230" s="16" t="s">
        <v>1663</v>
      </c>
      <c r="E230" s="12" t="s">
        <v>1664</v>
      </c>
      <c r="F230" s="33" t="s">
        <v>13</v>
      </c>
      <c r="G230" s="34" t="s">
        <v>1713</v>
      </c>
      <c r="H230" s="14" t="s">
        <v>1782</v>
      </c>
      <c r="I230" s="14" t="s">
        <v>1783</v>
      </c>
      <c r="J230" s="14" t="str">
        <f t="shared" si="18"/>
        <v>PAK</v>
      </c>
      <c r="P230" s="14" t="str">
        <f t="shared" si="20"/>
        <v>XIII AKP</v>
      </c>
    </row>
    <row r="231" spans="1:16" ht="23.25" customHeight="1">
      <c r="A231" s="14" t="str">
        <f t="shared" si="19"/>
        <v>PXIII AK6</v>
      </c>
      <c r="B231" s="14" t="str">
        <f t="shared" si="17"/>
        <v>XIII AK65</v>
      </c>
      <c r="C231" s="15">
        <v>5</v>
      </c>
      <c r="D231" s="16" t="s">
        <v>1722</v>
      </c>
      <c r="E231" s="12" t="s">
        <v>1723</v>
      </c>
      <c r="F231" s="33" t="s">
        <v>13</v>
      </c>
      <c r="G231" s="34" t="s">
        <v>1774</v>
      </c>
      <c r="H231" s="14" t="s">
        <v>1782</v>
      </c>
      <c r="I231" s="14" t="s">
        <v>1783</v>
      </c>
      <c r="J231" s="14" t="str">
        <f t="shared" si="18"/>
        <v>PAK</v>
      </c>
      <c r="P231" s="14" t="str">
        <f t="shared" si="20"/>
        <v>XIII AKP</v>
      </c>
    </row>
    <row r="232" spans="1:16" ht="23.25" customHeight="1">
      <c r="A232" s="14" t="str">
        <f t="shared" si="19"/>
        <v>PXIII AK5</v>
      </c>
      <c r="B232" s="14" t="str">
        <f t="shared" si="17"/>
        <v>XIII AK57</v>
      </c>
      <c r="C232" s="15">
        <v>7</v>
      </c>
      <c r="D232" s="16" t="s">
        <v>1665</v>
      </c>
      <c r="E232" s="12" t="s">
        <v>1666</v>
      </c>
      <c r="F232" s="33" t="s">
        <v>13</v>
      </c>
      <c r="G232" s="34" t="s">
        <v>1713</v>
      </c>
      <c r="H232" s="14" t="s">
        <v>1782</v>
      </c>
      <c r="I232" s="14" t="s">
        <v>1783</v>
      </c>
      <c r="J232" s="14" t="str">
        <f t="shared" si="18"/>
        <v>PAK</v>
      </c>
      <c r="P232" s="14" t="str">
        <f t="shared" si="20"/>
        <v>XIII AKP</v>
      </c>
    </row>
    <row r="233" spans="1:16" ht="23.25" customHeight="1">
      <c r="A233" s="14" t="str">
        <f t="shared" si="19"/>
        <v>LX RPL1</v>
      </c>
      <c r="B233" s="14" t="str">
        <f t="shared" si="17"/>
        <v>X RPL16</v>
      </c>
      <c r="C233" s="15">
        <v>6</v>
      </c>
      <c r="D233" s="16">
        <v>101515919</v>
      </c>
      <c r="E233" s="12" t="s">
        <v>1935</v>
      </c>
      <c r="F233" s="33" t="s">
        <v>9</v>
      </c>
      <c r="G233" s="34" t="s">
        <v>340</v>
      </c>
      <c r="H233" s="14" t="s">
        <v>1776</v>
      </c>
      <c r="I233" s="14" t="s">
        <v>1784</v>
      </c>
      <c r="J233" s="14" t="str">
        <f t="shared" si="18"/>
        <v>LRPL</v>
      </c>
      <c r="P233" s="14" t="str">
        <f t="shared" si="20"/>
        <v>X RPLL</v>
      </c>
    </row>
    <row r="234" spans="1:16" ht="23.25" customHeight="1">
      <c r="A234" s="14" t="str">
        <f t="shared" si="19"/>
        <v>LXI AK4</v>
      </c>
      <c r="B234" s="14" t="str">
        <f t="shared" si="17"/>
        <v>XI AK47</v>
      </c>
      <c r="C234" s="15">
        <v>7</v>
      </c>
      <c r="D234" s="16" t="s">
        <v>547</v>
      </c>
      <c r="E234" s="12" t="s">
        <v>548</v>
      </c>
      <c r="F234" s="33" t="s">
        <v>9</v>
      </c>
      <c r="G234" s="34" t="s">
        <v>593</v>
      </c>
      <c r="H234" s="14" t="s">
        <v>1778</v>
      </c>
      <c r="I234" s="14" t="s">
        <v>1783</v>
      </c>
      <c r="J234" s="14" t="str">
        <f t="shared" si="18"/>
        <v>LAK</v>
      </c>
      <c r="P234" s="14" t="str">
        <f t="shared" si="20"/>
        <v>XI AKL</v>
      </c>
    </row>
    <row r="235" spans="1:16" ht="23.25" customHeight="1">
      <c r="A235" s="14" t="str">
        <f t="shared" si="19"/>
        <v>LXI AK5</v>
      </c>
      <c r="B235" s="14" t="str">
        <f t="shared" si="17"/>
        <v>XI AK58</v>
      </c>
      <c r="C235" s="15">
        <v>8</v>
      </c>
      <c r="D235" s="16" t="s">
        <v>608</v>
      </c>
      <c r="E235" s="12" t="s">
        <v>609</v>
      </c>
      <c r="F235" s="33" t="s">
        <v>9</v>
      </c>
      <c r="G235" s="34" t="s">
        <v>655</v>
      </c>
      <c r="H235" s="14" t="s">
        <v>1778</v>
      </c>
      <c r="I235" s="14" t="s">
        <v>1783</v>
      </c>
      <c r="J235" s="14" t="str">
        <f t="shared" si="18"/>
        <v>LAK</v>
      </c>
      <c r="P235" s="14" t="str">
        <f t="shared" si="20"/>
        <v>XI AKL</v>
      </c>
    </row>
    <row r="236" spans="1:16" ht="23.25" customHeight="1">
      <c r="A236" s="14" t="str">
        <f t="shared" si="19"/>
        <v>LXII TKJ3</v>
      </c>
      <c r="B236" s="14" t="str">
        <f t="shared" si="17"/>
        <v>XII TKJ36</v>
      </c>
      <c r="C236" s="15">
        <v>6</v>
      </c>
      <c r="D236" s="16" t="s">
        <v>1355</v>
      </c>
      <c r="E236" s="12" t="s">
        <v>1356</v>
      </c>
      <c r="F236" s="33" t="s">
        <v>9</v>
      </c>
      <c r="G236" s="34" t="s">
        <v>1401</v>
      </c>
      <c r="H236" s="14" t="s">
        <v>1781</v>
      </c>
      <c r="I236" s="14" t="s">
        <v>1785</v>
      </c>
      <c r="J236" s="14" t="str">
        <f t="shared" si="18"/>
        <v>LTKJ</v>
      </c>
      <c r="P236" s="14" t="str">
        <f t="shared" si="20"/>
        <v>XII TKJL</v>
      </c>
    </row>
    <row r="237" spans="1:16" ht="23.25" customHeight="1">
      <c r="A237" s="14" t="str">
        <f t="shared" si="19"/>
        <v>PX AK6</v>
      </c>
      <c r="B237" s="14" t="str">
        <f t="shared" si="17"/>
        <v>X AK69</v>
      </c>
      <c r="C237" s="15">
        <v>9</v>
      </c>
      <c r="D237" s="16">
        <v>101515669</v>
      </c>
      <c r="E237" s="12" t="s">
        <v>314</v>
      </c>
      <c r="F237" s="33" t="s">
        <v>13</v>
      </c>
      <c r="G237" s="34" t="s">
        <v>350</v>
      </c>
      <c r="H237" s="14" t="s">
        <v>1775</v>
      </c>
      <c r="I237" s="14" t="s">
        <v>1783</v>
      </c>
      <c r="J237" s="14" t="str">
        <f t="shared" si="18"/>
        <v>PAK</v>
      </c>
      <c r="P237" s="14" t="str">
        <f t="shared" si="20"/>
        <v>X AKP</v>
      </c>
    </row>
    <row r="238" spans="1:16" ht="23.25" customHeight="1">
      <c r="A238" s="14" t="str">
        <f t="shared" si="19"/>
        <v>LXIII AK2</v>
      </c>
      <c r="B238" s="14" t="str">
        <f t="shared" si="17"/>
        <v>XIII AK24</v>
      </c>
      <c r="C238" s="15">
        <v>4</v>
      </c>
      <c r="D238" s="16" t="s">
        <v>1469</v>
      </c>
      <c r="E238" s="12" t="s">
        <v>1470</v>
      </c>
      <c r="F238" s="33" t="s">
        <v>9</v>
      </c>
      <c r="G238" s="34" t="s">
        <v>1526</v>
      </c>
      <c r="H238" s="14" t="s">
        <v>1782</v>
      </c>
      <c r="I238" s="14" t="s">
        <v>1783</v>
      </c>
      <c r="J238" s="14" t="str">
        <f t="shared" si="18"/>
        <v>LAK</v>
      </c>
      <c r="P238" s="14" t="str">
        <f t="shared" si="20"/>
        <v>XIII AKL</v>
      </c>
    </row>
    <row r="239" spans="1:16" ht="23.25" customHeight="1">
      <c r="A239" s="14" t="str">
        <f t="shared" si="19"/>
        <v>LXI AK6</v>
      </c>
      <c r="B239" s="14" t="str">
        <f t="shared" si="17"/>
        <v>XI AK66</v>
      </c>
      <c r="C239" s="15">
        <v>6</v>
      </c>
      <c r="D239" s="16" t="s">
        <v>665</v>
      </c>
      <c r="E239" s="12" t="s">
        <v>666</v>
      </c>
      <c r="F239" s="33" t="s">
        <v>9</v>
      </c>
      <c r="G239" s="34" t="s">
        <v>715</v>
      </c>
      <c r="H239" s="14" t="s">
        <v>1778</v>
      </c>
      <c r="I239" s="14" t="s">
        <v>1783</v>
      </c>
      <c r="J239" s="14" t="str">
        <f t="shared" si="18"/>
        <v>LAK</v>
      </c>
      <c r="P239" s="14" t="str">
        <f t="shared" si="20"/>
        <v>XI AKL</v>
      </c>
    </row>
    <row r="240" spans="1:16" ht="23.25" customHeight="1">
      <c r="A240" s="14" t="str">
        <f t="shared" si="19"/>
        <v>LXII AK1</v>
      </c>
      <c r="B240" s="14" t="str">
        <f t="shared" si="17"/>
        <v>XII AK19</v>
      </c>
      <c r="C240" s="15">
        <v>9</v>
      </c>
      <c r="D240" s="16" t="s">
        <v>920</v>
      </c>
      <c r="E240" s="12" t="s">
        <v>921</v>
      </c>
      <c r="F240" s="33" t="s">
        <v>9</v>
      </c>
      <c r="G240" s="34" t="s">
        <v>970</v>
      </c>
      <c r="H240" s="14" t="s">
        <v>1780</v>
      </c>
      <c r="I240" s="14" t="s">
        <v>1783</v>
      </c>
      <c r="J240" s="14" t="str">
        <f t="shared" si="18"/>
        <v>LAK</v>
      </c>
      <c r="P240" s="14" t="str">
        <f t="shared" si="20"/>
        <v>XII AKL</v>
      </c>
    </row>
    <row r="241" spans="1:16" ht="23.25" customHeight="1">
      <c r="A241" s="14" t="str">
        <f t="shared" si="19"/>
        <v>LXII TKJ3</v>
      </c>
      <c r="B241" s="14" t="str">
        <f t="shared" si="17"/>
        <v>XII TKJ37</v>
      </c>
      <c r="C241" s="15">
        <v>7</v>
      </c>
      <c r="D241" s="16" t="s">
        <v>1357</v>
      </c>
      <c r="E241" s="12" t="s">
        <v>1358</v>
      </c>
      <c r="F241" s="33" t="s">
        <v>9</v>
      </c>
      <c r="G241" s="34" t="s">
        <v>1401</v>
      </c>
      <c r="H241" s="14" t="s">
        <v>1781</v>
      </c>
      <c r="I241" s="14" t="s">
        <v>1785</v>
      </c>
      <c r="J241" s="14" t="str">
        <f t="shared" si="18"/>
        <v>LTKJ</v>
      </c>
      <c r="P241" s="14" t="str">
        <f t="shared" si="20"/>
        <v>XII TKJL</v>
      </c>
    </row>
    <row r="242" spans="1:16" ht="23.25" customHeight="1">
      <c r="A242" s="14" t="str">
        <f t="shared" si="19"/>
        <v>LXII TKJ1</v>
      </c>
      <c r="B242" s="14" t="str">
        <f t="shared" si="17"/>
        <v>XII TKJ19</v>
      </c>
      <c r="C242" s="15">
        <v>9</v>
      </c>
      <c r="D242" s="16" t="s">
        <v>1249</v>
      </c>
      <c r="E242" s="12" t="s">
        <v>1250</v>
      </c>
      <c r="F242" s="33" t="s">
        <v>9</v>
      </c>
      <c r="G242" s="34" t="s">
        <v>1289</v>
      </c>
      <c r="H242" s="14" t="s">
        <v>1781</v>
      </c>
      <c r="I242" s="14" t="s">
        <v>1785</v>
      </c>
      <c r="J242" s="14" t="str">
        <f t="shared" si="18"/>
        <v>LTKJ</v>
      </c>
      <c r="P242" s="14" t="str">
        <f t="shared" si="20"/>
        <v>XII TKJL</v>
      </c>
    </row>
    <row r="243" spans="1:16" ht="23.25" customHeight="1">
      <c r="A243" s="14" t="str">
        <f t="shared" si="19"/>
        <v>PXII AK3</v>
      </c>
      <c r="B243" s="14" t="str">
        <f t="shared" si="17"/>
        <v>XII AK38</v>
      </c>
      <c r="C243" s="15">
        <v>8</v>
      </c>
      <c r="D243" s="16" t="s">
        <v>1055</v>
      </c>
      <c r="E243" s="12" t="s">
        <v>1056</v>
      </c>
      <c r="F243" s="33" t="s">
        <v>13</v>
      </c>
      <c r="G243" s="34" t="s">
        <v>972</v>
      </c>
      <c r="H243" s="14" t="s">
        <v>1780</v>
      </c>
      <c r="I243" s="14" t="s">
        <v>1783</v>
      </c>
      <c r="J243" s="14" t="str">
        <f t="shared" si="18"/>
        <v>PAK</v>
      </c>
      <c r="P243" s="14" t="str">
        <f t="shared" si="20"/>
        <v>XII AKP</v>
      </c>
    </row>
    <row r="244" spans="1:16" ht="23.25" customHeight="1">
      <c r="A244" s="14" t="str">
        <f t="shared" si="19"/>
        <v>PX AK5</v>
      </c>
      <c r="B244" s="14" t="str">
        <f t="shared" si="17"/>
        <v>X AK55</v>
      </c>
      <c r="C244" s="15">
        <v>5</v>
      </c>
      <c r="D244" s="16">
        <v>101515670</v>
      </c>
      <c r="E244" s="12" t="s">
        <v>283</v>
      </c>
      <c r="F244" s="33" t="s">
        <v>13</v>
      </c>
      <c r="G244" s="34" t="s">
        <v>349</v>
      </c>
      <c r="H244" s="14" t="s">
        <v>1775</v>
      </c>
      <c r="I244" s="14" t="s">
        <v>1783</v>
      </c>
      <c r="J244" s="14" t="str">
        <f t="shared" si="18"/>
        <v>PAK</v>
      </c>
      <c r="P244" s="14" t="str">
        <f t="shared" si="20"/>
        <v>X AKP</v>
      </c>
    </row>
    <row r="245" spans="1:16" ht="23.25" customHeight="1">
      <c r="A245" s="14" t="str">
        <f t="shared" si="19"/>
        <v>PX AK2</v>
      </c>
      <c r="B245" s="14" t="str">
        <f t="shared" si="17"/>
        <v>X AK26</v>
      </c>
      <c r="C245" s="15">
        <v>6</v>
      </c>
      <c r="D245" s="16">
        <v>101515671</v>
      </c>
      <c r="E245" s="12" t="s">
        <v>1843</v>
      </c>
      <c r="F245" s="33" t="s">
        <v>13</v>
      </c>
      <c r="G245" s="34" t="s">
        <v>346</v>
      </c>
      <c r="H245" s="14" t="s">
        <v>1775</v>
      </c>
      <c r="I245" s="14" t="s">
        <v>1783</v>
      </c>
      <c r="J245" s="14" t="str">
        <f t="shared" si="18"/>
        <v>PAK</v>
      </c>
      <c r="P245" s="14" t="str">
        <f t="shared" si="20"/>
        <v>X AKP</v>
      </c>
    </row>
    <row r="246" spans="1:16" ht="23.25" customHeight="1">
      <c r="A246" s="14" t="str">
        <f t="shared" si="19"/>
        <v>PX RPL1</v>
      </c>
      <c r="B246" s="14" t="str">
        <f t="shared" si="17"/>
        <v>X RPL17</v>
      </c>
      <c r="C246" s="15">
        <v>7</v>
      </c>
      <c r="D246" s="16">
        <v>101515920</v>
      </c>
      <c r="E246" s="12" t="s">
        <v>37</v>
      </c>
      <c r="F246" s="33" t="s">
        <v>13</v>
      </c>
      <c r="G246" s="34" t="s">
        <v>340</v>
      </c>
      <c r="H246" s="14" t="s">
        <v>1776</v>
      </c>
      <c r="I246" s="14" t="s">
        <v>1784</v>
      </c>
      <c r="J246" s="14" t="str">
        <f t="shared" si="18"/>
        <v>PRPL</v>
      </c>
      <c r="P246" s="14" t="str">
        <f t="shared" si="20"/>
        <v>X RPLP</v>
      </c>
    </row>
    <row r="247" spans="1:16" ht="23.25" customHeight="1">
      <c r="A247" s="14" t="str">
        <f t="shared" si="19"/>
        <v>PXII AK1</v>
      </c>
      <c r="B247" s="14" t="str">
        <f t="shared" si="17"/>
        <v>XII AK110</v>
      </c>
      <c r="C247" s="15">
        <v>10</v>
      </c>
      <c r="D247" s="16" t="s">
        <v>922</v>
      </c>
      <c r="E247" s="12" t="s">
        <v>923</v>
      </c>
      <c r="F247" s="33" t="s">
        <v>13</v>
      </c>
      <c r="G247" s="34" t="s">
        <v>970</v>
      </c>
      <c r="H247" s="14" t="s">
        <v>1780</v>
      </c>
      <c r="I247" s="14" t="s">
        <v>1783</v>
      </c>
      <c r="J247" s="14" t="str">
        <f t="shared" si="18"/>
        <v>PAK</v>
      </c>
      <c r="P247" s="14" t="str">
        <f t="shared" si="20"/>
        <v>XII AKP</v>
      </c>
    </row>
    <row r="248" spans="1:16" ht="23.25" customHeight="1">
      <c r="A248" s="14" t="str">
        <f t="shared" si="19"/>
        <v>LXI AK1</v>
      </c>
      <c r="B248" s="14" t="str">
        <f t="shared" si="17"/>
        <v>XI AK19</v>
      </c>
      <c r="C248" s="15">
        <v>9</v>
      </c>
      <c r="D248" s="16" t="s">
        <v>367</v>
      </c>
      <c r="E248" s="12" t="s">
        <v>368</v>
      </c>
      <c r="F248" s="33" t="s">
        <v>9</v>
      </c>
      <c r="G248" s="34" t="s">
        <v>413</v>
      </c>
      <c r="H248" s="14" t="s">
        <v>1778</v>
      </c>
      <c r="I248" s="14" t="s">
        <v>1783</v>
      </c>
      <c r="J248" s="14" t="str">
        <f t="shared" si="18"/>
        <v>LAK</v>
      </c>
      <c r="P248" s="14" t="str">
        <f t="shared" si="20"/>
        <v>XI AKL</v>
      </c>
    </row>
    <row r="249" spans="1:16" ht="23.25" customHeight="1">
      <c r="A249" s="14" t="str">
        <f t="shared" si="19"/>
        <v>PXI TKJ3</v>
      </c>
      <c r="B249" s="14" t="str">
        <f t="shared" si="17"/>
        <v>XI TKJ311</v>
      </c>
      <c r="C249" s="15">
        <v>11</v>
      </c>
      <c r="D249" s="16" t="s">
        <v>863</v>
      </c>
      <c r="E249" s="12" t="s">
        <v>864</v>
      </c>
      <c r="F249" s="33" t="s">
        <v>13</v>
      </c>
      <c r="G249" s="34" t="s">
        <v>903</v>
      </c>
      <c r="H249" s="14" t="s">
        <v>1779</v>
      </c>
      <c r="I249" s="14" t="s">
        <v>1785</v>
      </c>
      <c r="J249" s="14" t="str">
        <f t="shared" si="18"/>
        <v>PTKJ</v>
      </c>
      <c r="P249" s="14" t="str">
        <f t="shared" si="20"/>
        <v>XI TKJP</v>
      </c>
    </row>
    <row r="250" spans="1:16" ht="23.25" customHeight="1">
      <c r="A250" s="14" t="str">
        <f t="shared" si="19"/>
        <v>LXIII AK3</v>
      </c>
      <c r="B250" s="14" t="str">
        <f t="shared" si="17"/>
        <v>XIII AK36</v>
      </c>
      <c r="C250" s="15">
        <v>6</v>
      </c>
      <c r="D250" s="16" t="s">
        <v>1537</v>
      </c>
      <c r="E250" s="12" t="s">
        <v>1538</v>
      </c>
      <c r="F250" s="33" t="s">
        <v>9</v>
      </c>
      <c r="G250" s="34" t="s">
        <v>1589</v>
      </c>
      <c r="H250" s="14" t="s">
        <v>1782</v>
      </c>
      <c r="I250" s="14" t="s">
        <v>1783</v>
      </c>
      <c r="J250" s="14" t="str">
        <f t="shared" si="18"/>
        <v>LAK</v>
      </c>
      <c r="P250" s="14" t="str">
        <f t="shared" si="20"/>
        <v>XIII AKL</v>
      </c>
    </row>
    <row r="251" spans="1:16" ht="23.25" customHeight="1">
      <c r="A251" s="14" t="str">
        <f t="shared" si="19"/>
        <v>PXII AK5</v>
      </c>
      <c r="B251" s="14" t="str">
        <f t="shared" si="17"/>
        <v>XII AK55</v>
      </c>
      <c r="C251" s="15">
        <v>5</v>
      </c>
      <c r="D251" s="16" t="s">
        <v>1177</v>
      </c>
      <c r="E251" s="12" t="s">
        <v>1178</v>
      </c>
      <c r="F251" s="33" t="s">
        <v>13</v>
      </c>
      <c r="G251" s="34" t="s">
        <v>974</v>
      </c>
      <c r="H251" s="14" t="s">
        <v>1780</v>
      </c>
      <c r="I251" s="14" t="s">
        <v>1783</v>
      </c>
      <c r="J251" s="14" t="str">
        <f t="shared" si="18"/>
        <v>PAK</v>
      </c>
      <c r="P251" s="14" t="str">
        <f t="shared" si="20"/>
        <v>XII AKP</v>
      </c>
    </row>
    <row r="252" spans="1:16" ht="23.25" customHeight="1">
      <c r="A252" s="14" t="str">
        <f t="shared" si="19"/>
        <v>PX AK4</v>
      </c>
      <c r="B252" s="14" t="str">
        <f t="shared" si="17"/>
        <v>X AK47</v>
      </c>
      <c r="C252" s="15">
        <v>7</v>
      </c>
      <c r="D252" s="16">
        <v>101515672</v>
      </c>
      <c r="E252" s="20" t="s">
        <v>259</v>
      </c>
      <c r="F252" s="21" t="s">
        <v>13</v>
      </c>
      <c r="G252" s="34" t="s">
        <v>348</v>
      </c>
      <c r="H252" s="14" t="s">
        <v>1775</v>
      </c>
      <c r="I252" s="14" t="s">
        <v>1783</v>
      </c>
      <c r="J252" s="14" t="str">
        <f t="shared" si="18"/>
        <v>PAK</v>
      </c>
      <c r="P252" s="14" t="str">
        <f t="shared" si="20"/>
        <v>X AKP</v>
      </c>
    </row>
    <row r="253" spans="1:16" ht="23.25" customHeight="1">
      <c r="A253" s="14" t="str">
        <f t="shared" si="19"/>
        <v>LX TKJ3</v>
      </c>
      <c r="B253" s="14" t="str">
        <f t="shared" si="17"/>
        <v>X TKJ37</v>
      </c>
      <c r="C253" s="15">
        <v>7</v>
      </c>
      <c r="D253" s="16">
        <v>101515841</v>
      </c>
      <c r="E253" s="19" t="s">
        <v>148</v>
      </c>
      <c r="F253" s="33" t="s">
        <v>9</v>
      </c>
      <c r="G253" s="34" t="s">
        <v>344</v>
      </c>
      <c r="H253" s="14" t="s">
        <v>1777</v>
      </c>
      <c r="I253" s="14" t="s">
        <v>1785</v>
      </c>
      <c r="J253" s="14" t="str">
        <f t="shared" si="18"/>
        <v>LTKJ</v>
      </c>
      <c r="P253" s="14" t="str">
        <f t="shared" si="20"/>
        <v>X TKJL</v>
      </c>
    </row>
    <row r="254" spans="1:16" ht="23.25" customHeight="1">
      <c r="A254" s="14" t="str">
        <f t="shared" si="19"/>
        <v>LX TKJ1</v>
      </c>
      <c r="B254" s="14" t="str">
        <f t="shared" si="17"/>
        <v>X TKJ114</v>
      </c>
      <c r="C254" s="39">
        <v>14</v>
      </c>
      <c r="D254" s="12">
        <v>101515842</v>
      </c>
      <c r="E254" s="30" t="s">
        <v>336</v>
      </c>
      <c r="F254" s="31" t="s">
        <v>9</v>
      </c>
      <c r="G254" s="34" t="s">
        <v>342</v>
      </c>
      <c r="H254" s="14" t="s">
        <v>1777</v>
      </c>
      <c r="I254" s="14" t="s">
        <v>1785</v>
      </c>
      <c r="J254" s="14" t="str">
        <f t="shared" si="18"/>
        <v>LTKJ</v>
      </c>
      <c r="P254" s="14" t="str">
        <f t="shared" si="20"/>
        <v>X TKJL</v>
      </c>
    </row>
    <row r="255" spans="1:16" ht="23.25" customHeight="1">
      <c r="A255" s="14" t="str">
        <f t="shared" si="19"/>
        <v>LXI AK2</v>
      </c>
      <c r="B255" s="14" t="str">
        <f t="shared" si="17"/>
        <v>XI AK29</v>
      </c>
      <c r="C255" s="15">
        <v>9</v>
      </c>
      <c r="D255" s="16" t="s">
        <v>430</v>
      </c>
      <c r="E255" s="12" t="s">
        <v>431</v>
      </c>
      <c r="F255" s="33" t="s">
        <v>9</v>
      </c>
      <c r="G255" s="34" t="s">
        <v>472</v>
      </c>
      <c r="H255" s="14" t="s">
        <v>1778</v>
      </c>
      <c r="I255" s="14" t="s">
        <v>1783</v>
      </c>
      <c r="J255" s="14" t="str">
        <f t="shared" si="18"/>
        <v>LAK</v>
      </c>
      <c r="P255" s="14" t="str">
        <f t="shared" si="20"/>
        <v>XI AKL</v>
      </c>
    </row>
    <row r="256" spans="1:16" ht="23.25" customHeight="1">
      <c r="A256" s="14" t="str">
        <f t="shared" si="19"/>
        <v>LX TKJ2</v>
      </c>
      <c r="B256" s="14" t="str">
        <f t="shared" si="17"/>
        <v>X TKJ28</v>
      </c>
      <c r="C256" s="15">
        <v>8</v>
      </c>
      <c r="D256" s="16">
        <v>101515843</v>
      </c>
      <c r="E256" s="19" t="s">
        <v>119</v>
      </c>
      <c r="F256" s="33" t="s">
        <v>9</v>
      </c>
      <c r="G256" s="34" t="s">
        <v>343</v>
      </c>
      <c r="H256" s="14" t="s">
        <v>1777</v>
      </c>
      <c r="I256" s="14" t="s">
        <v>1785</v>
      </c>
      <c r="J256" s="14" t="str">
        <f t="shared" si="18"/>
        <v>LTKJ</v>
      </c>
      <c r="P256" s="14" t="str">
        <f t="shared" si="20"/>
        <v>X TKJL</v>
      </c>
    </row>
    <row r="257" spans="1:16" ht="23.25" customHeight="1">
      <c r="A257" s="14" t="str">
        <f t="shared" si="19"/>
        <v>LXI TKJ1</v>
      </c>
      <c r="B257" s="14" t="str">
        <f t="shared" ref="B257:B319" si="21">G257&amp;C257</f>
        <v>XI TKJ18</v>
      </c>
      <c r="C257" s="15">
        <v>8</v>
      </c>
      <c r="D257" s="16" t="s">
        <v>730</v>
      </c>
      <c r="E257" s="12" t="s">
        <v>731</v>
      </c>
      <c r="F257" s="33" t="s">
        <v>9</v>
      </c>
      <c r="G257" s="34" t="s">
        <v>779</v>
      </c>
      <c r="H257" s="14" t="s">
        <v>1779</v>
      </c>
      <c r="I257" s="14" t="s">
        <v>1785</v>
      </c>
      <c r="J257" s="14" t="str">
        <f t="shared" ref="J257:J319" si="22">F257&amp;I257</f>
        <v>LTKJ</v>
      </c>
      <c r="P257" s="14" t="str">
        <f t="shared" si="20"/>
        <v>XI TKJL</v>
      </c>
    </row>
    <row r="258" spans="1:16" ht="23.25" customHeight="1">
      <c r="A258" s="14" t="str">
        <f t="shared" ref="A258:A320" si="23">F258&amp;G258</f>
        <v>PXIII AK2</v>
      </c>
      <c r="B258" s="14" t="str">
        <f t="shared" si="21"/>
        <v>XIII AK25</v>
      </c>
      <c r="C258" s="15">
        <v>5</v>
      </c>
      <c r="D258" s="16" t="s">
        <v>1471</v>
      </c>
      <c r="E258" s="12" t="s">
        <v>1472</v>
      </c>
      <c r="F258" s="33" t="s">
        <v>13</v>
      </c>
      <c r="G258" s="34" t="s">
        <v>1526</v>
      </c>
      <c r="H258" s="14" t="s">
        <v>1782</v>
      </c>
      <c r="I258" s="14" t="s">
        <v>1783</v>
      </c>
      <c r="J258" s="14" t="str">
        <f t="shared" si="22"/>
        <v>PAK</v>
      </c>
      <c r="P258" s="14" t="str">
        <f t="shared" ref="P258:P320" si="24">H258&amp;F258</f>
        <v>XIII AKP</v>
      </c>
    </row>
    <row r="259" spans="1:16" ht="23.25" customHeight="1">
      <c r="A259" s="14" t="str">
        <f t="shared" si="23"/>
        <v>LXI AK5</v>
      </c>
      <c r="B259" s="14" t="str">
        <f t="shared" si="21"/>
        <v>XI AK59</v>
      </c>
      <c r="C259" s="15">
        <v>9</v>
      </c>
      <c r="D259" s="16" t="s">
        <v>610</v>
      </c>
      <c r="E259" s="12" t="s">
        <v>611</v>
      </c>
      <c r="F259" s="33" t="s">
        <v>9</v>
      </c>
      <c r="G259" s="34" t="s">
        <v>655</v>
      </c>
      <c r="H259" s="14" t="s">
        <v>1778</v>
      </c>
      <c r="I259" s="14" t="s">
        <v>1783</v>
      </c>
      <c r="J259" s="14" t="str">
        <f t="shared" si="22"/>
        <v>LAK</v>
      </c>
      <c r="P259" s="14" t="str">
        <f t="shared" si="24"/>
        <v>XI AKL</v>
      </c>
    </row>
    <row r="260" spans="1:16" ht="23.25" customHeight="1">
      <c r="A260" s="14" t="str">
        <f t="shared" si="23"/>
        <v>PXIII AK1</v>
      </c>
      <c r="B260" s="14" t="str">
        <f t="shared" si="21"/>
        <v>XIII AK18</v>
      </c>
      <c r="C260" s="15">
        <v>8</v>
      </c>
      <c r="D260" s="16" t="s">
        <v>1416</v>
      </c>
      <c r="E260" s="12" t="s">
        <v>1417</v>
      </c>
      <c r="F260" s="33" t="s">
        <v>13</v>
      </c>
      <c r="G260" s="34" t="s">
        <v>1525</v>
      </c>
      <c r="H260" s="14" t="s">
        <v>1782</v>
      </c>
      <c r="I260" s="14" t="s">
        <v>1783</v>
      </c>
      <c r="J260" s="14" t="str">
        <f t="shared" si="22"/>
        <v>PAK</v>
      </c>
      <c r="P260" s="14" t="str">
        <f t="shared" si="24"/>
        <v>XIII AKP</v>
      </c>
    </row>
    <row r="261" spans="1:16" ht="23.25" customHeight="1">
      <c r="A261" s="14" t="str">
        <f t="shared" si="23"/>
        <v>PXIII AK1</v>
      </c>
      <c r="B261" s="14" t="str">
        <f t="shared" si="21"/>
        <v>XIII AK19</v>
      </c>
      <c r="C261" s="15">
        <v>9</v>
      </c>
      <c r="D261" s="16" t="s">
        <v>1418</v>
      </c>
      <c r="E261" s="12" t="s">
        <v>1419</v>
      </c>
      <c r="F261" s="33" t="s">
        <v>13</v>
      </c>
      <c r="G261" s="34" t="s">
        <v>1525</v>
      </c>
      <c r="H261" s="14" t="s">
        <v>1782</v>
      </c>
      <c r="I261" s="14" t="s">
        <v>1783</v>
      </c>
      <c r="J261" s="14" t="str">
        <f t="shared" si="22"/>
        <v>PAK</v>
      </c>
      <c r="P261" s="14" t="str">
        <f t="shared" si="24"/>
        <v>XIII AKP</v>
      </c>
    </row>
    <row r="262" spans="1:16" ht="23.25" customHeight="1">
      <c r="A262" s="14" t="str">
        <f t="shared" si="23"/>
        <v>LX AK2</v>
      </c>
      <c r="B262" s="14" t="str">
        <f t="shared" si="21"/>
        <v>X AK27</v>
      </c>
      <c r="C262" s="15">
        <v>7</v>
      </c>
      <c r="D262" s="16">
        <v>101515673</v>
      </c>
      <c r="E262" s="12" t="s">
        <v>211</v>
      </c>
      <c r="F262" s="33" t="s">
        <v>9</v>
      </c>
      <c r="G262" s="34" t="s">
        <v>346</v>
      </c>
      <c r="H262" s="14" t="s">
        <v>1775</v>
      </c>
      <c r="I262" s="14" t="s">
        <v>1783</v>
      </c>
      <c r="J262" s="14" t="str">
        <f t="shared" si="22"/>
        <v>LAK</v>
      </c>
      <c r="P262" s="14" t="str">
        <f t="shared" si="24"/>
        <v>X AKL</v>
      </c>
    </row>
    <row r="263" spans="1:16" ht="23.25" customHeight="1">
      <c r="A263" s="14" t="str">
        <f t="shared" si="23"/>
        <v>LXIII AK5</v>
      </c>
      <c r="B263" s="14" t="str">
        <f t="shared" si="21"/>
        <v>XIII AK58</v>
      </c>
      <c r="C263" s="15">
        <v>8</v>
      </c>
      <c r="D263" s="16" t="s">
        <v>1667</v>
      </c>
      <c r="E263" s="12" t="s">
        <v>1668</v>
      </c>
      <c r="F263" s="33" t="s">
        <v>9</v>
      </c>
      <c r="G263" s="34" t="s">
        <v>1713</v>
      </c>
      <c r="H263" s="14" t="s">
        <v>1782</v>
      </c>
      <c r="I263" s="14" t="s">
        <v>1783</v>
      </c>
      <c r="J263" s="14" t="str">
        <f t="shared" si="22"/>
        <v>LAK</v>
      </c>
      <c r="P263" s="14" t="str">
        <f t="shared" si="24"/>
        <v>XIII AKL</v>
      </c>
    </row>
    <row r="264" spans="1:16" ht="23.25" customHeight="1">
      <c r="A264" s="14" t="str">
        <f t="shared" si="23"/>
        <v>LX AK6</v>
      </c>
      <c r="B264" s="14" t="str">
        <f t="shared" si="21"/>
        <v>X AK610</v>
      </c>
      <c r="C264" s="15">
        <v>10</v>
      </c>
      <c r="D264" s="16">
        <v>101515674</v>
      </c>
      <c r="E264" s="12" t="s">
        <v>333</v>
      </c>
      <c r="F264" s="33" t="s">
        <v>9</v>
      </c>
      <c r="G264" s="34" t="s">
        <v>350</v>
      </c>
      <c r="H264" s="14" t="s">
        <v>1775</v>
      </c>
      <c r="I264" s="14" t="s">
        <v>1783</v>
      </c>
      <c r="J264" s="14" t="str">
        <f t="shared" si="22"/>
        <v>LAK</v>
      </c>
      <c r="P264" s="14" t="str">
        <f t="shared" si="24"/>
        <v>X AKL</v>
      </c>
    </row>
    <row r="265" spans="1:16" ht="23.25" customHeight="1">
      <c r="A265" s="14" t="str">
        <f t="shared" si="23"/>
        <v>PXI AK4</v>
      </c>
      <c r="B265" s="14" t="str">
        <f t="shared" si="21"/>
        <v>XI AK48</v>
      </c>
      <c r="C265" s="15">
        <v>8</v>
      </c>
      <c r="D265" s="16" t="s">
        <v>549</v>
      </c>
      <c r="E265" s="12" t="s">
        <v>550</v>
      </c>
      <c r="F265" s="33" t="s">
        <v>13</v>
      </c>
      <c r="G265" s="34" t="s">
        <v>593</v>
      </c>
      <c r="H265" s="14" t="s">
        <v>1778</v>
      </c>
      <c r="I265" s="14" t="s">
        <v>1783</v>
      </c>
      <c r="J265" s="14" t="str">
        <f t="shared" si="22"/>
        <v>PAK</v>
      </c>
      <c r="P265" s="14" t="str">
        <f t="shared" si="24"/>
        <v>XI AKP</v>
      </c>
    </row>
    <row r="266" spans="1:16" ht="23.25" customHeight="1">
      <c r="A266" s="14" t="str">
        <f t="shared" si="23"/>
        <v>LXI TKJ2</v>
      </c>
      <c r="B266" s="14" t="str">
        <f t="shared" si="21"/>
        <v>XI TKJ211</v>
      </c>
      <c r="C266" s="15">
        <v>11</v>
      </c>
      <c r="D266" s="16" t="s">
        <v>800</v>
      </c>
      <c r="E266" s="12" t="s">
        <v>801</v>
      </c>
      <c r="F266" s="33" t="s">
        <v>9</v>
      </c>
      <c r="G266" s="34" t="s">
        <v>842</v>
      </c>
      <c r="H266" s="14" t="s">
        <v>1779</v>
      </c>
      <c r="I266" s="14" t="s">
        <v>1785</v>
      </c>
      <c r="J266" s="14" t="str">
        <f t="shared" si="22"/>
        <v>LTKJ</v>
      </c>
      <c r="P266" s="14" t="str">
        <f t="shared" si="24"/>
        <v>XI TKJL</v>
      </c>
    </row>
    <row r="267" spans="1:16" ht="23.25" customHeight="1">
      <c r="A267" s="14" t="str">
        <f t="shared" si="23"/>
        <v>PX AK3</v>
      </c>
      <c r="B267" s="14" t="str">
        <f t="shared" si="21"/>
        <v>X AK36</v>
      </c>
      <c r="C267" s="15">
        <v>6</v>
      </c>
      <c r="D267" s="16">
        <v>101515675</v>
      </c>
      <c r="E267" s="12" t="s">
        <v>225</v>
      </c>
      <c r="F267" s="33" t="s">
        <v>13</v>
      </c>
      <c r="G267" s="35" t="s">
        <v>347</v>
      </c>
      <c r="H267" s="14" t="s">
        <v>1775</v>
      </c>
      <c r="I267" s="14" t="s">
        <v>1783</v>
      </c>
      <c r="J267" s="14" t="str">
        <f t="shared" si="22"/>
        <v>PAK</v>
      </c>
      <c r="P267" s="14" t="str">
        <f t="shared" si="24"/>
        <v>X AKP</v>
      </c>
    </row>
    <row r="268" spans="1:16" ht="23.25" customHeight="1">
      <c r="A268" s="14" t="str">
        <f t="shared" si="23"/>
        <v>LXI AK5</v>
      </c>
      <c r="B268" s="14" t="str">
        <f t="shared" si="21"/>
        <v>XI AK510</v>
      </c>
      <c r="C268" s="15">
        <v>10</v>
      </c>
      <c r="D268" s="16" t="s">
        <v>612</v>
      </c>
      <c r="E268" s="12" t="s">
        <v>613</v>
      </c>
      <c r="F268" s="33" t="s">
        <v>9</v>
      </c>
      <c r="G268" s="34" t="s">
        <v>655</v>
      </c>
      <c r="H268" s="14" t="s">
        <v>1778</v>
      </c>
      <c r="I268" s="14" t="s">
        <v>1783</v>
      </c>
      <c r="J268" s="14" t="str">
        <f t="shared" si="22"/>
        <v>LAK</v>
      </c>
      <c r="P268" s="14" t="str">
        <f t="shared" si="24"/>
        <v>XI AKL</v>
      </c>
    </row>
    <row r="269" spans="1:16" ht="23.25" customHeight="1">
      <c r="A269" s="14" t="str">
        <f t="shared" si="23"/>
        <v>PXII TKJ1</v>
      </c>
      <c r="B269" s="14" t="str">
        <f t="shared" si="21"/>
        <v>XII TKJ110</v>
      </c>
      <c r="C269" s="15">
        <v>10</v>
      </c>
      <c r="D269" s="16" t="s">
        <v>1251</v>
      </c>
      <c r="E269" s="12" t="s">
        <v>1252</v>
      </c>
      <c r="F269" s="33" t="s">
        <v>13</v>
      </c>
      <c r="G269" s="34" t="s">
        <v>1289</v>
      </c>
      <c r="H269" s="14" t="s">
        <v>1781</v>
      </c>
      <c r="I269" s="14" t="s">
        <v>1785</v>
      </c>
      <c r="J269" s="14" t="str">
        <f t="shared" si="22"/>
        <v>PTKJ</v>
      </c>
      <c r="P269" s="14" t="str">
        <f t="shared" si="24"/>
        <v>XII TKJP</v>
      </c>
    </row>
    <row r="270" spans="1:16" ht="23.25" customHeight="1">
      <c r="A270" s="14" t="str">
        <f t="shared" si="23"/>
        <v>LX AK2</v>
      </c>
      <c r="B270" s="14" t="str">
        <f t="shared" si="21"/>
        <v>X AK28</v>
      </c>
      <c r="C270" s="15">
        <v>8</v>
      </c>
      <c r="D270" s="16">
        <v>101515676</v>
      </c>
      <c r="E270" s="12" t="s">
        <v>212</v>
      </c>
      <c r="F270" s="33" t="s">
        <v>9</v>
      </c>
      <c r="G270" s="34" t="s">
        <v>346</v>
      </c>
      <c r="H270" s="14" t="s">
        <v>1775</v>
      </c>
      <c r="I270" s="14" t="s">
        <v>1783</v>
      </c>
      <c r="J270" s="14" t="str">
        <f t="shared" si="22"/>
        <v>LAK</v>
      </c>
      <c r="P270" s="14" t="str">
        <f t="shared" si="24"/>
        <v>X AKL</v>
      </c>
    </row>
    <row r="271" spans="1:16" ht="23.25" customHeight="1">
      <c r="A271" s="14" t="str">
        <f t="shared" si="23"/>
        <v>LX AK6</v>
      </c>
      <c r="B271" s="14" t="str">
        <f t="shared" si="21"/>
        <v>X AK611</v>
      </c>
      <c r="C271" s="15">
        <v>11</v>
      </c>
      <c r="D271" s="16">
        <v>101515677</v>
      </c>
      <c r="E271" s="12" t="s">
        <v>324</v>
      </c>
      <c r="F271" s="33" t="s">
        <v>9</v>
      </c>
      <c r="G271" s="34" t="s">
        <v>350</v>
      </c>
      <c r="H271" s="14" t="s">
        <v>1775</v>
      </c>
      <c r="I271" s="14" t="s">
        <v>1783</v>
      </c>
      <c r="J271" s="14" t="str">
        <f t="shared" si="22"/>
        <v>LAK</v>
      </c>
      <c r="P271" s="14" t="str">
        <f t="shared" si="24"/>
        <v>X AKL</v>
      </c>
    </row>
    <row r="272" spans="1:16" ht="23.25" customHeight="1">
      <c r="A272" s="14" t="str">
        <f t="shared" si="23"/>
        <v>PXI AK6</v>
      </c>
      <c r="B272" s="14" t="str">
        <f t="shared" si="21"/>
        <v>XI AK67</v>
      </c>
      <c r="C272" s="15">
        <v>7</v>
      </c>
      <c r="D272" s="16" t="s">
        <v>667</v>
      </c>
      <c r="E272" s="12" t="s">
        <v>668</v>
      </c>
      <c r="F272" s="33" t="s">
        <v>13</v>
      </c>
      <c r="G272" s="34" t="s">
        <v>715</v>
      </c>
      <c r="H272" s="14" t="s">
        <v>1778</v>
      </c>
      <c r="I272" s="14" t="s">
        <v>1783</v>
      </c>
      <c r="J272" s="14" t="str">
        <f t="shared" si="22"/>
        <v>PAK</v>
      </c>
      <c r="P272" s="14" t="str">
        <f t="shared" si="24"/>
        <v>XI AKP</v>
      </c>
    </row>
    <row r="273" spans="1:16" ht="23.25" customHeight="1">
      <c r="A273" s="14" t="str">
        <f t="shared" si="23"/>
        <v>LXI AK1</v>
      </c>
      <c r="B273" s="14" t="str">
        <f t="shared" si="21"/>
        <v>XI AK110</v>
      </c>
      <c r="C273" s="15">
        <v>10</v>
      </c>
      <c r="D273" s="16" t="s">
        <v>369</v>
      </c>
      <c r="E273" s="12" t="s">
        <v>370</v>
      </c>
      <c r="F273" s="33" t="s">
        <v>9</v>
      </c>
      <c r="G273" s="34" t="s">
        <v>413</v>
      </c>
      <c r="H273" s="14" t="s">
        <v>1778</v>
      </c>
      <c r="I273" s="14" t="s">
        <v>1783</v>
      </c>
      <c r="J273" s="14" t="str">
        <f t="shared" si="22"/>
        <v>LAK</v>
      </c>
      <c r="P273" s="14" t="str">
        <f t="shared" si="24"/>
        <v>XI AKL</v>
      </c>
    </row>
    <row r="274" spans="1:16" ht="23.25" customHeight="1">
      <c r="A274" s="14" t="str">
        <f t="shared" si="23"/>
        <v>LXI AK2</v>
      </c>
      <c r="B274" s="14" t="str">
        <f t="shared" si="21"/>
        <v>XI AK210</v>
      </c>
      <c r="C274" s="15">
        <v>10</v>
      </c>
      <c r="D274" s="16" t="s">
        <v>432</v>
      </c>
      <c r="E274" s="12" t="s">
        <v>433</v>
      </c>
      <c r="F274" s="33" t="s">
        <v>9</v>
      </c>
      <c r="G274" s="34" t="s">
        <v>472</v>
      </c>
      <c r="H274" s="14" t="s">
        <v>1778</v>
      </c>
      <c r="I274" s="14" t="s">
        <v>1783</v>
      </c>
      <c r="J274" s="14" t="str">
        <f t="shared" si="22"/>
        <v>LAK</v>
      </c>
      <c r="P274" s="14" t="str">
        <f t="shared" si="24"/>
        <v>XI AKL</v>
      </c>
    </row>
    <row r="275" spans="1:16" ht="23.25" customHeight="1">
      <c r="A275" s="14" t="str">
        <f t="shared" si="23"/>
        <v>LXII TKJ2</v>
      </c>
      <c r="B275" s="14" t="str">
        <f t="shared" si="21"/>
        <v>XII TKJ28</v>
      </c>
      <c r="C275" s="15">
        <v>8</v>
      </c>
      <c r="D275" s="16" t="s">
        <v>1304</v>
      </c>
      <c r="E275" s="20" t="s">
        <v>1305</v>
      </c>
      <c r="F275" s="21" t="s">
        <v>9</v>
      </c>
      <c r="G275" s="34" t="s">
        <v>1344</v>
      </c>
      <c r="H275" s="14" t="s">
        <v>1781</v>
      </c>
      <c r="I275" s="14" t="s">
        <v>1785</v>
      </c>
      <c r="J275" s="14" t="str">
        <f t="shared" si="22"/>
        <v>LTKJ</v>
      </c>
      <c r="P275" s="14" t="str">
        <f t="shared" si="24"/>
        <v>XII TKJL</v>
      </c>
    </row>
    <row r="276" spans="1:16" ht="23.25" customHeight="1">
      <c r="A276" s="14" t="str">
        <f t="shared" si="23"/>
        <v>PXIII AK4</v>
      </c>
      <c r="B276" s="14" t="str">
        <f t="shared" si="21"/>
        <v>XIII AK47</v>
      </c>
      <c r="C276" s="15">
        <v>7</v>
      </c>
      <c r="D276" s="16" t="s">
        <v>1602</v>
      </c>
      <c r="E276" s="12" t="s">
        <v>1603</v>
      </c>
      <c r="F276" s="33" t="s">
        <v>13</v>
      </c>
      <c r="G276" s="34" t="s">
        <v>1652</v>
      </c>
      <c r="H276" s="14" t="s">
        <v>1782</v>
      </c>
      <c r="I276" s="14" t="s">
        <v>1783</v>
      </c>
      <c r="J276" s="14" t="str">
        <f t="shared" si="22"/>
        <v>PAK</v>
      </c>
      <c r="P276" s="14" t="str">
        <f t="shared" si="24"/>
        <v>XIII AKP</v>
      </c>
    </row>
    <row r="277" spans="1:16" ht="23.25" customHeight="1">
      <c r="A277" s="14" t="str">
        <f t="shared" si="23"/>
        <v>PXIII AK3</v>
      </c>
      <c r="B277" s="14" t="str">
        <f t="shared" si="21"/>
        <v>XIII AK37</v>
      </c>
      <c r="C277" s="15">
        <v>7</v>
      </c>
      <c r="D277" s="16" t="s">
        <v>1539</v>
      </c>
      <c r="E277" s="12" t="s">
        <v>1540</v>
      </c>
      <c r="F277" s="33" t="s">
        <v>13</v>
      </c>
      <c r="G277" s="34" t="s">
        <v>1589</v>
      </c>
      <c r="H277" s="14" t="s">
        <v>1782</v>
      </c>
      <c r="I277" s="14" t="s">
        <v>1783</v>
      </c>
      <c r="J277" s="14" t="str">
        <f t="shared" si="22"/>
        <v>PAK</v>
      </c>
      <c r="P277" s="14" t="str">
        <f t="shared" si="24"/>
        <v>XIII AKP</v>
      </c>
    </row>
    <row r="278" spans="1:16" ht="23.25" customHeight="1">
      <c r="A278" s="14" t="str">
        <f t="shared" si="23"/>
        <v>PXII AK3</v>
      </c>
      <c r="B278" s="14" t="str">
        <f t="shared" si="21"/>
        <v>XII AK39</v>
      </c>
      <c r="C278" s="15">
        <v>9</v>
      </c>
      <c r="D278" s="16" t="s">
        <v>1057</v>
      </c>
      <c r="E278" s="12" t="s">
        <v>1058</v>
      </c>
      <c r="F278" s="33" t="s">
        <v>13</v>
      </c>
      <c r="G278" s="34" t="s">
        <v>972</v>
      </c>
      <c r="H278" s="14" t="s">
        <v>1780</v>
      </c>
      <c r="I278" s="14" t="s">
        <v>1783</v>
      </c>
      <c r="J278" s="14" t="str">
        <f t="shared" si="22"/>
        <v>PAK</v>
      </c>
      <c r="P278" s="14" t="str">
        <f t="shared" si="24"/>
        <v>XII AKP</v>
      </c>
    </row>
    <row r="279" spans="1:16" ht="23.25" customHeight="1">
      <c r="A279" s="14" t="str">
        <f t="shared" si="23"/>
        <v>PX AK1</v>
      </c>
      <c r="B279" s="14" t="str">
        <f t="shared" si="21"/>
        <v>X AK111</v>
      </c>
      <c r="C279" s="15">
        <v>11</v>
      </c>
      <c r="D279" s="16">
        <v>101515678</v>
      </c>
      <c r="E279" s="12" t="s">
        <v>175</v>
      </c>
      <c r="F279" s="33" t="s">
        <v>13</v>
      </c>
      <c r="G279" s="34" t="s">
        <v>345</v>
      </c>
      <c r="H279" s="14" t="s">
        <v>1775</v>
      </c>
      <c r="I279" s="14" t="s">
        <v>1783</v>
      </c>
      <c r="J279" s="14" t="str">
        <f t="shared" si="22"/>
        <v>PAK</v>
      </c>
      <c r="P279" s="14" t="str">
        <f t="shared" si="24"/>
        <v>X AKP</v>
      </c>
    </row>
    <row r="280" spans="1:16" ht="23.25" customHeight="1">
      <c r="A280" s="14" t="str">
        <f t="shared" si="23"/>
        <v>PXIII AK2</v>
      </c>
      <c r="B280" s="14" t="str">
        <f t="shared" si="21"/>
        <v>XIII AK26</v>
      </c>
      <c r="C280" s="15">
        <v>6</v>
      </c>
      <c r="D280" s="16" t="s">
        <v>1473</v>
      </c>
      <c r="E280" s="12" t="s">
        <v>1474</v>
      </c>
      <c r="F280" s="33" t="s">
        <v>13</v>
      </c>
      <c r="G280" s="34" t="s">
        <v>1526</v>
      </c>
      <c r="H280" s="14" t="s">
        <v>1782</v>
      </c>
      <c r="I280" s="14" t="s">
        <v>1783</v>
      </c>
      <c r="J280" s="14" t="str">
        <f t="shared" si="22"/>
        <v>PAK</v>
      </c>
      <c r="P280" s="14" t="str">
        <f t="shared" si="24"/>
        <v>XIII AKP</v>
      </c>
    </row>
    <row r="281" spans="1:16" ht="23.25" customHeight="1">
      <c r="A281" s="14" t="str">
        <f t="shared" si="23"/>
        <v>PX AK5</v>
      </c>
      <c r="B281" s="14" t="str">
        <f t="shared" si="21"/>
        <v>X AK56</v>
      </c>
      <c r="C281" s="15">
        <v>6</v>
      </c>
      <c r="D281" s="16">
        <v>101515679</v>
      </c>
      <c r="E281" s="12" t="s">
        <v>295</v>
      </c>
      <c r="F281" s="33" t="s">
        <v>13</v>
      </c>
      <c r="G281" s="34" t="s">
        <v>349</v>
      </c>
      <c r="H281" s="14" t="s">
        <v>1775</v>
      </c>
      <c r="I281" s="14" t="s">
        <v>1783</v>
      </c>
      <c r="J281" s="14" t="str">
        <f t="shared" si="22"/>
        <v>PAK</v>
      </c>
      <c r="P281" s="14" t="str">
        <f t="shared" si="24"/>
        <v>X AKP</v>
      </c>
    </row>
    <row r="282" spans="1:16" ht="23.25" customHeight="1">
      <c r="A282" s="14" t="str">
        <f t="shared" si="23"/>
        <v>PX AK1</v>
      </c>
      <c r="B282" s="14" t="str">
        <f t="shared" si="21"/>
        <v>X AK112</v>
      </c>
      <c r="C282" s="15">
        <v>12</v>
      </c>
      <c r="D282" s="16">
        <v>101515680</v>
      </c>
      <c r="E282" s="12" t="s">
        <v>167</v>
      </c>
      <c r="F282" s="33" t="s">
        <v>13</v>
      </c>
      <c r="G282" s="34" t="s">
        <v>345</v>
      </c>
      <c r="H282" s="14" t="s">
        <v>1775</v>
      </c>
      <c r="I282" s="14" t="s">
        <v>1783</v>
      </c>
      <c r="J282" s="14" t="str">
        <f t="shared" si="22"/>
        <v>PAK</v>
      </c>
      <c r="P282" s="14" t="str">
        <f t="shared" si="24"/>
        <v>X AKP</v>
      </c>
    </row>
    <row r="283" spans="1:16" ht="23.25" customHeight="1">
      <c r="A283" s="14" t="str">
        <f t="shared" si="23"/>
        <v>PX AK4</v>
      </c>
      <c r="B283" s="14" t="str">
        <f t="shared" si="21"/>
        <v>X AK48</v>
      </c>
      <c r="C283" s="15">
        <v>8</v>
      </c>
      <c r="D283" s="16">
        <v>101515681</v>
      </c>
      <c r="E283" s="12" t="s">
        <v>262</v>
      </c>
      <c r="F283" s="33" t="s">
        <v>13</v>
      </c>
      <c r="G283" s="34" t="s">
        <v>348</v>
      </c>
      <c r="H283" s="14" t="s">
        <v>1775</v>
      </c>
      <c r="I283" s="14" t="s">
        <v>1783</v>
      </c>
      <c r="J283" s="14" t="str">
        <f t="shared" si="22"/>
        <v>PAK</v>
      </c>
      <c r="P283" s="14" t="str">
        <f t="shared" si="24"/>
        <v>X AKP</v>
      </c>
    </row>
    <row r="284" spans="1:16" ht="23.25" customHeight="1">
      <c r="A284" s="14" t="str">
        <f t="shared" si="23"/>
        <v>PX AK5</v>
      </c>
      <c r="B284" s="14" t="str">
        <f t="shared" si="21"/>
        <v>X AK57</v>
      </c>
      <c r="C284" s="15">
        <v>7</v>
      </c>
      <c r="D284" s="16">
        <v>101515682</v>
      </c>
      <c r="E284" s="12" t="s">
        <v>293</v>
      </c>
      <c r="F284" s="33" t="s">
        <v>13</v>
      </c>
      <c r="G284" s="34" t="s">
        <v>349</v>
      </c>
      <c r="H284" s="14" t="s">
        <v>1775</v>
      </c>
      <c r="I284" s="14" t="s">
        <v>1783</v>
      </c>
      <c r="J284" s="14" t="str">
        <f t="shared" si="22"/>
        <v>PAK</v>
      </c>
      <c r="P284" s="14" t="str">
        <f t="shared" si="24"/>
        <v>X AKP</v>
      </c>
    </row>
    <row r="285" spans="1:16" ht="23.25" customHeight="1">
      <c r="A285" s="14" t="str">
        <f t="shared" si="23"/>
        <v>PX AK1</v>
      </c>
      <c r="B285" s="14" t="str">
        <f t="shared" si="21"/>
        <v>X AK113</v>
      </c>
      <c r="C285" s="15">
        <v>13</v>
      </c>
      <c r="D285" s="16">
        <v>101515683</v>
      </c>
      <c r="E285" s="12" t="s">
        <v>163</v>
      </c>
      <c r="F285" s="33" t="s">
        <v>13</v>
      </c>
      <c r="G285" s="34" t="s">
        <v>345</v>
      </c>
      <c r="H285" s="14" t="s">
        <v>1775</v>
      </c>
      <c r="I285" s="14" t="s">
        <v>1783</v>
      </c>
      <c r="J285" s="14" t="str">
        <f t="shared" si="22"/>
        <v>PAK</v>
      </c>
      <c r="P285" s="14" t="str">
        <f t="shared" si="24"/>
        <v>X AKP</v>
      </c>
    </row>
    <row r="286" spans="1:16" ht="23.25" customHeight="1">
      <c r="A286" s="14" t="str">
        <f t="shared" si="23"/>
        <v>LXII TKJ1</v>
      </c>
      <c r="B286" s="14" t="str">
        <f t="shared" si="21"/>
        <v>XII TKJ111</v>
      </c>
      <c r="C286" s="15">
        <v>11</v>
      </c>
      <c r="D286" s="16" t="s">
        <v>1253</v>
      </c>
      <c r="E286" s="12" t="s">
        <v>1254</v>
      </c>
      <c r="F286" s="33" t="s">
        <v>9</v>
      </c>
      <c r="G286" s="34" t="s">
        <v>1289</v>
      </c>
      <c r="H286" s="14" t="s">
        <v>1781</v>
      </c>
      <c r="I286" s="14" t="s">
        <v>1785</v>
      </c>
      <c r="J286" s="14" t="str">
        <f t="shared" si="22"/>
        <v>LTKJ</v>
      </c>
      <c r="P286" s="14" t="str">
        <f t="shared" si="24"/>
        <v>XII TKJL</v>
      </c>
    </row>
    <row r="287" spans="1:16" ht="23.25" customHeight="1">
      <c r="A287" s="14" t="str">
        <f t="shared" si="23"/>
        <v>PXI AK3</v>
      </c>
      <c r="B287" s="14" t="str">
        <f t="shared" si="21"/>
        <v>XI AK311</v>
      </c>
      <c r="C287" s="15">
        <v>11</v>
      </c>
      <c r="D287" s="16" t="s">
        <v>493</v>
      </c>
      <c r="E287" s="12" t="s">
        <v>494</v>
      </c>
      <c r="F287" s="33" t="s">
        <v>13</v>
      </c>
      <c r="G287" s="34" t="s">
        <v>534</v>
      </c>
      <c r="H287" s="14" t="s">
        <v>1778</v>
      </c>
      <c r="I287" s="14" t="s">
        <v>1783</v>
      </c>
      <c r="J287" s="14" t="str">
        <f t="shared" si="22"/>
        <v>PAK</v>
      </c>
      <c r="P287" s="14" t="str">
        <f t="shared" si="24"/>
        <v>XI AKP</v>
      </c>
    </row>
    <row r="288" spans="1:16" ht="23.25" customHeight="1">
      <c r="A288" s="14" t="str">
        <f t="shared" si="23"/>
        <v>PXI AK5</v>
      </c>
      <c r="B288" s="14" t="str">
        <f t="shared" si="21"/>
        <v>XI AK511</v>
      </c>
      <c r="C288" s="15">
        <v>11</v>
      </c>
      <c r="D288" s="16" t="s">
        <v>614</v>
      </c>
      <c r="E288" s="12" t="s">
        <v>615</v>
      </c>
      <c r="F288" s="33" t="s">
        <v>13</v>
      </c>
      <c r="G288" s="34" t="s">
        <v>655</v>
      </c>
      <c r="H288" s="14" t="s">
        <v>1778</v>
      </c>
      <c r="I288" s="14" t="s">
        <v>1783</v>
      </c>
      <c r="J288" s="14" t="str">
        <f t="shared" si="22"/>
        <v>PAK</v>
      </c>
      <c r="P288" s="14" t="str">
        <f t="shared" si="24"/>
        <v>XI AKP</v>
      </c>
    </row>
    <row r="289" spans="1:16" ht="23.25" customHeight="1">
      <c r="A289" s="14" t="str">
        <f t="shared" si="23"/>
        <v>PX AK2</v>
      </c>
      <c r="B289" s="14" t="str">
        <f t="shared" si="21"/>
        <v>X AK29</v>
      </c>
      <c r="C289" s="15">
        <v>9</v>
      </c>
      <c r="D289" s="16">
        <v>101515684</v>
      </c>
      <c r="E289" s="12" t="s">
        <v>194</v>
      </c>
      <c r="F289" s="33" t="s">
        <v>13</v>
      </c>
      <c r="G289" s="34" t="s">
        <v>346</v>
      </c>
      <c r="H289" s="14" t="s">
        <v>1775</v>
      </c>
      <c r="I289" s="14" t="s">
        <v>1783</v>
      </c>
      <c r="J289" s="14" t="str">
        <f t="shared" si="22"/>
        <v>PAK</v>
      </c>
      <c r="P289" s="14" t="str">
        <f t="shared" si="24"/>
        <v>X AKP</v>
      </c>
    </row>
    <row r="290" spans="1:16" ht="23.25" customHeight="1">
      <c r="A290" s="14" t="str">
        <f t="shared" si="23"/>
        <v>LX TKJ2</v>
      </c>
      <c r="B290" s="14" t="str">
        <f t="shared" si="21"/>
        <v>X TKJ29</v>
      </c>
      <c r="C290" s="15">
        <v>9</v>
      </c>
      <c r="D290" s="16">
        <v>101515844</v>
      </c>
      <c r="E290" s="19" t="s">
        <v>125</v>
      </c>
      <c r="F290" s="33" t="s">
        <v>9</v>
      </c>
      <c r="G290" s="34" t="s">
        <v>343</v>
      </c>
      <c r="H290" s="14" t="s">
        <v>1777</v>
      </c>
      <c r="I290" s="14" t="s">
        <v>1785</v>
      </c>
      <c r="J290" s="14" t="str">
        <f t="shared" si="22"/>
        <v>LTKJ</v>
      </c>
      <c r="P290" s="14" t="str">
        <f t="shared" si="24"/>
        <v>X TKJL</v>
      </c>
    </row>
    <row r="291" spans="1:16" ht="23.25" customHeight="1">
      <c r="A291" s="14" t="str">
        <f t="shared" si="23"/>
        <v>LXI AK6</v>
      </c>
      <c r="B291" s="14" t="str">
        <f t="shared" si="21"/>
        <v>XI AK68</v>
      </c>
      <c r="C291" s="15">
        <v>8</v>
      </c>
      <c r="D291" s="16" t="s">
        <v>669</v>
      </c>
      <c r="E291" s="12" t="s">
        <v>670</v>
      </c>
      <c r="F291" s="33" t="s">
        <v>9</v>
      </c>
      <c r="G291" s="34" t="s">
        <v>715</v>
      </c>
      <c r="H291" s="14" t="s">
        <v>1778</v>
      </c>
      <c r="I291" s="14" t="s">
        <v>1783</v>
      </c>
      <c r="J291" s="14" t="str">
        <f t="shared" si="22"/>
        <v>LAK</v>
      </c>
      <c r="P291" s="14" t="str">
        <f t="shared" si="24"/>
        <v>XI AKL</v>
      </c>
    </row>
    <row r="292" spans="1:16" ht="23.25" customHeight="1">
      <c r="A292" s="14" t="str">
        <f t="shared" si="23"/>
        <v>LX RPL1</v>
      </c>
      <c r="B292" s="14" t="str">
        <f t="shared" si="21"/>
        <v>X RPL18</v>
      </c>
      <c r="C292" s="15">
        <v>8</v>
      </c>
      <c r="D292" s="16">
        <v>101515921</v>
      </c>
      <c r="E292" s="12" t="s">
        <v>32</v>
      </c>
      <c r="F292" s="33" t="s">
        <v>9</v>
      </c>
      <c r="G292" s="34" t="s">
        <v>340</v>
      </c>
      <c r="H292" s="14" t="s">
        <v>1776</v>
      </c>
      <c r="I292" s="14" t="s">
        <v>1784</v>
      </c>
      <c r="J292" s="14" t="str">
        <f t="shared" si="22"/>
        <v>LRPL</v>
      </c>
      <c r="P292" s="14" t="str">
        <f t="shared" si="24"/>
        <v>X RPLL</v>
      </c>
    </row>
    <row r="293" spans="1:16" ht="23.25" customHeight="1">
      <c r="A293" s="14" t="str">
        <f t="shared" si="23"/>
        <v>PX AK3</v>
      </c>
      <c r="B293" s="14" t="str">
        <f t="shared" si="21"/>
        <v>X AK37</v>
      </c>
      <c r="C293" s="15">
        <v>7</v>
      </c>
      <c r="D293" s="16">
        <v>101515685</v>
      </c>
      <c r="E293" s="12" t="s">
        <v>230</v>
      </c>
      <c r="F293" s="33" t="s">
        <v>13</v>
      </c>
      <c r="G293" s="35" t="s">
        <v>347</v>
      </c>
      <c r="H293" s="14" t="s">
        <v>1775</v>
      </c>
      <c r="I293" s="14" t="s">
        <v>1783</v>
      </c>
      <c r="J293" s="14" t="str">
        <f t="shared" si="22"/>
        <v>PAK</v>
      </c>
      <c r="P293" s="14" t="str">
        <f t="shared" si="24"/>
        <v>X AKP</v>
      </c>
    </row>
    <row r="294" spans="1:16" ht="23.25" customHeight="1">
      <c r="A294" s="14" t="str">
        <f t="shared" si="23"/>
        <v>PX AK3</v>
      </c>
      <c r="B294" s="14" t="str">
        <f t="shared" si="21"/>
        <v>X AK38</v>
      </c>
      <c r="C294" s="15">
        <v>8</v>
      </c>
      <c r="D294" s="16">
        <v>101515686</v>
      </c>
      <c r="E294" s="20" t="s">
        <v>232</v>
      </c>
      <c r="F294" s="21" t="s">
        <v>13</v>
      </c>
      <c r="G294" s="35" t="s">
        <v>347</v>
      </c>
      <c r="H294" s="14" t="s">
        <v>1775</v>
      </c>
      <c r="I294" s="14" t="s">
        <v>1783</v>
      </c>
      <c r="J294" s="14" t="str">
        <f t="shared" si="22"/>
        <v>PAK</v>
      </c>
      <c r="P294" s="14" t="str">
        <f t="shared" si="24"/>
        <v>X AKP</v>
      </c>
    </row>
    <row r="295" spans="1:16" ht="23.25" customHeight="1">
      <c r="A295" s="14" t="str">
        <f t="shared" si="23"/>
        <v>PXII AK3</v>
      </c>
      <c r="B295" s="14" t="str">
        <f t="shared" si="21"/>
        <v>XII AK310</v>
      </c>
      <c r="C295" s="15">
        <v>10</v>
      </c>
      <c r="D295" s="16" t="s">
        <v>1059</v>
      </c>
      <c r="E295" s="12" t="s">
        <v>1060</v>
      </c>
      <c r="F295" s="33" t="s">
        <v>13</v>
      </c>
      <c r="G295" s="34" t="s">
        <v>972</v>
      </c>
      <c r="H295" s="14" t="s">
        <v>1780</v>
      </c>
      <c r="I295" s="14" t="s">
        <v>1783</v>
      </c>
      <c r="J295" s="14" t="str">
        <f t="shared" si="22"/>
        <v>PAK</v>
      </c>
      <c r="P295" s="14" t="str">
        <f t="shared" si="24"/>
        <v>XII AKP</v>
      </c>
    </row>
    <row r="296" spans="1:16" ht="23.25" customHeight="1">
      <c r="A296" s="14" t="str">
        <f t="shared" si="23"/>
        <v>PXII AK2</v>
      </c>
      <c r="B296" s="14" t="str">
        <f t="shared" si="21"/>
        <v>XII AK29</v>
      </c>
      <c r="C296" s="15">
        <v>9</v>
      </c>
      <c r="D296" s="16" t="s">
        <v>991</v>
      </c>
      <c r="E296" s="12" t="s">
        <v>992</v>
      </c>
      <c r="F296" s="33" t="s">
        <v>13</v>
      </c>
      <c r="G296" s="34" t="s">
        <v>971</v>
      </c>
      <c r="H296" s="14" t="s">
        <v>1780</v>
      </c>
      <c r="I296" s="14" t="s">
        <v>1783</v>
      </c>
      <c r="J296" s="14" t="str">
        <f t="shared" si="22"/>
        <v>PAK</v>
      </c>
      <c r="P296" s="14" t="str">
        <f t="shared" si="24"/>
        <v>XII AKP</v>
      </c>
    </row>
    <row r="297" spans="1:16" ht="23.25" customHeight="1">
      <c r="A297" s="14" t="str">
        <f t="shared" si="23"/>
        <v>PX AK2</v>
      </c>
      <c r="B297" s="14" t="str">
        <f t="shared" si="21"/>
        <v>X AK210</v>
      </c>
      <c r="C297" s="15">
        <v>10</v>
      </c>
      <c r="D297" s="16">
        <v>101515687</v>
      </c>
      <c r="E297" s="12" t="s">
        <v>263</v>
      </c>
      <c r="F297" s="33" t="s">
        <v>13</v>
      </c>
      <c r="G297" s="34" t="s">
        <v>346</v>
      </c>
      <c r="H297" s="14" t="s">
        <v>1775</v>
      </c>
      <c r="I297" s="14" t="s">
        <v>1783</v>
      </c>
      <c r="J297" s="14" t="str">
        <f t="shared" si="22"/>
        <v>PAK</v>
      </c>
      <c r="P297" s="14" t="str">
        <f t="shared" si="24"/>
        <v>X AKP</v>
      </c>
    </row>
    <row r="298" spans="1:16" ht="23.25" customHeight="1">
      <c r="A298" s="14" t="str">
        <f t="shared" si="23"/>
        <v>PXI TKJ3</v>
      </c>
      <c r="B298" s="14" t="str">
        <f t="shared" si="21"/>
        <v>XI TKJ312</v>
      </c>
      <c r="C298" s="15">
        <v>12</v>
      </c>
      <c r="D298" s="16" t="s">
        <v>865</v>
      </c>
      <c r="E298" s="12" t="s">
        <v>866</v>
      </c>
      <c r="F298" s="33" t="s">
        <v>13</v>
      </c>
      <c r="G298" s="34" t="s">
        <v>903</v>
      </c>
      <c r="H298" s="14" t="s">
        <v>1779</v>
      </c>
      <c r="I298" s="14" t="s">
        <v>1785</v>
      </c>
      <c r="J298" s="14" t="str">
        <f t="shared" si="22"/>
        <v>PTKJ</v>
      </c>
      <c r="P298" s="14" t="str">
        <f t="shared" si="24"/>
        <v>XI TKJP</v>
      </c>
    </row>
    <row r="299" spans="1:16" ht="23.25" customHeight="1">
      <c r="A299" s="14" t="str">
        <f t="shared" si="23"/>
        <v>PXI AK1</v>
      </c>
      <c r="B299" s="14" t="str">
        <f t="shared" si="21"/>
        <v>XI AK111</v>
      </c>
      <c r="C299" s="15">
        <v>11</v>
      </c>
      <c r="D299" s="16" t="s">
        <v>371</v>
      </c>
      <c r="E299" s="12" t="s">
        <v>372</v>
      </c>
      <c r="F299" s="33" t="s">
        <v>13</v>
      </c>
      <c r="G299" s="34" t="s">
        <v>413</v>
      </c>
      <c r="H299" s="14" t="s">
        <v>1778</v>
      </c>
      <c r="I299" s="14" t="s">
        <v>1783</v>
      </c>
      <c r="J299" s="14" t="str">
        <f t="shared" si="22"/>
        <v>PAK</v>
      </c>
      <c r="P299" s="14" t="str">
        <f t="shared" si="24"/>
        <v>XI AKP</v>
      </c>
    </row>
    <row r="300" spans="1:16" ht="23.25" customHeight="1">
      <c r="A300" s="14" t="str">
        <f t="shared" si="23"/>
        <v>PX AK1</v>
      </c>
      <c r="B300" s="14" t="str">
        <f t="shared" si="21"/>
        <v>X AK114</v>
      </c>
      <c r="C300" s="15">
        <v>14</v>
      </c>
      <c r="D300" s="16">
        <v>101515688</v>
      </c>
      <c r="E300" s="12" t="s">
        <v>170</v>
      </c>
      <c r="F300" s="33" t="s">
        <v>13</v>
      </c>
      <c r="G300" s="34" t="s">
        <v>345</v>
      </c>
      <c r="H300" s="14" t="s">
        <v>1775</v>
      </c>
      <c r="I300" s="14" t="s">
        <v>1783</v>
      </c>
      <c r="J300" s="14" t="str">
        <f t="shared" si="22"/>
        <v>PAK</v>
      </c>
      <c r="P300" s="14" t="str">
        <f t="shared" si="24"/>
        <v>X AKP</v>
      </c>
    </row>
    <row r="301" spans="1:16" ht="23.25" customHeight="1">
      <c r="A301" s="14" t="str">
        <f t="shared" si="23"/>
        <v>PX AK6</v>
      </c>
      <c r="B301" s="14" t="str">
        <f t="shared" si="21"/>
        <v>X AK612</v>
      </c>
      <c r="C301" s="15">
        <v>12</v>
      </c>
      <c r="D301" s="16">
        <v>101515689</v>
      </c>
      <c r="E301" s="12" t="s">
        <v>322</v>
      </c>
      <c r="F301" s="33" t="s">
        <v>13</v>
      </c>
      <c r="G301" s="34" t="s">
        <v>350</v>
      </c>
      <c r="H301" s="14" t="s">
        <v>1775</v>
      </c>
      <c r="I301" s="14" t="s">
        <v>1783</v>
      </c>
      <c r="J301" s="14" t="str">
        <f t="shared" si="22"/>
        <v>PAK</v>
      </c>
      <c r="P301" s="14" t="str">
        <f t="shared" si="24"/>
        <v>X AKP</v>
      </c>
    </row>
    <row r="302" spans="1:16" ht="23.25" customHeight="1">
      <c r="A302" s="14" t="str">
        <f t="shared" si="23"/>
        <v>PXIII AK1</v>
      </c>
      <c r="B302" s="14" t="str">
        <f t="shared" si="21"/>
        <v>XIII AK110</v>
      </c>
      <c r="C302" s="15">
        <v>10</v>
      </c>
      <c r="D302" s="16" t="s">
        <v>1420</v>
      </c>
      <c r="E302" s="12" t="s">
        <v>1421</v>
      </c>
      <c r="F302" s="33" t="s">
        <v>13</v>
      </c>
      <c r="G302" s="34" t="s">
        <v>1525</v>
      </c>
      <c r="H302" s="14" t="s">
        <v>1782</v>
      </c>
      <c r="I302" s="14" t="s">
        <v>1783</v>
      </c>
      <c r="J302" s="14" t="str">
        <f t="shared" si="22"/>
        <v>PAK</v>
      </c>
      <c r="P302" s="14" t="str">
        <f t="shared" si="24"/>
        <v>XIII AKP</v>
      </c>
    </row>
    <row r="303" spans="1:16" ht="23.25" customHeight="1">
      <c r="A303" s="14" t="str">
        <f t="shared" si="23"/>
        <v>LXIII AK5</v>
      </c>
      <c r="B303" s="14" t="str">
        <f t="shared" si="21"/>
        <v>XIII AK59</v>
      </c>
      <c r="C303" s="15">
        <v>9</v>
      </c>
      <c r="D303" s="16" t="s">
        <v>1669</v>
      </c>
      <c r="E303" s="12" t="s">
        <v>1670</v>
      </c>
      <c r="F303" s="33" t="s">
        <v>9</v>
      </c>
      <c r="G303" s="34" t="s">
        <v>1713</v>
      </c>
      <c r="H303" s="14" t="s">
        <v>1782</v>
      </c>
      <c r="I303" s="14" t="s">
        <v>1783</v>
      </c>
      <c r="J303" s="14" t="str">
        <f t="shared" si="22"/>
        <v>LAK</v>
      </c>
      <c r="P303" s="14" t="str">
        <f t="shared" si="24"/>
        <v>XIII AKL</v>
      </c>
    </row>
    <row r="304" spans="1:16" ht="23.25" customHeight="1">
      <c r="A304" s="14" t="str">
        <f t="shared" si="23"/>
        <v>PX AK6</v>
      </c>
      <c r="B304" s="14" t="str">
        <f t="shared" si="21"/>
        <v>X AK613</v>
      </c>
      <c r="C304" s="15">
        <v>13</v>
      </c>
      <c r="D304" s="16">
        <v>101515690</v>
      </c>
      <c r="E304" s="12" t="s">
        <v>323</v>
      </c>
      <c r="F304" s="33" t="s">
        <v>13</v>
      </c>
      <c r="G304" s="34" t="s">
        <v>350</v>
      </c>
      <c r="H304" s="14" t="s">
        <v>1775</v>
      </c>
      <c r="I304" s="14" t="s">
        <v>1783</v>
      </c>
      <c r="J304" s="14" t="str">
        <f t="shared" si="22"/>
        <v>PAK</v>
      </c>
      <c r="P304" s="14" t="str">
        <f t="shared" si="24"/>
        <v>X AKP</v>
      </c>
    </row>
    <row r="305" spans="1:16" ht="23.25" customHeight="1">
      <c r="A305" s="14" t="str">
        <f t="shared" si="23"/>
        <v>LX RPL1</v>
      </c>
      <c r="B305" s="14" t="str">
        <f t="shared" si="21"/>
        <v>X RPL19</v>
      </c>
      <c r="C305" s="15">
        <v>9</v>
      </c>
      <c r="D305" s="16">
        <v>101515922</v>
      </c>
      <c r="E305" s="12" t="s">
        <v>35</v>
      </c>
      <c r="F305" s="33" t="s">
        <v>9</v>
      </c>
      <c r="G305" s="34" t="s">
        <v>340</v>
      </c>
      <c r="H305" s="14" t="s">
        <v>1776</v>
      </c>
      <c r="I305" s="14" t="s">
        <v>1784</v>
      </c>
      <c r="J305" s="14" t="str">
        <f t="shared" si="22"/>
        <v>LRPL</v>
      </c>
      <c r="P305" s="14" t="str">
        <f t="shared" si="24"/>
        <v>X RPLL</v>
      </c>
    </row>
    <row r="306" spans="1:16" ht="23.25" customHeight="1">
      <c r="A306" s="14" t="str">
        <f t="shared" si="23"/>
        <v>LXIII AK2</v>
      </c>
      <c r="B306" s="14" t="str">
        <f t="shared" si="21"/>
        <v>XIII AK27</v>
      </c>
      <c r="C306" s="15">
        <v>7</v>
      </c>
      <c r="D306" s="16" t="s">
        <v>1475</v>
      </c>
      <c r="E306" s="12" t="s">
        <v>1476</v>
      </c>
      <c r="F306" s="33" t="s">
        <v>9</v>
      </c>
      <c r="G306" s="34" t="s">
        <v>1526</v>
      </c>
      <c r="H306" s="14" t="s">
        <v>1782</v>
      </c>
      <c r="I306" s="14" t="s">
        <v>1783</v>
      </c>
      <c r="J306" s="14" t="str">
        <f t="shared" si="22"/>
        <v>LAK</v>
      </c>
      <c r="P306" s="14" t="str">
        <f t="shared" si="24"/>
        <v>XIII AKL</v>
      </c>
    </row>
    <row r="307" spans="1:16" ht="23.25" customHeight="1">
      <c r="A307" s="14" t="str">
        <f t="shared" si="23"/>
        <v>PX AK2</v>
      </c>
      <c r="B307" s="14" t="str">
        <f t="shared" si="21"/>
        <v>X AK211</v>
      </c>
      <c r="C307" s="15">
        <v>11</v>
      </c>
      <c r="D307" s="16">
        <v>101515691</v>
      </c>
      <c r="E307" s="12" t="s">
        <v>201</v>
      </c>
      <c r="F307" s="33" t="s">
        <v>13</v>
      </c>
      <c r="G307" s="34" t="s">
        <v>346</v>
      </c>
      <c r="H307" s="14" t="s">
        <v>1775</v>
      </c>
      <c r="I307" s="14" t="s">
        <v>1783</v>
      </c>
      <c r="J307" s="14" t="str">
        <f t="shared" si="22"/>
        <v>PAK</v>
      </c>
      <c r="P307" s="14" t="str">
        <f t="shared" si="24"/>
        <v>X AKP</v>
      </c>
    </row>
    <row r="308" spans="1:16" ht="23.25" customHeight="1">
      <c r="A308" s="14" t="str">
        <f t="shared" si="23"/>
        <v>LXI AK2</v>
      </c>
      <c r="B308" s="14" t="str">
        <f t="shared" si="21"/>
        <v>XI AK211</v>
      </c>
      <c r="C308" s="15">
        <v>11</v>
      </c>
      <c r="D308" s="16" t="s">
        <v>434</v>
      </c>
      <c r="E308" s="12" t="s">
        <v>435</v>
      </c>
      <c r="F308" s="33" t="s">
        <v>9</v>
      </c>
      <c r="G308" s="34" t="s">
        <v>472</v>
      </c>
      <c r="H308" s="14" t="s">
        <v>1778</v>
      </c>
      <c r="I308" s="14" t="s">
        <v>1783</v>
      </c>
      <c r="J308" s="14" t="str">
        <f t="shared" si="22"/>
        <v>LAK</v>
      </c>
      <c r="P308" s="14" t="str">
        <f t="shared" si="24"/>
        <v>XI AKL</v>
      </c>
    </row>
    <row r="309" spans="1:16" ht="23.25" customHeight="1">
      <c r="A309" s="14" t="str">
        <f t="shared" si="23"/>
        <v>LX RPL2</v>
      </c>
      <c r="B309" s="14" t="str">
        <f t="shared" si="21"/>
        <v>X RPL25</v>
      </c>
      <c r="C309" s="15">
        <v>5</v>
      </c>
      <c r="D309" s="16">
        <v>101515923</v>
      </c>
      <c r="E309" s="12" t="s">
        <v>69</v>
      </c>
      <c r="F309" s="33" t="s">
        <v>9</v>
      </c>
      <c r="G309" s="34" t="s">
        <v>341</v>
      </c>
      <c r="H309" s="14" t="s">
        <v>1776</v>
      </c>
      <c r="I309" s="14" t="s">
        <v>1784</v>
      </c>
      <c r="J309" s="14" t="str">
        <f t="shared" si="22"/>
        <v>LRPL</v>
      </c>
      <c r="P309" s="14" t="str">
        <f t="shared" si="24"/>
        <v>X RPLL</v>
      </c>
    </row>
    <row r="310" spans="1:16" ht="23.25" customHeight="1">
      <c r="A310" s="14" t="str">
        <f t="shared" si="23"/>
        <v>PX AK5</v>
      </c>
      <c r="B310" s="14" t="str">
        <f t="shared" si="21"/>
        <v>X AK58</v>
      </c>
      <c r="C310" s="15">
        <v>8</v>
      </c>
      <c r="D310" s="16">
        <v>101515692</v>
      </c>
      <c r="E310" s="12" t="s">
        <v>282</v>
      </c>
      <c r="F310" s="33" t="s">
        <v>13</v>
      </c>
      <c r="G310" s="34" t="s">
        <v>349</v>
      </c>
      <c r="H310" s="14" t="s">
        <v>1775</v>
      </c>
      <c r="I310" s="14" t="s">
        <v>1783</v>
      </c>
      <c r="J310" s="14" t="str">
        <f t="shared" si="22"/>
        <v>PAK</v>
      </c>
      <c r="P310" s="14" t="str">
        <f t="shared" si="24"/>
        <v>X AKP</v>
      </c>
    </row>
    <row r="311" spans="1:16" ht="23.25" customHeight="1">
      <c r="A311" s="14" t="str">
        <f t="shared" si="23"/>
        <v>LXIII AK2</v>
      </c>
      <c r="B311" s="14" t="str">
        <f t="shared" si="21"/>
        <v>XIII AK28</v>
      </c>
      <c r="C311" s="15">
        <v>8</v>
      </c>
      <c r="D311" s="16" t="s">
        <v>1477</v>
      </c>
      <c r="E311" s="12" t="s">
        <v>1478</v>
      </c>
      <c r="F311" s="33" t="s">
        <v>9</v>
      </c>
      <c r="G311" s="34" t="s">
        <v>1526</v>
      </c>
      <c r="H311" s="14" t="s">
        <v>1782</v>
      </c>
      <c r="I311" s="14" t="s">
        <v>1783</v>
      </c>
      <c r="J311" s="14" t="str">
        <f t="shared" si="22"/>
        <v>LAK</v>
      </c>
      <c r="P311" s="14" t="str">
        <f t="shared" si="24"/>
        <v>XIII AKL</v>
      </c>
    </row>
    <row r="312" spans="1:16" ht="23.25" customHeight="1">
      <c r="A312" s="14" t="str">
        <f t="shared" si="23"/>
        <v>LXII TKJ3</v>
      </c>
      <c r="B312" s="14" t="str">
        <f t="shared" si="21"/>
        <v>XII TKJ38</v>
      </c>
      <c r="C312" s="15">
        <v>8</v>
      </c>
      <c r="D312" s="16" t="s">
        <v>1359</v>
      </c>
      <c r="E312" s="12" t="s">
        <v>1360</v>
      </c>
      <c r="F312" s="33" t="s">
        <v>9</v>
      </c>
      <c r="G312" s="34" t="s">
        <v>1401</v>
      </c>
      <c r="H312" s="14" t="s">
        <v>1781</v>
      </c>
      <c r="I312" s="14" t="s">
        <v>1785</v>
      </c>
      <c r="J312" s="14" t="str">
        <f t="shared" si="22"/>
        <v>LTKJ</v>
      </c>
      <c r="P312" s="14" t="str">
        <f t="shared" si="24"/>
        <v>XII TKJL</v>
      </c>
    </row>
    <row r="313" spans="1:16" ht="23.25" customHeight="1">
      <c r="A313" s="14" t="str">
        <f t="shared" si="23"/>
        <v>LXII TKJ2</v>
      </c>
      <c r="B313" s="14" t="str">
        <f t="shared" si="21"/>
        <v>XII TKJ29</v>
      </c>
      <c r="C313" s="15">
        <v>9</v>
      </c>
      <c r="D313" s="16" t="s">
        <v>1306</v>
      </c>
      <c r="E313" s="23" t="s">
        <v>1307</v>
      </c>
      <c r="F313" s="24" t="s">
        <v>9</v>
      </c>
      <c r="G313" s="34" t="s">
        <v>1344</v>
      </c>
      <c r="H313" s="14" t="s">
        <v>1781</v>
      </c>
      <c r="I313" s="14" t="s">
        <v>1785</v>
      </c>
      <c r="J313" s="14" t="str">
        <f t="shared" si="22"/>
        <v>LTKJ</v>
      </c>
      <c r="P313" s="14" t="str">
        <f t="shared" si="24"/>
        <v>XII TKJL</v>
      </c>
    </row>
    <row r="314" spans="1:16" ht="23.25" customHeight="1">
      <c r="A314" s="14" t="str">
        <f t="shared" si="23"/>
        <v>LXI TKJ1</v>
      </c>
      <c r="B314" s="14" t="str">
        <f t="shared" si="21"/>
        <v>XI TKJ19</v>
      </c>
      <c r="C314" s="15">
        <v>9</v>
      </c>
      <c r="D314" s="16" t="s">
        <v>732</v>
      </c>
      <c r="E314" s="12" t="s">
        <v>733</v>
      </c>
      <c r="F314" s="33" t="s">
        <v>9</v>
      </c>
      <c r="G314" s="34" t="s">
        <v>779</v>
      </c>
      <c r="H314" s="14" t="s">
        <v>1779</v>
      </c>
      <c r="I314" s="14" t="s">
        <v>1785</v>
      </c>
      <c r="J314" s="14" t="str">
        <f t="shared" si="22"/>
        <v>LTKJ</v>
      </c>
      <c r="P314" s="14" t="str">
        <f t="shared" si="24"/>
        <v>XI TKJL</v>
      </c>
    </row>
    <row r="315" spans="1:16" ht="23.25" customHeight="1">
      <c r="A315" s="14" t="str">
        <f t="shared" si="23"/>
        <v>PXI AK3</v>
      </c>
      <c r="B315" s="14" t="str">
        <f t="shared" si="21"/>
        <v>XI AK312</v>
      </c>
      <c r="C315" s="15">
        <v>12</v>
      </c>
      <c r="D315" s="16" t="s">
        <v>495</v>
      </c>
      <c r="E315" s="20" t="s">
        <v>496</v>
      </c>
      <c r="F315" s="21" t="s">
        <v>13</v>
      </c>
      <c r="G315" s="34" t="s">
        <v>534</v>
      </c>
      <c r="H315" s="14" t="s">
        <v>1778</v>
      </c>
      <c r="I315" s="14" t="s">
        <v>1783</v>
      </c>
      <c r="J315" s="14" t="str">
        <f t="shared" si="22"/>
        <v>PAK</v>
      </c>
      <c r="P315" s="14" t="str">
        <f t="shared" si="24"/>
        <v>XI AKP</v>
      </c>
    </row>
    <row r="316" spans="1:16" ht="23.25" customHeight="1">
      <c r="A316" s="14" t="str">
        <f t="shared" si="23"/>
        <v>LX AK4</v>
      </c>
      <c r="B316" s="14" t="str">
        <f t="shared" si="21"/>
        <v>X AK49</v>
      </c>
      <c r="C316" s="15">
        <v>9</v>
      </c>
      <c r="D316" s="16">
        <v>101515693</v>
      </c>
      <c r="E316" s="12" t="s">
        <v>271</v>
      </c>
      <c r="F316" s="33" t="s">
        <v>9</v>
      </c>
      <c r="G316" s="34" t="s">
        <v>348</v>
      </c>
      <c r="H316" s="14" t="s">
        <v>1775</v>
      </c>
      <c r="I316" s="14" t="s">
        <v>1783</v>
      </c>
      <c r="J316" s="14" t="str">
        <f t="shared" si="22"/>
        <v>LAK</v>
      </c>
      <c r="P316" s="14" t="str">
        <f t="shared" si="24"/>
        <v>X AKL</v>
      </c>
    </row>
    <row r="317" spans="1:16" ht="23.25" customHeight="1">
      <c r="A317" s="14" t="str">
        <f t="shared" si="23"/>
        <v>LXII AK1</v>
      </c>
      <c r="B317" s="14" t="str">
        <f t="shared" si="21"/>
        <v>XII AK111</v>
      </c>
      <c r="C317" s="15">
        <v>11</v>
      </c>
      <c r="D317" s="16" t="s">
        <v>924</v>
      </c>
      <c r="E317" s="12" t="s">
        <v>925</v>
      </c>
      <c r="F317" s="33" t="s">
        <v>9</v>
      </c>
      <c r="G317" s="34" t="s">
        <v>970</v>
      </c>
      <c r="H317" s="14" t="s">
        <v>1780</v>
      </c>
      <c r="I317" s="14" t="s">
        <v>1783</v>
      </c>
      <c r="J317" s="14" t="str">
        <f t="shared" si="22"/>
        <v>LAK</v>
      </c>
      <c r="P317" s="14" t="str">
        <f t="shared" si="24"/>
        <v>XII AKL</v>
      </c>
    </row>
    <row r="318" spans="1:16" ht="23.25" customHeight="1">
      <c r="A318" s="14" t="str">
        <f t="shared" si="23"/>
        <v>LXI TKJ3</v>
      </c>
      <c r="B318" s="14" t="str">
        <f t="shared" si="21"/>
        <v>XI TKJ313</v>
      </c>
      <c r="C318" s="15">
        <v>13</v>
      </c>
      <c r="D318" s="16" t="s">
        <v>867</v>
      </c>
      <c r="E318" s="12" t="s">
        <v>868</v>
      </c>
      <c r="F318" s="33" t="s">
        <v>9</v>
      </c>
      <c r="G318" s="34" t="s">
        <v>903</v>
      </c>
      <c r="H318" s="14" t="s">
        <v>1779</v>
      </c>
      <c r="I318" s="14" t="s">
        <v>1785</v>
      </c>
      <c r="J318" s="14" t="str">
        <f t="shared" si="22"/>
        <v>LTKJ</v>
      </c>
      <c r="P318" s="14" t="str">
        <f t="shared" si="24"/>
        <v>XI TKJL</v>
      </c>
    </row>
    <row r="319" spans="1:16" ht="23.25" customHeight="1">
      <c r="A319" s="14" t="str">
        <f t="shared" si="23"/>
        <v>LXII TKJ1</v>
      </c>
      <c r="B319" s="14" t="str">
        <f t="shared" si="21"/>
        <v>XII TKJ112</v>
      </c>
      <c r="C319" s="15">
        <v>12</v>
      </c>
      <c r="D319" s="16" t="s">
        <v>1255</v>
      </c>
      <c r="E319" s="12" t="s">
        <v>1256</v>
      </c>
      <c r="F319" s="33" t="s">
        <v>9</v>
      </c>
      <c r="G319" s="34" t="s">
        <v>1289</v>
      </c>
      <c r="H319" s="14" t="s">
        <v>1781</v>
      </c>
      <c r="I319" s="14" t="s">
        <v>1785</v>
      </c>
      <c r="J319" s="14" t="str">
        <f t="shared" si="22"/>
        <v>LTKJ</v>
      </c>
      <c r="P319" s="14" t="str">
        <f t="shared" si="24"/>
        <v>XII TKJL</v>
      </c>
    </row>
    <row r="320" spans="1:16" ht="23.25" customHeight="1">
      <c r="A320" s="14" t="str">
        <f t="shared" si="23"/>
        <v>LXII TKJ2</v>
      </c>
      <c r="B320" s="14" t="str">
        <f t="shared" ref="B320:B382" si="25">G320&amp;C320</f>
        <v>XII TKJ210</v>
      </c>
      <c r="C320" s="15">
        <v>10</v>
      </c>
      <c r="D320" s="16" t="s">
        <v>1308</v>
      </c>
      <c r="E320" s="12" t="s">
        <v>1309</v>
      </c>
      <c r="F320" s="33" t="s">
        <v>9</v>
      </c>
      <c r="G320" s="34" t="s">
        <v>1344</v>
      </c>
      <c r="H320" s="14" t="s">
        <v>1781</v>
      </c>
      <c r="I320" s="14" t="s">
        <v>1785</v>
      </c>
      <c r="J320" s="14" t="str">
        <f t="shared" ref="J320:J382" si="26">F320&amp;I320</f>
        <v>LTKJ</v>
      </c>
      <c r="P320" s="14" t="str">
        <f t="shared" si="24"/>
        <v>XII TKJL</v>
      </c>
    </row>
    <row r="321" spans="1:16" ht="23.25" customHeight="1">
      <c r="A321" s="14" t="str">
        <f t="shared" ref="A321:A383" si="27">F321&amp;G321</f>
        <v>LXI AK4</v>
      </c>
      <c r="B321" s="14" t="str">
        <f t="shared" si="25"/>
        <v>XI AK49</v>
      </c>
      <c r="C321" s="15">
        <v>9</v>
      </c>
      <c r="D321" s="16" t="s">
        <v>551</v>
      </c>
      <c r="E321" s="12" t="s">
        <v>552</v>
      </c>
      <c r="F321" s="33" t="s">
        <v>9</v>
      </c>
      <c r="G321" s="34" t="s">
        <v>593</v>
      </c>
      <c r="H321" s="14" t="s">
        <v>1778</v>
      </c>
      <c r="I321" s="14" t="s">
        <v>1783</v>
      </c>
      <c r="J321" s="14" t="str">
        <f t="shared" si="26"/>
        <v>LAK</v>
      </c>
      <c r="P321" s="14" t="str">
        <f t="shared" ref="P321:P383" si="28">H321&amp;F321</f>
        <v>XI AKL</v>
      </c>
    </row>
    <row r="322" spans="1:16" ht="23.25" customHeight="1">
      <c r="A322" s="14" t="str">
        <f t="shared" si="27"/>
        <v>LXIII AK6</v>
      </c>
      <c r="B322" s="14" t="str">
        <f t="shared" si="25"/>
        <v>XIII AK66</v>
      </c>
      <c r="C322" s="15">
        <v>6</v>
      </c>
      <c r="D322" s="16" t="s">
        <v>1724</v>
      </c>
      <c r="E322" s="12" t="s">
        <v>1725</v>
      </c>
      <c r="F322" s="33" t="s">
        <v>9</v>
      </c>
      <c r="G322" s="34" t="s">
        <v>1774</v>
      </c>
      <c r="H322" s="14" t="s">
        <v>1782</v>
      </c>
      <c r="I322" s="14" t="s">
        <v>1783</v>
      </c>
      <c r="J322" s="14" t="str">
        <f t="shared" si="26"/>
        <v>LAK</v>
      </c>
      <c r="P322" s="14" t="str">
        <f t="shared" si="28"/>
        <v>XIII AKL</v>
      </c>
    </row>
    <row r="323" spans="1:16" ht="23.25" customHeight="1">
      <c r="A323" s="14" t="str">
        <f t="shared" si="27"/>
        <v>LX RPL2</v>
      </c>
      <c r="B323" s="14" t="str">
        <f t="shared" si="25"/>
        <v>X RPL26</v>
      </c>
      <c r="C323" s="15">
        <v>6</v>
      </c>
      <c r="D323" s="16">
        <v>101515924</v>
      </c>
      <c r="E323" s="12" t="s">
        <v>59</v>
      </c>
      <c r="F323" s="33" t="s">
        <v>9</v>
      </c>
      <c r="G323" s="34" t="s">
        <v>341</v>
      </c>
      <c r="H323" s="14" t="s">
        <v>1776</v>
      </c>
      <c r="I323" s="14" t="s">
        <v>1784</v>
      </c>
      <c r="J323" s="14" t="str">
        <f t="shared" si="26"/>
        <v>LRPL</v>
      </c>
      <c r="P323" s="14" t="str">
        <f t="shared" si="28"/>
        <v>X RPLL</v>
      </c>
    </row>
    <row r="324" spans="1:16" ht="23.25" customHeight="1">
      <c r="A324" s="14" t="str">
        <f t="shared" si="27"/>
        <v>LXI TKJ3</v>
      </c>
      <c r="B324" s="14" t="str">
        <f t="shared" si="25"/>
        <v>XI TKJ314</v>
      </c>
      <c r="C324" s="15">
        <v>14</v>
      </c>
      <c r="D324" s="16" t="s">
        <v>869</v>
      </c>
      <c r="E324" s="12" t="s">
        <v>870</v>
      </c>
      <c r="F324" s="33" t="s">
        <v>9</v>
      </c>
      <c r="G324" s="34" t="s">
        <v>903</v>
      </c>
      <c r="H324" s="14" t="s">
        <v>1779</v>
      </c>
      <c r="I324" s="14" t="s">
        <v>1785</v>
      </c>
      <c r="J324" s="14" t="str">
        <f t="shared" si="26"/>
        <v>LTKJ</v>
      </c>
      <c r="P324" s="14" t="str">
        <f t="shared" si="28"/>
        <v>XI TKJL</v>
      </c>
    </row>
    <row r="325" spans="1:16" ht="23.25" customHeight="1">
      <c r="A325" s="14" t="str">
        <f t="shared" si="27"/>
        <v>LXIII AK6</v>
      </c>
      <c r="B325" s="14" t="str">
        <f t="shared" si="25"/>
        <v>XIII AK67</v>
      </c>
      <c r="C325" s="15">
        <v>7</v>
      </c>
      <c r="D325" s="16" t="s">
        <v>1726</v>
      </c>
      <c r="E325" s="12" t="s">
        <v>1727</v>
      </c>
      <c r="F325" s="33" t="s">
        <v>9</v>
      </c>
      <c r="G325" s="34" t="s">
        <v>1774</v>
      </c>
      <c r="H325" s="14" t="s">
        <v>1782</v>
      </c>
      <c r="I325" s="14" t="s">
        <v>1783</v>
      </c>
      <c r="J325" s="14" t="str">
        <f t="shared" si="26"/>
        <v>LAK</v>
      </c>
      <c r="P325" s="14" t="str">
        <f t="shared" si="28"/>
        <v>XIII AKL</v>
      </c>
    </row>
    <row r="326" spans="1:16" ht="23.25" customHeight="1">
      <c r="A326" s="14" t="str">
        <f t="shared" si="27"/>
        <v>LXIII AK6</v>
      </c>
      <c r="B326" s="14" t="str">
        <f t="shared" si="25"/>
        <v>XIII AK68</v>
      </c>
      <c r="C326" s="15">
        <v>8</v>
      </c>
      <c r="D326" s="16" t="s">
        <v>1728</v>
      </c>
      <c r="E326" s="12" t="s">
        <v>1729</v>
      </c>
      <c r="F326" s="33" t="s">
        <v>9</v>
      </c>
      <c r="G326" s="34" t="s">
        <v>1774</v>
      </c>
      <c r="H326" s="14" t="s">
        <v>1782</v>
      </c>
      <c r="I326" s="14" t="s">
        <v>1783</v>
      </c>
      <c r="J326" s="14" t="str">
        <f t="shared" si="26"/>
        <v>LAK</v>
      </c>
      <c r="P326" s="14" t="str">
        <f t="shared" si="28"/>
        <v>XIII AKL</v>
      </c>
    </row>
    <row r="327" spans="1:16" ht="23.25" customHeight="1">
      <c r="A327" s="14" t="str">
        <f t="shared" si="27"/>
        <v>LX AK3</v>
      </c>
      <c r="B327" s="14" t="str">
        <f t="shared" si="25"/>
        <v>X AK39</v>
      </c>
      <c r="C327" s="15">
        <v>9</v>
      </c>
      <c r="D327" s="16">
        <v>101515694</v>
      </c>
      <c r="E327" s="12" t="s">
        <v>236</v>
      </c>
      <c r="F327" s="33" t="s">
        <v>9</v>
      </c>
      <c r="G327" s="35" t="s">
        <v>347</v>
      </c>
      <c r="H327" s="14" t="s">
        <v>1775</v>
      </c>
      <c r="I327" s="14" t="s">
        <v>1783</v>
      </c>
      <c r="J327" s="14" t="str">
        <f t="shared" si="26"/>
        <v>LAK</v>
      </c>
      <c r="P327" s="14" t="str">
        <f t="shared" si="28"/>
        <v>X AKL</v>
      </c>
    </row>
    <row r="328" spans="1:16" ht="23.25" customHeight="1">
      <c r="A328" s="14" t="str">
        <f t="shared" si="27"/>
        <v>LXII TKJ3</v>
      </c>
      <c r="B328" s="14" t="str">
        <f t="shared" si="25"/>
        <v>XII TKJ39</v>
      </c>
      <c r="C328" s="15">
        <v>9</v>
      </c>
      <c r="D328" s="16" t="s">
        <v>1361</v>
      </c>
      <c r="E328" s="12" t="s">
        <v>1362</v>
      </c>
      <c r="F328" s="33" t="s">
        <v>9</v>
      </c>
      <c r="G328" s="34" t="s">
        <v>1401</v>
      </c>
      <c r="H328" s="14" t="s">
        <v>1781</v>
      </c>
      <c r="I328" s="14" t="s">
        <v>1785</v>
      </c>
      <c r="J328" s="14" t="str">
        <f t="shared" si="26"/>
        <v>LTKJ</v>
      </c>
      <c r="P328" s="14" t="str">
        <f t="shared" si="28"/>
        <v>XII TKJL</v>
      </c>
    </row>
    <row r="329" spans="1:16" ht="23.25" customHeight="1">
      <c r="A329" s="14" t="str">
        <f t="shared" si="27"/>
        <v>LXIII AK2</v>
      </c>
      <c r="B329" s="14" t="str">
        <f t="shared" si="25"/>
        <v>XIII AK29</v>
      </c>
      <c r="C329" s="15">
        <v>9</v>
      </c>
      <c r="D329" s="16" t="s">
        <v>1479</v>
      </c>
      <c r="E329" s="12" t="s">
        <v>1480</v>
      </c>
      <c r="F329" s="33" t="s">
        <v>9</v>
      </c>
      <c r="G329" s="34" t="s">
        <v>1526</v>
      </c>
      <c r="H329" s="14" t="s">
        <v>1782</v>
      </c>
      <c r="I329" s="14" t="s">
        <v>1783</v>
      </c>
      <c r="J329" s="14" t="str">
        <f t="shared" si="26"/>
        <v>LAK</v>
      </c>
      <c r="P329" s="14" t="str">
        <f t="shared" si="28"/>
        <v>XIII AKL</v>
      </c>
    </row>
    <row r="330" spans="1:16" ht="23.25" customHeight="1">
      <c r="A330" s="14" t="str">
        <f t="shared" si="27"/>
        <v>PXIII AK6</v>
      </c>
      <c r="B330" s="14" t="str">
        <f t="shared" si="25"/>
        <v>XIII AK69</v>
      </c>
      <c r="C330" s="15">
        <v>9</v>
      </c>
      <c r="D330" s="16" t="s">
        <v>1730</v>
      </c>
      <c r="E330" s="12" t="s">
        <v>1731</v>
      </c>
      <c r="F330" s="33" t="s">
        <v>13</v>
      </c>
      <c r="G330" s="34" t="s">
        <v>1774</v>
      </c>
      <c r="H330" s="14" t="s">
        <v>1782</v>
      </c>
      <c r="I330" s="14" t="s">
        <v>1783</v>
      </c>
      <c r="J330" s="14" t="str">
        <f t="shared" si="26"/>
        <v>PAK</v>
      </c>
      <c r="P330" s="14" t="str">
        <f t="shared" si="28"/>
        <v>XIII AKP</v>
      </c>
    </row>
    <row r="331" spans="1:16" ht="23.25" customHeight="1">
      <c r="A331" s="14" t="str">
        <f t="shared" si="27"/>
        <v>PXIII AK3</v>
      </c>
      <c r="B331" s="14" t="str">
        <f t="shared" si="25"/>
        <v>XIII AK38</v>
      </c>
      <c r="C331" s="15">
        <v>8</v>
      </c>
      <c r="D331" s="16" t="s">
        <v>1541</v>
      </c>
      <c r="E331" s="12" t="s">
        <v>1542</v>
      </c>
      <c r="F331" s="33" t="s">
        <v>13</v>
      </c>
      <c r="G331" s="34" t="s">
        <v>1589</v>
      </c>
      <c r="H331" s="14" t="s">
        <v>1782</v>
      </c>
      <c r="I331" s="14" t="s">
        <v>1783</v>
      </c>
      <c r="J331" s="14" t="str">
        <f t="shared" si="26"/>
        <v>PAK</v>
      </c>
      <c r="P331" s="14" t="str">
        <f t="shared" si="28"/>
        <v>XIII AKP</v>
      </c>
    </row>
    <row r="332" spans="1:16" ht="23.25" customHeight="1">
      <c r="A332" s="14" t="str">
        <f t="shared" si="27"/>
        <v>PXIII AK2</v>
      </c>
      <c r="B332" s="14" t="str">
        <f t="shared" si="25"/>
        <v>XIII AK210</v>
      </c>
      <c r="C332" s="15">
        <v>10</v>
      </c>
      <c r="D332" s="16" t="s">
        <v>1481</v>
      </c>
      <c r="E332" s="12" t="s">
        <v>1482</v>
      </c>
      <c r="F332" s="33" t="s">
        <v>13</v>
      </c>
      <c r="G332" s="34" t="s">
        <v>1526</v>
      </c>
      <c r="H332" s="14" t="s">
        <v>1782</v>
      </c>
      <c r="I332" s="14" t="s">
        <v>1783</v>
      </c>
      <c r="J332" s="14" t="str">
        <f t="shared" si="26"/>
        <v>PAK</v>
      </c>
      <c r="P332" s="14" t="str">
        <f t="shared" si="28"/>
        <v>XIII AKP</v>
      </c>
    </row>
    <row r="333" spans="1:16" ht="23.25" customHeight="1">
      <c r="A333" s="14" t="str">
        <f t="shared" si="27"/>
        <v>LXIII AK4</v>
      </c>
      <c r="B333" s="14" t="str">
        <f t="shared" si="25"/>
        <v>XIII AK48</v>
      </c>
      <c r="C333" s="15">
        <v>8</v>
      </c>
      <c r="D333" s="16" t="s">
        <v>1604</v>
      </c>
      <c r="E333" s="12" t="s">
        <v>1605</v>
      </c>
      <c r="F333" s="33" t="s">
        <v>9</v>
      </c>
      <c r="G333" s="34" t="s">
        <v>1652</v>
      </c>
      <c r="H333" s="14" t="s">
        <v>1782</v>
      </c>
      <c r="I333" s="14" t="s">
        <v>1783</v>
      </c>
      <c r="J333" s="14" t="str">
        <f t="shared" si="26"/>
        <v>LAK</v>
      </c>
      <c r="P333" s="14" t="str">
        <f t="shared" si="28"/>
        <v>XIII AKL</v>
      </c>
    </row>
    <row r="334" spans="1:16" ht="23.25" customHeight="1">
      <c r="A334" s="14" t="str">
        <f t="shared" si="27"/>
        <v>LX AK5</v>
      </c>
      <c r="B334" s="14" t="str">
        <f t="shared" si="25"/>
        <v>X AK59</v>
      </c>
      <c r="C334" s="15">
        <v>9</v>
      </c>
      <c r="D334" s="16">
        <v>101515696</v>
      </c>
      <c r="E334" s="12" t="s">
        <v>303</v>
      </c>
      <c r="F334" s="33" t="s">
        <v>9</v>
      </c>
      <c r="G334" s="34" t="s">
        <v>349</v>
      </c>
      <c r="H334" s="14" t="s">
        <v>1775</v>
      </c>
      <c r="I334" s="14" t="s">
        <v>1783</v>
      </c>
      <c r="J334" s="14" t="str">
        <f t="shared" si="26"/>
        <v>LAK</v>
      </c>
      <c r="P334" s="14" t="str">
        <f t="shared" si="28"/>
        <v>X AKL</v>
      </c>
    </row>
    <row r="335" spans="1:16" ht="23.25" customHeight="1">
      <c r="A335" s="14" t="str">
        <f t="shared" si="27"/>
        <v>PX AK5</v>
      </c>
      <c r="B335" s="14" t="str">
        <f t="shared" si="25"/>
        <v>X AK510</v>
      </c>
      <c r="C335" s="15">
        <v>10</v>
      </c>
      <c r="D335" s="16">
        <v>101515697</v>
      </c>
      <c r="E335" s="12" t="s">
        <v>279</v>
      </c>
      <c r="F335" s="33" t="s">
        <v>13</v>
      </c>
      <c r="G335" s="34" t="s">
        <v>349</v>
      </c>
      <c r="H335" s="14" t="s">
        <v>1775</v>
      </c>
      <c r="I335" s="14" t="s">
        <v>1783</v>
      </c>
      <c r="J335" s="14" t="str">
        <f t="shared" si="26"/>
        <v>PAK</v>
      </c>
      <c r="P335" s="14" t="str">
        <f t="shared" si="28"/>
        <v>X AKP</v>
      </c>
    </row>
    <row r="336" spans="1:16" ht="23.25" customHeight="1">
      <c r="A336" s="14" t="str">
        <f t="shared" si="27"/>
        <v>LX TKJ1</v>
      </c>
      <c r="B336" s="14" t="str">
        <f t="shared" si="25"/>
        <v>X TKJ115</v>
      </c>
      <c r="C336" s="39">
        <v>15</v>
      </c>
      <c r="D336" s="12">
        <v>101515846</v>
      </c>
      <c r="E336" s="12" t="s">
        <v>81</v>
      </c>
      <c r="F336" s="33" t="s">
        <v>9</v>
      </c>
      <c r="G336" s="34" t="s">
        <v>342</v>
      </c>
      <c r="H336" s="14" t="s">
        <v>1777</v>
      </c>
      <c r="I336" s="14" t="s">
        <v>1785</v>
      </c>
      <c r="J336" s="14" t="str">
        <f t="shared" si="26"/>
        <v>LTKJ</v>
      </c>
      <c r="P336" s="14" t="str">
        <f t="shared" si="28"/>
        <v>X TKJL</v>
      </c>
    </row>
    <row r="337" spans="1:16" ht="23.25" customHeight="1">
      <c r="A337" s="14" t="str">
        <f t="shared" si="27"/>
        <v>LXI TKJ1</v>
      </c>
      <c r="B337" s="14" t="str">
        <f t="shared" si="25"/>
        <v>XI TKJ110</v>
      </c>
      <c r="C337" s="15">
        <v>10</v>
      </c>
      <c r="D337" s="16" t="s">
        <v>734</v>
      </c>
      <c r="E337" s="12" t="s">
        <v>735</v>
      </c>
      <c r="F337" s="33" t="s">
        <v>9</v>
      </c>
      <c r="G337" s="34" t="s">
        <v>779</v>
      </c>
      <c r="H337" s="14" t="s">
        <v>1779</v>
      </c>
      <c r="I337" s="14" t="s">
        <v>1785</v>
      </c>
      <c r="J337" s="14" t="str">
        <f t="shared" si="26"/>
        <v>LTKJ</v>
      </c>
      <c r="P337" s="14" t="str">
        <f t="shared" si="28"/>
        <v>XI TKJL</v>
      </c>
    </row>
    <row r="338" spans="1:16" ht="23.25" customHeight="1">
      <c r="A338" s="14" t="str">
        <f t="shared" si="27"/>
        <v>LXII TKJ1</v>
      </c>
      <c r="B338" s="14" t="str">
        <f t="shared" si="25"/>
        <v>XII TKJ113</v>
      </c>
      <c r="C338" s="15">
        <v>13</v>
      </c>
      <c r="D338" s="16" t="s">
        <v>1257</v>
      </c>
      <c r="E338" s="12" t="s">
        <v>1258</v>
      </c>
      <c r="F338" s="33" t="s">
        <v>9</v>
      </c>
      <c r="G338" s="34" t="s">
        <v>1289</v>
      </c>
      <c r="H338" s="14" t="s">
        <v>1781</v>
      </c>
      <c r="I338" s="14" t="s">
        <v>1785</v>
      </c>
      <c r="J338" s="14" t="str">
        <f t="shared" si="26"/>
        <v>LTKJ</v>
      </c>
      <c r="P338" s="14" t="str">
        <f t="shared" si="28"/>
        <v>XII TKJL</v>
      </c>
    </row>
    <row r="339" spans="1:16" ht="23.25" customHeight="1">
      <c r="A339" s="14" t="str">
        <f t="shared" si="27"/>
        <v>LX TKJ3</v>
      </c>
      <c r="B339" s="14" t="str">
        <f t="shared" si="25"/>
        <v>X TKJ38</v>
      </c>
      <c r="C339" s="15">
        <v>8</v>
      </c>
      <c r="D339" s="16">
        <v>101515847</v>
      </c>
      <c r="E339" s="19" t="s">
        <v>156</v>
      </c>
      <c r="F339" s="33" t="s">
        <v>9</v>
      </c>
      <c r="G339" s="34" t="s">
        <v>344</v>
      </c>
      <c r="H339" s="14" t="s">
        <v>1777</v>
      </c>
      <c r="I339" s="14" t="s">
        <v>1785</v>
      </c>
      <c r="J339" s="14" t="str">
        <f t="shared" si="26"/>
        <v>LTKJ</v>
      </c>
      <c r="P339" s="14" t="str">
        <f t="shared" si="28"/>
        <v>X TKJL</v>
      </c>
    </row>
    <row r="340" spans="1:16" ht="23.25" customHeight="1">
      <c r="A340" s="14" t="str">
        <f t="shared" si="27"/>
        <v>LX AK3</v>
      </c>
      <c r="B340" s="14" t="str">
        <f t="shared" si="25"/>
        <v>X AK310</v>
      </c>
      <c r="C340" s="15">
        <v>10</v>
      </c>
      <c r="D340" s="16">
        <v>101515698</v>
      </c>
      <c r="E340" s="12" t="s">
        <v>240</v>
      </c>
      <c r="F340" s="33" t="s">
        <v>9</v>
      </c>
      <c r="G340" s="35" t="s">
        <v>347</v>
      </c>
      <c r="H340" s="14" t="s">
        <v>1775</v>
      </c>
      <c r="I340" s="14" t="s">
        <v>1783</v>
      </c>
      <c r="J340" s="14" t="str">
        <f t="shared" si="26"/>
        <v>LAK</v>
      </c>
      <c r="P340" s="14" t="str">
        <f t="shared" si="28"/>
        <v>X AKL</v>
      </c>
    </row>
    <row r="341" spans="1:16" ht="23.25" customHeight="1">
      <c r="A341" s="14" t="str">
        <f t="shared" si="27"/>
        <v>PX AK4</v>
      </c>
      <c r="B341" s="14" t="str">
        <f t="shared" si="25"/>
        <v>X AK410</v>
      </c>
      <c r="C341" s="15">
        <v>10</v>
      </c>
      <c r="D341" s="16">
        <v>101515699</v>
      </c>
      <c r="E341" s="12" t="s">
        <v>253</v>
      </c>
      <c r="F341" s="33" t="s">
        <v>13</v>
      </c>
      <c r="G341" s="34" t="s">
        <v>348</v>
      </c>
      <c r="H341" s="14" t="s">
        <v>1775</v>
      </c>
      <c r="I341" s="14" t="s">
        <v>1783</v>
      </c>
      <c r="J341" s="14" t="str">
        <f t="shared" si="26"/>
        <v>PAK</v>
      </c>
      <c r="P341" s="14" t="str">
        <f t="shared" si="28"/>
        <v>X AKP</v>
      </c>
    </row>
    <row r="342" spans="1:16" ht="23.25" customHeight="1">
      <c r="A342" s="14" t="str">
        <f t="shared" si="27"/>
        <v>LX TKJ2</v>
      </c>
      <c r="B342" s="14" t="str">
        <f t="shared" si="25"/>
        <v>X TKJ210</v>
      </c>
      <c r="C342" s="15">
        <v>10</v>
      </c>
      <c r="D342" s="16">
        <v>101515848</v>
      </c>
      <c r="E342" s="12" t="s">
        <v>106</v>
      </c>
      <c r="F342" s="33" t="s">
        <v>9</v>
      </c>
      <c r="G342" s="34" t="s">
        <v>343</v>
      </c>
      <c r="H342" s="14" t="s">
        <v>1777</v>
      </c>
      <c r="I342" s="14" t="s">
        <v>1785</v>
      </c>
      <c r="J342" s="14" t="str">
        <f t="shared" si="26"/>
        <v>LTKJ</v>
      </c>
      <c r="P342" s="14" t="str">
        <f t="shared" si="28"/>
        <v>X TKJL</v>
      </c>
    </row>
    <row r="343" spans="1:16" ht="23.25" customHeight="1">
      <c r="A343" s="14" t="str">
        <f t="shared" si="27"/>
        <v>PXIII AK1</v>
      </c>
      <c r="B343" s="14" t="str">
        <f t="shared" si="25"/>
        <v>XIII AK111</v>
      </c>
      <c r="C343" s="15">
        <v>11</v>
      </c>
      <c r="D343" s="16" t="s">
        <v>1422</v>
      </c>
      <c r="E343" s="12" t="s">
        <v>1423</v>
      </c>
      <c r="F343" s="33" t="s">
        <v>13</v>
      </c>
      <c r="G343" s="34" t="s">
        <v>1525</v>
      </c>
      <c r="H343" s="14" t="s">
        <v>1782</v>
      </c>
      <c r="I343" s="14" t="s">
        <v>1783</v>
      </c>
      <c r="J343" s="14" t="str">
        <f t="shared" si="26"/>
        <v>PAK</v>
      </c>
      <c r="P343" s="14" t="str">
        <f t="shared" si="28"/>
        <v>XIII AKP</v>
      </c>
    </row>
    <row r="344" spans="1:16" ht="23.25" customHeight="1">
      <c r="A344" s="14" t="str">
        <f t="shared" si="27"/>
        <v>PX AK2</v>
      </c>
      <c r="B344" s="14" t="str">
        <f t="shared" si="25"/>
        <v>X AK212</v>
      </c>
      <c r="C344" s="15">
        <v>12</v>
      </c>
      <c r="D344" s="16">
        <v>101515700</v>
      </c>
      <c r="E344" s="12" t="s">
        <v>198</v>
      </c>
      <c r="F344" s="33" t="s">
        <v>13</v>
      </c>
      <c r="G344" s="34" t="s">
        <v>346</v>
      </c>
      <c r="H344" s="14" t="s">
        <v>1775</v>
      </c>
      <c r="I344" s="14" t="s">
        <v>1783</v>
      </c>
      <c r="J344" s="14" t="str">
        <f t="shared" si="26"/>
        <v>PAK</v>
      </c>
      <c r="P344" s="14" t="str">
        <f t="shared" si="28"/>
        <v>X AKP</v>
      </c>
    </row>
    <row r="345" spans="1:16" ht="23.25" customHeight="1">
      <c r="A345" s="14" t="str">
        <f t="shared" si="27"/>
        <v>PXII AK4</v>
      </c>
      <c r="B345" s="14" t="str">
        <f t="shared" si="25"/>
        <v>XII AK47</v>
      </c>
      <c r="C345" s="15">
        <v>7</v>
      </c>
      <c r="D345" s="16" t="s">
        <v>1117</v>
      </c>
      <c r="E345" s="12" t="s">
        <v>1118</v>
      </c>
      <c r="F345" s="33" t="s">
        <v>13</v>
      </c>
      <c r="G345" s="34" t="s">
        <v>973</v>
      </c>
      <c r="H345" s="14" t="s">
        <v>1780</v>
      </c>
      <c r="I345" s="14" t="s">
        <v>1783</v>
      </c>
      <c r="J345" s="14" t="str">
        <f t="shared" si="26"/>
        <v>PAK</v>
      </c>
      <c r="P345" s="14" t="str">
        <f t="shared" si="28"/>
        <v>XII AKP</v>
      </c>
    </row>
    <row r="346" spans="1:16" ht="23.25" customHeight="1">
      <c r="A346" s="14" t="str">
        <f t="shared" si="27"/>
        <v>PXI AK5</v>
      </c>
      <c r="B346" s="14" t="str">
        <f t="shared" si="25"/>
        <v>XI AK512</v>
      </c>
      <c r="C346" s="15">
        <v>12</v>
      </c>
      <c r="D346" s="16" t="s">
        <v>616</v>
      </c>
      <c r="E346" s="12" t="s">
        <v>617</v>
      </c>
      <c r="F346" s="33" t="s">
        <v>13</v>
      </c>
      <c r="G346" s="34" t="s">
        <v>655</v>
      </c>
      <c r="H346" s="14" t="s">
        <v>1778</v>
      </c>
      <c r="I346" s="14" t="s">
        <v>1783</v>
      </c>
      <c r="J346" s="14" t="str">
        <f t="shared" si="26"/>
        <v>PAK</v>
      </c>
      <c r="P346" s="14" t="str">
        <f t="shared" si="28"/>
        <v>XI AKP</v>
      </c>
    </row>
    <row r="347" spans="1:16" ht="23.25" customHeight="1">
      <c r="A347" s="14" t="str">
        <f t="shared" si="27"/>
        <v>LX RPL2</v>
      </c>
      <c r="B347" s="14" t="str">
        <f t="shared" si="25"/>
        <v>X RPL27</v>
      </c>
      <c r="C347" s="15">
        <v>7</v>
      </c>
      <c r="D347" s="16">
        <v>101515925</v>
      </c>
      <c r="E347" s="12" t="s">
        <v>75</v>
      </c>
      <c r="F347" s="33" t="s">
        <v>9</v>
      </c>
      <c r="G347" s="34" t="s">
        <v>341</v>
      </c>
      <c r="H347" s="14" t="s">
        <v>1776</v>
      </c>
      <c r="I347" s="14" t="s">
        <v>1784</v>
      </c>
      <c r="J347" s="14" t="str">
        <f t="shared" si="26"/>
        <v>LRPL</v>
      </c>
      <c r="P347" s="14" t="str">
        <f t="shared" si="28"/>
        <v>X RPLL</v>
      </c>
    </row>
    <row r="348" spans="1:16" ht="23.25" customHeight="1">
      <c r="A348" s="14" t="str">
        <f t="shared" si="27"/>
        <v>PXI AK6</v>
      </c>
      <c r="B348" s="14" t="str">
        <f t="shared" si="25"/>
        <v>XI AK69</v>
      </c>
      <c r="C348" s="15">
        <v>9</v>
      </c>
      <c r="D348" s="16" t="s">
        <v>671</v>
      </c>
      <c r="E348" s="12" t="s">
        <v>672</v>
      </c>
      <c r="F348" s="33" t="s">
        <v>13</v>
      </c>
      <c r="G348" s="34" t="s">
        <v>715</v>
      </c>
      <c r="H348" s="14" t="s">
        <v>1778</v>
      </c>
      <c r="I348" s="14" t="s">
        <v>1783</v>
      </c>
      <c r="J348" s="14" t="str">
        <f t="shared" si="26"/>
        <v>PAK</v>
      </c>
      <c r="P348" s="14" t="str">
        <f t="shared" si="28"/>
        <v>XI AKP</v>
      </c>
    </row>
    <row r="349" spans="1:16" ht="23.25" customHeight="1">
      <c r="A349" s="14" t="str">
        <f t="shared" si="27"/>
        <v>PXI AK1</v>
      </c>
      <c r="B349" s="14" t="str">
        <f t="shared" si="25"/>
        <v>XI AK112</v>
      </c>
      <c r="C349" s="15">
        <v>12</v>
      </c>
      <c r="D349" s="16" t="s">
        <v>373</v>
      </c>
      <c r="E349" s="12" t="s">
        <v>374</v>
      </c>
      <c r="F349" s="33" t="s">
        <v>13</v>
      </c>
      <c r="G349" s="34" t="s">
        <v>413</v>
      </c>
      <c r="H349" s="14" t="s">
        <v>1778</v>
      </c>
      <c r="I349" s="14" t="s">
        <v>1783</v>
      </c>
      <c r="J349" s="14" t="str">
        <f t="shared" si="26"/>
        <v>PAK</v>
      </c>
      <c r="P349" s="14" t="str">
        <f t="shared" si="28"/>
        <v>XI AKP</v>
      </c>
    </row>
    <row r="350" spans="1:16" ht="23.25" customHeight="1">
      <c r="A350" s="14" t="str">
        <f t="shared" si="27"/>
        <v>PXI TKJ2</v>
      </c>
      <c r="B350" s="14" t="str">
        <f t="shared" si="25"/>
        <v>XI TKJ212</v>
      </c>
      <c r="C350" s="15">
        <v>12</v>
      </c>
      <c r="D350" s="16" t="s">
        <v>802</v>
      </c>
      <c r="E350" s="12" t="s">
        <v>803</v>
      </c>
      <c r="F350" s="33" t="s">
        <v>13</v>
      </c>
      <c r="G350" s="34" t="s">
        <v>842</v>
      </c>
      <c r="H350" s="14" t="s">
        <v>1779</v>
      </c>
      <c r="I350" s="14" t="s">
        <v>1785</v>
      </c>
      <c r="J350" s="14" t="str">
        <f t="shared" si="26"/>
        <v>PTKJ</v>
      </c>
      <c r="P350" s="14" t="str">
        <f t="shared" si="28"/>
        <v>XI TKJP</v>
      </c>
    </row>
    <row r="351" spans="1:16" ht="23.25" customHeight="1">
      <c r="A351" s="14" t="str">
        <f t="shared" si="27"/>
        <v>LXIII AK2</v>
      </c>
      <c r="B351" s="14" t="str">
        <f t="shared" si="25"/>
        <v>XIII AK211</v>
      </c>
      <c r="C351" s="15">
        <v>11</v>
      </c>
      <c r="D351" s="16" t="s">
        <v>1483</v>
      </c>
      <c r="E351" s="12" t="s">
        <v>1484</v>
      </c>
      <c r="F351" s="33" t="s">
        <v>9</v>
      </c>
      <c r="G351" s="34" t="s">
        <v>1526</v>
      </c>
      <c r="H351" s="14" t="s">
        <v>1782</v>
      </c>
      <c r="I351" s="14" t="s">
        <v>1783</v>
      </c>
      <c r="J351" s="14" t="str">
        <f t="shared" si="26"/>
        <v>LAK</v>
      </c>
      <c r="P351" s="14" t="str">
        <f t="shared" si="28"/>
        <v>XIII AKL</v>
      </c>
    </row>
    <row r="352" spans="1:16" ht="23.25" customHeight="1">
      <c r="A352" s="14" t="str">
        <f t="shared" si="27"/>
        <v>LX TKJ2</v>
      </c>
      <c r="B352" s="14" t="str">
        <f t="shared" si="25"/>
        <v>X TKJ211</v>
      </c>
      <c r="C352" s="15">
        <v>11</v>
      </c>
      <c r="D352" s="16">
        <v>101515849</v>
      </c>
      <c r="E352" s="19" t="s">
        <v>120</v>
      </c>
      <c r="F352" s="33" t="s">
        <v>9</v>
      </c>
      <c r="G352" s="34" t="s">
        <v>343</v>
      </c>
      <c r="H352" s="14" t="s">
        <v>1777</v>
      </c>
      <c r="I352" s="14" t="s">
        <v>1785</v>
      </c>
      <c r="J352" s="14" t="str">
        <f t="shared" si="26"/>
        <v>LTKJ</v>
      </c>
      <c r="P352" s="14" t="str">
        <f t="shared" si="28"/>
        <v>X TKJL</v>
      </c>
    </row>
    <row r="353" spans="1:16" ht="23.25" customHeight="1">
      <c r="A353" s="14" t="str">
        <f t="shared" si="27"/>
        <v>LXII TKJ2</v>
      </c>
      <c r="B353" s="14" t="str">
        <f t="shared" si="25"/>
        <v>XII TKJ211</v>
      </c>
      <c r="C353" s="15">
        <v>11</v>
      </c>
      <c r="D353" s="16" t="s">
        <v>1310</v>
      </c>
      <c r="E353" s="12" t="s">
        <v>1311</v>
      </c>
      <c r="F353" s="33" t="s">
        <v>9</v>
      </c>
      <c r="G353" s="34" t="s">
        <v>1344</v>
      </c>
      <c r="H353" s="14" t="s">
        <v>1781</v>
      </c>
      <c r="I353" s="14" t="s">
        <v>1785</v>
      </c>
      <c r="J353" s="14" t="str">
        <f t="shared" si="26"/>
        <v>LTKJ</v>
      </c>
      <c r="P353" s="14" t="str">
        <f t="shared" si="28"/>
        <v>XII TKJL</v>
      </c>
    </row>
    <row r="354" spans="1:16" ht="23.25" customHeight="1">
      <c r="A354" s="14" t="str">
        <f t="shared" si="27"/>
        <v>LX AK1</v>
      </c>
      <c r="B354" s="14" t="str">
        <f t="shared" si="25"/>
        <v>X AK115</v>
      </c>
      <c r="C354" s="15">
        <v>15</v>
      </c>
      <c r="D354" s="16">
        <v>101515701</v>
      </c>
      <c r="E354" s="12" t="s">
        <v>189</v>
      </c>
      <c r="F354" s="33" t="s">
        <v>9</v>
      </c>
      <c r="G354" s="34" t="s">
        <v>345</v>
      </c>
      <c r="H354" s="14" t="s">
        <v>1775</v>
      </c>
      <c r="I354" s="14" t="s">
        <v>1783</v>
      </c>
      <c r="J354" s="14" t="str">
        <f t="shared" si="26"/>
        <v>LAK</v>
      </c>
      <c r="P354" s="14" t="str">
        <f t="shared" si="28"/>
        <v>X AKL</v>
      </c>
    </row>
    <row r="355" spans="1:16" ht="23.25" customHeight="1">
      <c r="A355" s="14" t="str">
        <f t="shared" si="27"/>
        <v>PXII TKJ2</v>
      </c>
      <c r="B355" s="14" t="str">
        <f t="shared" si="25"/>
        <v>XII TKJ212</v>
      </c>
      <c r="C355" s="15">
        <v>12</v>
      </c>
      <c r="D355" s="16" t="s">
        <v>1312</v>
      </c>
      <c r="E355" s="12" t="s">
        <v>1313</v>
      </c>
      <c r="F355" s="33" t="s">
        <v>13</v>
      </c>
      <c r="G355" s="34" t="s">
        <v>1344</v>
      </c>
      <c r="H355" s="14" t="s">
        <v>1781</v>
      </c>
      <c r="I355" s="14" t="s">
        <v>1785</v>
      </c>
      <c r="J355" s="14" t="str">
        <f t="shared" si="26"/>
        <v>PTKJ</v>
      </c>
      <c r="P355" s="14" t="str">
        <f t="shared" si="28"/>
        <v>XII TKJP</v>
      </c>
    </row>
    <row r="356" spans="1:16" ht="23.25" customHeight="1">
      <c r="A356" s="14" t="str">
        <f t="shared" si="27"/>
        <v>PX AK1</v>
      </c>
      <c r="B356" s="14" t="str">
        <f t="shared" si="25"/>
        <v>X AK116</v>
      </c>
      <c r="C356" s="15">
        <v>16</v>
      </c>
      <c r="D356" s="16">
        <v>101515702</v>
      </c>
      <c r="E356" s="12" t="s">
        <v>177</v>
      </c>
      <c r="F356" s="33" t="s">
        <v>13</v>
      </c>
      <c r="G356" s="34" t="s">
        <v>345</v>
      </c>
      <c r="H356" s="14" t="s">
        <v>1775</v>
      </c>
      <c r="I356" s="14" t="s">
        <v>1783</v>
      </c>
      <c r="J356" s="14" t="str">
        <f t="shared" si="26"/>
        <v>PAK</v>
      </c>
      <c r="P356" s="14" t="str">
        <f t="shared" si="28"/>
        <v>X AKP</v>
      </c>
    </row>
    <row r="357" spans="1:16" ht="23.25" customHeight="1">
      <c r="A357" s="14" t="str">
        <f t="shared" si="27"/>
        <v>LXII AK4</v>
      </c>
      <c r="B357" s="14" t="str">
        <f t="shared" si="25"/>
        <v>XII AK48</v>
      </c>
      <c r="C357" s="15">
        <v>8</v>
      </c>
      <c r="D357" s="16" t="s">
        <v>1119</v>
      </c>
      <c r="E357" s="12" t="s">
        <v>1120</v>
      </c>
      <c r="F357" s="33" t="s">
        <v>9</v>
      </c>
      <c r="G357" s="34" t="s">
        <v>973</v>
      </c>
      <c r="H357" s="14" t="s">
        <v>1780</v>
      </c>
      <c r="I357" s="14" t="s">
        <v>1783</v>
      </c>
      <c r="J357" s="14" t="str">
        <f t="shared" si="26"/>
        <v>LAK</v>
      </c>
      <c r="P357" s="14" t="str">
        <f t="shared" si="28"/>
        <v>XII AKL</v>
      </c>
    </row>
    <row r="358" spans="1:16" ht="23.25" customHeight="1">
      <c r="A358" s="14" t="str">
        <f t="shared" si="27"/>
        <v>PX AK5</v>
      </c>
      <c r="B358" s="14" t="str">
        <f t="shared" si="25"/>
        <v>X AK511</v>
      </c>
      <c r="C358" s="15">
        <v>11</v>
      </c>
      <c r="D358" s="16">
        <v>101515703</v>
      </c>
      <c r="E358" s="12" t="s">
        <v>278</v>
      </c>
      <c r="F358" s="33" t="s">
        <v>13</v>
      </c>
      <c r="G358" s="34" t="s">
        <v>349</v>
      </c>
      <c r="H358" s="14" t="s">
        <v>1775</v>
      </c>
      <c r="I358" s="14" t="s">
        <v>1783</v>
      </c>
      <c r="J358" s="14" t="str">
        <f t="shared" si="26"/>
        <v>PAK</v>
      </c>
      <c r="P358" s="14" t="str">
        <f t="shared" si="28"/>
        <v>X AKP</v>
      </c>
    </row>
    <row r="359" spans="1:16" ht="23.25" customHeight="1">
      <c r="A359" s="14" t="str">
        <f t="shared" si="27"/>
        <v>LX TKJ3</v>
      </c>
      <c r="B359" s="14" t="str">
        <f t="shared" si="25"/>
        <v>X TKJ39</v>
      </c>
      <c r="C359" s="15">
        <v>9</v>
      </c>
      <c r="D359" s="16">
        <v>101515850</v>
      </c>
      <c r="E359" s="19" t="s">
        <v>146</v>
      </c>
      <c r="F359" s="33" t="s">
        <v>9</v>
      </c>
      <c r="G359" s="34" t="s">
        <v>344</v>
      </c>
      <c r="H359" s="14" t="s">
        <v>1777</v>
      </c>
      <c r="I359" s="14" t="s">
        <v>1785</v>
      </c>
      <c r="J359" s="14" t="str">
        <f t="shared" si="26"/>
        <v>LTKJ</v>
      </c>
      <c r="P359" s="14" t="str">
        <f t="shared" si="28"/>
        <v>X TKJL</v>
      </c>
    </row>
    <row r="360" spans="1:16" ht="23.25" customHeight="1">
      <c r="A360" s="14" t="str">
        <f t="shared" si="27"/>
        <v>LX TKJ1</v>
      </c>
      <c r="B360" s="14" t="str">
        <f t="shared" si="25"/>
        <v>X TKJ116</v>
      </c>
      <c r="C360" s="39">
        <v>16</v>
      </c>
      <c r="D360" s="12">
        <v>101515851</v>
      </c>
      <c r="E360" s="12" t="s">
        <v>83</v>
      </c>
      <c r="F360" s="33" t="s">
        <v>9</v>
      </c>
      <c r="G360" s="34" t="s">
        <v>342</v>
      </c>
      <c r="H360" s="14" t="s">
        <v>1777</v>
      </c>
      <c r="I360" s="14" t="s">
        <v>1785</v>
      </c>
      <c r="J360" s="14" t="str">
        <f t="shared" si="26"/>
        <v>LTKJ</v>
      </c>
      <c r="P360" s="14" t="str">
        <f t="shared" si="28"/>
        <v>X TKJL</v>
      </c>
    </row>
    <row r="361" spans="1:16" ht="23.25" customHeight="1">
      <c r="A361" s="14" t="str">
        <f t="shared" si="27"/>
        <v>PXIII AK1</v>
      </c>
      <c r="B361" s="14" t="str">
        <f t="shared" si="25"/>
        <v>XIII AK112</v>
      </c>
      <c r="C361" s="15">
        <v>12</v>
      </c>
      <c r="D361" s="16" t="s">
        <v>1424</v>
      </c>
      <c r="E361" s="12" t="s">
        <v>1425</v>
      </c>
      <c r="F361" s="33" t="s">
        <v>13</v>
      </c>
      <c r="G361" s="34" t="s">
        <v>1525</v>
      </c>
      <c r="H361" s="14" t="s">
        <v>1782</v>
      </c>
      <c r="I361" s="14" t="s">
        <v>1783</v>
      </c>
      <c r="J361" s="14" t="str">
        <f t="shared" si="26"/>
        <v>PAK</v>
      </c>
      <c r="P361" s="14" t="str">
        <f t="shared" si="28"/>
        <v>XIII AKP</v>
      </c>
    </row>
    <row r="362" spans="1:16" ht="23.25" customHeight="1">
      <c r="A362" s="14" t="str">
        <f t="shared" si="27"/>
        <v>PXII AK3</v>
      </c>
      <c r="B362" s="14" t="str">
        <f t="shared" si="25"/>
        <v>XII AK311</v>
      </c>
      <c r="C362" s="15">
        <v>11</v>
      </c>
      <c r="D362" s="16" t="s">
        <v>1061</v>
      </c>
      <c r="E362" s="12" t="s">
        <v>1062</v>
      </c>
      <c r="F362" s="33" t="s">
        <v>13</v>
      </c>
      <c r="G362" s="34" t="s">
        <v>972</v>
      </c>
      <c r="H362" s="14" t="s">
        <v>1780</v>
      </c>
      <c r="I362" s="14" t="s">
        <v>1783</v>
      </c>
      <c r="J362" s="14" t="str">
        <f t="shared" si="26"/>
        <v>PAK</v>
      </c>
      <c r="P362" s="14" t="str">
        <f t="shared" si="28"/>
        <v>XII AKP</v>
      </c>
    </row>
    <row r="363" spans="1:16" ht="23.25" customHeight="1">
      <c r="A363" s="14" t="str">
        <f t="shared" si="27"/>
        <v>PX AK1</v>
      </c>
      <c r="B363" s="14" t="str">
        <f t="shared" si="25"/>
        <v>X AK117</v>
      </c>
      <c r="C363" s="15">
        <v>17</v>
      </c>
      <c r="D363" s="16">
        <v>101515704</v>
      </c>
      <c r="E363" s="12" t="s">
        <v>178</v>
      </c>
      <c r="F363" s="33" t="s">
        <v>13</v>
      </c>
      <c r="G363" s="34" t="s">
        <v>345</v>
      </c>
      <c r="H363" s="14" t="s">
        <v>1775</v>
      </c>
      <c r="I363" s="14" t="s">
        <v>1783</v>
      </c>
      <c r="J363" s="14" t="str">
        <f t="shared" si="26"/>
        <v>PAK</v>
      </c>
      <c r="P363" s="14" t="str">
        <f t="shared" si="28"/>
        <v>X AKP</v>
      </c>
    </row>
    <row r="364" spans="1:16" ht="23.25" customHeight="1">
      <c r="A364" s="14" t="str">
        <f t="shared" si="27"/>
        <v>PXII AK5</v>
      </c>
      <c r="B364" s="14" t="str">
        <f t="shared" si="25"/>
        <v>XII AK56</v>
      </c>
      <c r="C364" s="15">
        <v>6</v>
      </c>
      <c r="D364" s="16" t="s">
        <v>1179</v>
      </c>
      <c r="E364" s="12" t="s">
        <v>1180</v>
      </c>
      <c r="F364" s="33" t="s">
        <v>13</v>
      </c>
      <c r="G364" s="34" t="s">
        <v>974</v>
      </c>
      <c r="H364" s="14" t="s">
        <v>1780</v>
      </c>
      <c r="I364" s="14" t="s">
        <v>1783</v>
      </c>
      <c r="J364" s="14" t="str">
        <f t="shared" si="26"/>
        <v>PAK</v>
      </c>
      <c r="P364" s="14" t="str">
        <f t="shared" si="28"/>
        <v>XII AKP</v>
      </c>
    </row>
    <row r="365" spans="1:16" ht="23.25" customHeight="1">
      <c r="A365" s="14" t="str">
        <f t="shared" si="27"/>
        <v>LXI TKJ3</v>
      </c>
      <c r="B365" s="14" t="str">
        <f t="shared" si="25"/>
        <v>XI TKJ315</v>
      </c>
      <c r="C365" s="15">
        <v>15</v>
      </c>
      <c r="D365" s="16" t="s">
        <v>871</v>
      </c>
      <c r="E365" s="12" t="s">
        <v>872</v>
      </c>
      <c r="F365" s="33" t="s">
        <v>9</v>
      </c>
      <c r="G365" s="34" t="s">
        <v>903</v>
      </c>
      <c r="H365" s="14" t="s">
        <v>1779</v>
      </c>
      <c r="I365" s="14" t="s">
        <v>1785</v>
      </c>
      <c r="J365" s="14" t="str">
        <f t="shared" si="26"/>
        <v>LTKJ</v>
      </c>
      <c r="P365" s="14" t="str">
        <f t="shared" si="28"/>
        <v>XI TKJL</v>
      </c>
    </row>
    <row r="366" spans="1:16" ht="23.25" customHeight="1">
      <c r="A366" s="14" t="str">
        <f t="shared" si="27"/>
        <v>PXI TKJ1</v>
      </c>
      <c r="B366" s="14" t="str">
        <f t="shared" si="25"/>
        <v>XI TKJ111</v>
      </c>
      <c r="C366" s="15">
        <v>11</v>
      </c>
      <c r="D366" s="16" t="s">
        <v>736</v>
      </c>
      <c r="E366" s="12" t="s">
        <v>737</v>
      </c>
      <c r="F366" s="33" t="s">
        <v>13</v>
      </c>
      <c r="G366" s="34" t="s">
        <v>779</v>
      </c>
      <c r="H366" s="14" t="s">
        <v>1779</v>
      </c>
      <c r="I366" s="14" t="s">
        <v>1785</v>
      </c>
      <c r="J366" s="14" t="str">
        <f t="shared" si="26"/>
        <v>PTKJ</v>
      </c>
      <c r="P366" s="14" t="str">
        <f t="shared" si="28"/>
        <v>XI TKJP</v>
      </c>
    </row>
    <row r="367" spans="1:16" ht="23.25" customHeight="1">
      <c r="A367" s="14" t="str">
        <f t="shared" si="27"/>
        <v>PXII AK2</v>
      </c>
      <c r="B367" s="14" t="str">
        <f t="shared" si="25"/>
        <v>XII AK210</v>
      </c>
      <c r="C367" s="15">
        <v>10</v>
      </c>
      <c r="D367" s="16" t="s">
        <v>993</v>
      </c>
      <c r="E367" s="12" t="s">
        <v>994</v>
      </c>
      <c r="F367" s="33" t="s">
        <v>13</v>
      </c>
      <c r="G367" s="34" t="s">
        <v>971</v>
      </c>
      <c r="H367" s="14" t="s">
        <v>1780</v>
      </c>
      <c r="I367" s="14" t="s">
        <v>1783</v>
      </c>
      <c r="J367" s="14" t="str">
        <f t="shared" si="26"/>
        <v>PAK</v>
      </c>
      <c r="P367" s="14" t="str">
        <f t="shared" si="28"/>
        <v>XII AKP</v>
      </c>
    </row>
    <row r="368" spans="1:16" ht="23.25" customHeight="1">
      <c r="A368" s="14" t="str">
        <f t="shared" si="27"/>
        <v>PXI AK2</v>
      </c>
      <c r="B368" s="14" t="str">
        <f t="shared" si="25"/>
        <v>XI AK212</v>
      </c>
      <c r="C368" s="15">
        <v>12</v>
      </c>
      <c r="D368" s="16" t="s">
        <v>436</v>
      </c>
      <c r="E368" s="12" t="s">
        <v>437</v>
      </c>
      <c r="F368" s="33" t="s">
        <v>13</v>
      </c>
      <c r="G368" s="34" t="s">
        <v>472</v>
      </c>
      <c r="H368" s="14" t="s">
        <v>1778</v>
      </c>
      <c r="I368" s="14" t="s">
        <v>1783</v>
      </c>
      <c r="J368" s="14" t="str">
        <f t="shared" si="26"/>
        <v>PAK</v>
      </c>
      <c r="P368" s="14" t="str">
        <f t="shared" si="28"/>
        <v>XI AKP</v>
      </c>
    </row>
    <row r="369" spans="1:16" ht="23.25" customHeight="1">
      <c r="A369" s="14" t="str">
        <f t="shared" si="27"/>
        <v>PXII TKJ3</v>
      </c>
      <c r="B369" s="14" t="str">
        <f t="shared" si="25"/>
        <v>XII TKJ310</v>
      </c>
      <c r="C369" s="15">
        <v>10</v>
      </c>
      <c r="D369" s="16" t="s">
        <v>1363</v>
      </c>
      <c r="E369" s="12" t="s">
        <v>1364</v>
      </c>
      <c r="F369" s="33" t="s">
        <v>13</v>
      </c>
      <c r="G369" s="34" t="s">
        <v>1401</v>
      </c>
      <c r="H369" s="14" t="s">
        <v>1781</v>
      </c>
      <c r="I369" s="14" t="s">
        <v>1785</v>
      </c>
      <c r="J369" s="14" t="str">
        <f t="shared" si="26"/>
        <v>PTKJ</v>
      </c>
      <c r="P369" s="14" t="str">
        <f t="shared" si="28"/>
        <v>XII TKJP</v>
      </c>
    </row>
    <row r="370" spans="1:16" ht="23.25" customHeight="1">
      <c r="A370" s="14" t="str">
        <f t="shared" si="27"/>
        <v>LXIII AK4</v>
      </c>
      <c r="B370" s="14" t="str">
        <f t="shared" si="25"/>
        <v>XIII AK49</v>
      </c>
      <c r="C370" s="15">
        <v>9</v>
      </c>
      <c r="D370" s="16" t="s">
        <v>1606</v>
      </c>
      <c r="E370" s="12" t="s">
        <v>1607</v>
      </c>
      <c r="F370" s="33" t="s">
        <v>9</v>
      </c>
      <c r="G370" s="34" t="s">
        <v>1652</v>
      </c>
      <c r="H370" s="14" t="s">
        <v>1782</v>
      </c>
      <c r="I370" s="14" t="s">
        <v>1783</v>
      </c>
      <c r="J370" s="14" t="str">
        <f t="shared" si="26"/>
        <v>LAK</v>
      </c>
      <c r="P370" s="14" t="str">
        <f t="shared" si="28"/>
        <v>XIII AKL</v>
      </c>
    </row>
    <row r="371" spans="1:16" ht="23.25" customHeight="1">
      <c r="A371" s="14" t="str">
        <f t="shared" si="27"/>
        <v>PXIII AK4</v>
      </c>
      <c r="B371" s="14" t="str">
        <f t="shared" si="25"/>
        <v>XIII AK410</v>
      </c>
      <c r="C371" s="15">
        <v>10</v>
      </c>
      <c r="D371" s="16" t="s">
        <v>1608</v>
      </c>
      <c r="E371" s="12" t="s">
        <v>1609</v>
      </c>
      <c r="F371" s="33" t="s">
        <v>13</v>
      </c>
      <c r="G371" s="34" t="s">
        <v>1652</v>
      </c>
      <c r="H371" s="14" t="s">
        <v>1782</v>
      </c>
      <c r="I371" s="14" t="s">
        <v>1783</v>
      </c>
      <c r="J371" s="14" t="str">
        <f t="shared" si="26"/>
        <v>PAK</v>
      </c>
      <c r="P371" s="14" t="str">
        <f t="shared" si="28"/>
        <v>XIII AKP</v>
      </c>
    </row>
    <row r="372" spans="1:16" ht="23.25" customHeight="1">
      <c r="A372" s="14" t="str">
        <f t="shared" si="27"/>
        <v>PXI TKJ2</v>
      </c>
      <c r="B372" s="14" t="str">
        <f t="shared" si="25"/>
        <v>XI TKJ213</v>
      </c>
      <c r="C372" s="15">
        <v>13</v>
      </c>
      <c r="D372" s="16" t="s">
        <v>804</v>
      </c>
      <c r="E372" s="12" t="s">
        <v>805</v>
      </c>
      <c r="F372" s="33" t="s">
        <v>13</v>
      </c>
      <c r="G372" s="34" t="s">
        <v>842</v>
      </c>
      <c r="H372" s="14" t="s">
        <v>1779</v>
      </c>
      <c r="I372" s="14" t="s">
        <v>1785</v>
      </c>
      <c r="J372" s="14" t="str">
        <f t="shared" si="26"/>
        <v>PTKJ</v>
      </c>
      <c r="P372" s="14" t="str">
        <f t="shared" si="28"/>
        <v>XI TKJP</v>
      </c>
    </row>
    <row r="373" spans="1:16" ht="23.25" customHeight="1">
      <c r="A373" s="14" t="str">
        <f t="shared" si="27"/>
        <v>PX AK5</v>
      </c>
      <c r="B373" s="14" t="str">
        <f t="shared" si="25"/>
        <v>X AK512</v>
      </c>
      <c r="C373" s="15">
        <v>12</v>
      </c>
      <c r="D373" s="16">
        <v>101515705</v>
      </c>
      <c r="E373" s="12" t="s">
        <v>287</v>
      </c>
      <c r="F373" s="33" t="s">
        <v>13</v>
      </c>
      <c r="G373" s="34" t="s">
        <v>349</v>
      </c>
      <c r="H373" s="14" t="s">
        <v>1775</v>
      </c>
      <c r="I373" s="14" t="s">
        <v>1783</v>
      </c>
      <c r="J373" s="14" t="str">
        <f t="shared" si="26"/>
        <v>PAK</v>
      </c>
      <c r="P373" s="14" t="str">
        <f t="shared" si="28"/>
        <v>X AKP</v>
      </c>
    </row>
    <row r="374" spans="1:16" ht="23.25" customHeight="1">
      <c r="A374" s="14" t="str">
        <f t="shared" si="27"/>
        <v>LXII AK1</v>
      </c>
      <c r="B374" s="14" t="str">
        <f t="shared" si="25"/>
        <v>XII AK112</v>
      </c>
      <c r="C374" s="15">
        <v>12</v>
      </c>
      <c r="D374" s="16" t="s">
        <v>926</v>
      </c>
      <c r="E374" s="12" t="s">
        <v>927</v>
      </c>
      <c r="F374" s="33" t="s">
        <v>9</v>
      </c>
      <c r="G374" s="34" t="s">
        <v>970</v>
      </c>
      <c r="H374" s="14" t="s">
        <v>1780</v>
      </c>
      <c r="I374" s="14" t="s">
        <v>1783</v>
      </c>
      <c r="J374" s="14" t="str">
        <f t="shared" si="26"/>
        <v>LAK</v>
      </c>
      <c r="P374" s="14" t="str">
        <f t="shared" si="28"/>
        <v>XII AKL</v>
      </c>
    </row>
    <row r="375" spans="1:16" ht="23.25" customHeight="1">
      <c r="A375" s="14" t="str">
        <f t="shared" si="27"/>
        <v>LXI AK3</v>
      </c>
      <c r="B375" s="14" t="str">
        <f t="shared" si="25"/>
        <v>XI AK313</v>
      </c>
      <c r="C375" s="15">
        <v>13</v>
      </c>
      <c r="D375" s="16" t="s">
        <v>497</v>
      </c>
      <c r="E375" s="12" t="s">
        <v>498</v>
      </c>
      <c r="F375" s="33" t="s">
        <v>9</v>
      </c>
      <c r="G375" s="34" t="s">
        <v>534</v>
      </c>
      <c r="H375" s="14" t="s">
        <v>1778</v>
      </c>
      <c r="I375" s="14" t="s">
        <v>1783</v>
      </c>
      <c r="J375" s="14" t="str">
        <f t="shared" si="26"/>
        <v>LAK</v>
      </c>
      <c r="P375" s="14" t="str">
        <f t="shared" si="28"/>
        <v>XI AKL</v>
      </c>
    </row>
    <row r="376" spans="1:16" ht="23.25" customHeight="1">
      <c r="A376" s="14" t="str">
        <f t="shared" si="27"/>
        <v>LXII AK2</v>
      </c>
      <c r="B376" s="14" t="str">
        <f t="shared" si="25"/>
        <v>XII AK211</v>
      </c>
      <c r="C376" s="15">
        <v>11</v>
      </c>
      <c r="D376" s="16" t="s">
        <v>995</v>
      </c>
      <c r="E376" s="12" t="s">
        <v>996</v>
      </c>
      <c r="F376" s="33" t="s">
        <v>9</v>
      </c>
      <c r="G376" s="34" t="s">
        <v>971</v>
      </c>
      <c r="H376" s="14" t="s">
        <v>1780</v>
      </c>
      <c r="I376" s="14" t="s">
        <v>1783</v>
      </c>
      <c r="J376" s="14" t="str">
        <f t="shared" si="26"/>
        <v>LAK</v>
      </c>
      <c r="P376" s="14" t="str">
        <f t="shared" si="28"/>
        <v>XII AKL</v>
      </c>
    </row>
    <row r="377" spans="1:16" ht="23.25" customHeight="1">
      <c r="A377" s="14" t="str">
        <f t="shared" si="27"/>
        <v>LX RPL1</v>
      </c>
      <c r="B377" s="14" t="str">
        <f t="shared" si="25"/>
        <v>X RPL110</v>
      </c>
      <c r="C377" s="15">
        <v>10</v>
      </c>
      <c r="D377" s="16">
        <v>101515926</v>
      </c>
      <c r="E377" s="12" t="s">
        <v>20</v>
      </c>
      <c r="F377" s="33" t="s">
        <v>9</v>
      </c>
      <c r="G377" s="34" t="s">
        <v>340</v>
      </c>
      <c r="H377" s="14" t="s">
        <v>1776</v>
      </c>
      <c r="I377" s="14" t="s">
        <v>1784</v>
      </c>
      <c r="J377" s="14" t="str">
        <f t="shared" si="26"/>
        <v>LRPL</v>
      </c>
      <c r="P377" s="14" t="str">
        <f t="shared" si="28"/>
        <v>X RPLL</v>
      </c>
    </row>
    <row r="378" spans="1:16" ht="23.25" customHeight="1">
      <c r="A378" s="14" t="str">
        <f t="shared" si="27"/>
        <v>LXIII AK2</v>
      </c>
      <c r="B378" s="14" t="str">
        <f t="shared" si="25"/>
        <v>XIII AK212</v>
      </c>
      <c r="C378" s="15">
        <v>12</v>
      </c>
      <c r="D378" s="16" t="s">
        <v>1485</v>
      </c>
      <c r="E378" s="12" t="s">
        <v>1486</v>
      </c>
      <c r="F378" s="33" t="s">
        <v>9</v>
      </c>
      <c r="G378" s="34" t="s">
        <v>1526</v>
      </c>
      <c r="H378" s="14" t="s">
        <v>1782</v>
      </c>
      <c r="I378" s="14" t="s">
        <v>1783</v>
      </c>
      <c r="J378" s="14" t="str">
        <f t="shared" si="26"/>
        <v>LAK</v>
      </c>
      <c r="P378" s="14" t="str">
        <f t="shared" si="28"/>
        <v>XIII AKL</v>
      </c>
    </row>
    <row r="379" spans="1:16" ht="23.25" customHeight="1">
      <c r="A379" s="14" t="str">
        <f t="shared" si="27"/>
        <v>PX AK2</v>
      </c>
      <c r="B379" s="14" t="str">
        <f t="shared" si="25"/>
        <v>X AK213</v>
      </c>
      <c r="C379" s="15">
        <v>13</v>
      </c>
      <c r="D379" s="16">
        <v>101515706</v>
      </c>
      <c r="E379" s="12" t="s">
        <v>197</v>
      </c>
      <c r="F379" s="33" t="s">
        <v>13</v>
      </c>
      <c r="G379" s="34" t="s">
        <v>346</v>
      </c>
      <c r="H379" s="14" t="s">
        <v>1775</v>
      </c>
      <c r="I379" s="14" t="s">
        <v>1783</v>
      </c>
      <c r="J379" s="14" t="str">
        <f t="shared" si="26"/>
        <v>PAK</v>
      </c>
      <c r="P379" s="14" t="str">
        <f t="shared" si="28"/>
        <v>X AKP</v>
      </c>
    </row>
    <row r="380" spans="1:16" ht="23.25" customHeight="1">
      <c r="A380" s="14" t="str">
        <f t="shared" si="27"/>
        <v>LX RPL2</v>
      </c>
      <c r="B380" s="14" t="str">
        <f t="shared" si="25"/>
        <v>X RPL28</v>
      </c>
      <c r="C380" s="15">
        <v>8</v>
      </c>
      <c r="D380" s="16">
        <v>101515927</v>
      </c>
      <c r="E380" s="12" t="s">
        <v>47</v>
      </c>
      <c r="F380" s="33" t="s">
        <v>9</v>
      </c>
      <c r="G380" s="34" t="s">
        <v>341</v>
      </c>
      <c r="H380" s="14" t="s">
        <v>1776</v>
      </c>
      <c r="I380" s="14" t="s">
        <v>1784</v>
      </c>
      <c r="J380" s="14" t="str">
        <f t="shared" si="26"/>
        <v>LRPL</v>
      </c>
      <c r="P380" s="14" t="str">
        <f t="shared" si="28"/>
        <v>X RPLL</v>
      </c>
    </row>
    <row r="381" spans="1:16" ht="23.25" customHeight="1">
      <c r="A381" s="14" t="str">
        <f t="shared" si="27"/>
        <v>LX AK3</v>
      </c>
      <c r="B381" s="14" t="str">
        <f t="shared" si="25"/>
        <v>X AK311</v>
      </c>
      <c r="C381" s="15">
        <v>11</v>
      </c>
      <c r="D381" s="16">
        <v>101515707</v>
      </c>
      <c r="E381" s="12" t="s">
        <v>241</v>
      </c>
      <c r="F381" s="33" t="s">
        <v>9</v>
      </c>
      <c r="G381" s="35" t="s">
        <v>347</v>
      </c>
      <c r="H381" s="14" t="s">
        <v>1775</v>
      </c>
      <c r="I381" s="14" t="s">
        <v>1783</v>
      </c>
      <c r="J381" s="14" t="str">
        <f t="shared" si="26"/>
        <v>LAK</v>
      </c>
      <c r="P381" s="14" t="str">
        <f t="shared" si="28"/>
        <v>X AKL</v>
      </c>
    </row>
    <row r="382" spans="1:16" ht="23.25" customHeight="1">
      <c r="A382" s="14" t="str">
        <f t="shared" si="27"/>
        <v>PXII AK5</v>
      </c>
      <c r="B382" s="14" t="str">
        <f t="shared" si="25"/>
        <v>XII AK57</v>
      </c>
      <c r="C382" s="15">
        <v>7</v>
      </c>
      <c r="D382" s="16" t="s">
        <v>1181</v>
      </c>
      <c r="E382" s="12" t="s">
        <v>1182</v>
      </c>
      <c r="F382" s="33" t="s">
        <v>13</v>
      </c>
      <c r="G382" s="34" t="s">
        <v>974</v>
      </c>
      <c r="H382" s="14" t="s">
        <v>1780</v>
      </c>
      <c r="I382" s="14" t="s">
        <v>1783</v>
      </c>
      <c r="J382" s="14" t="str">
        <f t="shared" si="26"/>
        <v>PAK</v>
      </c>
      <c r="P382" s="14" t="str">
        <f t="shared" si="28"/>
        <v>XII AKP</v>
      </c>
    </row>
    <row r="383" spans="1:16" ht="23.25" customHeight="1">
      <c r="A383" s="14" t="str">
        <f t="shared" si="27"/>
        <v>PXI AK4</v>
      </c>
      <c r="B383" s="14" t="str">
        <f t="shared" ref="B383:B446" si="29">G383&amp;C383</f>
        <v>XI AK410</v>
      </c>
      <c r="C383" s="15">
        <v>10</v>
      </c>
      <c r="D383" s="16" t="s">
        <v>553</v>
      </c>
      <c r="E383" s="12" t="s">
        <v>554</v>
      </c>
      <c r="F383" s="33" t="s">
        <v>13</v>
      </c>
      <c r="G383" s="34" t="s">
        <v>593</v>
      </c>
      <c r="H383" s="14" t="s">
        <v>1778</v>
      </c>
      <c r="I383" s="14" t="s">
        <v>1783</v>
      </c>
      <c r="J383" s="14" t="str">
        <f t="shared" ref="J383:J446" si="30">F383&amp;I383</f>
        <v>PAK</v>
      </c>
      <c r="P383" s="14" t="str">
        <f t="shared" si="28"/>
        <v>XI AKP</v>
      </c>
    </row>
    <row r="384" spans="1:16" ht="23.25" customHeight="1">
      <c r="A384" s="14" t="str">
        <f t="shared" ref="A384:A447" si="31">F384&amp;G384</f>
        <v>LXI TKJ3</v>
      </c>
      <c r="B384" s="14" t="str">
        <f t="shared" si="29"/>
        <v>XI TKJ316</v>
      </c>
      <c r="C384" s="15">
        <v>16</v>
      </c>
      <c r="D384" s="16" t="s">
        <v>873</v>
      </c>
      <c r="E384" s="12" t="s">
        <v>874</v>
      </c>
      <c r="F384" s="33" t="s">
        <v>9</v>
      </c>
      <c r="G384" s="34" t="s">
        <v>903</v>
      </c>
      <c r="H384" s="14" t="s">
        <v>1779</v>
      </c>
      <c r="I384" s="14" t="s">
        <v>1785</v>
      </c>
      <c r="J384" s="14" t="str">
        <f t="shared" si="30"/>
        <v>LTKJ</v>
      </c>
      <c r="P384" s="14" t="str">
        <f t="shared" ref="P384:P447" si="32">H384&amp;F384</f>
        <v>XI TKJL</v>
      </c>
    </row>
    <row r="385" spans="1:16" ht="23.25" customHeight="1">
      <c r="A385" s="14" t="str">
        <f t="shared" si="31"/>
        <v>LXI TKJ1</v>
      </c>
      <c r="B385" s="14" t="str">
        <f t="shared" si="29"/>
        <v>XI TKJ112</v>
      </c>
      <c r="C385" s="15">
        <v>12</v>
      </c>
      <c r="D385" s="16" t="s">
        <v>738</v>
      </c>
      <c r="E385" s="12" t="s">
        <v>739</v>
      </c>
      <c r="F385" s="33" t="s">
        <v>9</v>
      </c>
      <c r="G385" s="34" t="s">
        <v>779</v>
      </c>
      <c r="H385" s="14" t="s">
        <v>1779</v>
      </c>
      <c r="I385" s="14" t="s">
        <v>1785</v>
      </c>
      <c r="J385" s="14" t="str">
        <f t="shared" si="30"/>
        <v>LTKJ</v>
      </c>
      <c r="P385" s="14" t="str">
        <f t="shared" si="32"/>
        <v>XI TKJL</v>
      </c>
    </row>
    <row r="386" spans="1:16" ht="23.25" customHeight="1">
      <c r="A386" s="14" t="str">
        <f t="shared" si="31"/>
        <v>LXII TKJ2</v>
      </c>
      <c r="B386" s="14" t="str">
        <f t="shared" si="29"/>
        <v>XII TKJ213</v>
      </c>
      <c r="C386" s="15">
        <v>13</v>
      </c>
      <c r="D386" s="16" t="s">
        <v>1314</v>
      </c>
      <c r="E386" s="12" t="s">
        <v>1315</v>
      </c>
      <c r="F386" s="33" t="s">
        <v>9</v>
      </c>
      <c r="G386" s="34" t="s">
        <v>1344</v>
      </c>
      <c r="H386" s="14" t="s">
        <v>1781</v>
      </c>
      <c r="I386" s="14" t="s">
        <v>1785</v>
      </c>
      <c r="J386" s="14" t="str">
        <f t="shared" si="30"/>
        <v>LTKJ</v>
      </c>
      <c r="P386" s="14" t="str">
        <f t="shared" si="32"/>
        <v>XII TKJL</v>
      </c>
    </row>
    <row r="387" spans="1:16" ht="23.25" customHeight="1">
      <c r="A387" s="14" t="str">
        <f t="shared" si="31"/>
        <v>LXII TKJ1</v>
      </c>
      <c r="B387" s="14" t="str">
        <f t="shared" si="29"/>
        <v>XII TKJ114</v>
      </c>
      <c r="C387" s="15">
        <v>14</v>
      </c>
      <c r="D387" s="16" t="s">
        <v>1259</v>
      </c>
      <c r="E387" s="12" t="s">
        <v>1260</v>
      </c>
      <c r="F387" s="33" t="s">
        <v>9</v>
      </c>
      <c r="G387" s="34" t="s">
        <v>1289</v>
      </c>
      <c r="H387" s="14" t="s">
        <v>1781</v>
      </c>
      <c r="I387" s="14" t="s">
        <v>1785</v>
      </c>
      <c r="J387" s="14" t="str">
        <f t="shared" si="30"/>
        <v>LTKJ</v>
      </c>
      <c r="P387" s="14" t="str">
        <f t="shared" si="32"/>
        <v>XII TKJL</v>
      </c>
    </row>
    <row r="388" spans="1:16" ht="23.25" customHeight="1">
      <c r="A388" s="14" t="str">
        <f t="shared" si="31"/>
        <v>LXII TKJ3</v>
      </c>
      <c r="B388" s="14" t="str">
        <f t="shared" si="29"/>
        <v>XII TKJ311</v>
      </c>
      <c r="C388" s="15">
        <v>11</v>
      </c>
      <c r="D388" s="16" t="s">
        <v>1365</v>
      </c>
      <c r="E388" s="12" t="s">
        <v>1366</v>
      </c>
      <c r="F388" s="33" t="s">
        <v>9</v>
      </c>
      <c r="G388" s="34" t="s">
        <v>1401</v>
      </c>
      <c r="H388" s="14" t="s">
        <v>1781</v>
      </c>
      <c r="I388" s="14" t="s">
        <v>1785</v>
      </c>
      <c r="J388" s="14" t="str">
        <f t="shared" si="30"/>
        <v>LTKJ</v>
      </c>
      <c r="P388" s="14" t="str">
        <f t="shared" si="32"/>
        <v>XII TKJL</v>
      </c>
    </row>
    <row r="389" spans="1:16" ht="23.25" customHeight="1">
      <c r="A389" s="14" t="str">
        <f t="shared" si="31"/>
        <v>PXIII AK3</v>
      </c>
      <c r="B389" s="14" t="str">
        <f t="shared" si="29"/>
        <v>XIII AK39</v>
      </c>
      <c r="C389" s="15">
        <v>9</v>
      </c>
      <c r="D389" s="16" t="s">
        <v>1543</v>
      </c>
      <c r="E389" s="12" t="s">
        <v>1544</v>
      </c>
      <c r="F389" s="33" t="s">
        <v>13</v>
      </c>
      <c r="G389" s="34" t="s">
        <v>1589</v>
      </c>
      <c r="H389" s="14" t="s">
        <v>1782</v>
      </c>
      <c r="I389" s="14" t="s">
        <v>1783</v>
      </c>
      <c r="J389" s="14" t="str">
        <f t="shared" si="30"/>
        <v>PAK</v>
      </c>
      <c r="P389" s="14" t="str">
        <f t="shared" si="32"/>
        <v>XIII AKP</v>
      </c>
    </row>
    <row r="390" spans="1:16" ht="23.25" customHeight="1">
      <c r="A390" s="14" t="str">
        <f t="shared" si="31"/>
        <v>PXI AK5</v>
      </c>
      <c r="B390" s="14" t="str">
        <f t="shared" si="29"/>
        <v>XI AK513</v>
      </c>
      <c r="C390" s="15">
        <v>13</v>
      </c>
      <c r="D390" s="16" t="s">
        <v>618</v>
      </c>
      <c r="E390" s="12" t="s">
        <v>619</v>
      </c>
      <c r="F390" s="33" t="s">
        <v>13</v>
      </c>
      <c r="G390" s="34" t="s">
        <v>655</v>
      </c>
      <c r="H390" s="14" t="s">
        <v>1778</v>
      </c>
      <c r="I390" s="14" t="s">
        <v>1783</v>
      </c>
      <c r="J390" s="14" t="str">
        <f t="shared" si="30"/>
        <v>PAK</v>
      </c>
      <c r="P390" s="14" t="str">
        <f t="shared" si="32"/>
        <v>XI AKP</v>
      </c>
    </row>
    <row r="391" spans="1:16" ht="23.25" customHeight="1">
      <c r="A391" s="14" t="str">
        <f t="shared" si="31"/>
        <v>PXII AK2</v>
      </c>
      <c r="B391" s="14" t="str">
        <f t="shared" si="29"/>
        <v>XII AK212</v>
      </c>
      <c r="C391" s="15">
        <v>12</v>
      </c>
      <c r="D391" s="16" t="s">
        <v>997</v>
      </c>
      <c r="E391" s="12" t="s">
        <v>998</v>
      </c>
      <c r="F391" s="33" t="s">
        <v>13</v>
      </c>
      <c r="G391" s="34" t="s">
        <v>971</v>
      </c>
      <c r="H391" s="14" t="s">
        <v>1780</v>
      </c>
      <c r="I391" s="14" t="s">
        <v>1783</v>
      </c>
      <c r="J391" s="14" t="str">
        <f t="shared" si="30"/>
        <v>PAK</v>
      </c>
      <c r="P391" s="14" t="str">
        <f t="shared" si="32"/>
        <v>XII AKP</v>
      </c>
    </row>
    <row r="392" spans="1:16" ht="23.25" customHeight="1">
      <c r="A392" s="14" t="str">
        <f t="shared" si="31"/>
        <v>PXII TKJ3</v>
      </c>
      <c r="B392" s="14" t="str">
        <f t="shared" si="29"/>
        <v>XII TKJ312</v>
      </c>
      <c r="C392" s="15">
        <v>12</v>
      </c>
      <c r="D392" s="16" t="s">
        <v>1367</v>
      </c>
      <c r="E392" s="12" t="s">
        <v>1368</v>
      </c>
      <c r="F392" s="33" t="s">
        <v>13</v>
      </c>
      <c r="G392" s="34" t="s">
        <v>1401</v>
      </c>
      <c r="H392" s="14" t="s">
        <v>1781</v>
      </c>
      <c r="I392" s="14" t="s">
        <v>1785</v>
      </c>
      <c r="J392" s="14" t="str">
        <f t="shared" si="30"/>
        <v>PTKJ</v>
      </c>
      <c r="P392" s="14" t="str">
        <f t="shared" si="32"/>
        <v>XII TKJP</v>
      </c>
    </row>
    <row r="393" spans="1:16" ht="23.25" customHeight="1">
      <c r="A393" s="14" t="str">
        <f t="shared" si="31"/>
        <v>PX AK6</v>
      </c>
      <c r="B393" s="14" t="str">
        <f t="shared" si="29"/>
        <v>X AK614</v>
      </c>
      <c r="C393" s="15">
        <v>14</v>
      </c>
      <c r="D393" s="16">
        <v>101515708</v>
      </c>
      <c r="E393" s="12" t="s">
        <v>317</v>
      </c>
      <c r="F393" s="33" t="s">
        <v>13</v>
      </c>
      <c r="G393" s="34" t="s">
        <v>350</v>
      </c>
      <c r="H393" s="14" t="s">
        <v>1775</v>
      </c>
      <c r="I393" s="14" t="s">
        <v>1783</v>
      </c>
      <c r="J393" s="14" t="str">
        <f t="shared" si="30"/>
        <v>PAK</v>
      </c>
      <c r="P393" s="14" t="str">
        <f t="shared" si="32"/>
        <v>X AKP</v>
      </c>
    </row>
    <row r="394" spans="1:16" ht="23.25" customHeight="1">
      <c r="A394" s="14" t="str">
        <f t="shared" si="31"/>
        <v>PX AK6</v>
      </c>
      <c r="B394" s="14" t="str">
        <f t="shared" si="29"/>
        <v>X AK615</v>
      </c>
      <c r="C394" s="15">
        <v>15</v>
      </c>
      <c r="D394" s="16">
        <v>101515709</v>
      </c>
      <c r="E394" s="12" t="s">
        <v>311</v>
      </c>
      <c r="F394" s="33" t="s">
        <v>13</v>
      </c>
      <c r="G394" s="34" t="s">
        <v>350</v>
      </c>
      <c r="H394" s="14" t="s">
        <v>1775</v>
      </c>
      <c r="I394" s="14" t="s">
        <v>1783</v>
      </c>
      <c r="J394" s="14" t="str">
        <f t="shared" si="30"/>
        <v>PAK</v>
      </c>
      <c r="P394" s="14" t="str">
        <f t="shared" si="32"/>
        <v>X AKP</v>
      </c>
    </row>
    <row r="395" spans="1:16" ht="23.25" customHeight="1">
      <c r="A395" s="14" t="str">
        <f t="shared" si="31"/>
        <v>LXI AK6</v>
      </c>
      <c r="B395" s="14" t="str">
        <f t="shared" si="29"/>
        <v>XI AK610</v>
      </c>
      <c r="C395" s="15">
        <v>10</v>
      </c>
      <c r="D395" s="16" t="s">
        <v>673</v>
      </c>
      <c r="E395" s="12" t="s">
        <v>674</v>
      </c>
      <c r="F395" s="33" t="s">
        <v>9</v>
      </c>
      <c r="G395" s="34" t="s">
        <v>715</v>
      </c>
      <c r="H395" s="14" t="s">
        <v>1778</v>
      </c>
      <c r="I395" s="14" t="s">
        <v>1783</v>
      </c>
      <c r="J395" s="14" t="str">
        <f t="shared" si="30"/>
        <v>LAK</v>
      </c>
      <c r="P395" s="14" t="str">
        <f t="shared" si="32"/>
        <v>XI AKL</v>
      </c>
    </row>
    <row r="396" spans="1:16" ht="23.25" customHeight="1">
      <c r="A396" s="14" t="str">
        <f t="shared" si="31"/>
        <v>LXI AK1</v>
      </c>
      <c r="B396" s="14" t="str">
        <f t="shared" si="29"/>
        <v>XI AK113</v>
      </c>
      <c r="C396" s="15">
        <v>13</v>
      </c>
      <c r="D396" s="16" t="s">
        <v>375</v>
      </c>
      <c r="E396" s="12" t="s">
        <v>376</v>
      </c>
      <c r="F396" s="33" t="s">
        <v>9</v>
      </c>
      <c r="G396" s="34" t="s">
        <v>413</v>
      </c>
      <c r="H396" s="14" t="s">
        <v>1778</v>
      </c>
      <c r="I396" s="14" t="s">
        <v>1783</v>
      </c>
      <c r="J396" s="14" t="str">
        <f t="shared" si="30"/>
        <v>LAK</v>
      </c>
      <c r="P396" s="14" t="str">
        <f t="shared" si="32"/>
        <v>XI AKL</v>
      </c>
    </row>
    <row r="397" spans="1:16" ht="23.25" customHeight="1">
      <c r="A397" s="14" t="str">
        <f t="shared" si="31"/>
        <v>LXI AK2</v>
      </c>
      <c r="B397" s="14" t="str">
        <f t="shared" si="29"/>
        <v>XI AK213</v>
      </c>
      <c r="C397" s="15">
        <v>13</v>
      </c>
      <c r="D397" s="16" t="s">
        <v>438</v>
      </c>
      <c r="E397" s="12" t="s">
        <v>439</v>
      </c>
      <c r="F397" s="33" t="s">
        <v>9</v>
      </c>
      <c r="G397" s="34" t="s">
        <v>472</v>
      </c>
      <c r="H397" s="14" t="s">
        <v>1778</v>
      </c>
      <c r="I397" s="14" t="s">
        <v>1783</v>
      </c>
      <c r="J397" s="14" t="str">
        <f t="shared" si="30"/>
        <v>LAK</v>
      </c>
      <c r="P397" s="14" t="str">
        <f t="shared" si="32"/>
        <v>XI AKL</v>
      </c>
    </row>
    <row r="398" spans="1:16" ht="23.25" customHeight="1">
      <c r="A398" s="14" t="str">
        <f t="shared" si="31"/>
        <v>PXII AK4</v>
      </c>
      <c r="B398" s="14" t="str">
        <f t="shared" si="29"/>
        <v>XII AK49</v>
      </c>
      <c r="C398" s="15">
        <v>9</v>
      </c>
      <c r="D398" s="16" t="s">
        <v>1121</v>
      </c>
      <c r="E398" s="12" t="s">
        <v>1122</v>
      </c>
      <c r="F398" s="33" t="s">
        <v>13</v>
      </c>
      <c r="G398" s="34" t="s">
        <v>973</v>
      </c>
      <c r="H398" s="14" t="s">
        <v>1780</v>
      </c>
      <c r="I398" s="14" t="s">
        <v>1783</v>
      </c>
      <c r="J398" s="14" t="str">
        <f t="shared" si="30"/>
        <v>PAK</v>
      </c>
      <c r="P398" s="14" t="str">
        <f t="shared" si="32"/>
        <v>XII AKP</v>
      </c>
    </row>
    <row r="399" spans="1:16" ht="23.25" customHeight="1">
      <c r="A399" s="14" t="str">
        <f t="shared" si="31"/>
        <v>LX TKJ1</v>
      </c>
      <c r="B399" s="14" t="str">
        <f t="shared" si="29"/>
        <v>X TKJ117</v>
      </c>
      <c r="C399" s="39">
        <v>17</v>
      </c>
      <c r="D399" s="12">
        <v>101515852</v>
      </c>
      <c r="E399" s="19" t="s">
        <v>95</v>
      </c>
      <c r="F399" s="33" t="s">
        <v>9</v>
      </c>
      <c r="G399" s="34" t="s">
        <v>342</v>
      </c>
      <c r="H399" s="14" t="s">
        <v>1777</v>
      </c>
      <c r="I399" s="14" t="s">
        <v>1785</v>
      </c>
      <c r="J399" s="14" t="str">
        <f t="shared" si="30"/>
        <v>LTKJ</v>
      </c>
      <c r="P399" s="14" t="str">
        <f t="shared" si="32"/>
        <v>X TKJL</v>
      </c>
    </row>
    <row r="400" spans="1:16" ht="23.25" customHeight="1">
      <c r="A400" s="14" t="str">
        <f t="shared" si="31"/>
        <v>PXI AK3</v>
      </c>
      <c r="B400" s="14" t="str">
        <f t="shared" si="29"/>
        <v>XI AK314</v>
      </c>
      <c r="C400" s="15">
        <v>14</v>
      </c>
      <c r="D400" s="16" t="s">
        <v>499</v>
      </c>
      <c r="E400" s="12" t="s">
        <v>500</v>
      </c>
      <c r="F400" s="33" t="s">
        <v>13</v>
      </c>
      <c r="G400" s="34" t="s">
        <v>534</v>
      </c>
      <c r="H400" s="14" t="s">
        <v>1778</v>
      </c>
      <c r="I400" s="14" t="s">
        <v>1783</v>
      </c>
      <c r="J400" s="14" t="str">
        <f t="shared" si="30"/>
        <v>PAK</v>
      </c>
      <c r="P400" s="14" t="str">
        <f t="shared" si="32"/>
        <v>XI AKP</v>
      </c>
    </row>
    <row r="401" spans="1:16" ht="23.25" customHeight="1">
      <c r="A401" s="14" t="str">
        <f t="shared" si="31"/>
        <v>PXI TKJ2</v>
      </c>
      <c r="B401" s="14" t="str">
        <f t="shared" si="29"/>
        <v>XI TKJ214</v>
      </c>
      <c r="C401" s="15">
        <v>14</v>
      </c>
      <c r="D401" s="16" t="s">
        <v>806</v>
      </c>
      <c r="E401" s="12" t="s">
        <v>807</v>
      </c>
      <c r="F401" s="33" t="s">
        <v>13</v>
      </c>
      <c r="G401" s="34" t="s">
        <v>842</v>
      </c>
      <c r="H401" s="14" t="s">
        <v>1779</v>
      </c>
      <c r="I401" s="14" t="s">
        <v>1785</v>
      </c>
      <c r="J401" s="14" t="str">
        <f t="shared" si="30"/>
        <v>PTKJ</v>
      </c>
      <c r="P401" s="14" t="str">
        <f t="shared" si="32"/>
        <v>XI TKJP</v>
      </c>
    </row>
    <row r="402" spans="1:16" ht="23.25" customHeight="1">
      <c r="A402" s="14" t="str">
        <f t="shared" si="31"/>
        <v>LXI TKJ3</v>
      </c>
      <c r="B402" s="14" t="str">
        <f t="shared" si="29"/>
        <v>XI TKJ317</v>
      </c>
      <c r="C402" s="15">
        <v>17</v>
      </c>
      <c r="D402" s="16" t="s">
        <v>875</v>
      </c>
      <c r="E402" s="12" t="s">
        <v>876</v>
      </c>
      <c r="F402" s="33" t="s">
        <v>9</v>
      </c>
      <c r="G402" s="34" t="s">
        <v>903</v>
      </c>
      <c r="H402" s="14" t="s">
        <v>1779</v>
      </c>
      <c r="I402" s="14" t="s">
        <v>1785</v>
      </c>
      <c r="J402" s="14" t="str">
        <f t="shared" si="30"/>
        <v>LTKJ</v>
      </c>
      <c r="P402" s="14" t="str">
        <f t="shared" si="32"/>
        <v>XI TKJL</v>
      </c>
    </row>
    <row r="403" spans="1:16" ht="23.25" customHeight="1">
      <c r="A403" s="14" t="str">
        <f t="shared" si="31"/>
        <v>LXII TKJ2</v>
      </c>
      <c r="B403" s="14" t="str">
        <f t="shared" si="29"/>
        <v>XII TKJ214</v>
      </c>
      <c r="C403" s="15">
        <v>14</v>
      </c>
      <c r="D403" s="16" t="s">
        <v>1316</v>
      </c>
      <c r="E403" s="12" t="s">
        <v>1317</v>
      </c>
      <c r="F403" s="33" t="s">
        <v>9</v>
      </c>
      <c r="G403" s="34" t="s">
        <v>1344</v>
      </c>
      <c r="H403" s="14" t="s">
        <v>1781</v>
      </c>
      <c r="I403" s="14" t="s">
        <v>1785</v>
      </c>
      <c r="J403" s="14" t="str">
        <f t="shared" si="30"/>
        <v>LTKJ</v>
      </c>
      <c r="P403" s="14" t="str">
        <f t="shared" si="32"/>
        <v>XII TKJL</v>
      </c>
    </row>
    <row r="404" spans="1:16" ht="23.25" customHeight="1">
      <c r="A404" s="14" t="str">
        <f t="shared" si="31"/>
        <v>PXIII AK6</v>
      </c>
      <c r="B404" s="14" t="str">
        <f t="shared" si="29"/>
        <v>XIII AK610</v>
      </c>
      <c r="C404" s="15">
        <v>10</v>
      </c>
      <c r="D404" s="16" t="s">
        <v>1732</v>
      </c>
      <c r="E404" s="12" t="s">
        <v>1733</v>
      </c>
      <c r="F404" s="33" t="s">
        <v>13</v>
      </c>
      <c r="G404" s="34" t="s">
        <v>1774</v>
      </c>
      <c r="H404" s="14" t="s">
        <v>1782</v>
      </c>
      <c r="I404" s="14" t="s">
        <v>1783</v>
      </c>
      <c r="J404" s="14" t="str">
        <f t="shared" si="30"/>
        <v>PAK</v>
      </c>
      <c r="P404" s="14" t="str">
        <f t="shared" si="32"/>
        <v>XIII AKP</v>
      </c>
    </row>
    <row r="405" spans="1:16" ht="23.25" customHeight="1">
      <c r="A405" s="14" t="str">
        <f t="shared" si="31"/>
        <v>PXII AK2</v>
      </c>
      <c r="B405" s="14" t="str">
        <f t="shared" si="29"/>
        <v>XII AK213</v>
      </c>
      <c r="C405" s="15">
        <v>13</v>
      </c>
      <c r="D405" s="16" t="s">
        <v>999</v>
      </c>
      <c r="E405" s="12" t="s">
        <v>1000</v>
      </c>
      <c r="F405" s="33" t="s">
        <v>13</v>
      </c>
      <c r="G405" s="34" t="s">
        <v>971</v>
      </c>
      <c r="H405" s="14" t="s">
        <v>1780</v>
      </c>
      <c r="I405" s="14" t="s">
        <v>1783</v>
      </c>
      <c r="J405" s="14" t="str">
        <f t="shared" si="30"/>
        <v>PAK</v>
      </c>
      <c r="P405" s="14" t="str">
        <f t="shared" si="32"/>
        <v>XII AKP</v>
      </c>
    </row>
    <row r="406" spans="1:16" ht="23.25" customHeight="1">
      <c r="A406" s="14" t="str">
        <f t="shared" si="31"/>
        <v>PXII AK4</v>
      </c>
      <c r="B406" s="14" t="str">
        <f t="shared" si="29"/>
        <v>XII AK410</v>
      </c>
      <c r="C406" s="15">
        <v>10</v>
      </c>
      <c r="D406" s="16" t="s">
        <v>1123</v>
      </c>
      <c r="E406" s="12" t="s">
        <v>1124</v>
      </c>
      <c r="F406" s="33" t="s">
        <v>13</v>
      </c>
      <c r="G406" s="34" t="s">
        <v>973</v>
      </c>
      <c r="H406" s="14" t="s">
        <v>1780</v>
      </c>
      <c r="I406" s="14" t="s">
        <v>1783</v>
      </c>
      <c r="J406" s="14" t="str">
        <f t="shared" si="30"/>
        <v>PAK</v>
      </c>
      <c r="P406" s="14" t="str">
        <f t="shared" si="32"/>
        <v>XII AKP</v>
      </c>
    </row>
    <row r="407" spans="1:16" ht="23.25" customHeight="1">
      <c r="A407" s="14" t="str">
        <f t="shared" si="31"/>
        <v>PXI AK4</v>
      </c>
      <c r="B407" s="14" t="str">
        <f t="shared" si="29"/>
        <v>XI AK411</v>
      </c>
      <c r="C407" s="15">
        <v>11</v>
      </c>
      <c r="D407" s="16" t="s">
        <v>555</v>
      </c>
      <c r="E407" s="12" t="s">
        <v>556</v>
      </c>
      <c r="F407" s="33" t="s">
        <v>13</v>
      </c>
      <c r="G407" s="34" t="s">
        <v>593</v>
      </c>
      <c r="H407" s="14" t="s">
        <v>1778</v>
      </c>
      <c r="I407" s="14" t="s">
        <v>1783</v>
      </c>
      <c r="J407" s="14" t="str">
        <f t="shared" si="30"/>
        <v>PAK</v>
      </c>
      <c r="P407" s="14" t="str">
        <f t="shared" si="32"/>
        <v>XI AKP</v>
      </c>
    </row>
    <row r="408" spans="1:16" ht="23.25" customHeight="1">
      <c r="A408" s="14" t="str">
        <f t="shared" si="31"/>
        <v>PXIII AK4</v>
      </c>
      <c r="B408" s="14" t="str">
        <f t="shared" si="29"/>
        <v>XIII AK411</v>
      </c>
      <c r="C408" s="15">
        <v>11</v>
      </c>
      <c r="D408" s="16" t="s">
        <v>1610</v>
      </c>
      <c r="E408" s="12" t="s">
        <v>1611</v>
      </c>
      <c r="F408" s="33" t="s">
        <v>13</v>
      </c>
      <c r="G408" s="34" t="s">
        <v>1652</v>
      </c>
      <c r="H408" s="14" t="s">
        <v>1782</v>
      </c>
      <c r="I408" s="14" t="s">
        <v>1783</v>
      </c>
      <c r="J408" s="14" t="str">
        <f t="shared" si="30"/>
        <v>PAK</v>
      </c>
      <c r="P408" s="14" t="str">
        <f t="shared" si="32"/>
        <v>XIII AKP</v>
      </c>
    </row>
    <row r="409" spans="1:16" ht="23.25" customHeight="1">
      <c r="A409" s="14" t="str">
        <f t="shared" si="31"/>
        <v>LXIII AK1</v>
      </c>
      <c r="B409" s="14" t="str">
        <f t="shared" si="29"/>
        <v>XIII AK113</v>
      </c>
      <c r="C409" s="15">
        <v>13</v>
      </c>
      <c r="D409" s="16" t="s">
        <v>1426</v>
      </c>
      <c r="E409" s="12" t="s">
        <v>1427</v>
      </c>
      <c r="F409" s="33" t="s">
        <v>9</v>
      </c>
      <c r="G409" s="34" t="s">
        <v>1525</v>
      </c>
      <c r="H409" s="14" t="s">
        <v>1782</v>
      </c>
      <c r="I409" s="14" t="s">
        <v>1783</v>
      </c>
      <c r="J409" s="14" t="str">
        <f t="shared" si="30"/>
        <v>LAK</v>
      </c>
      <c r="P409" s="14" t="str">
        <f t="shared" si="32"/>
        <v>XIII AKL</v>
      </c>
    </row>
    <row r="410" spans="1:16" ht="23.25" customHeight="1">
      <c r="A410" s="14" t="str">
        <f t="shared" si="31"/>
        <v>LXIII AK3</v>
      </c>
      <c r="B410" s="14" t="str">
        <f t="shared" si="29"/>
        <v>XIII AK310</v>
      </c>
      <c r="C410" s="15">
        <v>10</v>
      </c>
      <c r="D410" s="16" t="s">
        <v>1545</v>
      </c>
      <c r="E410" s="12" t="s">
        <v>1546</v>
      </c>
      <c r="F410" s="33" t="s">
        <v>9</v>
      </c>
      <c r="G410" s="34" t="s">
        <v>1589</v>
      </c>
      <c r="H410" s="14" t="s">
        <v>1782</v>
      </c>
      <c r="I410" s="14" t="s">
        <v>1783</v>
      </c>
      <c r="J410" s="14" t="str">
        <f t="shared" si="30"/>
        <v>LAK</v>
      </c>
      <c r="P410" s="14" t="str">
        <f t="shared" si="32"/>
        <v>XIII AKL</v>
      </c>
    </row>
    <row r="411" spans="1:16" ht="23.25" customHeight="1">
      <c r="A411" s="14" t="str">
        <f t="shared" si="31"/>
        <v>LXI AK6</v>
      </c>
      <c r="B411" s="14" t="str">
        <f t="shared" si="29"/>
        <v>XI AK611</v>
      </c>
      <c r="C411" s="15">
        <v>11</v>
      </c>
      <c r="D411" s="16" t="s">
        <v>675</v>
      </c>
      <c r="E411" s="12" t="s">
        <v>676</v>
      </c>
      <c r="F411" s="33" t="s">
        <v>9</v>
      </c>
      <c r="G411" s="34" t="s">
        <v>715</v>
      </c>
      <c r="H411" s="14" t="s">
        <v>1778</v>
      </c>
      <c r="I411" s="14" t="s">
        <v>1783</v>
      </c>
      <c r="J411" s="14" t="str">
        <f t="shared" si="30"/>
        <v>LAK</v>
      </c>
      <c r="P411" s="14" t="str">
        <f t="shared" si="32"/>
        <v>XI AKL</v>
      </c>
    </row>
    <row r="412" spans="1:16" ht="23.25" customHeight="1">
      <c r="A412" s="14" t="str">
        <f t="shared" si="31"/>
        <v>PXIII AK4</v>
      </c>
      <c r="B412" s="14" t="str">
        <f t="shared" si="29"/>
        <v>XIII AK412</v>
      </c>
      <c r="C412" s="15">
        <v>12</v>
      </c>
      <c r="D412" s="16" t="s">
        <v>1612</v>
      </c>
      <c r="E412" s="12" t="s">
        <v>1613</v>
      </c>
      <c r="F412" s="33" t="s">
        <v>13</v>
      </c>
      <c r="G412" s="34" t="s">
        <v>1652</v>
      </c>
      <c r="H412" s="14" t="s">
        <v>1782</v>
      </c>
      <c r="I412" s="14" t="s">
        <v>1783</v>
      </c>
      <c r="J412" s="14" t="str">
        <f t="shared" si="30"/>
        <v>PAK</v>
      </c>
      <c r="P412" s="14" t="str">
        <f t="shared" si="32"/>
        <v>XIII AKP</v>
      </c>
    </row>
    <row r="413" spans="1:16" ht="23.25" customHeight="1">
      <c r="A413" s="14" t="str">
        <f t="shared" si="31"/>
        <v>PXI AK1</v>
      </c>
      <c r="B413" s="14" t="str">
        <f t="shared" si="29"/>
        <v>XI AK114</v>
      </c>
      <c r="C413" s="15">
        <v>14</v>
      </c>
      <c r="D413" s="16" t="s">
        <v>377</v>
      </c>
      <c r="E413" s="12" t="s">
        <v>378</v>
      </c>
      <c r="F413" s="33" t="s">
        <v>13</v>
      </c>
      <c r="G413" s="34" t="s">
        <v>413</v>
      </c>
      <c r="H413" s="14" t="s">
        <v>1778</v>
      </c>
      <c r="I413" s="14" t="s">
        <v>1783</v>
      </c>
      <c r="J413" s="14" t="str">
        <f t="shared" si="30"/>
        <v>PAK</v>
      </c>
      <c r="P413" s="14" t="str">
        <f t="shared" si="32"/>
        <v>XI AKP</v>
      </c>
    </row>
    <row r="414" spans="1:16" ht="23.25" customHeight="1">
      <c r="A414" s="14" t="str">
        <f t="shared" si="31"/>
        <v>LXII AK5</v>
      </c>
      <c r="B414" s="14" t="str">
        <f t="shared" si="29"/>
        <v>XII AK58</v>
      </c>
      <c r="C414" s="15">
        <v>8</v>
      </c>
      <c r="D414" s="16" t="s">
        <v>1183</v>
      </c>
      <c r="E414" s="12" t="s">
        <v>1184</v>
      </c>
      <c r="F414" s="33" t="s">
        <v>9</v>
      </c>
      <c r="G414" s="34" t="s">
        <v>974</v>
      </c>
      <c r="H414" s="14" t="s">
        <v>1780</v>
      </c>
      <c r="I414" s="14" t="s">
        <v>1783</v>
      </c>
      <c r="J414" s="14" t="str">
        <f t="shared" si="30"/>
        <v>LAK</v>
      </c>
      <c r="P414" s="14" t="str">
        <f t="shared" si="32"/>
        <v>XII AKL</v>
      </c>
    </row>
    <row r="415" spans="1:16" ht="23.25" customHeight="1">
      <c r="A415" s="14" t="str">
        <f t="shared" si="31"/>
        <v>PXII AK4</v>
      </c>
      <c r="B415" s="14" t="str">
        <f t="shared" si="29"/>
        <v>XII AK411</v>
      </c>
      <c r="C415" s="15">
        <v>11</v>
      </c>
      <c r="D415" s="16" t="s">
        <v>1125</v>
      </c>
      <c r="E415" s="12" t="s">
        <v>1126</v>
      </c>
      <c r="F415" s="33" t="s">
        <v>13</v>
      </c>
      <c r="G415" s="34" t="s">
        <v>973</v>
      </c>
      <c r="H415" s="14" t="s">
        <v>1780</v>
      </c>
      <c r="I415" s="14" t="s">
        <v>1783</v>
      </c>
      <c r="J415" s="14" t="str">
        <f t="shared" si="30"/>
        <v>PAK</v>
      </c>
      <c r="P415" s="14" t="str">
        <f t="shared" si="32"/>
        <v>XII AKP</v>
      </c>
    </row>
    <row r="416" spans="1:16" ht="23.25" customHeight="1">
      <c r="A416" s="14" t="str">
        <f t="shared" si="31"/>
        <v>LXIII AK2</v>
      </c>
      <c r="B416" s="14" t="str">
        <f t="shared" si="29"/>
        <v>XIII AK213</v>
      </c>
      <c r="C416" s="15">
        <v>13</v>
      </c>
      <c r="D416" s="16" t="s">
        <v>1487</v>
      </c>
      <c r="E416" s="12" t="s">
        <v>1488</v>
      </c>
      <c r="F416" s="33" t="s">
        <v>9</v>
      </c>
      <c r="G416" s="34" t="s">
        <v>1526</v>
      </c>
      <c r="H416" s="14" t="s">
        <v>1782</v>
      </c>
      <c r="I416" s="14" t="s">
        <v>1783</v>
      </c>
      <c r="J416" s="14" t="str">
        <f t="shared" si="30"/>
        <v>LAK</v>
      </c>
      <c r="P416" s="14" t="str">
        <f t="shared" si="32"/>
        <v>XIII AKL</v>
      </c>
    </row>
    <row r="417" spans="1:16" ht="23.25" customHeight="1">
      <c r="A417" s="14" t="str">
        <f t="shared" si="31"/>
        <v>LXII TKJ2</v>
      </c>
      <c r="B417" s="14" t="str">
        <f t="shared" si="29"/>
        <v>XII TKJ215</v>
      </c>
      <c r="C417" s="15">
        <v>15</v>
      </c>
      <c r="D417" s="16" t="s">
        <v>1318</v>
      </c>
      <c r="E417" s="12" t="s">
        <v>1319</v>
      </c>
      <c r="F417" s="33" t="s">
        <v>9</v>
      </c>
      <c r="G417" s="34" t="s">
        <v>1344</v>
      </c>
      <c r="H417" s="14" t="s">
        <v>1781</v>
      </c>
      <c r="I417" s="14" t="s">
        <v>1785</v>
      </c>
      <c r="J417" s="14" t="str">
        <f t="shared" si="30"/>
        <v>LTKJ</v>
      </c>
      <c r="P417" s="14" t="str">
        <f t="shared" si="32"/>
        <v>XII TKJL</v>
      </c>
    </row>
    <row r="418" spans="1:16" ht="23.25" customHeight="1">
      <c r="A418" s="14" t="str">
        <f t="shared" si="31"/>
        <v>LXI AK2</v>
      </c>
      <c r="B418" s="14" t="str">
        <f t="shared" si="29"/>
        <v>XI AK214</v>
      </c>
      <c r="C418" s="15">
        <v>14</v>
      </c>
      <c r="D418" s="16" t="s">
        <v>440</v>
      </c>
      <c r="E418" s="12" t="s">
        <v>441</v>
      </c>
      <c r="F418" s="33" t="s">
        <v>9</v>
      </c>
      <c r="G418" s="34" t="s">
        <v>472</v>
      </c>
      <c r="H418" s="14" t="s">
        <v>1778</v>
      </c>
      <c r="I418" s="14" t="s">
        <v>1783</v>
      </c>
      <c r="J418" s="14" t="str">
        <f t="shared" si="30"/>
        <v>LAK</v>
      </c>
      <c r="P418" s="14" t="str">
        <f t="shared" si="32"/>
        <v>XI AKL</v>
      </c>
    </row>
    <row r="419" spans="1:16" ht="23.25" customHeight="1">
      <c r="A419" s="14" t="str">
        <f t="shared" si="31"/>
        <v>LX AK1</v>
      </c>
      <c r="B419" s="14" t="str">
        <f t="shared" si="29"/>
        <v>X AK118</v>
      </c>
      <c r="C419" s="15">
        <v>18</v>
      </c>
      <c r="D419" s="16">
        <v>101515710</v>
      </c>
      <c r="E419" s="12" t="s">
        <v>182</v>
      </c>
      <c r="F419" s="33" t="s">
        <v>9</v>
      </c>
      <c r="G419" s="34" t="s">
        <v>345</v>
      </c>
      <c r="H419" s="14" t="s">
        <v>1775</v>
      </c>
      <c r="I419" s="14" t="s">
        <v>1783</v>
      </c>
      <c r="J419" s="14" t="str">
        <f t="shared" si="30"/>
        <v>LAK</v>
      </c>
      <c r="P419" s="14" t="str">
        <f t="shared" si="32"/>
        <v>X AKL</v>
      </c>
    </row>
    <row r="420" spans="1:16" ht="23.25" customHeight="1">
      <c r="A420" s="14" t="str">
        <f t="shared" si="31"/>
        <v>LXII AK4</v>
      </c>
      <c r="B420" s="14" t="str">
        <f t="shared" si="29"/>
        <v>XII AK412</v>
      </c>
      <c r="C420" s="15">
        <v>12</v>
      </c>
      <c r="D420" s="16" t="s">
        <v>1127</v>
      </c>
      <c r="E420" s="12" t="s">
        <v>1128</v>
      </c>
      <c r="F420" s="33" t="s">
        <v>9</v>
      </c>
      <c r="G420" s="34" t="s">
        <v>973</v>
      </c>
      <c r="H420" s="14" t="s">
        <v>1780</v>
      </c>
      <c r="I420" s="14" t="s">
        <v>1783</v>
      </c>
      <c r="J420" s="14" t="str">
        <f t="shared" si="30"/>
        <v>LAK</v>
      </c>
      <c r="P420" s="14" t="str">
        <f t="shared" si="32"/>
        <v>XII AKL</v>
      </c>
    </row>
    <row r="421" spans="1:16" ht="23.25" customHeight="1">
      <c r="A421" s="14" t="str">
        <f t="shared" si="31"/>
        <v>LXI TKJ1</v>
      </c>
      <c r="B421" s="14" t="str">
        <f t="shared" si="29"/>
        <v>XI TKJ113</v>
      </c>
      <c r="C421" s="15">
        <v>13</v>
      </c>
      <c r="D421" s="16" t="s">
        <v>740</v>
      </c>
      <c r="E421" s="12" t="s">
        <v>741</v>
      </c>
      <c r="F421" s="33" t="s">
        <v>9</v>
      </c>
      <c r="G421" s="34" t="s">
        <v>779</v>
      </c>
      <c r="H421" s="14" t="s">
        <v>1779</v>
      </c>
      <c r="I421" s="14" t="s">
        <v>1785</v>
      </c>
      <c r="J421" s="14" t="str">
        <f t="shared" si="30"/>
        <v>LTKJ</v>
      </c>
      <c r="P421" s="14" t="str">
        <f t="shared" si="32"/>
        <v>XI TKJL</v>
      </c>
    </row>
    <row r="422" spans="1:16" ht="23.25" customHeight="1">
      <c r="A422" s="14" t="str">
        <f t="shared" si="31"/>
        <v>PX AK5</v>
      </c>
      <c r="B422" s="14" t="str">
        <f t="shared" si="29"/>
        <v>X AK513</v>
      </c>
      <c r="C422" s="15">
        <v>13</v>
      </c>
      <c r="D422" s="16">
        <v>101515711</v>
      </c>
      <c r="E422" s="12" t="s">
        <v>290</v>
      </c>
      <c r="F422" s="33" t="s">
        <v>13</v>
      </c>
      <c r="G422" s="34" t="s">
        <v>349</v>
      </c>
      <c r="H422" s="14" t="s">
        <v>1775</v>
      </c>
      <c r="I422" s="14" t="s">
        <v>1783</v>
      </c>
      <c r="J422" s="14" t="str">
        <f t="shared" si="30"/>
        <v>PAK</v>
      </c>
      <c r="P422" s="14" t="str">
        <f t="shared" si="32"/>
        <v>X AKP</v>
      </c>
    </row>
    <row r="423" spans="1:16" ht="23.25" customHeight="1">
      <c r="A423" s="14" t="str">
        <f t="shared" si="31"/>
        <v>PXIII AK1</v>
      </c>
      <c r="B423" s="14" t="str">
        <f t="shared" si="29"/>
        <v>XIII AK114</v>
      </c>
      <c r="C423" s="15">
        <v>14</v>
      </c>
      <c r="D423" s="16" t="s">
        <v>1428</v>
      </c>
      <c r="E423" s="12" t="s">
        <v>1429</v>
      </c>
      <c r="F423" s="33" t="s">
        <v>13</v>
      </c>
      <c r="G423" s="34" t="s">
        <v>1525</v>
      </c>
      <c r="H423" s="14" t="s">
        <v>1782</v>
      </c>
      <c r="I423" s="14" t="s">
        <v>1783</v>
      </c>
      <c r="J423" s="14" t="str">
        <f t="shared" si="30"/>
        <v>PAK</v>
      </c>
      <c r="P423" s="14" t="str">
        <f t="shared" si="32"/>
        <v>XIII AKP</v>
      </c>
    </row>
    <row r="424" spans="1:16" ht="23.25" customHeight="1">
      <c r="A424" s="14" t="str">
        <f t="shared" si="31"/>
        <v>LXII AK3</v>
      </c>
      <c r="B424" s="14" t="str">
        <f t="shared" si="29"/>
        <v>XII AK312</v>
      </c>
      <c r="C424" s="15">
        <v>12</v>
      </c>
      <c r="D424" s="16" t="s">
        <v>1063</v>
      </c>
      <c r="E424" s="12" t="s">
        <v>1064</v>
      </c>
      <c r="F424" s="33" t="s">
        <v>9</v>
      </c>
      <c r="G424" s="34" t="s">
        <v>972</v>
      </c>
      <c r="H424" s="14" t="s">
        <v>1780</v>
      </c>
      <c r="I424" s="14" t="s">
        <v>1783</v>
      </c>
      <c r="J424" s="14" t="str">
        <f t="shared" si="30"/>
        <v>LAK</v>
      </c>
      <c r="P424" s="14" t="str">
        <f t="shared" si="32"/>
        <v>XII AKL</v>
      </c>
    </row>
    <row r="425" spans="1:16" ht="23.25" customHeight="1">
      <c r="A425" s="14" t="str">
        <f t="shared" si="31"/>
        <v>LXI TKJ2</v>
      </c>
      <c r="B425" s="14" t="str">
        <f t="shared" si="29"/>
        <v>XI TKJ215</v>
      </c>
      <c r="C425" s="15">
        <v>15</v>
      </c>
      <c r="D425" s="16" t="s">
        <v>808</v>
      </c>
      <c r="E425" s="12" t="s">
        <v>809</v>
      </c>
      <c r="F425" s="33" t="s">
        <v>9</v>
      </c>
      <c r="G425" s="34" t="s">
        <v>842</v>
      </c>
      <c r="H425" s="14" t="s">
        <v>1779</v>
      </c>
      <c r="I425" s="14" t="s">
        <v>1785</v>
      </c>
      <c r="J425" s="14" t="str">
        <f t="shared" si="30"/>
        <v>LTKJ</v>
      </c>
      <c r="P425" s="14" t="str">
        <f t="shared" si="32"/>
        <v>XI TKJL</v>
      </c>
    </row>
    <row r="426" spans="1:16" ht="23.25" customHeight="1">
      <c r="A426" s="14" t="str">
        <f t="shared" si="31"/>
        <v>LXIII AK1</v>
      </c>
      <c r="B426" s="14" t="str">
        <f t="shared" si="29"/>
        <v>XIII AK115</v>
      </c>
      <c r="C426" s="15">
        <v>15</v>
      </c>
      <c r="D426" s="16" t="s">
        <v>1430</v>
      </c>
      <c r="E426" s="12" t="s">
        <v>1431</v>
      </c>
      <c r="F426" s="33" t="s">
        <v>9</v>
      </c>
      <c r="G426" s="34" t="s">
        <v>1525</v>
      </c>
      <c r="H426" s="14" t="s">
        <v>1782</v>
      </c>
      <c r="I426" s="14" t="s">
        <v>1783</v>
      </c>
      <c r="J426" s="14" t="str">
        <f t="shared" si="30"/>
        <v>LAK</v>
      </c>
      <c r="P426" s="14" t="str">
        <f t="shared" si="32"/>
        <v>XIII AKL</v>
      </c>
    </row>
    <row r="427" spans="1:16" ht="23.25" customHeight="1">
      <c r="A427" s="14" t="str">
        <f t="shared" si="31"/>
        <v>LX AK1</v>
      </c>
      <c r="B427" s="14" t="str">
        <f t="shared" si="29"/>
        <v>X AK119</v>
      </c>
      <c r="C427" s="15">
        <v>19</v>
      </c>
      <c r="D427" s="16">
        <v>101515712</v>
      </c>
      <c r="E427" s="12" t="s">
        <v>190</v>
      </c>
      <c r="F427" s="33" t="s">
        <v>9</v>
      </c>
      <c r="G427" s="34" t="s">
        <v>345</v>
      </c>
      <c r="H427" s="14" t="s">
        <v>1775</v>
      </c>
      <c r="I427" s="14" t="s">
        <v>1783</v>
      </c>
      <c r="J427" s="14" t="str">
        <f t="shared" si="30"/>
        <v>LAK</v>
      </c>
      <c r="P427" s="14" t="str">
        <f t="shared" si="32"/>
        <v>X AKL</v>
      </c>
    </row>
    <row r="428" spans="1:16" ht="23.25" customHeight="1">
      <c r="A428" s="14" t="str">
        <f t="shared" si="31"/>
        <v>LXI AK3</v>
      </c>
      <c r="B428" s="14" t="str">
        <f t="shared" si="29"/>
        <v>XI AK315</v>
      </c>
      <c r="C428" s="15">
        <v>15</v>
      </c>
      <c r="D428" s="16" t="s">
        <v>501</v>
      </c>
      <c r="E428" s="12" t="s">
        <v>502</v>
      </c>
      <c r="F428" s="33" t="s">
        <v>9</v>
      </c>
      <c r="G428" s="34" t="s">
        <v>534</v>
      </c>
      <c r="H428" s="14" t="s">
        <v>1778</v>
      </c>
      <c r="I428" s="14" t="s">
        <v>1783</v>
      </c>
      <c r="J428" s="14" t="str">
        <f t="shared" si="30"/>
        <v>LAK</v>
      </c>
      <c r="P428" s="14" t="str">
        <f t="shared" si="32"/>
        <v>XI AKL</v>
      </c>
    </row>
    <row r="429" spans="1:16" ht="23.25" customHeight="1">
      <c r="A429" s="14" t="str">
        <f t="shared" si="31"/>
        <v>LX RPL1</v>
      </c>
      <c r="B429" s="14" t="str">
        <f t="shared" si="29"/>
        <v>X RPL111</v>
      </c>
      <c r="C429" s="15">
        <v>11</v>
      </c>
      <c r="D429" s="16">
        <v>101515928</v>
      </c>
      <c r="E429" s="12" t="s">
        <v>31</v>
      </c>
      <c r="F429" s="33" t="s">
        <v>9</v>
      </c>
      <c r="G429" s="34" t="s">
        <v>340</v>
      </c>
      <c r="H429" s="14" t="s">
        <v>1776</v>
      </c>
      <c r="I429" s="14" t="s">
        <v>1784</v>
      </c>
      <c r="J429" s="14" t="str">
        <f t="shared" si="30"/>
        <v>LRPL</v>
      </c>
      <c r="P429" s="14" t="str">
        <f t="shared" si="32"/>
        <v>X RPLL</v>
      </c>
    </row>
    <row r="430" spans="1:16" ht="23.25" customHeight="1">
      <c r="A430" s="14" t="str">
        <f t="shared" si="31"/>
        <v>PXI TKJ3</v>
      </c>
      <c r="B430" s="14" t="str">
        <f t="shared" si="29"/>
        <v>XI TKJ318</v>
      </c>
      <c r="C430" s="15">
        <v>18</v>
      </c>
      <c r="D430" s="16" t="s">
        <v>877</v>
      </c>
      <c r="E430" s="12" t="s">
        <v>878</v>
      </c>
      <c r="F430" s="33" t="s">
        <v>13</v>
      </c>
      <c r="G430" s="34" t="s">
        <v>903</v>
      </c>
      <c r="H430" s="14" t="s">
        <v>1779</v>
      </c>
      <c r="I430" s="14" t="s">
        <v>1785</v>
      </c>
      <c r="J430" s="14" t="str">
        <f t="shared" si="30"/>
        <v>PTKJ</v>
      </c>
      <c r="P430" s="14" t="str">
        <f t="shared" si="32"/>
        <v>XI TKJP</v>
      </c>
    </row>
    <row r="431" spans="1:16" ht="23.25" customHeight="1">
      <c r="A431" s="14" t="str">
        <f t="shared" si="31"/>
        <v>LXII TKJ2</v>
      </c>
      <c r="B431" s="14" t="str">
        <f t="shared" si="29"/>
        <v>XII TKJ216</v>
      </c>
      <c r="C431" s="15">
        <v>16</v>
      </c>
      <c r="D431" s="16" t="s">
        <v>1320</v>
      </c>
      <c r="E431" s="12" t="s">
        <v>1321</v>
      </c>
      <c r="F431" s="33" t="s">
        <v>9</v>
      </c>
      <c r="G431" s="34" t="s">
        <v>1344</v>
      </c>
      <c r="H431" s="14" t="s">
        <v>1781</v>
      </c>
      <c r="I431" s="14" t="s">
        <v>1785</v>
      </c>
      <c r="J431" s="14" t="str">
        <f t="shared" si="30"/>
        <v>LTKJ</v>
      </c>
      <c r="P431" s="14" t="str">
        <f t="shared" si="32"/>
        <v>XII TKJL</v>
      </c>
    </row>
    <row r="432" spans="1:16" ht="23.25" customHeight="1">
      <c r="A432" s="14" t="str">
        <f t="shared" si="31"/>
        <v>LX RPL1</v>
      </c>
      <c r="B432" s="14" t="str">
        <f t="shared" si="29"/>
        <v>X RPL112</v>
      </c>
      <c r="C432" s="15">
        <v>12</v>
      </c>
      <c r="D432" s="16">
        <v>101515929</v>
      </c>
      <c r="E432" s="12" t="s">
        <v>10</v>
      </c>
      <c r="F432" s="33" t="s">
        <v>9</v>
      </c>
      <c r="G432" s="34" t="s">
        <v>340</v>
      </c>
      <c r="H432" s="14" t="s">
        <v>1776</v>
      </c>
      <c r="I432" s="14" t="s">
        <v>1784</v>
      </c>
      <c r="J432" s="14" t="str">
        <f t="shared" si="30"/>
        <v>LRPL</v>
      </c>
      <c r="P432" s="14" t="str">
        <f t="shared" si="32"/>
        <v>X RPLL</v>
      </c>
    </row>
    <row r="433" spans="1:16" ht="23.25" customHeight="1">
      <c r="A433" s="14" t="str">
        <f t="shared" si="31"/>
        <v>LXI AK4</v>
      </c>
      <c r="B433" s="14" t="str">
        <f t="shared" si="29"/>
        <v>XI AK412</v>
      </c>
      <c r="C433" s="15">
        <v>12</v>
      </c>
      <c r="D433" s="16" t="s">
        <v>557</v>
      </c>
      <c r="E433" s="12" t="s">
        <v>558</v>
      </c>
      <c r="F433" s="33" t="s">
        <v>9</v>
      </c>
      <c r="G433" s="34" t="s">
        <v>593</v>
      </c>
      <c r="H433" s="14" t="s">
        <v>1778</v>
      </c>
      <c r="I433" s="14" t="s">
        <v>1783</v>
      </c>
      <c r="J433" s="14" t="str">
        <f t="shared" si="30"/>
        <v>LAK</v>
      </c>
      <c r="P433" s="14" t="str">
        <f t="shared" si="32"/>
        <v>XI AKL</v>
      </c>
    </row>
    <row r="434" spans="1:16" ht="23.25" customHeight="1">
      <c r="A434" s="14" t="str">
        <f t="shared" si="31"/>
        <v>LXIII AK1</v>
      </c>
      <c r="B434" s="14" t="str">
        <f t="shared" si="29"/>
        <v>XIII AK116</v>
      </c>
      <c r="C434" s="15">
        <v>16</v>
      </c>
      <c r="D434" s="16" t="s">
        <v>1432</v>
      </c>
      <c r="E434" s="12" t="s">
        <v>1433</v>
      </c>
      <c r="F434" s="33" t="s">
        <v>9</v>
      </c>
      <c r="G434" s="34" t="s">
        <v>1525</v>
      </c>
      <c r="H434" s="14" t="s">
        <v>1782</v>
      </c>
      <c r="I434" s="14" t="s">
        <v>1783</v>
      </c>
      <c r="J434" s="14" t="str">
        <f t="shared" si="30"/>
        <v>LAK</v>
      </c>
      <c r="P434" s="14" t="str">
        <f t="shared" si="32"/>
        <v>XIII AKL</v>
      </c>
    </row>
    <row r="435" spans="1:16" ht="23.25" customHeight="1">
      <c r="A435" s="14" t="str">
        <f t="shared" si="31"/>
        <v>LXI TKJ1</v>
      </c>
      <c r="B435" s="14" t="str">
        <f t="shared" si="29"/>
        <v>XI TKJ114</v>
      </c>
      <c r="C435" s="15">
        <v>14</v>
      </c>
      <c r="D435" s="16" t="s">
        <v>742</v>
      </c>
      <c r="E435" s="40" t="s">
        <v>743</v>
      </c>
      <c r="F435" s="33" t="s">
        <v>9</v>
      </c>
      <c r="G435" s="34" t="s">
        <v>779</v>
      </c>
      <c r="H435" s="14" t="s">
        <v>1779</v>
      </c>
      <c r="I435" s="14" t="s">
        <v>1785</v>
      </c>
      <c r="J435" s="14" t="str">
        <f t="shared" si="30"/>
        <v>LTKJ</v>
      </c>
      <c r="P435" s="14" t="str">
        <f t="shared" si="32"/>
        <v>XI TKJL</v>
      </c>
    </row>
    <row r="436" spans="1:16" ht="23.25" customHeight="1">
      <c r="A436" s="14" t="str">
        <f t="shared" si="31"/>
        <v>LXI TKJ2</v>
      </c>
      <c r="B436" s="14" t="str">
        <f t="shared" si="29"/>
        <v>XI TKJ216</v>
      </c>
      <c r="C436" s="15">
        <v>16</v>
      </c>
      <c r="D436" s="16" t="s">
        <v>810</v>
      </c>
      <c r="E436" s="12" t="s">
        <v>811</v>
      </c>
      <c r="F436" s="33" t="s">
        <v>9</v>
      </c>
      <c r="G436" s="34" t="s">
        <v>842</v>
      </c>
      <c r="H436" s="14" t="s">
        <v>1779</v>
      </c>
      <c r="I436" s="14" t="s">
        <v>1785</v>
      </c>
      <c r="J436" s="14" t="str">
        <f t="shared" si="30"/>
        <v>LTKJ</v>
      </c>
      <c r="P436" s="14" t="str">
        <f t="shared" si="32"/>
        <v>XI TKJL</v>
      </c>
    </row>
    <row r="437" spans="1:16" ht="23.25" customHeight="1">
      <c r="A437" s="14" t="str">
        <f t="shared" si="31"/>
        <v>LXI TKJ3</v>
      </c>
      <c r="B437" s="14" t="str">
        <f t="shared" si="29"/>
        <v>XI TKJ319</v>
      </c>
      <c r="C437" s="15">
        <v>19</v>
      </c>
      <c r="D437" s="16" t="s">
        <v>879</v>
      </c>
      <c r="E437" s="12" t="s">
        <v>880</v>
      </c>
      <c r="F437" s="33" t="s">
        <v>9</v>
      </c>
      <c r="G437" s="34" t="s">
        <v>903</v>
      </c>
      <c r="H437" s="14" t="s">
        <v>1779</v>
      </c>
      <c r="I437" s="14" t="s">
        <v>1785</v>
      </c>
      <c r="J437" s="14" t="str">
        <f t="shared" si="30"/>
        <v>LTKJ</v>
      </c>
      <c r="P437" s="14" t="str">
        <f t="shared" si="32"/>
        <v>XI TKJL</v>
      </c>
    </row>
    <row r="438" spans="1:16" ht="23.25" customHeight="1">
      <c r="A438" s="14" t="str">
        <f t="shared" si="31"/>
        <v>LXIII AK5</v>
      </c>
      <c r="B438" s="14" t="str">
        <f t="shared" si="29"/>
        <v>XIII AK510</v>
      </c>
      <c r="C438" s="15">
        <v>10</v>
      </c>
      <c r="D438" s="16" t="s">
        <v>1671</v>
      </c>
      <c r="E438" s="12" t="s">
        <v>1672</v>
      </c>
      <c r="F438" s="33" t="s">
        <v>9</v>
      </c>
      <c r="G438" s="34" t="s">
        <v>1713</v>
      </c>
      <c r="H438" s="14" t="s">
        <v>1782</v>
      </c>
      <c r="I438" s="14" t="s">
        <v>1783</v>
      </c>
      <c r="J438" s="14" t="str">
        <f t="shared" si="30"/>
        <v>LAK</v>
      </c>
      <c r="P438" s="14" t="str">
        <f t="shared" si="32"/>
        <v>XIII AKL</v>
      </c>
    </row>
    <row r="439" spans="1:16" ht="23.25" customHeight="1">
      <c r="A439" s="14" t="str">
        <f t="shared" si="31"/>
        <v>LXIII AK2</v>
      </c>
      <c r="B439" s="14" t="str">
        <f t="shared" si="29"/>
        <v>XIII AK214</v>
      </c>
      <c r="C439" s="15">
        <v>14</v>
      </c>
      <c r="D439" s="16" t="s">
        <v>1489</v>
      </c>
      <c r="E439" s="12" t="s">
        <v>1490</v>
      </c>
      <c r="F439" s="33" t="s">
        <v>9</v>
      </c>
      <c r="G439" s="34" t="s">
        <v>1526</v>
      </c>
      <c r="H439" s="14" t="s">
        <v>1782</v>
      </c>
      <c r="I439" s="14" t="s">
        <v>1783</v>
      </c>
      <c r="J439" s="14" t="str">
        <f t="shared" si="30"/>
        <v>LAK</v>
      </c>
      <c r="P439" s="14" t="str">
        <f t="shared" si="32"/>
        <v>XIII AKL</v>
      </c>
    </row>
    <row r="440" spans="1:16" ht="23.25" customHeight="1">
      <c r="A440" s="14" t="str">
        <f t="shared" si="31"/>
        <v>LXIII AK6</v>
      </c>
      <c r="B440" s="14" t="str">
        <f t="shared" si="29"/>
        <v>XIII AK611</v>
      </c>
      <c r="C440" s="15">
        <v>11</v>
      </c>
      <c r="D440" s="16" t="s">
        <v>1734</v>
      </c>
      <c r="E440" s="12" t="s">
        <v>1735</v>
      </c>
      <c r="F440" s="33" t="s">
        <v>9</v>
      </c>
      <c r="G440" s="34" t="s">
        <v>1774</v>
      </c>
      <c r="H440" s="14" t="s">
        <v>1782</v>
      </c>
      <c r="I440" s="14" t="s">
        <v>1783</v>
      </c>
      <c r="J440" s="14" t="str">
        <f t="shared" si="30"/>
        <v>LAK</v>
      </c>
      <c r="P440" s="14" t="str">
        <f t="shared" si="32"/>
        <v>XIII AKL</v>
      </c>
    </row>
    <row r="441" spans="1:16" ht="23.25" customHeight="1">
      <c r="A441" s="14" t="str">
        <f t="shared" si="31"/>
        <v>PXIII AK3</v>
      </c>
      <c r="B441" s="14" t="str">
        <f t="shared" si="29"/>
        <v>XIII AK311</v>
      </c>
      <c r="C441" s="15">
        <v>11</v>
      </c>
      <c r="D441" s="16" t="s">
        <v>1547</v>
      </c>
      <c r="E441" s="12" t="s">
        <v>1548</v>
      </c>
      <c r="F441" s="33" t="s">
        <v>13</v>
      </c>
      <c r="G441" s="34" t="s">
        <v>1589</v>
      </c>
      <c r="H441" s="14" t="s">
        <v>1782</v>
      </c>
      <c r="I441" s="14" t="s">
        <v>1783</v>
      </c>
      <c r="J441" s="14" t="str">
        <f t="shared" si="30"/>
        <v>PAK</v>
      </c>
      <c r="P441" s="14" t="str">
        <f t="shared" si="32"/>
        <v>XIII AKP</v>
      </c>
    </row>
    <row r="442" spans="1:16" ht="23.25" customHeight="1">
      <c r="A442" s="14" t="str">
        <f t="shared" si="31"/>
        <v>LXII AK3</v>
      </c>
      <c r="B442" s="14" t="str">
        <f t="shared" si="29"/>
        <v>XII AK313</v>
      </c>
      <c r="C442" s="15">
        <v>13</v>
      </c>
      <c r="D442" s="16" t="s">
        <v>1065</v>
      </c>
      <c r="E442" s="12" t="s">
        <v>1066</v>
      </c>
      <c r="F442" s="33" t="s">
        <v>9</v>
      </c>
      <c r="G442" s="34" t="s">
        <v>972</v>
      </c>
      <c r="H442" s="14" t="s">
        <v>1780</v>
      </c>
      <c r="I442" s="14" t="s">
        <v>1783</v>
      </c>
      <c r="J442" s="14" t="str">
        <f t="shared" si="30"/>
        <v>LAK</v>
      </c>
      <c r="P442" s="14" t="str">
        <f t="shared" si="32"/>
        <v>XII AKL</v>
      </c>
    </row>
    <row r="443" spans="1:16" ht="23.25" customHeight="1">
      <c r="A443" s="14" t="str">
        <f t="shared" si="31"/>
        <v>LXIII AK3</v>
      </c>
      <c r="B443" s="14" t="str">
        <f t="shared" si="29"/>
        <v>XIII AK312</v>
      </c>
      <c r="C443" s="15">
        <v>12</v>
      </c>
      <c r="D443" s="16" t="s">
        <v>1549</v>
      </c>
      <c r="E443" s="12" t="s">
        <v>1550</v>
      </c>
      <c r="F443" s="33" t="s">
        <v>9</v>
      </c>
      <c r="G443" s="34" t="s">
        <v>1589</v>
      </c>
      <c r="H443" s="14" t="s">
        <v>1782</v>
      </c>
      <c r="I443" s="14" t="s">
        <v>1783</v>
      </c>
      <c r="J443" s="14" t="str">
        <f t="shared" si="30"/>
        <v>LAK</v>
      </c>
      <c r="P443" s="14" t="str">
        <f t="shared" si="32"/>
        <v>XIII AKL</v>
      </c>
    </row>
    <row r="444" spans="1:16" ht="23.25" customHeight="1">
      <c r="A444" s="14" t="str">
        <f t="shared" si="31"/>
        <v>PX AK4</v>
      </c>
      <c r="B444" s="14" t="str">
        <f t="shared" si="29"/>
        <v>X AK411</v>
      </c>
      <c r="C444" s="15">
        <v>11</v>
      </c>
      <c r="D444" s="16">
        <v>101515713</v>
      </c>
      <c r="E444" s="12" t="s">
        <v>257</v>
      </c>
      <c r="F444" s="33" t="s">
        <v>13</v>
      </c>
      <c r="G444" s="34" t="s">
        <v>348</v>
      </c>
      <c r="H444" s="14" t="s">
        <v>1775</v>
      </c>
      <c r="I444" s="14" t="s">
        <v>1783</v>
      </c>
      <c r="J444" s="14" t="str">
        <f t="shared" si="30"/>
        <v>PAK</v>
      </c>
      <c r="P444" s="14" t="str">
        <f t="shared" si="32"/>
        <v>X AKP</v>
      </c>
    </row>
    <row r="445" spans="1:16" ht="23.25" customHeight="1">
      <c r="A445" s="14" t="str">
        <f t="shared" si="31"/>
        <v>PX AK6</v>
      </c>
      <c r="B445" s="14" t="str">
        <f t="shared" si="29"/>
        <v>X AK616</v>
      </c>
      <c r="C445" s="15">
        <v>16</v>
      </c>
      <c r="D445" s="16">
        <v>101515714</v>
      </c>
      <c r="E445" s="12" t="s">
        <v>321</v>
      </c>
      <c r="F445" s="33" t="s">
        <v>13</v>
      </c>
      <c r="G445" s="34" t="s">
        <v>350</v>
      </c>
      <c r="H445" s="14" t="s">
        <v>1775</v>
      </c>
      <c r="I445" s="14" t="s">
        <v>1783</v>
      </c>
      <c r="J445" s="14" t="str">
        <f t="shared" si="30"/>
        <v>PAK</v>
      </c>
      <c r="P445" s="14" t="str">
        <f t="shared" si="32"/>
        <v>X AKP</v>
      </c>
    </row>
    <row r="446" spans="1:16" ht="23.25" customHeight="1">
      <c r="A446" s="14" t="str">
        <f t="shared" si="31"/>
        <v>PXIII AK1</v>
      </c>
      <c r="B446" s="14" t="str">
        <f t="shared" si="29"/>
        <v>XIII AK117</v>
      </c>
      <c r="C446" s="15">
        <v>17</v>
      </c>
      <c r="D446" s="16" t="s">
        <v>1434</v>
      </c>
      <c r="E446" s="12" t="s">
        <v>1435</v>
      </c>
      <c r="F446" s="33" t="s">
        <v>13</v>
      </c>
      <c r="G446" s="34" t="s">
        <v>1525</v>
      </c>
      <c r="H446" s="14" t="s">
        <v>1782</v>
      </c>
      <c r="I446" s="14" t="s">
        <v>1783</v>
      </c>
      <c r="J446" s="14" t="str">
        <f t="shared" si="30"/>
        <v>PAK</v>
      </c>
      <c r="P446" s="14" t="str">
        <f t="shared" si="32"/>
        <v>XIII AKP</v>
      </c>
    </row>
    <row r="447" spans="1:16" ht="23.25" customHeight="1">
      <c r="A447" s="14" t="str">
        <f t="shared" si="31"/>
        <v>PXII AK4</v>
      </c>
      <c r="B447" s="14" t="str">
        <f t="shared" ref="B447:B510" si="33">G447&amp;C447</f>
        <v>XII AK413</v>
      </c>
      <c r="C447" s="15">
        <v>13</v>
      </c>
      <c r="D447" s="16" t="s">
        <v>1129</v>
      </c>
      <c r="E447" s="12" t="s">
        <v>1130</v>
      </c>
      <c r="F447" s="33" t="s">
        <v>13</v>
      </c>
      <c r="G447" s="34" t="s">
        <v>973</v>
      </c>
      <c r="H447" s="14" t="s">
        <v>1780</v>
      </c>
      <c r="I447" s="14" t="s">
        <v>1783</v>
      </c>
      <c r="J447" s="14" t="str">
        <f t="shared" ref="J447:J510" si="34">F447&amp;I447</f>
        <v>PAK</v>
      </c>
      <c r="P447" s="14" t="str">
        <f t="shared" si="32"/>
        <v>XII AKP</v>
      </c>
    </row>
    <row r="448" spans="1:16" ht="23.25" customHeight="1">
      <c r="A448" s="14" t="str">
        <f t="shared" ref="A448:A511" si="35">F448&amp;G448</f>
        <v>LX TKJ1</v>
      </c>
      <c r="B448" s="14" t="str">
        <f t="shared" si="33"/>
        <v>X TKJ118</v>
      </c>
      <c r="C448" s="39">
        <v>18</v>
      </c>
      <c r="D448" s="12">
        <v>101515853</v>
      </c>
      <c r="E448" s="12" t="s">
        <v>78</v>
      </c>
      <c r="F448" s="33" t="s">
        <v>9</v>
      </c>
      <c r="G448" s="34" t="s">
        <v>342</v>
      </c>
      <c r="H448" s="14" t="s">
        <v>1777</v>
      </c>
      <c r="I448" s="14" t="s">
        <v>1785</v>
      </c>
      <c r="J448" s="14" t="str">
        <f t="shared" si="34"/>
        <v>LTKJ</v>
      </c>
      <c r="P448" s="14" t="str">
        <f t="shared" ref="P448:P511" si="36">H448&amp;F448</f>
        <v>X TKJL</v>
      </c>
    </row>
    <row r="449" spans="1:16" ht="23.25" customHeight="1">
      <c r="A449" s="14" t="str">
        <f t="shared" si="35"/>
        <v>LX TKJ2</v>
      </c>
      <c r="B449" s="14" t="str">
        <f t="shared" si="33"/>
        <v>X TKJ212</v>
      </c>
      <c r="C449" s="15">
        <v>12</v>
      </c>
      <c r="D449" s="16">
        <v>101515854</v>
      </c>
      <c r="E449" s="19" t="s">
        <v>121</v>
      </c>
      <c r="F449" s="33" t="s">
        <v>9</v>
      </c>
      <c r="G449" s="34" t="s">
        <v>343</v>
      </c>
      <c r="H449" s="14" t="s">
        <v>1777</v>
      </c>
      <c r="I449" s="14" t="s">
        <v>1785</v>
      </c>
      <c r="J449" s="14" t="str">
        <f t="shared" si="34"/>
        <v>LTKJ</v>
      </c>
      <c r="P449" s="14" t="str">
        <f t="shared" si="36"/>
        <v>X TKJL</v>
      </c>
    </row>
    <row r="450" spans="1:16" ht="23.25" customHeight="1">
      <c r="A450" s="14" t="str">
        <f t="shared" si="35"/>
        <v>LXI AK5</v>
      </c>
      <c r="B450" s="14" t="str">
        <f t="shared" si="33"/>
        <v>XI AK514</v>
      </c>
      <c r="C450" s="15">
        <v>14</v>
      </c>
      <c r="D450" s="16" t="s">
        <v>620</v>
      </c>
      <c r="E450" s="12" t="s">
        <v>621</v>
      </c>
      <c r="F450" s="33" t="s">
        <v>9</v>
      </c>
      <c r="G450" s="34" t="s">
        <v>655</v>
      </c>
      <c r="H450" s="14" t="s">
        <v>1778</v>
      </c>
      <c r="I450" s="14" t="s">
        <v>1783</v>
      </c>
      <c r="J450" s="14" t="str">
        <f t="shared" si="34"/>
        <v>LAK</v>
      </c>
      <c r="P450" s="14" t="str">
        <f t="shared" si="36"/>
        <v>XI AKL</v>
      </c>
    </row>
    <row r="451" spans="1:16" ht="23.25" customHeight="1">
      <c r="A451" s="14" t="str">
        <f t="shared" si="35"/>
        <v>LXI AK6</v>
      </c>
      <c r="B451" s="14" t="str">
        <f t="shared" si="33"/>
        <v>XI AK612</v>
      </c>
      <c r="C451" s="15">
        <v>12</v>
      </c>
      <c r="D451" s="16" t="s">
        <v>677</v>
      </c>
      <c r="E451" s="12" t="s">
        <v>678</v>
      </c>
      <c r="F451" s="33" t="s">
        <v>9</v>
      </c>
      <c r="G451" s="34" t="s">
        <v>715</v>
      </c>
      <c r="H451" s="14" t="s">
        <v>1778</v>
      </c>
      <c r="I451" s="14" t="s">
        <v>1783</v>
      </c>
      <c r="J451" s="14" t="str">
        <f t="shared" si="34"/>
        <v>LAK</v>
      </c>
      <c r="P451" s="14" t="str">
        <f t="shared" si="36"/>
        <v>XI AKL</v>
      </c>
    </row>
    <row r="452" spans="1:16" ht="23.25" customHeight="1">
      <c r="A452" s="14" t="str">
        <f t="shared" si="35"/>
        <v>LXIII AK4</v>
      </c>
      <c r="B452" s="14" t="str">
        <f t="shared" si="33"/>
        <v>XIII AK413</v>
      </c>
      <c r="C452" s="15">
        <v>13</v>
      </c>
      <c r="D452" s="16" t="s">
        <v>1614</v>
      </c>
      <c r="E452" s="12" t="s">
        <v>1615</v>
      </c>
      <c r="F452" s="33" t="s">
        <v>9</v>
      </c>
      <c r="G452" s="34" t="s">
        <v>1652</v>
      </c>
      <c r="H452" s="14" t="s">
        <v>1782</v>
      </c>
      <c r="I452" s="14" t="s">
        <v>1783</v>
      </c>
      <c r="J452" s="14" t="str">
        <f t="shared" si="34"/>
        <v>LAK</v>
      </c>
      <c r="P452" s="14" t="str">
        <f t="shared" si="36"/>
        <v>XIII AKL</v>
      </c>
    </row>
    <row r="453" spans="1:16" ht="23.25" customHeight="1">
      <c r="A453" s="14" t="str">
        <f t="shared" si="35"/>
        <v>PXII AK5</v>
      </c>
      <c r="B453" s="14" t="str">
        <f t="shared" si="33"/>
        <v>XII AK59</v>
      </c>
      <c r="C453" s="15">
        <v>9</v>
      </c>
      <c r="D453" s="16" t="s">
        <v>1185</v>
      </c>
      <c r="E453" s="12" t="s">
        <v>1186</v>
      </c>
      <c r="F453" s="33" t="s">
        <v>13</v>
      </c>
      <c r="G453" s="34" t="s">
        <v>974</v>
      </c>
      <c r="H453" s="14" t="s">
        <v>1780</v>
      </c>
      <c r="I453" s="14" t="s">
        <v>1783</v>
      </c>
      <c r="J453" s="14" t="str">
        <f t="shared" si="34"/>
        <v>PAK</v>
      </c>
      <c r="P453" s="14" t="str">
        <f t="shared" si="36"/>
        <v>XII AKP</v>
      </c>
    </row>
    <row r="454" spans="1:16" ht="23.25" customHeight="1">
      <c r="A454" s="14" t="str">
        <f t="shared" si="35"/>
        <v>PXI AK2</v>
      </c>
      <c r="B454" s="14" t="str">
        <f t="shared" si="33"/>
        <v>XI AK215</v>
      </c>
      <c r="C454" s="15">
        <v>15</v>
      </c>
      <c r="D454" s="16" t="s">
        <v>442</v>
      </c>
      <c r="E454" s="12" t="s">
        <v>443</v>
      </c>
      <c r="F454" s="33" t="s">
        <v>13</v>
      </c>
      <c r="G454" s="34" t="s">
        <v>472</v>
      </c>
      <c r="H454" s="14" t="s">
        <v>1778</v>
      </c>
      <c r="I454" s="14" t="s">
        <v>1783</v>
      </c>
      <c r="J454" s="14" t="str">
        <f t="shared" si="34"/>
        <v>PAK</v>
      </c>
      <c r="P454" s="14" t="str">
        <f t="shared" si="36"/>
        <v>XI AKP</v>
      </c>
    </row>
    <row r="455" spans="1:16" ht="23.25" customHeight="1">
      <c r="A455" s="14" t="str">
        <f t="shared" si="35"/>
        <v>LXIII AK6</v>
      </c>
      <c r="B455" s="14" t="str">
        <f t="shared" si="33"/>
        <v>XIII AK612</v>
      </c>
      <c r="C455" s="15">
        <v>12</v>
      </c>
      <c r="D455" s="16" t="s">
        <v>1736</v>
      </c>
      <c r="E455" s="12" t="s">
        <v>1737</v>
      </c>
      <c r="F455" s="33" t="s">
        <v>9</v>
      </c>
      <c r="G455" s="34" t="s">
        <v>1774</v>
      </c>
      <c r="H455" s="14" t="s">
        <v>1782</v>
      </c>
      <c r="I455" s="14" t="s">
        <v>1783</v>
      </c>
      <c r="J455" s="14" t="str">
        <f t="shared" si="34"/>
        <v>LAK</v>
      </c>
      <c r="P455" s="14" t="str">
        <f t="shared" si="36"/>
        <v>XIII AKL</v>
      </c>
    </row>
    <row r="456" spans="1:16" ht="23.25" customHeight="1">
      <c r="A456" s="14" t="str">
        <f t="shared" si="35"/>
        <v>LXI TKJ1</v>
      </c>
      <c r="B456" s="14" t="str">
        <f t="shared" si="33"/>
        <v>XI TKJ115</v>
      </c>
      <c r="C456" s="15">
        <v>15</v>
      </c>
      <c r="D456" s="16" t="s">
        <v>744</v>
      </c>
      <c r="E456" s="12" t="s">
        <v>745</v>
      </c>
      <c r="F456" s="33" t="s">
        <v>9</v>
      </c>
      <c r="G456" s="34" t="s">
        <v>779</v>
      </c>
      <c r="H456" s="14" t="s">
        <v>1779</v>
      </c>
      <c r="I456" s="14" t="s">
        <v>1785</v>
      </c>
      <c r="J456" s="14" t="str">
        <f t="shared" si="34"/>
        <v>LTKJ</v>
      </c>
      <c r="P456" s="14" t="str">
        <f t="shared" si="36"/>
        <v>XI TKJL</v>
      </c>
    </row>
    <row r="457" spans="1:16" ht="23.25" customHeight="1">
      <c r="A457" s="14" t="str">
        <f t="shared" si="35"/>
        <v>LX AK6</v>
      </c>
      <c r="B457" s="14" t="str">
        <f t="shared" si="33"/>
        <v>X AK617</v>
      </c>
      <c r="C457" s="15">
        <v>17</v>
      </c>
      <c r="D457" s="16">
        <v>101515715</v>
      </c>
      <c r="E457" s="19" t="s">
        <v>334</v>
      </c>
      <c r="F457" s="33" t="s">
        <v>9</v>
      </c>
      <c r="G457" s="34" t="s">
        <v>350</v>
      </c>
      <c r="H457" s="14" t="s">
        <v>1775</v>
      </c>
      <c r="I457" s="14" t="s">
        <v>1783</v>
      </c>
      <c r="J457" s="14" t="str">
        <f t="shared" si="34"/>
        <v>LAK</v>
      </c>
      <c r="P457" s="14" t="str">
        <f t="shared" si="36"/>
        <v>X AKL</v>
      </c>
    </row>
    <row r="458" spans="1:16" ht="23.25" customHeight="1">
      <c r="A458" s="14" t="str">
        <f t="shared" si="35"/>
        <v>PX AK3</v>
      </c>
      <c r="B458" s="14" t="str">
        <f t="shared" si="33"/>
        <v>X AK312</v>
      </c>
      <c r="C458" s="15">
        <v>12</v>
      </c>
      <c r="D458" s="16">
        <v>101515716</v>
      </c>
      <c r="E458" s="12" t="s">
        <v>226</v>
      </c>
      <c r="F458" s="33" t="s">
        <v>13</v>
      </c>
      <c r="G458" s="35" t="s">
        <v>347</v>
      </c>
      <c r="H458" s="14" t="s">
        <v>1775</v>
      </c>
      <c r="I458" s="14" t="s">
        <v>1783</v>
      </c>
      <c r="J458" s="14" t="str">
        <f t="shared" si="34"/>
        <v>PAK</v>
      </c>
      <c r="P458" s="14" t="str">
        <f t="shared" si="36"/>
        <v>X AKP</v>
      </c>
    </row>
    <row r="459" spans="1:16" ht="23.25" customHeight="1">
      <c r="A459" s="14" t="str">
        <f t="shared" si="35"/>
        <v>PXIII AK5</v>
      </c>
      <c r="B459" s="14" t="str">
        <f t="shared" si="33"/>
        <v>XIII AK511</v>
      </c>
      <c r="C459" s="15">
        <v>11</v>
      </c>
      <c r="D459" s="16" t="s">
        <v>1673</v>
      </c>
      <c r="E459" s="12" t="s">
        <v>1674</v>
      </c>
      <c r="F459" s="33" t="s">
        <v>13</v>
      </c>
      <c r="G459" s="34" t="s">
        <v>1713</v>
      </c>
      <c r="H459" s="14" t="s">
        <v>1782</v>
      </c>
      <c r="I459" s="14" t="s">
        <v>1783</v>
      </c>
      <c r="J459" s="14" t="str">
        <f t="shared" si="34"/>
        <v>PAK</v>
      </c>
      <c r="P459" s="14" t="str">
        <f t="shared" si="36"/>
        <v>XIII AKP</v>
      </c>
    </row>
    <row r="460" spans="1:16" ht="23.25" customHeight="1">
      <c r="A460" s="14" t="str">
        <f t="shared" si="35"/>
        <v>LXII TKJ2</v>
      </c>
      <c r="B460" s="14" t="str">
        <f t="shared" si="33"/>
        <v>XII TKJ217</v>
      </c>
      <c r="C460" s="15">
        <v>17</v>
      </c>
      <c r="D460" s="16" t="s">
        <v>1322</v>
      </c>
      <c r="E460" s="12" t="s">
        <v>1323</v>
      </c>
      <c r="F460" s="33" t="s">
        <v>9</v>
      </c>
      <c r="G460" s="34" t="s">
        <v>1344</v>
      </c>
      <c r="H460" s="14" t="s">
        <v>1781</v>
      </c>
      <c r="I460" s="14" t="s">
        <v>1785</v>
      </c>
      <c r="J460" s="14" t="str">
        <f t="shared" si="34"/>
        <v>LTKJ</v>
      </c>
      <c r="P460" s="14" t="str">
        <f t="shared" si="36"/>
        <v>XII TKJL</v>
      </c>
    </row>
    <row r="461" spans="1:16" ht="23.25" customHeight="1">
      <c r="A461" s="14" t="str">
        <f t="shared" si="35"/>
        <v>LXII TKJ1</v>
      </c>
      <c r="B461" s="14" t="str">
        <f t="shared" si="33"/>
        <v>XII TKJ115</v>
      </c>
      <c r="C461" s="15">
        <v>15</v>
      </c>
      <c r="D461" s="16" t="s">
        <v>1261</v>
      </c>
      <c r="E461" s="12" t="s">
        <v>1262</v>
      </c>
      <c r="F461" s="33" t="s">
        <v>9</v>
      </c>
      <c r="G461" s="34" t="s">
        <v>1289</v>
      </c>
      <c r="H461" s="14" t="s">
        <v>1781</v>
      </c>
      <c r="I461" s="14" t="s">
        <v>1785</v>
      </c>
      <c r="J461" s="14" t="str">
        <f t="shared" si="34"/>
        <v>LTKJ</v>
      </c>
      <c r="P461" s="14" t="str">
        <f t="shared" si="36"/>
        <v>XII TKJL</v>
      </c>
    </row>
    <row r="462" spans="1:16" ht="23.25" customHeight="1">
      <c r="A462" s="14" t="str">
        <f t="shared" si="35"/>
        <v>LXI TKJ2</v>
      </c>
      <c r="B462" s="14" t="str">
        <f t="shared" si="33"/>
        <v>XI TKJ217</v>
      </c>
      <c r="C462" s="15">
        <v>17</v>
      </c>
      <c r="D462" s="16" t="s">
        <v>812</v>
      </c>
      <c r="E462" s="12" t="s">
        <v>813</v>
      </c>
      <c r="F462" s="33" t="s">
        <v>9</v>
      </c>
      <c r="G462" s="34" t="s">
        <v>842</v>
      </c>
      <c r="H462" s="14" t="s">
        <v>1779</v>
      </c>
      <c r="I462" s="14" t="s">
        <v>1785</v>
      </c>
      <c r="J462" s="14" t="str">
        <f t="shared" si="34"/>
        <v>LTKJ</v>
      </c>
      <c r="P462" s="14" t="str">
        <f t="shared" si="36"/>
        <v>XI TKJL</v>
      </c>
    </row>
    <row r="463" spans="1:16" ht="23.25" customHeight="1">
      <c r="A463" s="14" t="str">
        <f t="shared" si="35"/>
        <v>PX AK5</v>
      </c>
      <c r="B463" s="14" t="str">
        <f t="shared" si="33"/>
        <v>X AK514</v>
      </c>
      <c r="C463" s="15">
        <v>14</v>
      </c>
      <c r="D463" s="16">
        <v>101515717</v>
      </c>
      <c r="E463" s="12" t="s">
        <v>285</v>
      </c>
      <c r="F463" s="33" t="s">
        <v>13</v>
      </c>
      <c r="G463" s="34" t="s">
        <v>349</v>
      </c>
      <c r="H463" s="14" t="s">
        <v>1775</v>
      </c>
      <c r="I463" s="14" t="s">
        <v>1783</v>
      </c>
      <c r="J463" s="14" t="str">
        <f t="shared" si="34"/>
        <v>PAK</v>
      </c>
      <c r="P463" s="14" t="str">
        <f t="shared" si="36"/>
        <v>X AKP</v>
      </c>
    </row>
    <row r="464" spans="1:16" ht="23.25" customHeight="1">
      <c r="A464" s="14" t="str">
        <f t="shared" si="35"/>
        <v>LX AK4</v>
      </c>
      <c r="B464" s="14" t="str">
        <f t="shared" si="33"/>
        <v>X AK412</v>
      </c>
      <c r="C464" s="15">
        <v>12</v>
      </c>
      <c r="D464" s="16">
        <v>101515718</v>
      </c>
      <c r="E464" s="12" t="s">
        <v>273</v>
      </c>
      <c r="F464" s="33" t="s">
        <v>9</v>
      </c>
      <c r="G464" s="34" t="s">
        <v>348</v>
      </c>
      <c r="H464" s="14" t="s">
        <v>1775</v>
      </c>
      <c r="I464" s="14" t="s">
        <v>1783</v>
      </c>
      <c r="J464" s="14" t="str">
        <f t="shared" si="34"/>
        <v>LAK</v>
      </c>
      <c r="P464" s="14" t="str">
        <f t="shared" si="36"/>
        <v>X AKL</v>
      </c>
    </row>
    <row r="465" spans="1:16" ht="23.25" customHeight="1">
      <c r="A465" s="14" t="str">
        <f t="shared" si="35"/>
        <v>PXI TKJ2</v>
      </c>
      <c r="B465" s="14" t="str">
        <f t="shared" si="33"/>
        <v>XI TKJ218</v>
      </c>
      <c r="C465" s="15">
        <v>18</v>
      </c>
      <c r="D465" s="16" t="s">
        <v>814</v>
      </c>
      <c r="E465" s="12" t="s">
        <v>815</v>
      </c>
      <c r="F465" s="33" t="s">
        <v>13</v>
      </c>
      <c r="G465" s="34" t="s">
        <v>842</v>
      </c>
      <c r="H465" s="14" t="s">
        <v>1779</v>
      </c>
      <c r="I465" s="14" t="s">
        <v>1785</v>
      </c>
      <c r="J465" s="14" t="str">
        <f t="shared" si="34"/>
        <v>PTKJ</v>
      </c>
      <c r="P465" s="14" t="str">
        <f t="shared" si="36"/>
        <v>XI TKJP</v>
      </c>
    </row>
    <row r="466" spans="1:16" ht="23.25" customHeight="1">
      <c r="A466" s="14" t="str">
        <f t="shared" si="35"/>
        <v>PXI AK3</v>
      </c>
      <c r="B466" s="14" t="str">
        <f t="shared" si="33"/>
        <v>XI AK316</v>
      </c>
      <c r="C466" s="15">
        <v>16</v>
      </c>
      <c r="D466" s="16" t="s">
        <v>503</v>
      </c>
      <c r="E466" s="12" t="s">
        <v>504</v>
      </c>
      <c r="F466" s="33" t="s">
        <v>13</v>
      </c>
      <c r="G466" s="34" t="s">
        <v>534</v>
      </c>
      <c r="H466" s="14" t="s">
        <v>1778</v>
      </c>
      <c r="I466" s="14" t="s">
        <v>1783</v>
      </c>
      <c r="J466" s="14" t="str">
        <f t="shared" si="34"/>
        <v>PAK</v>
      </c>
      <c r="P466" s="14" t="str">
        <f t="shared" si="36"/>
        <v>XI AKP</v>
      </c>
    </row>
    <row r="467" spans="1:16" ht="23.25" customHeight="1">
      <c r="A467" s="14" t="str">
        <f t="shared" si="35"/>
        <v>LX RPL1</v>
      </c>
      <c r="B467" s="14" t="str">
        <f t="shared" si="33"/>
        <v>X RPL113</v>
      </c>
      <c r="C467" s="15">
        <v>13</v>
      </c>
      <c r="D467" s="16">
        <v>101515930</v>
      </c>
      <c r="E467" s="12" t="s">
        <v>12</v>
      </c>
      <c r="F467" s="33" t="s">
        <v>9</v>
      </c>
      <c r="G467" s="34" t="s">
        <v>340</v>
      </c>
      <c r="H467" s="14" t="s">
        <v>1776</v>
      </c>
      <c r="I467" s="14" t="s">
        <v>1784</v>
      </c>
      <c r="J467" s="14" t="str">
        <f t="shared" si="34"/>
        <v>LRPL</v>
      </c>
      <c r="P467" s="14" t="str">
        <f t="shared" si="36"/>
        <v>X RPLL</v>
      </c>
    </row>
    <row r="468" spans="1:16" ht="23.25" customHeight="1">
      <c r="A468" s="14" t="str">
        <f t="shared" si="35"/>
        <v>LX AK6</v>
      </c>
      <c r="B468" s="14" t="str">
        <f t="shared" si="33"/>
        <v>X AK618</v>
      </c>
      <c r="C468" s="15">
        <v>18</v>
      </c>
      <c r="D468" s="16">
        <v>101515719</v>
      </c>
      <c r="E468" s="12" t="s">
        <v>325</v>
      </c>
      <c r="F468" s="33" t="s">
        <v>9</v>
      </c>
      <c r="G468" s="34" t="s">
        <v>350</v>
      </c>
      <c r="H468" s="14" t="s">
        <v>1775</v>
      </c>
      <c r="I468" s="14" t="s">
        <v>1783</v>
      </c>
      <c r="J468" s="14" t="str">
        <f t="shared" si="34"/>
        <v>LAK</v>
      </c>
      <c r="P468" s="14" t="str">
        <f t="shared" si="36"/>
        <v>X AKL</v>
      </c>
    </row>
    <row r="469" spans="1:16" ht="23.25" customHeight="1">
      <c r="A469" s="14" t="str">
        <f t="shared" si="35"/>
        <v>PXI AK4</v>
      </c>
      <c r="B469" s="14" t="str">
        <f t="shared" si="33"/>
        <v>XI AK413</v>
      </c>
      <c r="C469" s="15">
        <v>13</v>
      </c>
      <c r="D469" s="16" t="s">
        <v>559</v>
      </c>
      <c r="E469" s="12" t="s">
        <v>560</v>
      </c>
      <c r="F469" s="33" t="s">
        <v>13</v>
      </c>
      <c r="G469" s="34" t="s">
        <v>593</v>
      </c>
      <c r="H469" s="14" t="s">
        <v>1778</v>
      </c>
      <c r="I469" s="14" t="s">
        <v>1783</v>
      </c>
      <c r="J469" s="14" t="str">
        <f t="shared" si="34"/>
        <v>PAK</v>
      </c>
      <c r="P469" s="14" t="str">
        <f t="shared" si="36"/>
        <v>XI AKP</v>
      </c>
    </row>
    <row r="470" spans="1:16" ht="23.25" customHeight="1">
      <c r="A470" s="14" t="str">
        <f t="shared" si="35"/>
        <v>LX RPL1</v>
      </c>
      <c r="B470" s="14" t="str">
        <f t="shared" si="33"/>
        <v>X RPL114</v>
      </c>
      <c r="C470" s="15">
        <v>14</v>
      </c>
      <c r="D470" s="16">
        <v>101515931</v>
      </c>
      <c r="E470" s="12" t="s">
        <v>27</v>
      </c>
      <c r="F470" s="33" t="s">
        <v>9</v>
      </c>
      <c r="G470" s="34" t="s">
        <v>340</v>
      </c>
      <c r="H470" s="14" t="s">
        <v>1776</v>
      </c>
      <c r="I470" s="14" t="s">
        <v>1784</v>
      </c>
      <c r="J470" s="14" t="str">
        <f t="shared" si="34"/>
        <v>LRPL</v>
      </c>
      <c r="P470" s="14" t="str">
        <f t="shared" si="36"/>
        <v>X RPLL</v>
      </c>
    </row>
    <row r="471" spans="1:16" ht="23.25" customHeight="1">
      <c r="A471" s="14" t="str">
        <f t="shared" si="35"/>
        <v>LX TKJ1</v>
      </c>
      <c r="B471" s="14" t="str">
        <f t="shared" si="33"/>
        <v>X TKJ119</v>
      </c>
      <c r="C471" s="39">
        <v>19</v>
      </c>
      <c r="D471" s="12">
        <v>101515855</v>
      </c>
      <c r="E471" s="19" t="s">
        <v>101</v>
      </c>
      <c r="F471" s="33" t="s">
        <v>9</v>
      </c>
      <c r="G471" s="34" t="s">
        <v>342</v>
      </c>
      <c r="H471" s="14" t="s">
        <v>1777</v>
      </c>
      <c r="I471" s="14" t="s">
        <v>1785</v>
      </c>
      <c r="J471" s="14" t="str">
        <f t="shared" si="34"/>
        <v>LTKJ</v>
      </c>
      <c r="P471" s="14" t="str">
        <f t="shared" si="36"/>
        <v>X TKJL</v>
      </c>
    </row>
    <row r="472" spans="1:16" ht="23.25" customHeight="1">
      <c r="A472" s="14" t="str">
        <f t="shared" si="35"/>
        <v>LX RPL2</v>
      </c>
      <c r="B472" s="14" t="str">
        <f t="shared" si="33"/>
        <v>X RPL29</v>
      </c>
      <c r="C472" s="15">
        <v>9</v>
      </c>
      <c r="D472" s="16">
        <v>101515932</v>
      </c>
      <c r="E472" s="12" t="s">
        <v>54</v>
      </c>
      <c r="F472" s="33" t="s">
        <v>9</v>
      </c>
      <c r="G472" s="34" t="s">
        <v>341</v>
      </c>
      <c r="H472" s="14" t="s">
        <v>1776</v>
      </c>
      <c r="I472" s="14" t="s">
        <v>1784</v>
      </c>
      <c r="J472" s="14" t="str">
        <f t="shared" si="34"/>
        <v>LRPL</v>
      </c>
      <c r="P472" s="14" t="str">
        <f t="shared" si="36"/>
        <v>X RPLL</v>
      </c>
    </row>
    <row r="473" spans="1:16" ht="23.25" customHeight="1">
      <c r="A473" s="14" t="str">
        <f t="shared" si="35"/>
        <v>LXII AK3</v>
      </c>
      <c r="B473" s="14" t="str">
        <f t="shared" si="33"/>
        <v>XII AK314</v>
      </c>
      <c r="C473" s="15">
        <v>14</v>
      </c>
      <c r="D473" s="16" t="s">
        <v>1067</v>
      </c>
      <c r="E473" s="12" t="s">
        <v>1068</v>
      </c>
      <c r="F473" s="33" t="s">
        <v>9</v>
      </c>
      <c r="G473" s="34" t="s">
        <v>972</v>
      </c>
      <c r="H473" s="14" t="s">
        <v>1780</v>
      </c>
      <c r="I473" s="14" t="s">
        <v>1783</v>
      </c>
      <c r="J473" s="14" t="str">
        <f t="shared" si="34"/>
        <v>LAK</v>
      </c>
      <c r="P473" s="14" t="str">
        <f t="shared" si="36"/>
        <v>XII AKL</v>
      </c>
    </row>
    <row r="474" spans="1:16" ht="23.25" customHeight="1">
      <c r="A474" s="14" t="str">
        <f t="shared" si="35"/>
        <v>LX AK3</v>
      </c>
      <c r="B474" s="14" t="str">
        <f t="shared" si="33"/>
        <v>X AK313</v>
      </c>
      <c r="C474" s="15">
        <v>13</v>
      </c>
      <c r="D474" s="16">
        <v>101515720</v>
      </c>
      <c r="E474" s="12" t="s">
        <v>246</v>
      </c>
      <c r="F474" s="33" t="s">
        <v>9</v>
      </c>
      <c r="G474" s="35" t="s">
        <v>347</v>
      </c>
      <c r="H474" s="14" t="s">
        <v>1775</v>
      </c>
      <c r="I474" s="14" t="s">
        <v>1783</v>
      </c>
      <c r="J474" s="14" t="str">
        <f t="shared" si="34"/>
        <v>LAK</v>
      </c>
      <c r="P474" s="14" t="str">
        <f t="shared" si="36"/>
        <v>X AKL</v>
      </c>
    </row>
    <row r="475" spans="1:16" ht="23.25" customHeight="1">
      <c r="A475" s="14" t="str">
        <f t="shared" si="35"/>
        <v>LXI AK5</v>
      </c>
      <c r="B475" s="14" t="str">
        <f t="shared" si="33"/>
        <v>XI AK515</v>
      </c>
      <c r="C475" s="15">
        <v>15</v>
      </c>
      <c r="D475" s="16" t="s">
        <v>622</v>
      </c>
      <c r="E475" s="12" t="s">
        <v>623</v>
      </c>
      <c r="F475" s="33" t="s">
        <v>9</v>
      </c>
      <c r="G475" s="34" t="s">
        <v>655</v>
      </c>
      <c r="H475" s="14" t="s">
        <v>1778</v>
      </c>
      <c r="I475" s="14" t="s">
        <v>1783</v>
      </c>
      <c r="J475" s="14" t="str">
        <f t="shared" si="34"/>
        <v>LAK</v>
      </c>
      <c r="P475" s="14" t="str">
        <f t="shared" si="36"/>
        <v>XI AKL</v>
      </c>
    </row>
    <row r="476" spans="1:16" ht="23.25" customHeight="1">
      <c r="A476" s="14" t="str">
        <f t="shared" si="35"/>
        <v>LXI AK6</v>
      </c>
      <c r="B476" s="14" t="str">
        <f t="shared" si="33"/>
        <v>XI AK613</v>
      </c>
      <c r="C476" s="15">
        <v>13</v>
      </c>
      <c r="D476" s="16" t="s">
        <v>679</v>
      </c>
      <c r="E476" s="12" t="s">
        <v>680</v>
      </c>
      <c r="F476" s="33" t="s">
        <v>9</v>
      </c>
      <c r="G476" s="34" t="s">
        <v>715</v>
      </c>
      <c r="H476" s="14" t="s">
        <v>1778</v>
      </c>
      <c r="I476" s="14" t="s">
        <v>1783</v>
      </c>
      <c r="J476" s="14" t="str">
        <f t="shared" si="34"/>
        <v>LAK</v>
      </c>
      <c r="P476" s="14" t="str">
        <f t="shared" si="36"/>
        <v>XI AKL</v>
      </c>
    </row>
    <row r="477" spans="1:16" ht="23.25" customHeight="1">
      <c r="A477" s="14" t="str">
        <f t="shared" si="35"/>
        <v>PXI AK1</v>
      </c>
      <c r="B477" s="14" t="str">
        <f t="shared" si="33"/>
        <v>XI AK115</v>
      </c>
      <c r="C477" s="15">
        <v>15</v>
      </c>
      <c r="D477" s="16" t="s">
        <v>379</v>
      </c>
      <c r="E477" s="12" t="s">
        <v>380</v>
      </c>
      <c r="F477" s="33" t="s">
        <v>13</v>
      </c>
      <c r="G477" s="34" t="s">
        <v>413</v>
      </c>
      <c r="H477" s="14" t="s">
        <v>1778</v>
      </c>
      <c r="I477" s="14" t="s">
        <v>1783</v>
      </c>
      <c r="J477" s="14" t="str">
        <f t="shared" si="34"/>
        <v>PAK</v>
      </c>
      <c r="P477" s="14" t="str">
        <f t="shared" si="36"/>
        <v>XI AKP</v>
      </c>
    </row>
    <row r="478" spans="1:16" ht="23.25" customHeight="1">
      <c r="A478" s="14" t="str">
        <f t="shared" si="35"/>
        <v>PXII AK2</v>
      </c>
      <c r="B478" s="14" t="str">
        <f t="shared" si="33"/>
        <v>XII AK214</v>
      </c>
      <c r="C478" s="15">
        <v>14</v>
      </c>
      <c r="D478" s="16" t="s">
        <v>1001</v>
      </c>
      <c r="E478" s="12" t="s">
        <v>1002</v>
      </c>
      <c r="F478" s="33" t="s">
        <v>13</v>
      </c>
      <c r="G478" s="34" t="s">
        <v>971</v>
      </c>
      <c r="H478" s="14" t="s">
        <v>1780</v>
      </c>
      <c r="I478" s="14" t="s">
        <v>1783</v>
      </c>
      <c r="J478" s="14" t="str">
        <f t="shared" si="34"/>
        <v>PAK</v>
      </c>
      <c r="P478" s="14" t="str">
        <f t="shared" si="36"/>
        <v>XII AKP</v>
      </c>
    </row>
    <row r="479" spans="1:16" ht="23.25" customHeight="1">
      <c r="A479" s="14" t="str">
        <f t="shared" si="35"/>
        <v>LX RPL1</v>
      </c>
      <c r="B479" s="14" t="str">
        <f t="shared" si="33"/>
        <v>X RPL115</v>
      </c>
      <c r="C479" s="15">
        <v>15</v>
      </c>
      <c r="D479" s="16">
        <v>101515933</v>
      </c>
      <c r="E479" s="12" t="s">
        <v>1828</v>
      </c>
      <c r="F479" s="33" t="s">
        <v>9</v>
      </c>
      <c r="G479" s="34" t="s">
        <v>340</v>
      </c>
      <c r="H479" s="14" t="s">
        <v>1776</v>
      </c>
      <c r="I479" s="14" t="s">
        <v>1784</v>
      </c>
      <c r="J479" s="14" t="str">
        <f t="shared" si="34"/>
        <v>LRPL</v>
      </c>
      <c r="P479" s="14" t="str">
        <f t="shared" si="36"/>
        <v>X RPLL</v>
      </c>
    </row>
    <row r="480" spans="1:16" ht="23.25" customHeight="1">
      <c r="A480" s="14" t="str">
        <f t="shared" si="35"/>
        <v>LX AK4</v>
      </c>
      <c r="B480" s="14" t="str">
        <f t="shared" si="33"/>
        <v>X AK413</v>
      </c>
      <c r="C480" s="15">
        <v>13</v>
      </c>
      <c r="D480" s="16">
        <v>101515721</v>
      </c>
      <c r="E480" s="12" t="s">
        <v>277</v>
      </c>
      <c r="F480" s="33" t="s">
        <v>9</v>
      </c>
      <c r="G480" s="34" t="s">
        <v>348</v>
      </c>
      <c r="H480" s="14" t="s">
        <v>1775</v>
      </c>
      <c r="I480" s="14" t="s">
        <v>1783</v>
      </c>
      <c r="J480" s="14" t="str">
        <f t="shared" si="34"/>
        <v>LAK</v>
      </c>
      <c r="P480" s="14" t="str">
        <f t="shared" si="36"/>
        <v>X AKL</v>
      </c>
    </row>
    <row r="481" spans="1:16" ht="23.25" customHeight="1">
      <c r="A481" s="14" t="str">
        <f t="shared" si="35"/>
        <v>LXIII AK1</v>
      </c>
      <c r="B481" s="14" t="str">
        <f t="shared" si="33"/>
        <v>XIII AK118</v>
      </c>
      <c r="C481" s="15">
        <v>18</v>
      </c>
      <c r="D481" s="16" t="s">
        <v>1436</v>
      </c>
      <c r="E481" s="12" t="s">
        <v>1437</v>
      </c>
      <c r="F481" s="33" t="s">
        <v>9</v>
      </c>
      <c r="G481" s="34" t="s">
        <v>1525</v>
      </c>
      <c r="H481" s="14" t="s">
        <v>1782</v>
      </c>
      <c r="I481" s="14" t="s">
        <v>1783</v>
      </c>
      <c r="J481" s="14" t="str">
        <f t="shared" si="34"/>
        <v>LAK</v>
      </c>
      <c r="P481" s="14" t="str">
        <f t="shared" si="36"/>
        <v>XIII AKL</v>
      </c>
    </row>
    <row r="482" spans="1:16" ht="23.25" customHeight="1">
      <c r="A482" s="14" t="str">
        <f t="shared" si="35"/>
        <v>LXII AK3</v>
      </c>
      <c r="B482" s="14" t="str">
        <f t="shared" si="33"/>
        <v>XII AK315</v>
      </c>
      <c r="C482" s="15">
        <v>15</v>
      </c>
      <c r="D482" s="16" t="s">
        <v>1069</v>
      </c>
      <c r="E482" s="12" t="s">
        <v>1070</v>
      </c>
      <c r="F482" s="33" t="s">
        <v>9</v>
      </c>
      <c r="G482" s="34" t="s">
        <v>972</v>
      </c>
      <c r="H482" s="14" t="s">
        <v>1780</v>
      </c>
      <c r="I482" s="14" t="s">
        <v>1783</v>
      </c>
      <c r="J482" s="14" t="str">
        <f t="shared" si="34"/>
        <v>LAK</v>
      </c>
      <c r="P482" s="14" t="str">
        <f t="shared" si="36"/>
        <v>XII AKL</v>
      </c>
    </row>
    <row r="483" spans="1:16" ht="23.25" customHeight="1">
      <c r="A483" s="14" t="str">
        <f t="shared" si="35"/>
        <v>LXIII AK4</v>
      </c>
      <c r="B483" s="14" t="str">
        <f t="shared" si="33"/>
        <v>XIII AK414</v>
      </c>
      <c r="C483" s="15">
        <v>14</v>
      </c>
      <c r="D483" s="16" t="s">
        <v>1616</v>
      </c>
      <c r="E483" s="12" t="s">
        <v>1617</v>
      </c>
      <c r="F483" s="33" t="s">
        <v>9</v>
      </c>
      <c r="G483" s="34" t="s">
        <v>1652</v>
      </c>
      <c r="H483" s="14" t="s">
        <v>1782</v>
      </c>
      <c r="I483" s="14" t="s">
        <v>1783</v>
      </c>
      <c r="J483" s="14" t="str">
        <f t="shared" si="34"/>
        <v>LAK</v>
      </c>
      <c r="P483" s="14" t="str">
        <f t="shared" si="36"/>
        <v>XIII AKL</v>
      </c>
    </row>
    <row r="484" spans="1:16" ht="23.25" customHeight="1">
      <c r="A484" s="14" t="str">
        <f t="shared" si="35"/>
        <v>PXII AK4</v>
      </c>
      <c r="B484" s="14" t="str">
        <f t="shared" si="33"/>
        <v>XII AK414</v>
      </c>
      <c r="C484" s="15">
        <v>14</v>
      </c>
      <c r="D484" s="16" t="s">
        <v>1131</v>
      </c>
      <c r="E484" s="12" t="s">
        <v>1132</v>
      </c>
      <c r="F484" s="33" t="s">
        <v>13</v>
      </c>
      <c r="G484" s="34" t="s">
        <v>973</v>
      </c>
      <c r="H484" s="14" t="s">
        <v>1780</v>
      </c>
      <c r="I484" s="14" t="s">
        <v>1783</v>
      </c>
      <c r="J484" s="14" t="str">
        <f t="shared" si="34"/>
        <v>PAK</v>
      </c>
      <c r="P484" s="14" t="str">
        <f t="shared" si="36"/>
        <v>XII AKP</v>
      </c>
    </row>
    <row r="485" spans="1:16" ht="23.25" customHeight="1">
      <c r="A485" s="14" t="str">
        <f t="shared" si="35"/>
        <v>PX AK3</v>
      </c>
      <c r="B485" s="14" t="str">
        <f t="shared" si="33"/>
        <v>X AK314</v>
      </c>
      <c r="C485" s="15">
        <v>14</v>
      </c>
      <c r="D485" s="16">
        <v>101515722</v>
      </c>
      <c r="E485" s="12" t="s">
        <v>219</v>
      </c>
      <c r="F485" s="33" t="s">
        <v>13</v>
      </c>
      <c r="G485" s="35" t="s">
        <v>347</v>
      </c>
      <c r="H485" s="14" t="s">
        <v>1775</v>
      </c>
      <c r="I485" s="14" t="s">
        <v>1783</v>
      </c>
      <c r="J485" s="14" t="str">
        <f t="shared" si="34"/>
        <v>PAK</v>
      </c>
      <c r="P485" s="14" t="str">
        <f t="shared" si="36"/>
        <v>X AKP</v>
      </c>
    </row>
    <row r="486" spans="1:16" ht="23.25" customHeight="1">
      <c r="A486" s="14" t="str">
        <f t="shared" si="35"/>
        <v>PXI AK2</v>
      </c>
      <c r="B486" s="14" t="str">
        <f t="shared" si="33"/>
        <v>XI AK216</v>
      </c>
      <c r="C486" s="15">
        <v>16</v>
      </c>
      <c r="D486" s="16" t="s">
        <v>444</v>
      </c>
      <c r="E486" s="12" t="s">
        <v>445</v>
      </c>
      <c r="F486" s="33" t="s">
        <v>13</v>
      </c>
      <c r="G486" s="34" t="s">
        <v>472</v>
      </c>
      <c r="H486" s="14" t="s">
        <v>1778</v>
      </c>
      <c r="I486" s="14" t="s">
        <v>1783</v>
      </c>
      <c r="J486" s="14" t="str">
        <f t="shared" si="34"/>
        <v>PAK</v>
      </c>
      <c r="P486" s="14" t="str">
        <f t="shared" si="36"/>
        <v>XI AKP</v>
      </c>
    </row>
    <row r="487" spans="1:16" ht="23.25" customHeight="1">
      <c r="A487" s="14" t="str">
        <f t="shared" si="35"/>
        <v>PXI AK3</v>
      </c>
      <c r="B487" s="14" t="str">
        <f t="shared" si="33"/>
        <v>XI AK317</v>
      </c>
      <c r="C487" s="15">
        <v>17</v>
      </c>
      <c r="D487" s="16" t="s">
        <v>505</v>
      </c>
      <c r="E487" s="12" t="s">
        <v>506</v>
      </c>
      <c r="F487" s="33" t="s">
        <v>13</v>
      </c>
      <c r="G487" s="34" t="s">
        <v>534</v>
      </c>
      <c r="H487" s="14" t="s">
        <v>1778</v>
      </c>
      <c r="I487" s="14" t="s">
        <v>1783</v>
      </c>
      <c r="J487" s="14" t="str">
        <f t="shared" si="34"/>
        <v>PAK</v>
      </c>
      <c r="P487" s="14" t="str">
        <f t="shared" si="36"/>
        <v>XI AKP</v>
      </c>
    </row>
    <row r="488" spans="1:16" ht="23.25" customHeight="1">
      <c r="A488" s="14" t="str">
        <f t="shared" si="35"/>
        <v>PXI AK4</v>
      </c>
      <c r="B488" s="14" t="str">
        <f t="shared" si="33"/>
        <v>XI AK414</v>
      </c>
      <c r="C488" s="15">
        <v>14</v>
      </c>
      <c r="D488" s="16" t="s">
        <v>561</v>
      </c>
      <c r="E488" s="12" t="s">
        <v>562</v>
      </c>
      <c r="F488" s="33" t="s">
        <v>13</v>
      </c>
      <c r="G488" s="34" t="s">
        <v>593</v>
      </c>
      <c r="H488" s="14" t="s">
        <v>1778</v>
      </c>
      <c r="I488" s="14" t="s">
        <v>1783</v>
      </c>
      <c r="J488" s="14" t="str">
        <f t="shared" si="34"/>
        <v>PAK</v>
      </c>
      <c r="P488" s="14" t="str">
        <f t="shared" si="36"/>
        <v>XI AKP</v>
      </c>
    </row>
    <row r="489" spans="1:16" ht="23.25" customHeight="1">
      <c r="A489" s="14" t="str">
        <f t="shared" si="35"/>
        <v>PX AK6</v>
      </c>
      <c r="B489" s="14" t="str">
        <f t="shared" si="33"/>
        <v>X AK619</v>
      </c>
      <c r="C489" s="15">
        <v>19</v>
      </c>
      <c r="D489" s="16">
        <v>101515723</v>
      </c>
      <c r="E489" s="12" t="s">
        <v>320</v>
      </c>
      <c r="F489" s="33" t="s">
        <v>13</v>
      </c>
      <c r="G489" s="34" t="s">
        <v>350</v>
      </c>
      <c r="H489" s="14" t="s">
        <v>1775</v>
      </c>
      <c r="I489" s="14" t="s">
        <v>1783</v>
      </c>
      <c r="J489" s="14" t="str">
        <f t="shared" si="34"/>
        <v>PAK</v>
      </c>
      <c r="P489" s="14" t="str">
        <f t="shared" si="36"/>
        <v>X AKP</v>
      </c>
    </row>
    <row r="490" spans="1:16" ht="23.25" customHeight="1">
      <c r="A490" s="14" t="str">
        <f t="shared" si="35"/>
        <v>LXII TKJ3</v>
      </c>
      <c r="B490" s="14" t="str">
        <f t="shared" si="33"/>
        <v>XII TKJ313</v>
      </c>
      <c r="C490" s="15">
        <v>13</v>
      </c>
      <c r="D490" s="16" t="s">
        <v>1369</v>
      </c>
      <c r="E490" s="12" t="s">
        <v>1370</v>
      </c>
      <c r="F490" s="33" t="s">
        <v>9</v>
      </c>
      <c r="G490" s="34" t="s">
        <v>1401</v>
      </c>
      <c r="H490" s="14" t="s">
        <v>1781</v>
      </c>
      <c r="I490" s="14" t="s">
        <v>1785</v>
      </c>
      <c r="J490" s="14" t="str">
        <f t="shared" si="34"/>
        <v>LTKJ</v>
      </c>
      <c r="P490" s="14" t="str">
        <f t="shared" si="36"/>
        <v>XII TKJL</v>
      </c>
    </row>
    <row r="491" spans="1:16" ht="23.25" customHeight="1">
      <c r="A491" s="14" t="str">
        <f t="shared" si="35"/>
        <v>PXII AK5</v>
      </c>
      <c r="B491" s="14" t="str">
        <f t="shared" si="33"/>
        <v>XII AK510</v>
      </c>
      <c r="C491" s="15">
        <v>10</v>
      </c>
      <c r="D491" s="16" t="s">
        <v>1187</v>
      </c>
      <c r="E491" s="12" t="s">
        <v>1188</v>
      </c>
      <c r="F491" s="33" t="s">
        <v>13</v>
      </c>
      <c r="G491" s="34" t="s">
        <v>974</v>
      </c>
      <c r="H491" s="14" t="s">
        <v>1780</v>
      </c>
      <c r="I491" s="14" t="s">
        <v>1783</v>
      </c>
      <c r="J491" s="14" t="str">
        <f t="shared" si="34"/>
        <v>PAK</v>
      </c>
      <c r="P491" s="14" t="str">
        <f t="shared" si="36"/>
        <v>XII AKP</v>
      </c>
    </row>
    <row r="492" spans="1:16" ht="23.25" customHeight="1">
      <c r="A492" s="14" t="str">
        <f t="shared" si="35"/>
        <v>LX TKJ2</v>
      </c>
      <c r="B492" s="14" t="str">
        <f t="shared" si="33"/>
        <v>X TKJ213</v>
      </c>
      <c r="C492" s="15">
        <v>13</v>
      </c>
      <c r="D492" s="16">
        <v>101515856</v>
      </c>
      <c r="E492" s="19" t="s">
        <v>118</v>
      </c>
      <c r="F492" s="33" t="s">
        <v>9</v>
      </c>
      <c r="G492" s="34" t="s">
        <v>343</v>
      </c>
      <c r="H492" s="14" t="s">
        <v>1777</v>
      </c>
      <c r="I492" s="14" t="s">
        <v>1785</v>
      </c>
      <c r="J492" s="14" t="str">
        <f t="shared" si="34"/>
        <v>LTKJ</v>
      </c>
      <c r="P492" s="14" t="str">
        <f t="shared" si="36"/>
        <v>X TKJL</v>
      </c>
    </row>
    <row r="493" spans="1:16" ht="23.25" customHeight="1">
      <c r="A493" s="14" t="str">
        <f t="shared" si="35"/>
        <v>PXII AK5</v>
      </c>
      <c r="B493" s="14" t="str">
        <f t="shared" si="33"/>
        <v>XII AK511</v>
      </c>
      <c r="C493" s="15">
        <v>11</v>
      </c>
      <c r="D493" s="16" t="s">
        <v>1189</v>
      </c>
      <c r="E493" s="12" t="s">
        <v>1190</v>
      </c>
      <c r="F493" s="33" t="s">
        <v>13</v>
      </c>
      <c r="G493" s="34" t="s">
        <v>974</v>
      </c>
      <c r="H493" s="14" t="s">
        <v>1780</v>
      </c>
      <c r="I493" s="14" t="s">
        <v>1783</v>
      </c>
      <c r="J493" s="14" t="str">
        <f t="shared" si="34"/>
        <v>PAK</v>
      </c>
      <c r="P493" s="14" t="str">
        <f t="shared" si="36"/>
        <v>XII AKP</v>
      </c>
    </row>
    <row r="494" spans="1:16" ht="23.25" customHeight="1">
      <c r="A494" s="14" t="str">
        <f t="shared" si="35"/>
        <v>LXI AK5</v>
      </c>
      <c r="B494" s="14" t="str">
        <f t="shared" si="33"/>
        <v>XI AK516</v>
      </c>
      <c r="C494" s="15">
        <v>16</v>
      </c>
      <c r="D494" s="16" t="s">
        <v>624</v>
      </c>
      <c r="E494" s="12" t="s">
        <v>625</v>
      </c>
      <c r="F494" s="33" t="s">
        <v>9</v>
      </c>
      <c r="G494" s="34" t="s">
        <v>655</v>
      </c>
      <c r="H494" s="14" t="s">
        <v>1778</v>
      </c>
      <c r="I494" s="14" t="s">
        <v>1783</v>
      </c>
      <c r="J494" s="14" t="str">
        <f t="shared" si="34"/>
        <v>LAK</v>
      </c>
      <c r="P494" s="14" t="str">
        <f t="shared" si="36"/>
        <v>XI AKL</v>
      </c>
    </row>
    <row r="495" spans="1:16" ht="23.25" customHeight="1">
      <c r="A495" s="14" t="str">
        <f t="shared" si="35"/>
        <v>LXI AK6</v>
      </c>
      <c r="B495" s="14" t="str">
        <f t="shared" si="33"/>
        <v>XI AK614</v>
      </c>
      <c r="C495" s="15">
        <v>14</v>
      </c>
      <c r="D495" s="16" t="s">
        <v>681</v>
      </c>
      <c r="E495" s="12" t="s">
        <v>682</v>
      </c>
      <c r="F495" s="33" t="s">
        <v>9</v>
      </c>
      <c r="G495" s="34" t="s">
        <v>715</v>
      </c>
      <c r="H495" s="14" t="s">
        <v>1778</v>
      </c>
      <c r="I495" s="14" t="s">
        <v>1783</v>
      </c>
      <c r="J495" s="14" t="str">
        <f t="shared" si="34"/>
        <v>LAK</v>
      </c>
      <c r="P495" s="14" t="str">
        <f t="shared" si="36"/>
        <v>XI AKL</v>
      </c>
    </row>
    <row r="496" spans="1:16" ht="23.25" customHeight="1">
      <c r="A496" s="14" t="str">
        <f t="shared" si="35"/>
        <v>PXII AK2</v>
      </c>
      <c r="B496" s="14" t="str">
        <f t="shared" si="33"/>
        <v>XII AK215</v>
      </c>
      <c r="C496" s="15">
        <v>15</v>
      </c>
      <c r="D496" s="16" t="s">
        <v>1003</v>
      </c>
      <c r="E496" s="12" t="s">
        <v>1004</v>
      </c>
      <c r="F496" s="33" t="s">
        <v>13</v>
      </c>
      <c r="G496" s="34" t="s">
        <v>971</v>
      </c>
      <c r="H496" s="14" t="s">
        <v>1780</v>
      </c>
      <c r="I496" s="14" t="s">
        <v>1783</v>
      </c>
      <c r="J496" s="14" t="str">
        <f t="shared" si="34"/>
        <v>PAK</v>
      </c>
      <c r="P496" s="14" t="str">
        <f t="shared" si="36"/>
        <v>XII AKP</v>
      </c>
    </row>
    <row r="497" spans="1:16" ht="23.25" customHeight="1">
      <c r="A497" s="14" t="str">
        <f t="shared" si="35"/>
        <v>PXI AK1</v>
      </c>
      <c r="B497" s="14" t="str">
        <f t="shared" si="33"/>
        <v>XI AK116</v>
      </c>
      <c r="C497" s="15">
        <v>16</v>
      </c>
      <c r="D497" s="16" t="s">
        <v>381</v>
      </c>
      <c r="E497" s="12" t="s">
        <v>382</v>
      </c>
      <c r="F497" s="33" t="s">
        <v>13</v>
      </c>
      <c r="G497" s="34" t="s">
        <v>413</v>
      </c>
      <c r="H497" s="14" t="s">
        <v>1778</v>
      </c>
      <c r="I497" s="14" t="s">
        <v>1783</v>
      </c>
      <c r="J497" s="14" t="str">
        <f t="shared" si="34"/>
        <v>PAK</v>
      </c>
      <c r="P497" s="14" t="str">
        <f t="shared" si="36"/>
        <v>XI AKP</v>
      </c>
    </row>
    <row r="498" spans="1:16" ht="23.25" customHeight="1">
      <c r="A498" s="14" t="str">
        <f t="shared" si="35"/>
        <v>LXII AK3</v>
      </c>
      <c r="B498" s="14" t="str">
        <f t="shared" si="33"/>
        <v>XII AK316</v>
      </c>
      <c r="C498" s="15">
        <v>16</v>
      </c>
      <c r="D498" s="16" t="s">
        <v>1071</v>
      </c>
      <c r="E498" s="12" t="s">
        <v>1072</v>
      </c>
      <c r="F498" s="33" t="s">
        <v>9</v>
      </c>
      <c r="G498" s="34" t="s">
        <v>972</v>
      </c>
      <c r="H498" s="14" t="s">
        <v>1780</v>
      </c>
      <c r="I498" s="14" t="s">
        <v>1783</v>
      </c>
      <c r="J498" s="14" t="str">
        <f t="shared" si="34"/>
        <v>LAK</v>
      </c>
      <c r="P498" s="14" t="str">
        <f t="shared" si="36"/>
        <v>XII AKL</v>
      </c>
    </row>
    <row r="499" spans="1:16" ht="23.25" customHeight="1">
      <c r="A499" s="14" t="str">
        <f t="shared" si="35"/>
        <v>LX RPL2</v>
      </c>
      <c r="B499" s="14" t="str">
        <f t="shared" si="33"/>
        <v>X RPL210</v>
      </c>
      <c r="C499" s="15">
        <v>10</v>
      </c>
      <c r="D499" s="16">
        <v>101515934</v>
      </c>
      <c r="E499" s="12" t="s">
        <v>62</v>
      </c>
      <c r="F499" s="33" t="s">
        <v>9</v>
      </c>
      <c r="G499" s="34" t="s">
        <v>341</v>
      </c>
      <c r="H499" s="14" t="s">
        <v>1776</v>
      </c>
      <c r="I499" s="14" t="s">
        <v>1784</v>
      </c>
      <c r="J499" s="14" t="str">
        <f t="shared" si="34"/>
        <v>LRPL</v>
      </c>
      <c r="P499" s="14" t="str">
        <f t="shared" si="36"/>
        <v>X RPLL</v>
      </c>
    </row>
    <row r="500" spans="1:16" ht="23.25" customHeight="1">
      <c r="A500" s="14" t="str">
        <f t="shared" si="35"/>
        <v>LXII AK3</v>
      </c>
      <c r="B500" s="14" t="str">
        <f t="shared" si="33"/>
        <v>XII AK317</v>
      </c>
      <c r="C500" s="15">
        <v>17</v>
      </c>
      <c r="D500" s="16" t="s">
        <v>1073</v>
      </c>
      <c r="E500" s="12" t="s">
        <v>1074</v>
      </c>
      <c r="F500" s="33" t="s">
        <v>9</v>
      </c>
      <c r="G500" s="34" t="s">
        <v>972</v>
      </c>
      <c r="H500" s="14" t="s">
        <v>1780</v>
      </c>
      <c r="I500" s="14" t="s">
        <v>1783</v>
      </c>
      <c r="J500" s="14" t="str">
        <f t="shared" si="34"/>
        <v>LAK</v>
      </c>
      <c r="P500" s="14" t="str">
        <f t="shared" si="36"/>
        <v>XII AKL</v>
      </c>
    </row>
    <row r="501" spans="1:16" ht="23.25" customHeight="1">
      <c r="A501" s="14" t="str">
        <f t="shared" si="35"/>
        <v>LXI AK2</v>
      </c>
      <c r="B501" s="14" t="str">
        <f t="shared" si="33"/>
        <v>XI AK217</v>
      </c>
      <c r="C501" s="15">
        <v>17</v>
      </c>
      <c r="D501" s="16" t="s">
        <v>446</v>
      </c>
      <c r="E501" s="12" t="s">
        <v>447</v>
      </c>
      <c r="F501" s="33" t="s">
        <v>9</v>
      </c>
      <c r="G501" s="34" t="s">
        <v>472</v>
      </c>
      <c r="H501" s="14" t="s">
        <v>1778</v>
      </c>
      <c r="I501" s="14" t="s">
        <v>1783</v>
      </c>
      <c r="J501" s="14" t="str">
        <f t="shared" si="34"/>
        <v>LAK</v>
      </c>
      <c r="P501" s="14" t="str">
        <f t="shared" si="36"/>
        <v>XI AKL</v>
      </c>
    </row>
    <row r="502" spans="1:16" ht="23.25" customHeight="1">
      <c r="A502" s="14" t="str">
        <f t="shared" si="35"/>
        <v>LX RPL2</v>
      </c>
      <c r="B502" s="14" t="str">
        <f t="shared" si="33"/>
        <v>X RPL211</v>
      </c>
      <c r="C502" s="15">
        <v>11</v>
      </c>
      <c r="D502" s="16">
        <v>101515935</v>
      </c>
      <c r="E502" s="12" t="s">
        <v>52</v>
      </c>
      <c r="F502" s="33" t="s">
        <v>9</v>
      </c>
      <c r="G502" s="34" t="s">
        <v>341</v>
      </c>
      <c r="H502" s="14" t="s">
        <v>1776</v>
      </c>
      <c r="I502" s="14" t="s">
        <v>1784</v>
      </c>
      <c r="J502" s="14" t="str">
        <f t="shared" si="34"/>
        <v>LRPL</v>
      </c>
      <c r="P502" s="14" t="str">
        <f t="shared" si="36"/>
        <v>X RPLL</v>
      </c>
    </row>
    <row r="503" spans="1:16" ht="23.25" customHeight="1">
      <c r="A503" s="14" t="str">
        <f t="shared" si="35"/>
        <v>LXII TKJ1</v>
      </c>
      <c r="B503" s="14" t="str">
        <f t="shared" si="33"/>
        <v>XII TKJ116</v>
      </c>
      <c r="C503" s="15">
        <v>16</v>
      </c>
      <c r="D503" s="16" t="s">
        <v>1263</v>
      </c>
      <c r="E503" s="12" t="s">
        <v>1264</v>
      </c>
      <c r="F503" s="33" t="s">
        <v>9</v>
      </c>
      <c r="G503" s="34" t="s">
        <v>1289</v>
      </c>
      <c r="H503" s="14" t="s">
        <v>1781</v>
      </c>
      <c r="I503" s="14" t="s">
        <v>1785</v>
      </c>
      <c r="J503" s="14" t="str">
        <f t="shared" si="34"/>
        <v>LTKJ</v>
      </c>
      <c r="P503" s="14" t="str">
        <f t="shared" si="36"/>
        <v>XII TKJL</v>
      </c>
    </row>
    <row r="504" spans="1:16" ht="23.25" customHeight="1">
      <c r="A504" s="14" t="str">
        <f t="shared" si="35"/>
        <v>PXII AK1</v>
      </c>
      <c r="B504" s="14" t="str">
        <f t="shared" si="33"/>
        <v>XII AK113</v>
      </c>
      <c r="C504" s="15">
        <v>13</v>
      </c>
      <c r="D504" s="16" t="s">
        <v>928</v>
      </c>
      <c r="E504" s="12" t="s">
        <v>929</v>
      </c>
      <c r="F504" s="33" t="s">
        <v>13</v>
      </c>
      <c r="G504" s="34" t="s">
        <v>970</v>
      </c>
      <c r="H504" s="14" t="s">
        <v>1780</v>
      </c>
      <c r="I504" s="14" t="s">
        <v>1783</v>
      </c>
      <c r="J504" s="14" t="str">
        <f t="shared" si="34"/>
        <v>PAK</v>
      </c>
      <c r="P504" s="14" t="str">
        <f t="shared" si="36"/>
        <v>XII AKP</v>
      </c>
    </row>
    <row r="505" spans="1:16" ht="23.25" customHeight="1">
      <c r="A505" s="14" t="str">
        <f t="shared" si="35"/>
        <v>LXI TKJ1</v>
      </c>
      <c r="B505" s="14" t="str">
        <f t="shared" si="33"/>
        <v>XI TKJ116</v>
      </c>
      <c r="C505" s="15">
        <v>16</v>
      </c>
      <c r="D505" s="16" t="s">
        <v>746</v>
      </c>
      <c r="E505" s="12" t="s">
        <v>747</v>
      </c>
      <c r="F505" s="33" t="s">
        <v>9</v>
      </c>
      <c r="G505" s="34" t="s">
        <v>779</v>
      </c>
      <c r="H505" s="14" t="s">
        <v>1779</v>
      </c>
      <c r="I505" s="14" t="s">
        <v>1785</v>
      </c>
      <c r="J505" s="14" t="str">
        <f t="shared" si="34"/>
        <v>LTKJ</v>
      </c>
      <c r="P505" s="14" t="str">
        <f t="shared" si="36"/>
        <v>XI TKJL</v>
      </c>
    </row>
    <row r="506" spans="1:16" ht="23.25" customHeight="1">
      <c r="A506" s="14" t="str">
        <f t="shared" si="35"/>
        <v>PX AK2</v>
      </c>
      <c r="B506" s="14" t="str">
        <f t="shared" si="33"/>
        <v>X AK214</v>
      </c>
      <c r="C506" s="15">
        <v>14</v>
      </c>
      <c r="D506" s="16">
        <v>101515724</v>
      </c>
      <c r="E506" s="12" t="s">
        <v>202</v>
      </c>
      <c r="F506" s="33" t="s">
        <v>13</v>
      </c>
      <c r="G506" s="34" t="s">
        <v>346</v>
      </c>
      <c r="H506" s="14" t="s">
        <v>1775</v>
      </c>
      <c r="I506" s="14" t="s">
        <v>1783</v>
      </c>
      <c r="J506" s="14" t="str">
        <f t="shared" si="34"/>
        <v>PAK</v>
      </c>
      <c r="P506" s="14" t="str">
        <f t="shared" si="36"/>
        <v>X AKP</v>
      </c>
    </row>
    <row r="507" spans="1:16" ht="23.25" customHeight="1">
      <c r="A507" s="14" t="str">
        <f t="shared" si="35"/>
        <v>PX RPL2</v>
      </c>
      <c r="B507" s="14" t="str">
        <f t="shared" si="33"/>
        <v>X RPL212</v>
      </c>
      <c r="C507" s="15">
        <v>12</v>
      </c>
      <c r="D507" s="16">
        <v>101515936</v>
      </c>
      <c r="E507" s="12" t="s">
        <v>50</v>
      </c>
      <c r="F507" s="33" t="s">
        <v>13</v>
      </c>
      <c r="G507" s="34" t="s">
        <v>341</v>
      </c>
      <c r="H507" s="14" t="s">
        <v>1776</v>
      </c>
      <c r="I507" s="14" t="s">
        <v>1784</v>
      </c>
      <c r="J507" s="14" t="str">
        <f t="shared" si="34"/>
        <v>PRPL</v>
      </c>
      <c r="P507" s="14" t="str">
        <f t="shared" si="36"/>
        <v>X RPLP</v>
      </c>
    </row>
    <row r="508" spans="1:16" ht="23.25" customHeight="1">
      <c r="A508" s="14" t="str">
        <f t="shared" si="35"/>
        <v>PXII AK4</v>
      </c>
      <c r="B508" s="14" t="str">
        <f t="shared" si="33"/>
        <v>XII AK415</v>
      </c>
      <c r="C508" s="15">
        <v>15</v>
      </c>
      <c r="D508" s="16" t="s">
        <v>1133</v>
      </c>
      <c r="E508" s="12" t="s">
        <v>1134</v>
      </c>
      <c r="F508" s="33" t="s">
        <v>13</v>
      </c>
      <c r="G508" s="34" t="s">
        <v>973</v>
      </c>
      <c r="H508" s="14" t="s">
        <v>1780</v>
      </c>
      <c r="I508" s="14" t="s">
        <v>1783</v>
      </c>
      <c r="J508" s="14" t="str">
        <f t="shared" si="34"/>
        <v>PAK</v>
      </c>
      <c r="P508" s="14" t="str">
        <f t="shared" si="36"/>
        <v>XII AKP</v>
      </c>
    </row>
    <row r="509" spans="1:16" ht="23.25" customHeight="1">
      <c r="A509" s="14" t="str">
        <f t="shared" si="35"/>
        <v>PXII AK1</v>
      </c>
      <c r="B509" s="14" t="str">
        <f t="shared" si="33"/>
        <v>XII AK114</v>
      </c>
      <c r="C509" s="15">
        <v>14</v>
      </c>
      <c r="D509" s="16" t="s">
        <v>930</v>
      </c>
      <c r="E509" s="12" t="s">
        <v>931</v>
      </c>
      <c r="F509" s="33" t="s">
        <v>13</v>
      </c>
      <c r="G509" s="34" t="s">
        <v>970</v>
      </c>
      <c r="H509" s="14" t="s">
        <v>1780</v>
      </c>
      <c r="I509" s="14" t="s">
        <v>1783</v>
      </c>
      <c r="J509" s="14" t="str">
        <f t="shared" si="34"/>
        <v>PAK</v>
      </c>
      <c r="P509" s="14" t="str">
        <f t="shared" si="36"/>
        <v>XII AKP</v>
      </c>
    </row>
    <row r="510" spans="1:16" ht="23.25" customHeight="1">
      <c r="A510" s="14" t="str">
        <f t="shared" si="35"/>
        <v>PXIII AK2</v>
      </c>
      <c r="B510" s="14" t="str">
        <f t="shared" si="33"/>
        <v>XIII AK215</v>
      </c>
      <c r="C510" s="15">
        <v>15</v>
      </c>
      <c r="D510" s="16" t="s">
        <v>1491</v>
      </c>
      <c r="E510" s="12" t="s">
        <v>1492</v>
      </c>
      <c r="F510" s="33" t="s">
        <v>13</v>
      </c>
      <c r="G510" s="34" t="s">
        <v>1526</v>
      </c>
      <c r="H510" s="14" t="s">
        <v>1782</v>
      </c>
      <c r="I510" s="14" t="s">
        <v>1783</v>
      </c>
      <c r="J510" s="14" t="str">
        <f t="shared" si="34"/>
        <v>PAK</v>
      </c>
      <c r="P510" s="14" t="str">
        <f t="shared" si="36"/>
        <v>XIII AKP</v>
      </c>
    </row>
    <row r="511" spans="1:16" ht="23.25" customHeight="1">
      <c r="A511" s="14" t="str">
        <f t="shared" si="35"/>
        <v>PXII AK3</v>
      </c>
      <c r="B511" s="14" t="str">
        <f t="shared" ref="B511:B573" si="37">G511&amp;C511</f>
        <v>XII AK318</v>
      </c>
      <c r="C511" s="15">
        <v>18</v>
      </c>
      <c r="D511" s="16" t="s">
        <v>1075</v>
      </c>
      <c r="E511" s="12" t="s">
        <v>1076</v>
      </c>
      <c r="F511" s="33" t="s">
        <v>13</v>
      </c>
      <c r="G511" s="34" t="s">
        <v>972</v>
      </c>
      <c r="H511" s="14" t="s">
        <v>1780</v>
      </c>
      <c r="I511" s="14" t="s">
        <v>1783</v>
      </c>
      <c r="J511" s="14" t="str">
        <f t="shared" ref="J511:J573" si="38">F511&amp;I511</f>
        <v>PAK</v>
      </c>
      <c r="P511" s="14" t="str">
        <f t="shared" si="36"/>
        <v>XII AKP</v>
      </c>
    </row>
    <row r="512" spans="1:16" ht="23.25" customHeight="1">
      <c r="A512" s="14" t="str">
        <f t="shared" ref="A512:A574" si="39">F512&amp;G512</f>
        <v>PXIII AK2</v>
      </c>
      <c r="B512" s="14" t="str">
        <f t="shared" si="37"/>
        <v>XIII AK216</v>
      </c>
      <c r="C512" s="15">
        <v>16</v>
      </c>
      <c r="D512" s="16" t="s">
        <v>1493</v>
      </c>
      <c r="E512" s="12" t="s">
        <v>1494</v>
      </c>
      <c r="F512" s="33" t="s">
        <v>13</v>
      </c>
      <c r="G512" s="34" t="s">
        <v>1526</v>
      </c>
      <c r="H512" s="14" t="s">
        <v>1782</v>
      </c>
      <c r="I512" s="14" t="s">
        <v>1783</v>
      </c>
      <c r="J512" s="14" t="str">
        <f t="shared" si="38"/>
        <v>PAK</v>
      </c>
      <c r="P512" s="14" t="str">
        <f t="shared" ref="P512:P574" si="40">H512&amp;F512</f>
        <v>XIII AKP</v>
      </c>
    </row>
    <row r="513" spans="1:16" ht="23.25" customHeight="1">
      <c r="A513" s="14" t="str">
        <f t="shared" si="39"/>
        <v>PXII TKJ2</v>
      </c>
      <c r="B513" s="14" t="str">
        <f t="shared" si="37"/>
        <v>XII TKJ218</v>
      </c>
      <c r="C513" s="15">
        <v>18</v>
      </c>
      <c r="D513" s="16" t="s">
        <v>1324</v>
      </c>
      <c r="E513" s="12" t="s">
        <v>1325</v>
      </c>
      <c r="F513" s="33" t="s">
        <v>13</v>
      </c>
      <c r="G513" s="34" t="s">
        <v>1344</v>
      </c>
      <c r="H513" s="14" t="s">
        <v>1781</v>
      </c>
      <c r="I513" s="14" t="s">
        <v>1785</v>
      </c>
      <c r="J513" s="14" t="str">
        <f t="shared" si="38"/>
        <v>PTKJ</v>
      </c>
      <c r="P513" s="14" t="str">
        <f t="shared" si="40"/>
        <v>XII TKJP</v>
      </c>
    </row>
    <row r="514" spans="1:16" ht="23.25" customHeight="1">
      <c r="A514" s="14" t="str">
        <f t="shared" si="39"/>
        <v>LXII AK1</v>
      </c>
      <c r="B514" s="14" t="str">
        <f t="shared" si="37"/>
        <v>XII AK115</v>
      </c>
      <c r="C514" s="15">
        <v>15</v>
      </c>
      <c r="D514" s="16" t="s">
        <v>932</v>
      </c>
      <c r="E514" s="12" t="s">
        <v>933</v>
      </c>
      <c r="F514" s="33" t="s">
        <v>9</v>
      </c>
      <c r="G514" s="34" t="s">
        <v>970</v>
      </c>
      <c r="H514" s="14" t="s">
        <v>1780</v>
      </c>
      <c r="I514" s="14" t="s">
        <v>1783</v>
      </c>
      <c r="J514" s="14" t="str">
        <f t="shared" si="38"/>
        <v>LAK</v>
      </c>
      <c r="P514" s="14" t="str">
        <f t="shared" si="40"/>
        <v>XII AKL</v>
      </c>
    </row>
    <row r="515" spans="1:16" ht="23.25" customHeight="1">
      <c r="A515" s="14" t="str">
        <f t="shared" si="39"/>
        <v>LX RPL1</v>
      </c>
      <c r="B515" s="14" t="str">
        <f t="shared" si="37"/>
        <v>X RPL116</v>
      </c>
      <c r="C515" s="15">
        <v>16</v>
      </c>
      <c r="D515" s="16">
        <v>101515937</v>
      </c>
      <c r="E515" s="12" t="s">
        <v>8</v>
      </c>
      <c r="F515" s="33" t="s">
        <v>9</v>
      </c>
      <c r="G515" s="34" t="s">
        <v>340</v>
      </c>
      <c r="H515" s="14" t="s">
        <v>1776</v>
      </c>
      <c r="I515" s="14" t="s">
        <v>1784</v>
      </c>
      <c r="J515" s="14" t="str">
        <f t="shared" si="38"/>
        <v>LRPL</v>
      </c>
      <c r="P515" s="14" t="str">
        <f t="shared" si="40"/>
        <v>X RPLL</v>
      </c>
    </row>
    <row r="516" spans="1:16" ht="23.25" customHeight="1">
      <c r="A516" s="14" t="str">
        <f t="shared" si="39"/>
        <v>PXI AK4</v>
      </c>
      <c r="B516" s="14" t="str">
        <f t="shared" si="37"/>
        <v>XI AK415</v>
      </c>
      <c r="C516" s="15">
        <v>15</v>
      </c>
      <c r="D516" s="16" t="s">
        <v>563</v>
      </c>
      <c r="E516" s="12" t="s">
        <v>564</v>
      </c>
      <c r="F516" s="33" t="s">
        <v>13</v>
      </c>
      <c r="G516" s="34" t="s">
        <v>593</v>
      </c>
      <c r="H516" s="14" t="s">
        <v>1778</v>
      </c>
      <c r="I516" s="14" t="s">
        <v>1783</v>
      </c>
      <c r="J516" s="14" t="str">
        <f t="shared" si="38"/>
        <v>PAK</v>
      </c>
      <c r="P516" s="14" t="str">
        <f t="shared" si="40"/>
        <v>XI AKP</v>
      </c>
    </row>
    <row r="517" spans="1:16" ht="23.25" customHeight="1">
      <c r="A517" s="14" t="str">
        <f t="shared" si="39"/>
        <v>PX AK4</v>
      </c>
      <c r="B517" s="14" t="str">
        <f t="shared" si="37"/>
        <v>X AK414</v>
      </c>
      <c r="C517" s="15">
        <v>14</v>
      </c>
      <c r="D517" s="16">
        <v>101515725</v>
      </c>
      <c r="E517" s="12" t="s">
        <v>265</v>
      </c>
      <c r="F517" s="33" t="s">
        <v>13</v>
      </c>
      <c r="G517" s="34" t="s">
        <v>348</v>
      </c>
      <c r="H517" s="14" t="s">
        <v>1775</v>
      </c>
      <c r="I517" s="14" t="s">
        <v>1783</v>
      </c>
      <c r="J517" s="14" t="str">
        <f t="shared" si="38"/>
        <v>PAK</v>
      </c>
      <c r="P517" s="14" t="str">
        <f t="shared" si="40"/>
        <v>X AKP</v>
      </c>
    </row>
    <row r="518" spans="1:16" ht="23.25" customHeight="1">
      <c r="A518" s="14" t="str">
        <f t="shared" si="39"/>
        <v>PXIII AK6</v>
      </c>
      <c r="B518" s="14" t="str">
        <f t="shared" si="37"/>
        <v>XIII AK613</v>
      </c>
      <c r="C518" s="15">
        <v>13</v>
      </c>
      <c r="D518" s="16" t="s">
        <v>1738</v>
      </c>
      <c r="E518" s="12" t="s">
        <v>1739</v>
      </c>
      <c r="F518" s="33" t="s">
        <v>13</v>
      </c>
      <c r="G518" s="34" t="s">
        <v>1774</v>
      </c>
      <c r="H518" s="14" t="s">
        <v>1782</v>
      </c>
      <c r="I518" s="14" t="s">
        <v>1783</v>
      </c>
      <c r="J518" s="14" t="str">
        <f t="shared" si="38"/>
        <v>PAK</v>
      </c>
      <c r="P518" s="14" t="str">
        <f t="shared" si="40"/>
        <v>XIII AKP</v>
      </c>
    </row>
    <row r="519" spans="1:16" ht="23.25" customHeight="1">
      <c r="A519" s="14" t="str">
        <f t="shared" si="39"/>
        <v>PXIII AK5</v>
      </c>
      <c r="B519" s="14" t="str">
        <f t="shared" si="37"/>
        <v>XIII AK512</v>
      </c>
      <c r="C519" s="15">
        <v>12</v>
      </c>
      <c r="D519" s="16" t="s">
        <v>1675</v>
      </c>
      <c r="E519" s="12" t="s">
        <v>1676</v>
      </c>
      <c r="F519" s="33" t="s">
        <v>13</v>
      </c>
      <c r="G519" s="34" t="s">
        <v>1713</v>
      </c>
      <c r="H519" s="14" t="s">
        <v>1782</v>
      </c>
      <c r="I519" s="14" t="s">
        <v>1783</v>
      </c>
      <c r="J519" s="14" t="str">
        <f t="shared" si="38"/>
        <v>PAK</v>
      </c>
      <c r="P519" s="14" t="str">
        <f t="shared" si="40"/>
        <v>XIII AKP</v>
      </c>
    </row>
    <row r="520" spans="1:16" ht="23.25" customHeight="1">
      <c r="A520" s="14" t="str">
        <f t="shared" si="39"/>
        <v>LX TKJ1</v>
      </c>
      <c r="B520" s="14" t="str">
        <f t="shared" si="37"/>
        <v>X TKJ120</v>
      </c>
      <c r="C520" s="39">
        <v>20</v>
      </c>
      <c r="D520" s="12">
        <v>101515857</v>
      </c>
      <c r="E520" s="12" t="s">
        <v>79</v>
      </c>
      <c r="F520" s="33" t="s">
        <v>9</v>
      </c>
      <c r="G520" s="34" t="s">
        <v>342</v>
      </c>
      <c r="H520" s="14" t="s">
        <v>1777</v>
      </c>
      <c r="I520" s="14" t="s">
        <v>1785</v>
      </c>
      <c r="J520" s="14" t="str">
        <f t="shared" si="38"/>
        <v>LTKJ</v>
      </c>
      <c r="P520" s="14" t="str">
        <f t="shared" si="40"/>
        <v>X TKJL</v>
      </c>
    </row>
    <row r="521" spans="1:16" ht="23.25" customHeight="1">
      <c r="A521" s="14" t="str">
        <f t="shared" si="39"/>
        <v>PXI AK5</v>
      </c>
      <c r="B521" s="14" t="str">
        <f t="shared" si="37"/>
        <v>XI AK517</v>
      </c>
      <c r="C521" s="15">
        <v>17</v>
      </c>
      <c r="D521" s="16" t="s">
        <v>626</v>
      </c>
      <c r="E521" s="12" t="s">
        <v>627</v>
      </c>
      <c r="F521" s="33" t="s">
        <v>13</v>
      </c>
      <c r="G521" s="34" t="s">
        <v>655</v>
      </c>
      <c r="H521" s="14" t="s">
        <v>1778</v>
      </c>
      <c r="I521" s="14" t="s">
        <v>1783</v>
      </c>
      <c r="J521" s="14" t="str">
        <f t="shared" si="38"/>
        <v>PAK</v>
      </c>
      <c r="P521" s="14" t="str">
        <f t="shared" si="40"/>
        <v>XI AKP</v>
      </c>
    </row>
    <row r="522" spans="1:16" ht="23.25" customHeight="1">
      <c r="A522" s="14" t="str">
        <f t="shared" si="39"/>
        <v>LXI AK6</v>
      </c>
      <c r="B522" s="14" t="str">
        <f t="shared" si="37"/>
        <v>XI AK615</v>
      </c>
      <c r="C522" s="15">
        <v>15</v>
      </c>
      <c r="D522" s="16" t="s">
        <v>683</v>
      </c>
      <c r="E522" s="12" t="s">
        <v>684</v>
      </c>
      <c r="F522" s="33" t="s">
        <v>9</v>
      </c>
      <c r="G522" s="34" t="s">
        <v>715</v>
      </c>
      <c r="H522" s="14" t="s">
        <v>1778</v>
      </c>
      <c r="I522" s="14" t="s">
        <v>1783</v>
      </c>
      <c r="J522" s="14" t="str">
        <f t="shared" si="38"/>
        <v>LAK</v>
      </c>
      <c r="P522" s="14" t="str">
        <f t="shared" si="40"/>
        <v>XI AKL</v>
      </c>
    </row>
    <row r="523" spans="1:16" ht="23.25" customHeight="1">
      <c r="A523" s="14" t="str">
        <f t="shared" si="39"/>
        <v>LX TKJ3</v>
      </c>
      <c r="B523" s="14" t="str">
        <f t="shared" si="37"/>
        <v>X TKJ310</v>
      </c>
      <c r="C523" s="15">
        <v>10</v>
      </c>
      <c r="D523" s="16">
        <v>101515858</v>
      </c>
      <c r="E523" s="19" t="s">
        <v>152</v>
      </c>
      <c r="F523" s="33" t="s">
        <v>9</v>
      </c>
      <c r="G523" s="34" t="s">
        <v>344</v>
      </c>
      <c r="H523" s="14" t="s">
        <v>1777</v>
      </c>
      <c r="I523" s="14" t="s">
        <v>1785</v>
      </c>
      <c r="J523" s="14" t="str">
        <f t="shared" si="38"/>
        <v>LTKJ</v>
      </c>
      <c r="P523" s="14" t="str">
        <f t="shared" si="40"/>
        <v>X TKJL</v>
      </c>
    </row>
    <row r="524" spans="1:16" ht="23.25" customHeight="1">
      <c r="A524" s="14" t="str">
        <f t="shared" si="39"/>
        <v>LXIII AK5</v>
      </c>
      <c r="B524" s="14" t="str">
        <f t="shared" si="37"/>
        <v>XIII AK513</v>
      </c>
      <c r="C524" s="15">
        <v>13</v>
      </c>
      <c r="D524" s="16" t="s">
        <v>1677</v>
      </c>
      <c r="E524" s="12" t="s">
        <v>1678</v>
      </c>
      <c r="F524" s="33" t="s">
        <v>9</v>
      </c>
      <c r="G524" s="34" t="s">
        <v>1713</v>
      </c>
      <c r="H524" s="14" t="s">
        <v>1782</v>
      </c>
      <c r="I524" s="14" t="s">
        <v>1783</v>
      </c>
      <c r="J524" s="14" t="str">
        <f t="shared" si="38"/>
        <v>LAK</v>
      </c>
      <c r="P524" s="14" t="str">
        <f t="shared" si="40"/>
        <v>XIII AKL</v>
      </c>
    </row>
    <row r="525" spans="1:16" ht="23.25" customHeight="1">
      <c r="A525" s="14" t="str">
        <f t="shared" si="39"/>
        <v>LX TKJ2</v>
      </c>
      <c r="B525" s="14" t="str">
        <f t="shared" si="37"/>
        <v>X TKJ214</v>
      </c>
      <c r="C525" s="15">
        <v>14</v>
      </c>
      <c r="D525" s="16">
        <v>101515859</v>
      </c>
      <c r="E525" s="19" t="s">
        <v>117</v>
      </c>
      <c r="F525" s="33" t="s">
        <v>9</v>
      </c>
      <c r="G525" s="34" t="s">
        <v>343</v>
      </c>
      <c r="H525" s="14" t="s">
        <v>1777</v>
      </c>
      <c r="I525" s="14" t="s">
        <v>1785</v>
      </c>
      <c r="J525" s="14" t="str">
        <f t="shared" si="38"/>
        <v>LTKJ</v>
      </c>
      <c r="P525" s="14" t="str">
        <f t="shared" si="40"/>
        <v>X TKJL</v>
      </c>
    </row>
    <row r="526" spans="1:16" ht="23.25" customHeight="1">
      <c r="A526" s="14" t="str">
        <f t="shared" si="39"/>
        <v>PXI AK1</v>
      </c>
      <c r="B526" s="14" t="str">
        <f t="shared" si="37"/>
        <v>XI AK117</v>
      </c>
      <c r="C526" s="15">
        <v>17</v>
      </c>
      <c r="D526" s="16" t="s">
        <v>383</v>
      </c>
      <c r="E526" s="12" t="s">
        <v>384</v>
      </c>
      <c r="F526" s="33" t="s">
        <v>13</v>
      </c>
      <c r="G526" s="34" t="s">
        <v>413</v>
      </c>
      <c r="H526" s="14" t="s">
        <v>1778</v>
      </c>
      <c r="I526" s="14" t="s">
        <v>1783</v>
      </c>
      <c r="J526" s="14" t="str">
        <f t="shared" si="38"/>
        <v>PAK</v>
      </c>
      <c r="P526" s="14" t="str">
        <f t="shared" si="40"/>
        <v>XI AKP</v>
      </c>
    </row>
    <row r="527" spans="1:16" ht="23.25" customHeight="1">
      <c r="A527" s="14" t="str">
        <f t="shared" si="39"/>
        <v>LXI AK2</v>
      </c>
      <c r="B527" s="14" t="str">
        <f t="shared" si="37"/>
        <v>XI AK218</v>
      </c>
      <c r="C527" s="15">
        <v>18</v>
      </c>
      <c r="D527" s="16" t="s">
        <v>448</v>
      </c>
      <c r="E527" s="12" t="s">
        <v>449</v>
      </c>
      <c r="F527" s="33" t="s">
        <v>9</v>
      </c>
      <c r="G527" s="34" t="s">
        <v>472</v>
      </c>
      <c r="H527" s="14" t="s">
        <v>1778</v>
      </c>
      <c r="I527" s="14" t="s">
        <v>1783</v>
      </c>
      <c r="J527" s="14" t="str">
        <f t="shared" si="38"/>
        <v>LAK</v>
      </c>
      <c r="P527" s="14" t="str">
        <f t="shared" si="40"/>
        <v>XI AKL</v>
      </c>
    </row>
    <row r="528" spans="1:16" ht="23.25" customHeight="1">
      <c r="A528" s="14" t="str">
        <f t="shared" si="39"/>
        <v>PXII TKJ1</v>
      </c>
      <c r="B528" s="14" t="str">
        <f t="shared" si="37"/>
        <v>XII TKJ117</v>
      </c>
      <c r="C528" s="15">
        <v>17</v>
      </c>
      <c r="D528" s="16" t="s">
        <v>1265</v>
      </c>
      <c r="E528" s="12" t="s">
        <v>1266</v>
      </c>
      <c r="F528" s="33" t="s">
        <v>13</v>
      </c>
      <c r="G528" s="34" t="s">
        <v>1289</v>
      </c>
      <c r="H528" s="14" t="s">
        <v>1781</v>
      </c>
      <c r="I528" s="14" t="s">
        <v>1785</v>
      </c>
      <c r="J528" s="14" t="str">
        <f t="shared" si="38"/>
        <v>PTKJ</v>
      </c>
      <c r="P528" s="14" t="str">
        <f t="shared" si="40"/>
        <v>XII TKJP</v>
      </c>
    </row>
    <row r="529" spans="1:16" ht="23.25" customHeight="1">
      <c r="A529" s="14" t="str">
        <f t="shared" si="39"/>
        <v>PXIII AK4</v>
      </c>
      <c r="B529" s="14" t="str">
        <f t="shared" si="37"/>
        <v>XIII AK415</v>
      </c>
      <c r="C529" s="15">
        <v>15</v>
      </c>
      <c r="D529" s="16" t="s">
        <v>1618</v>
      </c>
      <c r="E529" s="12" t="s">
        <v>1619</v>
      </c>
      <c r="F529" s="33" t="s">
        <v>13</v>
      </c>
      <c r="G529" s="34" t="s">
        <v>1652</v>
      </c>
      <c r="H529" s="14" t="s">
        <v>1782</v>
      </c>
      <c r="I529" s="14" t="s">
        <v>1783</v>
      </c>
      <c r="J529" s="14" t="str">
        <f t="shared" si="38"/>
        <v>PAK</v>
      </c>
      <c r="P529" s="14" t="str">
        <f t="shared" si="40"/>
        <v>XIII AKP</v>
      </c>
    </row>
    <row r="530" spans="1:16" ht="23.25" customHeight="1">
      <c r="A530" s="14" t="str">
        <f t="shared" si="39"/>
        <v>LXIII AK5</v>
      </c>
      <c r="B530" s="14" t="str">
        <f t="shared" si="37"/>
        <v>XIII AK514</v>
      </c>
      <c r="C530" s="15">
        <v>14</v>
      </c>
      <c r="D530" s="16" t="s">
        <v>1679</v>
      </c>
      <c r="E530" s="12" t="s">
        <v>1680</v>
      </c>
      <c r="F530" s="33" t="s">
        <v>9</v>
      </c>
      <c r="G530" s="34" t="s">
        <v>1713</v>
      </c>
      <c r="H530" s="14" t="s">
        <v>1782</v>
      </c>
      <c r="I530" s="14" t="s">
        <v>1783</v>
      </c>
      <c r="J530" s="14" t="str">
        <f t="shared" si="38"/>
        <v>LAK</v>
      </c>
      <c r="P530" s="14" t="str">
        <f t="shared" si="40"/>
        <v>XIII AKL</v>
      </c>
    </row>
    <row r="531" spans="1:16" ht="23.25" customHeight="1">
      <c r="A531" s="14" t="str">
        <f t="shared" si="39"/>
        <v>PXII AK3</v>
      </c>
      <c r="B531" s="14" t="str">
        <f t="shared" si="37"/>
        <v>XII AK319</v>
      </c>
      <c r="C531" s="15">
        <v>19</v>
      </c>
      <c r="D531" s="16" t="s">
        <v>1077</v>
      </c>
      <c r="E531" s="12" t="s">
        <v>1078</v>
      </c>
      <c r="F531" s="33" t="s">
        <v>13</v>
      </c>
      <c r="G531" s="34" t="s">
        <v>972</v>
      </c>
      <c r="H531" s="14" t="s">
        <v>1780</v>
      </c>
      <c r="I531" s="14" t="s">
        <v>1783</v>
      </c>
      <c r="J531" s="14" t="str">
        <f t="shared" si="38"/>
        <v>PAK</v>
      </c>
      <c r="P531" s="14" t="str">
        <f t="shared" si="40"/>
        <v>XII AKP</v>
      </c>
    </row>
    <row r="532" spans="1:16" ht="23.25" customHeight="1">
      <c r="A532" s="14" t="str">
        <f t="shared" si="39"/>
        <v>PXIII AK2</v>
      </c>
      <c r="B532" s="14" t="str">
        <f t="shared" si="37"/>
        <v>XIII AK217</v>
      </c>
      <c r="C532" s="15">
        <v>17</v>
      </c>
      <c r="D532" s="16" t="s">
        <v>1495</v>
      </c>
      <c r="E532" s="12" t="s">
        <v>1496</v>
      </c>
      <c r="F532" s="33" t="s">
        <v>13</v>
      </c>
      <c r="G532" s="34" t="s">
        <v>1526</v>
      </c>
      <c r="H532" s="14" t="s">
        <v>1782</v>
      </c>
      <c r="I532" s="14" t="s">
        <v>1783</v>
      </c>
      <c r="J532" s="14" t="str">
        <f t="shared" si="38"/>
        <v>PAK</v>
      </c>
      <c r="P532" s="14" t="str">
        <f t="shared" si="40"/>
        <v>XIII AKP</v>
      </c>
    </row>
    <row r="533" spans="1:16" ht="23.25" customHeight="1">
      <c r="A533" s="14" t="str">
        <f t="shared" si="39"/>
        <v>LXII TKJ3</v>
      </c>
      <c r="B533" s="14" t="str">
        <f t="shared" si="37"/>
        <v>XII TKJ314</v>
      </c>
      <c r="C533" s="15">
        <v>14</v>
      </c>
      <c r="D533" s="16" t="s">
        <v>1371</v>
      </c>
      <c r="E533" s="12" t="s">
        <v>1372</v>
      </c>
      <c r="F533" s="33" t="s">
        <v>9</v>
      </c>
      <c r="G533" s="34" t="s">
        <v>1401</v>
      </c>
      <c r="H533" s="14" t="s">
        <v>1781</v>
      </c>
      <c r="I533" s="14" t="s">
        <v>1785</v>
      </c>
      <c r="J533" s="14" t="str">
        <f t="shared" si="38"/>
        <v>LTKJ</v>
      </c>
      <c r="P533" s="14" t="str">
        <f t="shared" si="40"/>
        <v>XII TKJL</v>
      </c>
    </row>
    <row r="534" spans="1:16" ht="23.25" customHeight="1">
      <c r="A534" s="14" t="str">
        <f t="shared" si="39"/>
        <v>PXIII AK5</v>
      </c>
      <c r="B534" s="14" t="str">
        <f t="shared" si="37"/>
        <v>XIII AK515</v>
      </c>
      <c r="C534" s="15">
        <v>15</v>
      </c>
      <c r="D534" s="16" t="s">
        <v>1681</v>
      </c>
      <c r="E534" s="12" t="s">
        <v>1682</v>
      </c>
      <c r="F534" s="33" t="s">
        <v>13</v>
      </c>
      <c r="G534" s="34" t="s">
        <v>1713</v>
      </c>
      <c r="H534" s="14" t="s">
        <v>1782</v>
      </c>
      <c r="I534" s="14" t="s">
        <v>1783</v>
      </c>
      <c r="J534" s="14" t="str">
        <f t="shared" si="38"/>
        <v>PAK</v>
      </c>
      <c r="P534" s="14" t="str">
        <f t="shared" si="40"/>
        <v>XIII AKP</v>
      </c>
    </row>
    <row r="535" spans="1:16" ht="23.25" customHeight="1">
      <c r="A535" s="14" t="str">
        <f t="shared" si="39"/>
        <v>PXII AK3</v>
      </c>
      <c r="B535" s="14" t="str">
        <f t="shared" si="37"/>
        <v>XII AK320</v>
      </c>
      <c r="C535" s="15">
        <v>20</v>
      </c>
      <c r="D535" s="16" t="s">
        <v>1079</v>
      </c>
      <c r="E535" s="12" t="s">
        <v>1080</v>
      </c>
      <c r="F535" s="33" t="s">
        <v>13</v>
      </c>
      <c r="G535" s="34" t="s">
        <v>972</v>
      </c>
      <c r="H535" s="14" t="s">
        <v>1780</v>
      </c>
      <c r="I535" s="14" t="s">
        <v>1783</v>
      </c>
      <c r="J535" s="14" t="str">
        <f t="shared" si="38"/>
        <v>PAK</v>
      </c>
      <c r="P535" s="14" t="str">
        <f t="shared" si="40"/>
        <v>XII AKP</v>
      </c>
    </row>
    <row r="536" spans="1:16" ht="23.25" customHeight="1">
      <c r="A536" s="14" t="str">
        <f t="shared" si="39"/>
        <v>PXII AK5</v>
      </c>
      <c r="B536" s="14" t="str">
        <f t="shared" si="37"/>
        <v>XII AK512</v>
      </c>
      <c r="C536" s="15">
        <v>12</v>
      </c>
      <c r="D536" s="16" t="s">
        <v>1191</v>
      </c>
      <c r="E536" s="12" t="s">
        <v>1192</v>
      </c>
      <c r="F536" s="33" t="s">
        <v>13</v>
      </c>
      <c r="G536" s="34" t="s">
        <v>974</v>
      </c>
      <c r="H536" s="14" t="s">
        <v>1780</v>
      </c>
      <c r="I536" s="14" t="s">
        <v>1783</v>
      </c>
      <c r="J536" s="14" t="str">
        <f t="shared" si="38"/>
        <v>PAK</v>
      </c>
      <c r="P536" s="14" t="str">
        <f t="shared" si="40"/>
        <v>XII AKP</v>
      </c>
    </row>
    <row r="537" spans="1:16" ht="23.25" customHeight="1">
      <c r="A537" s="14" t="str">
        <f t="shared" si="39"/>
        <v>LX TKJ3</v>
      </c>
      <c r="B537" s="14" t="str">
        <f t="shared" si="37"/>
        <v>X TKJ311</v>
      </c>
      <c r="C537" s="15">
        <v>11</v>
      </c>
      <c r="D537" s="16">
        <v>101515861</v>
      </c>
      <c r="E537" s="12" t="s">
        <v>134</v>
      </c>
      <c r="F537" s="33" t="s">
        <v>9</v>
      </c>
      <c r="G537" s="34" t="s">
        <v>344</v>
      </c>
      <c r="H537" s="14" t="s">
        <v>1777</v>
      </c>
      <c r="I537" s="14" t="s">
        <v>1785</v>
      </c>
      <c r="J537" s="14" t="str">
        <f t="shared" si="38"/>
        <v>LTKJ</v>
      </c>
      <c r="P537" s="14" t="str">
        <f t="shared" si="40"/>
        <v>X TKJL</v>
      </c>
    </row>
    <row r="538" spans="1:16" ht="23.25" customHeight="1">
      <c r="A538" s="14" t="str">
        <f t="shared" si="39"/>
        <v>PXIII AK3</v>
      </c>
      <c r="B538" s="14" t="str">
        <f t="shared" si="37"/>
        <v>XIII AK313</v>
      </c>
      <c r="C538" s="15">
        <v>13</v>
      </c>
      <c r="D538" s="16" t="s">
        <v>1551</v>
      </c>
      <c r="E538" s="12" t="s">
        <v>1552</v>
      </c>
      <c r="F538" s="33" t="s">
        <v>13</v>
      </c>
      <c r="G538" s="34" t="s">
        <v>1589</v>
      </c>
      <c r="H538" s="14" t="s">
        <v>1782</v>
      </c>
      <c r="I538" s="14" t="s">
        <v>1783</v>
      </c>
      <c r="J538" s="14" t="str">
        <f t="shared" si="38"/>
        <v>PAK</v>
      </c>
      <c r="P538" s="14" t="str">
        <f t="shared" si="40"/>
        <v>XIII AKP</v>
      </c>
    </row>
    <row r="539" spans="1:16" ht="23.25" customHeight="1">
      <c r="A539" s="14" t="str">
        <f t="shared" si="39"/>
        <v>PXI AK3</v>
      </c>
      <c r="B539" s="14" t="str">
        <f t="shared" si="37"/>
        <v>XI AK318</v>
      </c>
      <c r="C539" s="15">
        <v>18</v>
      </c>
      <c r="D539" s="16" t="s">
        <v>507</v>
      </c>
      <c r="E539" s="12" t="s">
        <v>508</v>
      </c>
      <c r="F539" s="33" t="s">
        <v>13</v>
      </c>
      <c r="G539" s="34" t="s">
        <v>534</v>
      </c>
      <c r="H539" s="14" t="s">
        <v>1778</v>
      </c>
      <c r="I539" s="14" t="s">
        <v>1783</v>
      </c>
      <c r="J539" s="14" t="str">
        <f t="shared" si="38"/>
        <v>PAK</v>
      </c>
      <c r="P539" s="14" t="str">
        <f t="shared" si="40"/>
        <v>XI AKP</v>
      </c>
    </row>
    <row r="540" spans="1:16" ht="23.25" customHeight="1">
      <c r="A540" s="14" t="str">
        <f t="shared" si="39"/>
        <v>PXIII AK6</v>
      </c>
      <c r="B540" s="14" t="str">
        <f t="shared" si="37"/>
        <v>XIII AK614</v>
      </c>
      <c r="C540" s="15">
        <v>14</v>
      </c>
      <c r="D540" s="16" t="s">
        <v>1740</v>
      </c>
      <c r="E540" s="12" t="s">
        <v>1741</v>
      </c>
      <c r="F540" s="33" t="s">
        <v>13</v>
      </c>
      <c r="G540" s="34" t="s">
        <v>1774</v>
      </c>
      <c r="H540" s="14" t="s">
        <v>1782</v>
      </c>
      <c r="I540" s="14" t="s">
        <v>1783</v>
      </c>
      <c r="J540" s="14" t="str">
        <f t="shared" si="38"/>
        <v>PAK</v>
      </c>
      <c r="P540" s="14" t="str">
        <f t="shared" si="40"/>
        <v>XIII AKP</v>
      </c>
    </row>
    <row r="541" spans="1:16" ht="23.25" customHeight="1">
      <c r="A541" s="14" t="str">
        <f t="shared" si="39"/>
        <v>PXI AK4</v>
      </c>
      <c r="B541" s="14" t="str">
        <f t="shared" si="37"/>
        <v>XI AK416</v>
      </c>
      <c r="C541" s="15">
        <v>16</v>
      </c>
      <c r="D541" s="16" t="s">
        <v>565</v>
      </c>
      <c r="E541" s="12" t="s">
        <v>566</v>
      </c>
      <c r="F541" s="33" t="s">
        <v>13</v>
      </c>
      <c r="G541" s="34" t="s">
        <v>593</v>
      </c>
      <c r="H541" s="14" t="s">
        <v>1778</v>
      </c>
      <c r="I541" s="14" t="s">
        <v>1783</v>
      </c>
      <c r="J541" s="14" t="str">
        <f t="shared" si="38"/>
        <v>PAK</v>
      </c>
      <c r="P541" s="14" t="str">
        <f t="shared" si="40"/>
        <v>XI AKP</v>
      </c>
    </row>
    <row r="542" spans="1:16" ht="23.25" customHeight="1">
      <c r="A542" s="14" t="str">
        <f t="shared" si="39"/>
        <v>PX TKJ3</v>
      </c>
      <c r="B542" s="14" t="str">
        <f t="shared" si="37"/>
        <v>X TKJ312</v>
      </c>
      <c r="C542" s="15">
        <v>12</v>
      </c>
      <c r="D542" s="16">
        <v>101515862</v>
      </c>
      <c r="E542" s="19" t="s">
        <v>161</v>
      </c>
      <c r="F542" s="33" t="s">
        <v>13</v>
      </c>
      <c r="G542" s="34" t="s">
        <v>344</v>
      </c>
      <c r="H542" s="14" t="s">
        <v>1777</v>
      </c>
      <c r="I542" s="14" t="s">
        <v>1785</v>
      </c>
      <c r="J542" s="14" t="str">
        <f t="shared" si="38"/>
        <v>PTKJ</v>
      </c>
      <c r="P542" s="14" t="str">
        <f t="shared" si="40"/>
        <v>X TKJP</v>
      </c>
    </row>
    <row r="543" spans="1:16" ht="23.25" customHeight="1">
      <c r="A543" s="14" t="str">
        <f t="shared" si="39"/>
        <v>LX AK6</v>
      </c>
      <c r="B543" s="14" t="str">
        <f t="shared" si="37"/>
        <v>X AK620</v>
      </c>
      <c r="C543" s="15">
        <v>20</v>
      </c>
      <c r="D543" s="16">
        <v>101515726</v>
      </c>
      <c r="E543" s="12" t="s">
        <v>329</v>
      </c>
      <c r="F543" s="33" t="s">
        <v>9</v>
      </c>
      <c r="G543" s="34" t="s">
        <v>350</v>
      </c>
      <c r="H543" s="14" t="s">
        <v>1775</v>
      </c>
      <c r="I543" s="14" t="s">
        <v>1783</v>
      </c>
      <c r="J543" s="14" t="str">
        <f t="shared" si="38"/>
        <v>LAK</v>
      </c>
      <c r="P543" s="14" t="str">
        <f t="shared" si="40"/>
        <v>X AKL</v>
      </c>
    </row>
    <row r="544" spans="1:16" ht="23.25" customHeight="1">
      <c r="A544" s="14" t="str">
        <f t="shared" si="39"/>
        <v>LXI AK5</v>
      </c>
      <c r="B544" s="14" t="str">
        <f t="shared" si="37"/>
        <v>XI AK518</v>
      </c>
      <c r="C544" s="15">
        <v>18</v>
      </c>
      <c r="D544" s="16" t="s">
        <v>628</v>
      </c>
      <c r="E544" s="12" t="s">
        <v>629</v>
      </c>
      <c r="F544" s="33" t="s">
        <v>9</v>
      </c>
      <c r="G544" s="34" t="s">
        <v>655</v>
      </c>
      <c r="H544" s="14" t="s">
        <v>1778</v>
      </c>
      <c r="I544" s="14" t="s">
        <v>1783</v>
      </c>
      <c r="J544" s="14" t="str">
        <f t="shared" si="38"/>
        <v>LAK</v>
      </c>
      <c r="P544" s="14" t="str">
        <f t="shared" si="40"/>
        <v>XI AKL</v>
      </c>
    </row>
    <row r="545" spans="1:16" ht="23.25" customHeight="1">
      <c r="A545" s="14" t="str">
        <f t="shared" si="39"/>
        <v>LXI TKJ2</v>
      </c>
      <c r="B545" s="14" t="str">
        <f t="shared" si="37"/>
        <v>XI TKJ219</v>
      </c>
      <c r="C545" s="15">
        <v>19</v>
      </c>
      <c r="D545" s="16" t="s">
        <v>816</v>
      </c>
      <c r="E545" s="12" t="s">
        <v>817</v>
      </c>
      <c r="F545" s="33" t="s">
        <v>9</v>
      </c>
      <c r="G545" s="34" t="s">
        <v>842</v>
      </c>
      <c r="H545" s="14" t="s">
        <v>1779</v>
      </c>
      <c r="I545" s="14" t="s">
        <v>1785</v>
      </c>
      <c r="J545" s="14" t="str">
        <f t="shared" si="38"/>
        <v>LTKJ</v>
      </c>
      <c r="P545" s="14" t="str">
        <f t="shared" si="40"/>
        <v>XI TKJL</v>
      </c>
    </row>
    <row r="546" spans="1:16" ht="23.25" customHeight="1">
      <c r="A546" s="14" t="str">
        <f t="shared" si="39"/>
        <v>PXIII AK3</v>
      </c>
      <c r="B546" s="14" t="str">
        <f t="shared" si="37"/>
        <v>XIII AK314</v>
      </c>
      <c r="C546" s="15">
        <v>14</v>
      </c>
      <c r="D546" s="16" t="s">
        <v>1553</v>
      </c>
      <c r="E546" s="12" t="s">
        <v>1554</v>
      </c>
      <c r="F546" s="33" t="s">
        <v>13</v>
      </c>
      <c r="G546" s="34" t="s">
        <v>1589</v>
      </c>
      <c r="H546" s="14" t="s">
        <v>1782</v>
      </c>
      <c r="I546" s="14" t="s">
        <v>1783</v>
      </c>
      <c r="J546" s="14" t="str">
        <f t="shared" si="38"/>
        <v>PAK</v>
      </c>
      <c r="P546" s="14" t="str">
        <f t="shared" si="40"/>
        <v>XIII AKP</v>
      </c>
    </row>
    <row r="547" spans="1:16" ht="23.25" customHeight="1">
      <c r="A547" s="14" t="str">
        <f t="shared" si="39"/>
        <v>LXIII AK6</v>
      </c>
      <c r="B547" s="14" t="str">
        <f t="shared" si="37"/>
        <v>XIII AK615</v>
      </c>
      <c r="C547" s="15">
        <v>15</v>
      </c>
      <c r="D547" s="16" t="s">
        <v>1742</v>
      </c>
      <c r="E547" s="12" t="s">
        <v>1743</v>
      </c>
      <c r="F547" s="33" t="s">
        <v>9</v>
      </c>
      <c r="G547" s="34" t="s">
        <v>1774</v>
      </c>
      <c r="H547" s="14" t="s">
        <v>1782</v>
      </c>
      <c r="I547" s="14" t="s">
        <v>1783</v>
      </c>
      <c r="J547" s="14" t="str">
        <f t="shared" si="38"/>
        <v>LAK</v>
      </c>
      <c r="P547" s="14" t="str">
        <f t="shared" si="40"/>
        <v>XIII AKL</v>
      </c>
    </row>
    <row r="548" spans="1:16" ht="23.25" customHeight="1">
      <c r="A548" s="14" t="str">
        <f t="shared" si="39"/>
        <v>PXIII AK1</v>
      </c>
      <c r="B548" s="14" t="str">
        <f t="shared" si="37"/>
        <v>XIII AK119</v>
      </c>
      <c r="C548" s="15">
        <v>19</v>
      </c>
      <c r="D548" s="16" t="s">
        <v>1438</v>
      </c>
      <c r="E548" s="12" t="s">
        <v>1439</v>
      </c>
      <c r="F548" s="33" t="s">
        <v>13</v>
      </c>
      <c r="G548" s="34" t="s">
        <v>1525</v>
      </c>
      <c r="H548" s="14" t="s">
        <v>1782</v>
      </c>
      <c r="I548" s="14" t="s">
        <v>1783</v>
      </c>
      <c r="J548" s="14" t="str">
        <f t="shared" si="38"/>
        <v>PAK</v>
      </c>
      <c r="P548" s="14" t="str">
        <f t="shared" si="40"/>
        <v>XIII AKP</v>
      </c>
    </row>
    <row r="549" spans="1:16" ht="23.25" customHeight="1">
      <c r="A549" s="14" t="str">
        <f t="shared" si="39"/>
        <v>PX AK5</v>
      </c>
      <c r="B549" s="14" t="str">
        <f t="shared" si="37"/>
        <v>X AK515</v>
      </c>
      <c r="C549" s="15">
        <v>15</v>
      </c>
      <c r="D549" s="16">
        <v>101515727</v>
      </c>
      <c r="E549" s="12" t="s">
        <v>294</v>
      </c>
      <c r="F549" s="33" t="s">
        <v>13</v>
      </c>
      <c r="G549" s="34" t="s">
        <v>349</v>
      </c>
      <c r="H549" s="14" t="s">
        <v>1775</v>
      </c>
      <c r="I549" s="14" t="s">
        <v>1783</v>
      </c>
      <c r="J549" s="14" t="str">
        <f t="shared" si="38"/>
        <v>PAK</v>
      </c>
      <c r="P549" s="14" t="str">
        <f t="shared" si="40"/>
        <v>X AKP</v>
      </c>
    </row>
    <row r="550" spans="1:16" ht="23.25" customHeight="1">
      <c r="A550" s="14" t="str">
        <f t="shared" si="39"/>
        <v>LX AK5</v>
      </c>
      <c r="B550" s="14" t="str">
        <f t="shared" si="37"/>
        <v>X AK516</v>
      </c>
      <c r="C550" s="15">
        <v>16</v>
      </c>
      <c r="D550" s="16">
        <v>101515728</v>
      </c>
      <c r="E550" s="12" t="s">
        <v>297</v>
      </c>
      <c r="F550" s="33" t="s">
        <v>9</v>
      </c>
      <c r="G550" s="34" t="s">
        <v>349</v>
      </c>
      <c r="H550" s="14" t="s">
        <v>1775</v>
      </c>
      <c r="I550" s="14" t="s">
        <v>1783</v>
      </c>
      <c r="J550" s="14" t="str">
        <f t="shared" si="38"/>
        <v>LAK</v>
      </c>
      <c r="P550" s="14" t="str">
        <f t="shared" si="40"/>
        <v>X AKL</v>
      </c>
    </row>
    <row r="551" spans="1:16" ht="23.25" customHeight="1">
      <c r="A551" s="14" t="str">
        <f t="shared" si="39"/>
        <v>LX AK1</v>
      </c>
      <c r="B551" s="14" t="str">
        <f t="shared" si="37"/>
        <v>X AK120</v>
      </c>
      <c r="C551" s="15">
        <v>20</v>
      </c>
      <c r="D551" s="16">
        <v>101515729</v>
      </c>
      <c r="E551" s="12" t="s">
        <v>1839</v>
      </c>
      <c r="F551" s="33" t="s">
        <v>9</v>
      </c>
      <c r="G551" s="34" t="s">
        <v>345</v>
      </c>
      <c r="H551" s="14" t="s">
        <v>1775</v>
      </c>
      <c r="I551" s="14" t="s">
        <v>1783</v>
      </c>
      <c r="J551" s="14" t="str">
        <f t="shared" si="38"/>
        <v>LAK</v>
      </c>
      <c r="P551" s="14" t="str">
        <f t="shared" si="40"/>
        <v>X AKL</v>
      </c>
    </row>
    <row r="552" spans="1:16" ht="23.25" customHeight="1">
      <c r="A552" s="14" t="str">
        <f t="shared" si="39"/>
        <v>LX TKJ2</v>
      </c>
      <c r="B552" s="14" t="str">
        <f t="shared" si="37"/>
        <v>X TKJ215</v>
      </c>
      <c r="C552" s="15">
        <v>15</v>
      </c>
      <c r="D552" s="16">
        <v>101515863</v>
      </c>
      <c r="E552" s="19" t="s">
        <v>131</v>
      </c>
      <c r="F552" s="33" t="s">
        <v>9</v>
      </c>
      <c r="G552" s="34" t="s">
        <v>343</v>
      </c>
      <c r="H552" s="14" t="s">
        <v>1777</v>
      </c>
      <c r="I552" s="14" t="s">
        <v>1785</v>
      </c>
      <c r="J552" s="14" t="str">
        <f t="shared" si="38"/>
        <v>LTKJ</v>
      </c>
      <c r="P552" s="14" t="str">
        <f t="shared" si="40"/>
        <v>X TKJL</v>
      </c>
    </row>
    <row r="553" spans="1:16" ht="23.25" customHeight="1">
      <c r="A553" s="14" t="str">
        <f t="shared" si="39"/>
        <v>LX AK4</v>
      </c>
      <c r="B553" s="14" t="str">
        <f t="shared" si="37"/>
        <v>X AK415</v>
      </c>
      <c r="C553" s="15">
        <v>15</v>
      </c>
      <c r="D553" s="16">
        <v>101515730</v>
      </c>
      <c r="E553" s="12" t="s">
        <v>267</v>
      </c>
      <c r="F553" s="33" t="s">
        <v>9</v>
      </c>
      <c r="G553" s="34" t="s">
        <v>348</v>
      </c>
      <c r="H553" s="14" t="s">
        <v>1775</v>
      </c>
      <c r="I553" s="14" t="s">
        <v>1783</v>
      </c>
      <c r="J553" s="14" t="str">
        <f t="shared" si="38"/>
        <v>LAK</v>
      </c>
      <c r="P553" s="14" t="str">
        <f t="shared" si="40"/>
        <v>X AKL</v>
      </c>
    </row>
    <row r="554" spans="1:16" ht="23.25" customHeight="1">
      <c r="A554" s="14" t="str">
        <f t="shared" si="39"/>
        <v>LX RPL1</v>
      </c>
      <c r="B554" s="14" t="str">
        <f t="shared" si="37"/>
        <v>X RPL117</v>
      </c>
      <c r="C554" s="15">
        <v>17</v>
      </c>
      <c r="D554" s="16">
        <v>101515938</v>
      </c>
      <c r="E554" s="12" t="s">
        <v>21</v>
      </c>
      <c r="F554" s="33" t="s">
        <v>9</v>
      </c>
      <c r="G554" s="34" t="s">
        <v>340</v>
      </c>
      <c r="H554" s="14" t="s">
        <v>1776</v>
      </c>
      <c r="I554" s="14" t="s">
        <v>1784</v>
      </c>
      <c r="J554" s="14" t="str">
        <f t="shared" si="38"/>
        <v>LRPL</v>
      </c>
      <c r="P554" s="14" t="str">
        <f t="shared" si="40"/>
        <v>X RPLL</v>
      </c>
    </row>
    <row r="555" spans="1:16" ht="23.25" customHeight="1">
      <c r="A555" s="14" t="str">
        <f t="shared" si="39"/>
        <v>LX TKJ2</v>
      </c>
      <c r="B555" s="14" t="str">
        <f t="shared" si="37"/>
        <v>X TKJ216</v>
      </c>
      <c r="C555" s="15">
        <v>16</v>
      </c>
      <c r="D555" s="16">
        <v>101515864</v>
      </c>
      <c r="E555" s="19" t="s">
        <v>126</v>
      </c>
      <c r="F555" s="33" t="s">
        <v>9</v>
      </c>
      <c r="G555" s="34" t="s">
        <v>343</v>
      </c>
      <c r="H555" s="14" t="s">
        <v>1777</v>
      </c>
      <c r="I555" s="14" t="s">
        <v>1785</v>
      </c>
      <c r="J555" s="14" t="str">
        <f t="shared" si="38"/>
        <v>LTKJ</v>
      </c>
      <c r="P555" s="14" t="str">
        <f t="shared" si="40"/>
        <v>X TKJL</v>
      </c>
    </row>
    <row r="556" spans="1:16" ht="23.25" customHeight="1">
      <c r="A556" s="14" t="str">
        <f t="shared" si="39"/>
        <v>LXI AK6</v>
      </c>
      <c r="B556" s="14" t="str">
        <f t="shared" si="37"/>
        <v>XI AK616</v>
      </c>
      <c r="C556" s="15">
        <v>16</v>
      </c>
      <c r="D556" s="16" t="s">
        <v>685</v>
      </c>
      <c r="E556" s="12" t="s">
        <v>1834</v>
      </c>
      <c r="F556" s="33" t="s">
        <v>9</v>
      </c>
      <c r="G556" s="34" t="s">
        <v>715</v>
      </c>
      <c r="H556" s="14" t="s">
        <v>1778</v>
      </c>
      <c r="I556" s="14" t="s">
        <v>1783</v>
      </c>
      <c r="J556" s="14" t="str">
        <f t="shared" si="38"/>
        <v>LAK</v>
      </c>
      <c r="P556" s="14" t="str">
        <f t="shared" si="40"/>
        <v>XI AKL</v>
      </c>
    </row>
    <row r="557" spans="1:16" ht="23.25" customHeight="1">
      <c r="A557" s="14" t="str">
        <f t="shared" si="39"/>
        <v>LXI AK1</v>
      </c>
      <c r="B557" s="14" t="str">
        <f t="shared" si="37"/>
        <v>XI AK118</v>
      </c>
      <c r="C557" s="15">
        <v>18</v>
      </c>
      <c r="D557" s="16" t="s">
        <v>385</v>
      </c>
      <c r="E557" s="12" t="s">
        <v>386</v>
      </c>
      <c r="F557" s="33" t="s">
        <v>9</v>
      </c>
      <c r="G557" s="34" t="s">
        <v>413</v>
      </c>
      <c r="H557" s="14" t="s">
        <v>1778</v>
      </c>
      <c r="I557" s="14" t="s">
        <v>1783</v>
      </c>
      <c r="J557" s="14" t="str">
        <f t="shared" si="38"/>
        <v>LAK</v>
      </c>
      <c r="P557" s="14" t="str">
        <f t="shared" si="40"/>
        <v>XI AKL</v>
      </c>
    </row>
    <row r="558" spans="1:16" ht="23.25" customHeight="1">
      <c r="A558" s="14" t="str">
        <f t="shared" si="39"/>
        <v>LXI AK2</v>
      </c>
      <c r="B558" s="14" t="str">
        <f t="shared" si="37"/>
        <v>XI AK219</v>
      </c>
      <c r="C558" s="15">
        <v>19</v>
      </c>
      <c r="D558" s="16" t="s">
        <v>450</v>
      </c>
      <c r="E558" s="12" t="s">
        <v>451</v>
      </c>
      <c r="F558" s="33" t="s">
        <v>9</v>
      </c>
      <c r="G558" s="34" t="s">
        <v>472</v>
      </c>
      <c r="H558" s="14" t="s">
        <v>1778</v>
      </c>
      <c r="I558" s="14" t="s">
        <v>1783</v>
      </c>
      <c r="J558" s="14" t="str">
        <f t="shared" si="38"/>
        <v>LAK</v>
      </c>
      <c r="P558" s="14" t="str">
        <f t="shared" si="40"/>
        <v>XI AKL</v>
      </c>
    </row>
    <row r="559" spans="1:16" ht="23.25" customHeight="1">
      <c r="A559" s="14" t="str">
        <f t="shared" si="39"/>
        <v>LX AK3</v>
      </c>
      <c r="B559" s="14" t="str">
        <f t="shared" si="37"/>
        <v>X AK315</v>
      </c>
      <c r="C559" s="15">
        <v>15</v>
      </c>
      <c r="D559" s="16">
        <v>101515731</v>
      </c>
      <c r="E559" s="12" t="s">
        <v>237</v>
      </c>
      <c r="F559" s="33" t="s">
        <v>9</v>
      </c>
      <c r="G559" s="35" t="s">
        <v>347</v>
      </c>
      <c r="H559" s="14" t="s">
        <v>1775</v>
      </c>
      <c r="I559" s="14" t="s">
        <v>1783</v>
      </c>
      <c r="J559" s="14" t="str">
        <f t="shared" si="38"/>
        <v>LAK</v>
      </c>
      <c r="P559" s="14" t="str">
        <f t="shared" si="40"/>
        <v>X AKL</v>
      </c>
    </row>
    <row r="560" spans="1:16" ht="23.25" customHeight="1">
      <c r="A560" s="14" t="str">
        <f t="shared" si="39"/>
        <v>LXIII AK1</v>
      </c>
      <c r="B560" s="14" t="str">
        <f t="shared" si="37"/>
        <v>XIII AK120</v>
      </c>
      <c r="C560" s="15">
        <v>20</v>
      </c>
      <c r="D560" s="16" t="s">
        <v>1440</v>
      </c>
      <c r="E560" s="12" t="s">
        <v>1441</v>
      </c>
      <c r="F560" s="33" t="s">
        <v>9</v>
      </c>
      <c r="G560" s="34" t="s">
        <v>1525</v>
      </c>
      <c r="H560" s="14" t="s">
        <v>1782</v>
      </c>
      <c r="I560" s="14" t="s">
        <v>1783</v>
      </c>
      <c r="J560" s="14" t="str">
        <f t="shared" si="38"/>
        <v>LAK</v>
      </c>
      <c r="P560" s="14" t="str">
        <f t="shared" si="40"/>
        <v>XIII AKL</v>
      </c>
    </row>
    <row r="561" spans="1:16" ht="23.25" customHeight="1">
      <c r="A561" s="14" t="str">
        <f t="shared" si="39"/>
        <v>LX RPL2</v>
      </c>
      <c r="B561" s="14" t="str">
        <f t="shared" si="37"/>
        <v>X RPL213</v>
      </c>
      <c r="C561" s="15">
        <v>13</v>
      </c>
      <c r="D561" s="16">
        <v>101515939</v>
      </c>
      <c r="E561" s="12" t="s">
        <v>56</v>
      </c>
      <c r="F561" s="33" t="s">
        <v>9</v>
      </c>
      <c r="G561" s="34" t="s">
        <v>341</v>
      </c>
      <c r="H561" s="14" t="s">
        <v>1776</v>
      </c>
      <c r="I561" s="14" t="s">
        <v>1784</v>
      </c>
      <c r="J561" s="14" t="str">
        <f t="shared" si="38"/>
        <v>LRPL</v>
      </c>
      <c r="P561" s="14" t="str">
        <f t="shared" si="40"/>
        <v>X RPLL</v>
      </c>
    </row>
    <row r="562" spans="1:16" ht="23.25" customHeight="1">
      <c r="A562" s="14" t="str">
        <f t="shared" si="39"/>
        <v>LXI TKJ1</v>
      </c>
      <c r="B562" s="14" t="str">
        <f t="shared" si="37"/>
        <v>XI TKJ117</v>
      </c>
      <c r="C562" s="15">
        <v>17</v>
      </c>
      <c r="D562" s="16" t="s">
        <v>748</v>
      </c>
      <c r="E562" s="12" t="s">
        <v>749</v>
      </c>
      <c r="F562" s="33" t="s">
        <v>9</v>
      </c>
      <c r="G562" s="34" t="s">
        <v>779</v>
      </c>
      <c r="H562" s="14" t="s">
        <v>1779</v>
      </c>
      <c r="I562" s="14" t="s">
        <v>1785</v>
      </c>
      <c r="J562" s="14" t="str">
        <f t="shared" si="38"/>
        <v>LTKJ</v>
      </c>
      <c r="P562" s="14" t="str">
        <f t="shared" si="40"/>
        <v>XI TKJL</v>
      </c>
    </row>
    <row r="563" spans="1:16" ht="23.25" customHeight="1">
      <c r="A563" s="14" t="str">
        <f t="shared" si="39"/>
        <v>LXIII AK5</v>
      </c>
      <c r="B563" s="14" t="str">
        <f t="shared" si="37"/>
        <v>XIII AK516</v>
      </c>
      <c r="C563" s="15">
        <v>16</v>
      </c>
      <c r="D563" s="16" t="s">
        <v>1683</v>
      </c>
      <c r="E563" s="12" t="s">
        <v>1684</v>
      </c>
      <c r="F563" s="33" t="s">
        <v>9</v>
      </c>
      <c r="G563" s="34" t="s">
        <v>1713</v>
      </c>
      <c r="H563" s="14" t="s">
        <v>1782</v>
      </c>
      <c r="I563" s="14" t="s">
        <v>1783</v>
      </c>
      <c r="J563" s="14" t="str">
        <f t="shared" si="38"/>
        <v>LAK</v>
      </c>
      <c r="P563" s="14" t="str">
        <f t="shared" si="40"/>
        <v>XIII AKL</v>
      </c>
    </row>
    <row r="564" spans="1:16" ht="23.25" customHeight="1">
      <c r="A564" s="14" t="str">
        <f t="shared" si="39"/>
        <v>LXI TKJ2</v>
      </c>
      <c r="B564" s="14" t="str">
        <f t="shared" si="37"/>
        <v>XI TKJ220</v>
      </c>
      <c r="C564" s="15">
        <v>20</v>
      </c>
      <c r="D564" s="16" t="s">
        <v>818</v>
      </c>
      <c r="E564" s="12" t="s">
        <v>819</v>
      </c>
      <c r="F564" s="33" t="s">
        <v>9</v>
      </c>
      <c r="G564" s="34" t="s">
        <v>842</v>
      </c>
      <c r="H564" s="14" t="s">
        <v>1779</v>
      </c>
      <c r="I564" s="14" t="s">
        <v>1785</v>
      </c>
      <c r="J564" s="14" t="str">
        <f t="shared" si="38"/>
        <v>LTKJ</v>
      </c>
      <c r="P564" s="14" t="str">
        <f t="shared" si="40"/>
        <v>XI TKJL</v>
      </c>
    </row>
    <row r="565" spans="1:16" ht="23.25" customHeight="1">
      <c r="A565" s="14" t="str">
        <f t="shared" si="39"/>
        <v>LXIII AK1</v>
      </c>
      <c r="B565" s="14" t="str">
        <f t="shared" si="37"/>
        <v>XIII AK121</v>
      </c>
      <c r="C565" s="15">
        <v>21</v>
      </c>
      <c r="D565" s="16" t="s">
        <v>1442</v>
      </c>
      <c r="E565" s="12" t="s">
        <v>1837</v>
      </c>
      <c r="F565" s="33" t="s">
        <v>9</v>
      </c>
      <c r="G565" s="34" t="s">
        <v>1525</v>
      </c>
      <c r="H565" s="14" t="s">
        <v>1782</v>
      </c>
      <c r="I565" s="14" t="s">
        <v>1783</v>
      </c>
      <c r="J565" s="14" t="str">
        <f t="shared" si="38"/>
        <v>LAK</v>
      </c>
      <c r="P565" s="14" t="str">
        <f t="shared" si="40"/>
        <v>XIII AKL</v>
      </c>
    </row>
    <row r="566" spans="1:16" ht="23.25" customHeight="1">
      <c r="A566" s="14" t="str">
        <f t="shared" si="39"/>
        <v>LX TKJ3</v>
      </c>
      <c r="B566" s="14" t="str">
        <f t="shared" si="37"/>
        <v>X TKJ313</v>
      </c>
      <c r="C566" s="15">
        <v>13</v>
      </c>
      <c r="D566" s="16">
        <v>101515865</v>
      </c>
      <c r="E566" s="12" t="s">
        <v>11</v>
      </c>
      <c r="F566" s="33" t="s">
        <v>9</v>
      </c>
      <c r="G566" s="34" t="s">
        <v>344</v>
      </c>
      <c r="H566" s="14" t="s">
        <v>1777</v>
      </c>
      <c r="I566" s="14" t="s">
        <v>1785</v>
      </c>
      <c r="J566" s="14" t="str">
        <f t="shared" si="38"/>
        <v>LTKJ</v>
      </c>
      <c r="P566" s="14" t="str">
        <f t="shared" si="40"/>
        <v>X TKJL</v>
      </c>
    </row>
    <row r="567" spans="1:16" ht="23.25" customHeight="1">
      <c r="A567" s="14" t="str">
        <f t="shared" si="39"/>
        <v>LXI AK3</v>
      </c>
      <c r="B567" s="14" t="str">
        <f t="shared" si="37"/>
        <v>XI AK319</v>
      </c>
      <c r="C567" s="15">
        <v>19</v>
      </c>
      <c r="D567" s="16" t="s">
        <v>509</v>
      </c>
      <c r="E567" s="12" t="s">
        <v>510</v>
      </c>
      <c r="F567" s="33" t="s">
        <v>9</v>
      </c>
      <c r="G567" s="34" t="s">
        <v>534</v>
      </c>
      <c r="H567" s="14" t="s">
        <v>1778</v>
      </c>
      <c r="I567" s="14" t="s">
        <v>1783</v>
      </c>
      <c r="J567" s="14" t="str">
        <f t="shared" si="38"/>
        <v>LAK</v>
      </c>
      <c r="P567" s="14" t="str">
        <f t="shared" si="40"/>
        <v>XI AKL</v>
      </c>
    </row>
    <row r="568" spans="1:16" ht="23.25" customHeight="1">
      <c r="A568" s="14" t="str">
        <f t="shared" si="39"/>
        <v>LXI TKJ3</v>
      </c>
      <c r="B568" s="14" t="str">
        <f t="shared" si="37"/>
        <v>XI TKJ320</v>
      </c>
      <c r="C568" s="15">
        <v>20</v>
      </c>
      <c r="D568" s="16" t="s">
        <v>881</v>
      </c>
      <c r="E568" s="12" t="s">
        <v>882</v>
      </c>
      <c r="F568" s="33" t="s">
        <v>9</v>
      </c>
      <c r="G568" s="34" t="s">
        <v>903</v>
      </c>
      <c r="H568" s="14" t="s">
        <v>1779</v>
      </c>
      <c r="I568" s="14" t="s">
        <v>1785</v>
      </c>
      <c r="J568" s="14" t="str">
        <f t="shared" si="38"/>
        <v>LTKJ</v>
      </c>
      <c r="P568" s="14" t="str">
        <f t="shared" si="40"/>
        <v>XI TKJL</v>
      </c>
    </row>
    <row r="569" spans="1:16" ht="23.25" customHeight="1">
      <c r="A569" s="14" t="str">
        <f t="shared" si="39"/>
        <v>LXIII AK6</v>
      </c>
      <c r="B569" s="14" t="str">
        <f t="shared" si="37"/>
        <v>XIII AK616</v>
      </c>
      <c r="C569" s="15">
        <v>16</v>
      </c>
      <c r="D569" s="16" t="s">
        <v>1744</v>
      </c>
      <c r="E569" s="12" t="s">
        <v>1745</v>
      </c>
      <c r="F569" s="33" t="s">
        <v>9</v>
      </c>
      <c r="G569" s="34" t="s">
        <v>1774</v>
      </c>
      <c r="H569" s="14" t="s">
        <v>1782</v>
      </c>
      <c r="I569" s="14" t="s">
        <v>1783</v>
      </c>
      <c r="J569" s="14" t="str">
        <f t="shared" si="38"/>
        <v>LAK</v>
      </c>
      <c r="P569" s="14" t="str">
        <f t="shared" si="40"/>
        <v>XIII AKL</v>
      </c>
    </row>
    <row r="570" spans="1:16" ht="23.25" customHeight="1">
      <c r="A570" s="14" t="str">
        <f t="shared" si="39"/>
        <v>LXI AK4</v>
      </c>
      <c r="B570" s="14" t="str">
        <f t="shared" si="37"/>
        <v>XI AK417</v>
      </c>
      <c r="C570" s="15">
        <v>17</v>
      </c>
      <c r="D570" s="16" t="s">
        <v>567</v>
      </c>
      <c r="E570" s="12" t="s">
        <v>568</v>
      </c>
      <c r="F570" s="33" t="s">
        <v>9</v>
      </c>
      <c r="G570" s="34" t="s">
        <v>593</v>
      </c>
      <c r="H570" s="14" t="s">
        <v>1778</v>
      </c>
      <c r="I570" s="14" t="s">
        <v>1783</v>
      </c>
      <c r="J570" s="14" t="str">
        <f t="shared" si="38"/>
        <v>LAK</v>
      </c>
      <c r="P570" s="14" t="str">
        <f t="shared" si="40"/>
        <v>XI AKL</v>
      </c>
    </row>
    <row r="571" spans="1:16" ht="23.25" customHeight="1">
      <c r="A571" s="14" t="str">
        <f t="shared" si="39"/>
        <v>LXIII AK4</v>
      </c>
      <c r="B571" s="14" t="str">
        <f t="shared" si="37"/>
        <v>XIII AK416</v>
      </c>
      <c r="C571" s="15">
        <v>16</v>
      </c>
      <c r="D571" s="16" t="s">
        <v>1620</v>
      </c>
      <c r="E571" s="12" t="s">
        <v>1621</v>
      </c>
      <c r="F571" s="33" t="s">
        <v>9</v>
      </c>
      <c r="G571" s="34" t="s">
        <v>1652</v>
      </c>
      <c r="H571" s="14" t="s">
        <v>1782</v>
      </c>
      <c r="I571" s="14" t="s">
        <v>1783</v>
      </c>
      <c r="J571" s="14" t="str">
        <f t="shared" si="38"/>
        <v>LAK</v>
      </c>
      <c r="P571" s="14" t="str">
        <f t="shared" si="40"/>
        <v>XIII AKL</v>
      </c>
    </row>
    <row r="572" spans="1:16" ht="23.25" customHeight="1">
      <c r="A572" s="14" t="str">
        <f t="shared" si="39"/>
        <v>LXIII AK3</v>
      </c>
      <c r="B572" s="14" t="str">
        <f t="shared" si="37"/>
        <v>XIII AK315</v>
      </c>
      <c r="C572" s="15">
        <v>15</v>
      </c>
      <c r="D572" s="16" t="s">
        <v>1555</v>
      </c>
      <c r="E572" s="12" t="s">
        <v>1556</v>
      </c>
      <c r="F572" s="33" t="s">
        <v>9</v>
      </c>
      <c r="G572" s="34" t="s">
        <v>1589</v>
      </c>
      <c r="H572" s="14" t="s">
        <v>1782</v>
      </c>
      <c r="I572" s="14" t="s">
        <v>1783</v>
      </c>
      <c r="J572" s="14" t="str">
        <f t="shared" si="38"/>
        <v>LAK</v>
      </c>
      <c r="P572" s="14" t="str">
        <f t="shared" si="40"/>
        <v>XIII AKL</v>
      </c>
    </row>
    <row r="573" spans="1:16" ht="23.25" customHeight="1">
      <c r="A573" s="14" t="str">
        <f t="shared" si="39"/>
        <v>LXII AK2</v>
      </c>
      <c r="B573" s="14" t="str">
        <f t="shared" si="37"/>
        <v>XII AK216</v>
      </c>
      <c r="C573" s="15">
        <v>16</v>
      </c>
      <c r="D573" s="16" t="s">
        <v>1005</v>
      </c>
      <c r="E573" s="12" t="s">
        <v>1006</v>
      </c>
      <c r="F573" s="33" t="s">
        <v>9</v>
      </c>
      <c r="G573" s="34" t="s">
        <v>971</v>
      </c>
      <c r="H573" s="14" t="s">
        <v>1780</v>
      </c>
      <c r="I573" s="14" t="s">
        <v>1783</v>
      </c>
      <c r="J573" s="14" t="str">
        <f t="shared" si="38"/>
        <v>LAK</v>
      </c>
      <c r="P573" s="14" t="str">
        <f t="shared" si="40"/>
        <v>XII AKL</v>
      </c>
    </row>
    <row r="574" spans="1:16" ht="23.25" customHeight="1">
      <c r="A574" s="14" t="str">
        <f t="shared" si="39"/>
        <v>LXI TKJ1</v>
      </c>
      <c r="B574" s="14" t="str">
        <f t="shared" ref="B574:B636" si="41">G574&amp;C574</f>
        <v>XI TKJ118</v>
      </c>
      <c r="C574" s="15">
        <v>18</v>
      </c>
      <c r="D574" s="16" t="s">
        <v>750</v>
      </c>
      <c r="E574" s="12" t="s">
        <v>751</v>
      </c>
      <c r="F574" s="33" t="s">
        <v>9</v>
      </c>
      <c r="G574" s="34" t="s">
        <v>779</v>
      </c>
      <c r="H574" s="14" t="s">
        <v>1779</v>
      </c>
      <c r="I574" s="14" t="s">
        <v>1785</v>
      </c>
      <c r="J574" s="14" t="str">
        <f t="shared" ref="J574:J636" si="42">F574&amp;I574</f>
        <v>LTKJ</v>
      </c>
      <c r="P574" s="14" t="str">
        <f t="shared" si="40"/>
        <v>XI TKJL</v>
      </c>
    </row>
    <row r="575" spans="1:16" ht="23.25" customHeight="1">
      <c r="A575" s="14" t="str">
        <f t="shared" ref="A575:A637" si="43">F575&amp;G575</f>
        <v>LXIII AK5</v>
      </c>
      <c r="B575" s="14" t="str">
        <f t="shared" si="41"/>
        <v>XIII AK517</v>
      </c>
      <c r="C575" s="15">
        <v>17</v>
      </c>
      <c r="D575" s="16" t="s">
        <v>1685</v>
      </c>
      <c r="E575" s="12" t="s">
        <v>1686</v>
      </c>
      <c r="F575" s="33" t="s">
        <v>9</v>
      </c>
      <c r="G575" s="34" t="s">
        <v>1713</v>
      </c>
      <c r="H575" s="14" t="s">
        <v>1782</v>
      </c>
      <c r="I575" s="14" t="s">
        <v>1783</v>
      </c>
      <c r="J575" s="14" t="str">
        <f t="shared" si="42"/>
        <v>LAK</v>
      </c>
      <c r="P575" s="14" t="str">
        <f t="shared" ref="P575:P637" si="44">H575&amp;F575</f>
        <v>XIII AKL</v>
      </c>
    </row>
    <row r="576" spans="1:16" ht="23.25" customHeight="1">
      <c r="A576" s="14" t="str">
        <f t="shared" si="43"/>
        <v>LX TKJ3</v>
      </c>
      <c r="B576" s="14" t="str">
        <f t="shared" si="41"/>
        <v>X TKJ314</v>
      </c>
      <c r="C576" s="15">
        <v>14</v>
      </c>
      <c r="D576" s="16">
        <v>101515866</v>
      </c>
      <c r="E576" s="12" t="s">
        <v>135</v>
      </c>
      <c r="F576" s="33" t="s">
        <v>9</v>
      </c>
      <c r="G576" s="34" t="s">
        <v>344</v>
      </c>
      <c r="H576" s="14" t="s">
        <v>1777</v>
      </c>
      <c r="I576" s="14" t="s">
        <v>1785</v>
      </c>
      <c r="J576" s="14" t="str">
        <f t="shared" si="42"/>
        <v>LTKJ</v>
      </c>
      <c r="P576" s="14" t="str">
        <f t="shared" si="44"/>
        <v>X TKJL</v>
      </c>
    </row>
    <row r="577" spans="1:16" ht="23.25" customHeight="1">
      <c r="A577" s="14" t="str">
        <f t="shared" si="43"/>
        <v>PXII AK2</v>
      </c>
      <c r="B577" s="14" t="str">
        <f t="shared" si="41"/>
        <v>XII AK217</v>
      </c>
      <c r="C577" s="15">
        <v>17</v>
      </c>
      <c r="D577" s="16" t="s">
        <v>1007</v>
      </c>
      <c r="E577" s="12" t="s">
        <v>1008</v>
      </c>
      <c r="F577" s="33" t="s">
        <v>13</v>
      </c>
      <c r="G577" s="34" t="s">
        <v>971</v>
      </c>
      <c r="H577" s="14" t="s">
        <v>1780</v>
      </c>
      <c r="I577" s="14" t="s">
        <v>1783</v>
      </c>
      <c r="J577" s="14" t="str">
        <f t="shared" si="42"/>
        <v>PAK</v>
      </c>
      <c r="P577" s="14" t="str">
        <f t="shared" si="44"/>
        <v>XII AKP</v>
      </c>
    </row>
    <row r="578" spans="1:16" ht="23.25" customHeight="1">
      <c r="A578" s="14" t="str">
        <f t="shared" si="43"/>
        <v>LXII AK3</v>
      </c>
      <c r="B578" s="14" t="str">
        <f t="shared" si="41"/>
        <v>XII AK321</v>
      </c>
      <c r="C578" s="15">
        <v>21</v>
      </c>
      <c r="D578" s="16" t="s">
        <v>1081</v>
      </c>
      <c r="E578" s="12" t="s">
        <v>1082</v>
      </c>
      <c r="F578" s="33" t="s">
        <v>9</v>
      </c>
      <c r="G578" s="34" t="s">
        <v>972</v>
      </c>
      <c r="H578" s="14" t="s">
        <v>1780</v>
      </c>
      <c r="I578" s="14" t="s">
        <v>1783</v>
      </c>
      <c r="J578" s="14" t="str">
        <f t="shared" si="42"/>
        <v>LAK</v>
      </c>
      <c r="P578" s="14" t="str">
        <f t="shared" si="44"/>
        <v>XII AKL</v>
      </c>
    </row>
    <row r="579" spans="1:16" ht="23.25" customHeight="1">
      <c r="A579" s="14" t="str">
        <f t="shared" si="43"/>
        <v>LXIII AK5</v>
      </c>
      <c r="B579" s="14" t="str">
        <f t="shared" si="41"/>
        <v>XIII AK518</v>
      </c>
      <c r="C579" s="15">
        <v>18</v>
      </c>
      <c r="D579" s="16" t="s">
        <v>1687</v>
      </c>
      <c r="E579" s="12" t="s">
        <v>1688</v>
      </c>
      <c r="F579" s="33" t="s">
        <v>9</v>
      </c>
      <c r="G579" s="34" t="s">
        <v>1713</v>
      </c>
      <c r="H579" s="14" t="s">
        <v>1782</v>
      </c>
      <c r="I579" s="14" t="s">
        <v>1783</v>
      </c>
      <c r="J579" s="14" t="str">
        <f t="shared" si="42"/>
        <v>LAK</v>
      </c>
      <c r="P579" s="14" t="str">
        <f t="shared" si="44"/>
        <v>XIII AKL</v>
      </c>
    </row>
    <row r="580" spans="1:16" ht="23.25" customHeight="1">
      <c r="A580" s="14" t="str">
        <f t="shared" si="43"/>
        <v>LX RPL2</v>
      </c>
      <c r="B580" s="14" t="str">
        <f t="shared" si="41"/>
        <v>X RPL214</v>
      </c>
      <c r="C580" s="15">
        <v>14</v>
      </c>
      <c r="D580" s="16">
        <v>101515940</v>
      </c>
      <c r="E580" s="12" t="s">
        <v>63</v>
      </c>
      <c r="F580" s="33" t="s">
        <v>9</v>
      </c>
      <c r="G580" s="34" t="s">
        <v>341</v>
      </c>
      <c r="H580" s="14" t="s">
        <v>1776</v>
      </c>
      <c r="I580" s="14" t="s">
        <v>1784</v>
      </c>
      <c r="J580" s="14" t="str">
        <f t="shared" si="42"/>
        <v>LRPL</v>
      </c>
      <c r="P580" s="14" t="str">
        <f t="shared" si="44"/>
        <v>X RPLL</v>
      </c>
    </row>
    <row r="581" spans="1:16" ht="23.25" customHeight="1">
      <c r="A581" s="14" t="str">
        <f t="shared" si="43"/>
        <v>LXII AK1</v>
      </c>
      <c r="B581" s="14" t="str">
        <f t="shared" si="41"/>
        <v>XII AK116</v>
      </c>
      <c r="C581" s="15">
        <v>16</v>
      </c>
      <c r="D581" s="16" t="s">
        <v>934</v>
      </c>
      <c r="E581" s="12" t="s">
        <v>935</v>
      </c>
      <c r="F581" s="33" t="s">
        <v>9</v>
      </c>
      <c r="G581" s="34" t="s">
        <v>970</v>
      </c>
      <c r="H581" s="14" t="s">
        <v>1780</v>
      </c>
      <c r="I581" s="14" t="s">
        <v>1783</v>
      </c>
      <c r="J581" s="14" t="str">
        <f t="shared" si="42"/>
        <v>LAK</v>
      </c>
      <c r="P581" s="14" t="str">
        <f t="shared" si="44"/>
        <v>XII AKL</v>
      </c>
    </row>
    <row r="582" spans="1:16" ht="23.25" customHeight="1">
      <c r="A582" s="14" t="str">
        <f t="shared" si="43"/>
        <v>LXI AK5</v>
      </c>
      <c r="B582" s="14" t="str">
        <f t="shared" si="41"/>
        <v>XI AK519</v>
      </c>
      <c r="C582" s="15">
        <v>19</v>
      </c>
      <c r="D582" s="16" t="s">
        <v>630</v>
      </c>
      <c r="E582" s="12" t="s">
        <v>1833</v>
      </c>
      <c r="F582" s="33" t="s">
        <v>9</v>
      </c>
      <c r="G582" s="34" t="s">
        <v>655</v>
      </c>
      <c r="H582" s="14" t="s">
        <v>1778</v>
      </c>
      <c r="I582" s="14" t="s">
        <v>1783</v>
      </c>
      <c r="J582" s="14" t="str">
        <f t="shared" si="42"/>
        <v>LAK</v>
      </c>
      <c r="P582" s="14" t="str">
        <f t="shared" si="44"/>
        <v>XI AKL</v>
      </c>
    </row>
    <row r="583" spans="1:16" ht="23.25" customHeight="1">
      <c r="A583" s="14" t="str">
        <f t="shared" si="43"/>
        <v>LXI AK6</v>
      </c>
      <c r="B583" s="14" t="str">
        <f t="shared" si="41"/>
        <v>XI AK617</v>
      </c>
      <c r="C583" s="15">
        <v>17</v>
      </c>
      <c r="D583" s="16" t="s">
        <v>686</v>
      </c>
      <c r="E583" s="12" t="s">
        <v>687</v>
      </c>
      <c r="F583" s="33" t="s">
        <v>9</v>
      </c>
      <c r="G583" s="34" t="s">
        <v>715</v>
      </c>
      <c r="H583" s="14" t="s">
        <v>1778</v>
      </c>
      <c r="I583" s="14" t="s">
        <v>1783</v>
      </c>
      <c r="J583" s="14" t="str">
        <f t="shared" si="42"/>
        <v>LAK</v>
      </c>
      <c r="P583" s="14" t="str">
        <f t="shared" si="44"/>
        <v>XI AKL</v>
      </c>
    </row>
    <row r="584" spans="1:16" ht="23.25" customHeight="1">
      <c r="A584" s="14" t="str">
        <f t="shared" si="43"/>
        <v>LX AK4</v>
      </c>
      <c r="B584" s="14" t="str">
        <f t="shared" si="41"/>
        <v>X AK416</v>
      </c>
      <c r="C584" s="15">
        <v>16</v>
      </c>
      <c r="D584" s="16">
        <v>101515732</v>
      </c>
      <c r="E584" s="12" t="s">
        <v>275</v>
      </c>
      <c r="F584" s="33" t="s">
        <v>9</v>
      </c>
      <c r="G584" s="34" t="s">
        <v>348</v>
      </c>
      <c r="H584" s="14" t="s">
        <v>1775</v>
      </c>
      <c r="I584" s="14" t="s">
        <v>1783</v>
      </c>
      <c r="J584" s="14" t="str">
        <f t="shared" si="42"/>
        <v>LAK</v>
      </c>
      <c r="P584" s="14" t="str">
        <f t="shared" si="44"/>
        <v>X AKL</v>
      </c>
    </row>
    <row r="585" spans="1:16" ht="23.25" customHeight="1">
      <c r="A585" s="14" t="str">
        <f t="shared" si="43"/>
        <v>LXII TKJ3</v>
      </c>
      <c r="B585" s="14" t="str">
        <f t="shared" si="41"/>
        <v>XII TKJ315</v>
      </c>
      <c r="C585" s="15">
        <v>15</v>
      </c>
      <c r="D585" s="16" t="s">
        <v>1373</v>
      </c>
      <c r="E585" s="12" t="s">
        <v>1374</v>
      </c>
      <c r="F585" s="33" t="s">
        <v>9</v>
      </c>
      <c r="G585" s="34" t="s">
        <v>1401</v>
      </c>
      <c r="H585" s="14" t="s">
        <v>1781</v>
      </c>
      <c r="I585" s="14" t="s">
        <v>1785</v>
      </c>
      <c r="J585" s="14" t="str">
        <f t="shared" si="42"/>
        <v>LTKJ</v>
      </c>
      <c r="P585" s="14" t="str">
        <f t="shared" si="44"/>
        <v>XII TKJL</v>
      </c>
    </row>
    <row r="586" spans="1:16" ht="23.25" customHeight="1">
      <c r="A586" s="14" t="str">
        <f t="shared" si="43"/>
        <v>LXIII AK2</v>
      </c>
      <c r="B586" s="14" t="str">
        <f t="shared" si="41"/>
        <v>XIII AK218</v>
      </c>
      <c r="C586" s="15">
        <v>18</v>
      </c>
      <c r="D586" s="16" t="s">
        <v>1497</v>
      </c>
      <c r="E586" s="12" t="s">
        <v>1498</v>
      </c>
      <c r="F586" s="33" t="s">
        <v>9</v>
      </c>
      <c r="G586" s="34" t="s">
        <v>1526</v>
      </c>
      <c r="H586" s="14" t="s">
        <v>1782</v>
      </c>
      <c r="I586" s="14" t="s">
        <v>1783</v>
      </c>
      <c r="J586" s="14" t="str">
        <f t="shared" si="42"/>
        <v>LAK</v>
      </c>
      <c r="P586" s="14" t="str">
        <f t="shared" si="44"/>
        <v>XIII AKL</v>
      </c>
    </row>
    <row r="587" spans="1:16" ht="23.25" customHeight="1">
      <c r="A587" s="14" t="str">
        <f t="shared" si="43"/>
        <v>LXIII AK4</v>
      </c>
      <c r="B587" s="14" t="str">
        <f t="shared" si="41"/>
        <v>XIII AK417</v>
      </c>
      <c r="C587" s="15">
        <v>17</v>
      </c>
      <c r="D587" s="16" t="s">
        <v>1622</v>
      </c>
      <c r="E587" s="12" t="s">
        <v>1623</v>
      </c>
      <c r="F587" s="33" t="s">
        <v>9</v>
      </c>
      <c r="G587" s="34" t="s">
        <v>1652</v>
      </c>
      <c r="H587" s="14" t="s">
        <v>1782</v>
      </c>
      <c r="I587" s="14" t="s">
        <v>1783</v>
      </c>
      <c r="J587" s="14" t="str">
        <f t="shared" si="42"/>
        <v>LAK</v>
      </c>
      <c r="P587" s="14" t="str">
        <f t="shared" si="44"/>
        <v>XIII AKL</v>
      </c>
    </row>
    <row r="588" spans="1:16" ht="23.25" customHeight="1">
      <c r="A588" s="14" t="str">
        <f t="shared" si="43"/>
        <v>LXI TKJ2</v>
      </c>
      <c r="B588" s="14" t="str">
        <f t="shared" si="41"/>
        <v>XI TKJ221</v>
      </c>
      <c r="C588" s="15">
        <v>21</v>
      </c>
      <c r="D588" s="16" t="s">
        <v>820</v>
      </c>
      <c r="E588" s="12" t="s">
        <v>821</v>
      </c>
      <c r="F588" s="33" t="s">
        <v>9</v>
      </c>
      <c r="G588" s="34" t="s">
        <v>842</v>
      </c>
      <c r="H588" s="14" t="s">
        <v>1779</v>
      </c>
      <c r="I588" s="14" t="s">
        <v>1785</v>
      </c>
      <c r="J588" s="14" t="str">
        <f t="shared" si="42"/>
        <v>LTKJ</v>
      </c>
      <c r="P588" s="14" t="str">
        <f t="shared" si="44"/>
        <v>XI TKJL</v>
      </c>
    </row>
    <row r="589" spans="1:16" ht="23.25" customHeight="1">
      <c r="A589" s="14" t="str">
        <f t="shared" si="43"/>
        <v>LXI AK1</v>
      </c>
      <c r="B589" s="14" t="str">
        <f t="shared" si="41"/>
        <v>XI AK119</v>
      </c>
      <c r="C589" s="15">
        <v>19</v>
      </c>
      <c r="D589" s="16" t="s">
        <v>387</v>
      </c>
      <c r="E589" s="12" t="s">
        <v>388</v>
      </c>
      <c r="F589" s="33" t="s">
        <v>9</v>
      </c>
      <c r="G589" s="34" t="s">
        <v>413</v>
      </c>
      <c r="H589" s="14" t="s">
        <v>1778</v>
      </c>
      <c r="I589" s="14" t="s">
        <v>1783</v>
      </c>
      <c r="J589" s="14" t="str">
        <f t="shared" si="42"/>
        <v>LAK</v>
      </c>
      <c r="P589" s="14" t="str">
        <f t="shared" si="44"/>
        <v>XI AKL</v>
      </c>
    </row>
    <row r="590" spans="1:16" ht="23.25" customHeight="1">
      <c r="A590" s="14" t="str">
        <f t="shared" si="43"/>
        <v>LXII AK5</v>
      </c>
      <c r="B590" s="14" t="str">
        <f t="shared" si="41"/>
        <v>XII AK513</v>
      </c>
      <c r="C590" s="15">
        <v>13</v>
      </c>
      <c r="D590" s="16" t="s">
        <v>1193</v>
      </c>
      <c r="E590" s="12" t="s">
        <v>1194</v>
      </c>
      <c r="F590" s="33" t="s">
        <v>9</v>
      </c>
      <c r="G590" s="34" t="s">
        <v>974</v>
      </c>
      <c r="H590" s="14" t="s">
        <v>1780</v>
      </c>
      <c r="I590" s="14" t="s">
        <v>1783</v>
      </c>
      <c r="J590" s="14" t="str">
        <f t="shared" si="42"/>
        <v>LAK</v>
      </c>
      <c r="P590" s="14" t="str">
        <f t="shared" si="44"/>
        <v>XII AKL</v>
      </c>
    </row>
    <row r="591" spans="1:16" ht="23.25" customHeight="1">
      <c r="A591" s="14" t="str">
        <f t="shared" si="43"/>
        <v>LX TKJ3</v>
      </c>
      <c r="B591" s="14" t="str">
        <f t="shared" si="41"/>
        <v>X TKJ315</v>
      </c>
      <c r="C591" s="15">
        <v>15</v>
      </c>
      <c r="D591" s="16">
        <v>101515867</v>
      </c>
      <c r="E591" s="19" t="s">
        <v>149</v>
      </c>
      <c r="F591" s="33" t="s">
        <v>9</v>
      </c>
      <c r="G591" s="34" t="s">
        <v>344</v>
      </c>
      <c r="H591" s="14" t="s">
        <v>1777</v>
      </c>
      <c r="I591" s="14" t="s">
        <v>1785</v>
      </c>
      <c r="J591" s="14" t="str">
        <f t="shared" si="42"/>
        <v>LTKJ</v>
      </c>
      <c r="P591" s="14" t="str">
        <f t="shared" si="44"/>
        <v>X TKJL</v>
      </c>
    </row>
    <row r="592" spans="1:16" ht="23.25" customHeight="1">
      <c r="A592" s="14" t="str">
        <f t="shared" si="43"/>
        <v>LXI TKJ3</v>
      </c>
      <c r="B592" s="14" t="str">
        <f t="shared" si="41"/>
        <v>XI TKJ321</v>
      </c>
      <c r="C592" s="15">
        <v>21</v>
      </c>
      <c r="D592" s="16" t="s">
        <v>883</v>
      </c>
      <c r="E592" s="12" t="s">
        <v>884</v>
      </c>
      <c r="F592" s="33" t="s">
        <v>9</v>
      </c>
      <c r="G592" s="34" t="s">
        <v>903</v>
      </c>
      <c r="H592" s="14" t="s">
        <v>1779</v>
      </c>
      <c r="I592" s="14" t="s">
        <v>1785</v>
      </c>
      <c r="J592" s="14" t="str">
        <f t="shared" si="42"/>
        <v>LTKJ</v>
      </c>
      <c r="P592" s="14" t="str">
        <f t="shared" si="44"/>
        <v>XI TKJL</v>
      </c>
    </row>
    <row r="593" spans="1:16" ht="23.25" customHeight="1">
      <c r="A593" s="14" t="str">
        <f t="shared" si="43"/>
        <v>LXII AK5</v>
      </c>
      <c r="B593" s="14" t="str">
        <f t="shared" si="41"/>
        <v>XII AK514</v>
      </c>
      <c r="C593" s="15">
        <v>14</v>
      </c>
      <c r="D593" s="16" t="s">
        <v>1195</v>
      </c>
      <c r="E593" s="12" t="s">
        <v>1196</v>
      </c>
      <c r="F593" s="33" t="s">
        <v>9</v>
      </c>
      <c r="G593" s="34" t="s">
        <v>974</v>
      </c>
      <c r="H593" s="14" t="s">
        <v>1780</v>
      </c>
      <c r="I593" s="14" t="s">
        <v>1783</v>
      </c>
      <c r="J593" s="14" t="str">
        <f t="shared" si="42"/>
        <v>LAK</v>
      </c>
      <c r="P593" s="14" t="str">
        <f t="shared" si="44"/>
        <v>XII AKL</v>
      </c>
    </row>
    <row r="594" spans="1:16" ht="23.25" customHeight="1">
      <c r="A594" s="14" t="str">
        <f t="shared" si="43"/>
        <v>LXI AK2</v>
      </c>
      <c r="B594" s="14" t="str">
        <f t="shared" si="41"/>
        <v>XI AK220</v>
      </c>
      <c r="C594" s="15">
        <v>20</v>
      </c>
      <c r="D594" s="16" t="s">
        <v>452</v>
      </c>
      <c r="E594" s="12" t="s">
        <v>453</v>
      </c>
      <c r="F594" s="33" t="s">
        <v>9</v>
      </c>
      <c r="G594" s="34" t="s">
        <v>472</v>
      </c>
      <c r="H594" s="14" t="s">
        <v>1778</v>
      </c>
      <c r="I594" s="14" t="s">
        <v>1783</v>
      </c>
      <c r="J594" s="14" t="str">
        <f t="shared" si="42"/>
        <v>LAK</v>
      </c>
      <c r="P594" s="14" t="str">
        <f t="shared" si="44"/>
        <v>XI AKL</v>
      </c>
    </row>
    <row r="595" spans="1:16" ht="23.25" customHeight="1">
      <c r="A595" s="14" t="str">
        <f t="shared" si="43"/>
        <v>LX RPL1</v>
      </c>
      <c r="B595" s="14" t="str">
        <f t="shared" si="41"/>
        <v>X RPL118</v>
      </c>
      <c r="C595" s="15">
        <v>18</v>
      </c>
      <c r="D595" s="16">
        <v>101515941</v>
      </c>
      <c r="E595" s="12" t="s">
        <v>1829</v>
      </c>
      <c r="F595" s="33" t="s">
        <v>9</v>
      </c>
      <c r="G595" s="34" t="s">
        <v>340</v>
      </c>
      <c r="H595" s="14" t="s">
        <v>1776</v>
      </c>
      <c r="I595" s="14" t="s">
        <v>1784</v>
      </c>
      <c r="J595" s="14" t="str">
        <f t="shared" si="42"/>
        <v>LRPL</v>
      </c>
      <c r="P595" s="14" t="str">
        <f t="shared" si="44"/>
        <v>X RPLL</v>
      </c>
    </row>
    <row r="596" spans="1:16" ht="23.25" customHeight="1">
      <c r="A596" s="14" t="str">
        <f t="shared" si="43"/>
        <v>LX AK3</v>
      </c>
      <c r="B596" s="14" t="str">
        <f t="shared" si="41"/>
        <v>X AK316</v>
      </c>
      <c r="C596" s="15">
        <v>16</v>
      </c>
      <c r="D596" s="16">
        <v>101515733</v>
      </c>
      <c r="E596" s="12" t="s">
        <v>244</v>
      </c>
      <c r="F596" s="33" t="s">
        <v>9</v>
      </c>
      <c r="G596" s="35" t="s">
        <v>347</v>
      </c>
      <c r="H596" s="14" t="s">
        <v>1775</v>
      </c>
      <c r="I596" s="14" t="s">
        <v>1783</v>
      </c>
      <c r="J596" s="14" t="str">
        <f t="shared" si="42"/>
        <v>LAK</v>
      </c>
      <c r="P596" s="14" t="str">
        <f t="shared" si="44"/>
        <v>X AKL</v>
      </c>
    </row>
    <row r="597" spans="1:16" ht="23.25" customHeight="1">
      <c r="A597" s="14" t="str">
        <f t="shared" si="43"/>
        <v>LX TKJ3</v>
      </c>
      <c r="B597" s="14" t="str">
        <f t="shared" si="41"/>
        <v>X TKJ316</v>
      </c>
      <c r="C597" s="15">
        <v>16</v>
      </c>
      <c r="D597" s="16">
        <v>101515868</v>
      </c>
      <c r="E597" s="19" t="s">
        <v>155</v>
      </c>
      <c r="F597" s="33" t="s">
        <v>9</v>
      </c>
      <c r="G597" s="34" t="s">
        <v>344</v>
      </c>
      <c r="H597" s="14" t="s">
        <v>1777</v>
      </c>
      <c r="I597" s="14" t="s">
        <v>1785</v>
      </c>
      <c r="J597" s="14" t="str">
        <f t="shared" si="42"/>
        <v>LTKJ</v>
      </c>
      <c r="P597" s="14" t="str">
        <f t="shared" si="44"/>
        <v>X TKJL</v>
      </c>
    </row>
    <row r="598" spans="1:16" ht="23.25" customHeight="1">
      <c r="A598" s="14" t="str">
        <f t="shared" si="43"/>
        <v>LXI AK3</v>
      </c>
      <c r="B598" s="14" t="str">
        <f t="shared" si="41"/>
        <v>XI AK320</v>
      </c>
      <c r="C598" s="15">
        <v>20</v>
      </c>
      <c r="D598" s="16" t="s">
        <v>511</v>
      </c>
      <c r="E598" s="12" t="s">
        <v>512</v>
      </c>
      <c r="F598" s="33" t="s">
        <v>9</v>
      </c>
      <c r="G598" s="34" t="s">
        <v>534</v>
      </c>
      <c r="H598" s="14" t="s">
        <v>1778</v>
      </c>
      <c r="I598" s="14" t="s">
        <v>1783</v>
      </c>
      <c r="J598" s="14" t="str">
        <f t="shared" si="42"/>
        <v>LAK</v>
      </c>
      <c r="P598" s="14" t="str">
        <f t="shared" si="44"/>
        <v>XI AKL</v>
      </c>
    </row>
    <row r="599" spans="1:16" ht="23.25" customHeight="1">
      <c r="A599" s="14" t="str">
        <f t="shared" si="43"/>
        <v>LXIII AK1</v>
      </c>
      <c r="B599" s="14" t="str">
        <f t="shared" si="41"/>
        <v>XIII AK122</v>
      </c>
      <c r="C599" s="15">
        <v>22</v>
      </c>
      <c r="D599" s="16" t="s">
        <v>1443</v>
      </c>
      <c r="E599" s="12" t="s">
        <v>1444</v>
      </c>
      <c r="F599" s="33" t="s">
        <v>9</v>
      </c>
      <c r="G599" s="34" t="s">
        <v>1525</v>
      </c>
      <c r="H599" s="14" t="s">
        <v>1782</v>
      </c>
      <c r="I599" s="14" t="s">
        <v>1783</v>
      </c>
      <c r="J599" s="14" t="str">
        <f t="shared" si="42"/>
        <v>LAK</v>
      </c>
      <c r="P599" s="14" t="str">
        <f t="shared" si="44"/>
        <v>XIII AKL</v>
      </c>
    </row>
    <row r="600" spans="1:16" ht="23.25" customHeight="1">
      <c r="A600" s="14" t="str">
        <f t="shared" si="43"/>
        <v>LXIII AK5</v>
      </c>
      <c r="B600" s="14" t="str">
        <f t="shared" si="41"/>
        <v>XIII AK519</v>
      </c>
      <c r="C600" s="15">
        <v>19</v>
      </c>
      <c r="D600" s="16" t="s">
        <v>1689</v>
      </c>
      <c r="E600" s="12" t="s">
        <v>1690</v>
      </c>
      <c r="F600" s="33" t="s">
        <v>9</v>
      </c>
      <c r="G600" s="34" t="s">
        <v>1713</v>
      </c>
      <c r="H600" s="14" t="s">
        <v>1782</v>
      </c>
      <c r="I600" s="14" t="s">
        <v>1783</v>
      </c>
      <c r="J600" s="14" t="str">
        <f t="shared" si="42"/>
        <v>LAK</v>
      </c>
      <c r="P600" s="14" t="str">
        <f t="shared" si="44"/>
        <v>XIII AKL</v>
      </c>
    </row>
    <row r="601" spans="1:16" ht="23.25" customHeight="1">
      <c r="A601" s="14" t="str">
        <f t="shared" si="43"/>
        <v>LX TKJ3</v>
      </c>
      <c r="B601" s="14" t="str">
        <f t="shared" si="41"/>
        <v>X TKJ317</v>
      </c>
      <c r="C601" s="15">
        <v>17</v>
      </c>
      <c r="D601" s="16">
        <v>101515869</v>
      </c>
      <c r="E601" s="19" t="s">
        <v>151</v>
      </c>
      <c r="F601" s="33" t="s">
        <v>9</v>
      </c>
      <c r="G601" s="34" t="s">
        <v>344</v>
      </c>
      <c r="H601" s="14" t="s">
        <v>1777</v>
      </c>
      <c r="I601" s="14" t="s">
        <v>1785</v>
      </c>
      <c r="J601" s="14" t="str">
        <f t="shared" si="42"/>
        <v>LTKJ</v>
      </c>
      <c r="P601" s="14" t="str">
        <f t="shared" si="44"/>
        <v>X TKJL</v>
      </c>
    </row>
    <row r="602" spans="1:16" ht="23.25" customHeight="1">
      <c r="A602" s="14" t="str">
        <f t="shared" si="43"/>
        <v>LXI AK4</v>
      </c>
      <c r="B602" s="14" t="str">
        <f t="shared" si="41"/>
        <v>XI AK418</v>
      </c>
      <c r="C602" s="15">
        <v>18</v>
      </c>
      <c r="D602" s="16" t="s">
        <v>569</v>
      </c>
      <c r="E602" s="12" t="s">
        <v>570</v>
      </c>
      <c r="F602" s="33" t="s">
        <v>9</v>
      </c>
      <c r="G602" s="34" t="s">
        <v>593</v>
      </c>
      <c r="H602" s="14" t="s">
        <v>1778</v>
      </c>
      <c r="I602" s="14" t="s">
        <v>1783</v>
      </c>
      <c r="J602" s="14" t="str">
        <f t="shared" si="42"/>
        <v>LAK</v>
      </c>
      <c r="P602" s="14" t="str">
        <f t="shared" si="44"/>
        <v>XI AKL</v>
      </c>
    </row>
    <row r="603" spans="1:16" ht="23.25" customHeight="1">
      <c r="A603" s="14" t="str">
        <f t="shared" si="43"/>
        <v>LX TKJ2</v>
      </c>
      <c r="B603" s="14" t="str">
        <f t="shared" si="41"/>
        <v>X TKJ217</v>
      </c>
      <c r="C603" s="15">
        <v>17</v>
      </c>
      <c r="D603" s="16">
        <v>101515870</v>
      </c>
      <c r="E603" s="19" t="s">
        <v>129</v>
      </c>
      <c r="F603" s="33" t="s">
        <v>9</v>
      </c>
      <c r="G603" s="34" t="s">
        <v>343</v>
      </c>
      <c r="H603" s="14" t="s">
        <v>1777</v>
      </c>
      <c r="I603" s="14" t="s">
        <v>1785</v>
      </c>
      <c r="J603" s="14" t="str">
        <f t="shared" si="42"/>
        <v>LTKJ</v>
      </c>
      <c r="P603" s="14" t="str">
        <f t="shared" si="44"/>
        <v>X TKJL</v>
      </c>
    </row>
    <row r="604" spans="1:16" ht="23.25" customHeight="1">
      <c r="A604" s="14" t="str">
        <f t="shared" si="43"/>
        <v>LX RPL1</v>
      </c>
      <c r="B604" s="14" t="str">
        <f t="shared" si="41"/>
        <v>X RPL119</v>
      </c>
      <c r="C604" s="15">
        <v>19</v>
      </c>
      <c r="D604" s="16">
        <v>101515942</v>
      </c>
      <c r="E604" s="12" t="s">
        <v>22</v>
      </c>
      <c r="F604" s="33" t="s">
        <v>9</v>
      </c>
      <c r="G604" s="34" t="s">
        <v>340</v>
      </c>
      <c r="H604" s="14" t="s">
        <v>1776</v>
      </c>
      <c r="I604" s="14" t="s">
        <v>1784</v>
      </c>
      <c r="J604" s="14" t="str">
        <f t="shared" si="42"/>
        <v>LRPL</v>
      </c>
      <c r="P604" s="14" t="str">
        <f t="shared" si="44"/>
        <v>X RPLL</v>
      </c>
    </row>
    <row r="605" spans="1:16" ht="23.25" customHeight="1">
      <c r="A605" s="14" t="str">
        <f t="shared" si="43"/>
        <v>LXI TKJ3</v>
      </c>
      <c r="B605" s="14" t="str">
        <f t="shared" si="41"/>
        <v>XI TKJ322</v>
      </c>
      <c r="C605" s="15">
        <v>22</v>
      </c>
      <c r="D605" s="16" t="s">
        <v>885</v>
      </c>
      <c r="E605" s="12" t="s">
        <v>886</v>
      </c>
      <c r="F605" s="33" t="s">
        <v>9</v>
      </c>
      <c r="G605" s="34" t="s">
        <v>903</v>
      </c>
      <c r="H605" s="14" t="s">
        <v>1779</v>
      </c>
      <c r="I605" s="14" t="s">
        <v>1785</v>
      </c>
      <c r="J605" s="14" t="str">
        <f t="shared" si="42"/>
        <v>LTKJ</v>
      </c>
      <c r="P605" s="14" t="str">
        <f t="shared" si="44"/>
        <v>XI TKJL</v>
      </c>
    </row>
    <row r="606" spans="1:16" ht="23.25" customHeight="1">
      <c r="A606" s="14" t="str">
        <f t="shared" si="43"/>
        <v>LXI AK5</v>
      </c>
      <c r="B606" s="14" t="str">
        <f t="shared" si="41"/>
        <v>XI AK520</v>
      </c>
      <c r="C606" s="15">
        <v>20</v>
      </c>
      <c r="D606" s="16" t="s">
        <v>631</v>
      </c>
      <c r="E606" s="12" t="s">
        <v>632</v>
      </c>
      <c r="F606" s="33" t="s">
        <v>9</v>
      </c>
      <c r="G606" s="34" t="s">
        <v>655</v>
      </c>
      <c r="H606" s="14" t="s">
        <v>1778</v>
      </c>
      <c r="I606" s="14" t="s">
        <v>1783</v>
      </c>
      <c r="J606" s="14" t="str">
        <f t="shared" si="42"/>
        <v>LAK</v>
      </c>
      <c r="P606" s="14" t="str">
        <f t="shared" si="44"/>
        <v>XI AKL</v>
      </c>
    </row>
    <row r="607" spans="1:16" ht="23.25" customHeight="1">
      <c r="A607" s="14" t="str">
        <f t="shared" si="43"/>
        <v>LXII TKJ1</v>
      </c>
      <c r="B607" s="14" t="str">
        <f t="shared" si="41"/>
        <v>XII TKJ118</v>
      </c>
      <c r="C607" s="15">
        <v>18</v>
      </c>
      <c r="D607" s="16" t="s">
        <v>1267</v>
      </c>
      <c r="E607" s="12" t="s">
        <v>1268</v>
      </c>
      <c r="F607" s="33" t="s">
        <v>9</v>
      </c>
      <c r="G607" s="34" t="s">
        <v>1289</v>
      </c>
      <c r="H607" s="14" t="s">
        <v>1781</v>
      </c>
      <c r="I607" s="14" t="s">
        <v>1785</v>
      </c>
      <c r="J607" s="14" t="str">
        <f t="shared" si="42"/>
        <v>LTKJ</v>
      </c>
      <c r="P607" s="14" t="str">
        <f t="shared" si="44"/>
        <v>XII TKJL</v>
      </c>
    </row>
    <row r="608" spans="1:16" ht="23.25" customHeight="1">
      <c r="A608" s="14" t="str">
        <f t="shared" si="43"/>
        <v>LX RPL2</v>
      </c>
      <c r="B608" s="14" t="str">
        <f t="shared" si="41"/>
        <v>X RPL215</v>
      </c>
      <c r="C608" s="15">
        <v>15</v>
      </c>
      <c r="D608" s="16">
        <v>101515943</v>
      </c>
      <c r="E608" s="12" t="s">
        <v>70</v>
      </c>
      <c r="F608" s="33" t="s">
        <v>9</v>
      </c>
      <c r="G608" s="34" t="s">
        <v>341</v>
      </c>
      <c r="H608" s="14" t="s">
        <v>1776</v>
      </c>
      <c r="I608" s="14" t="s">
        <v>1784</v>
      </c>
      <c r="J608" s="14" t="str">
        <f t="shared" si="42"/>
        <v>LRPL</v>
      </c>
      <c r="P608" s="14" t="str">
        <f t="shared" si="44"/>
        <v>X RPLL</v>
      </c>
    </row>
    <row r="609" spans="1:16" ht="23.25" customHeight="1">
      <c r="A609" s="14" t="str">
        <f t="shared" si="43"/>
        <v>LX AK6</v>
      </c>
      <c r="B609" s="14" t="str">
        <f t="shared" si="41"/>
        <v>X AK621</v>
      </c>
      <c r="C609" s="15">
        <v>21</v>
      </c>
      <c r="D609" s="16">
        <v>101515734</v>
      </c>
      <c r="E609" s="12" t="s">
        <v>1823</v>
      </c>
      <c r="F609" s="33" t="s">
        <v>9</v>
      </c>
      <c r="G609" s="34" t="s">
        <v>350</v>
      </c>
      <c r="H609" s="14" t="s">
        <v>1775</v>
      </c>
      <c r="I609" s="14" t="s">
        <v>1783</v>
      </c>
      <c r="J609" s="14" t="str">
        <f t="shared" si="42"/>
        <v>LAK</v>
      </c>
      <c r="P609" s="14" t="str">
        <f t="shared" si="44"/>
        <v>X AKL</v>
      </c>
    </row>
    <row r="610" spans="1:16" ht="23.25" customHeight="1">
      <c r="A610" s="14" t="str">
        <f t="shared" si="43"/>
        <v>LX RPL2</v>
      </c>
      <c r="B610" s="14" t="str">
        <f t="shared" si="41"/>
        <v>X RPL216</v>
      </c>
      <c r="C610" s="15">
        <v>16</v>
      </c>
      <c r="D610" s="16">
        <v>101515944</v>
      </c>
      <c r="E610" s="12" t="s">
        <v>57</v>
      </c>
      <c r="F610" s="33" t="s">
        <v>9</v>
      </c>
      <c r="G610" s="34" t="s">
        <v>341</v>
      </c>
      <c r="H610" s="14" t="s">
        <v>1776</v>
      </c>
      <c r="I610" s="14" t="s">
        <v>1784</v>
      </c>
      <c r="J610" s="14" t="str">
        <f t="shared" si="42"/>
        <v>LRPL</v>
      </c>
      <c r="P610" s="14" t="str">
        <f t="shared" si="44"/>
        <v>X RPLL</v>
      </c>
    </row>
    <row r="611" spans="1:16" ht="23.25" customHeight="1">
      <c r="A611" s="14" t="str">
        <f t="shared" si="43"/>
        <v>LXII TKJ3</v>
      </c>
      <c r="B611" s="14" t="str">
        <f t="shared" si="41"/>
        <v>XII TKJ316</v>
      </c>
      <c r="C611" s="15">
        <v>16</v>
      </c>
      <c r="D611" s="16" t="s">
        <v>1375</v>
      </c>
      <c r="E611" s="12" t="s">
        <v>1376</v>
      </c>
      <c r="F611" s="33" t="s">
        <v>9</v>
      </c>
      <c r="G611" s="34" t="s">
        <v>1401</v>
      </c>
      <c r="H611" s="14" t="s">
        <v>1781</v>
      </c>
      <c r="I611" s="14" t="s">
        <v>1785</v>
      </c>
      <c r="J611" s="14" t="str">
        <f t="shared" si="42"/>
        <v>LTKJ</v>
      </c>
      <c r="P611" s="14" t="str">
        <f t="shared" si="44"/>
        <v>XII TKJL</v>
      </c>
    </row>
    <row r="612" spans="1:16" ht="23.25" customHeight="1">
      <c r="A612" s="14" t="str">
        <f t="shared" si="43"/>
        <v>LX TKJ2</v>
      </c>
      <c r="B612" s="14" t="str">
        <f t="shared" si="41"/>
        <v>X TKJ218</v>
      </c>
      <c r="C612" s="15">
        <v>18</v>
      </c>
      <c r="D612" s="16">
        <v>101515871</v>
      </c>
      <c r="E612" s="12" t="s">
        <v>109</v>
      </c>
      <c r="F612" s="33" t="s">
        <v>9</v>
      </c>
      <c r="G612" s="34" t="s">
        <v>343</v>
      </c>
      <c r="H612" s="14" t="s">
        <v>1777</v>
      </c>
      <c r="I612" s="14" t="s">
        <v>1785</v>
      </c>
      <c r="J612" s="14" t="str">
        <f t="shared" si="42"/>
        <v>LTKJ</v>
      </c>
      <c r="P612" s="14" t="str">
        <f t="shared" si="44"/>
        <v>X TKJL</v>
      </c>
    </row>
    <row r="613" spans="1:16" ht="23.25" customHeight="1">
      <c r="A613" s="14" t="str">
        <f t="shared" si="43"/>
        <v>LX AK2</v>
      </c>
      <c r="B613" s="14" t="str">
        <f t="shared" si="41"/>
        <v>X AK215</v>
      </c>
      <c r="C613" s="15">
        <v>15</v>
      </c>
      <c r="D613" s="16">
        <v>101515735</v>
      </c>
      <c r="E613" s="12" t="s">
        <v>215</v>
      </c>
      <c r="F613" s="33" t="s">
        <v>9</v>
      </c>
      <c r="G613" s="34" t="s">
        <v>346</v>
      </c>
      <c r="H613" s="14" t="s">
        <v>1775</v>
      </c>
      <c r="I613" s="14" t="s">
        <v>1783</v>
      </c>
      <c r="J613" s="14" t="str">
        <f t="shared" si="42"/>
        <v>LAK</v>
      </c>
      <c r="P613" s="14" t="str">
        <f t="shared" si="44"/>
        <v>X AKL</v>
      </c>
    </row>
    <row r="614" spans="1:16" ht="23.25" customHeight="1">
      <c r="A614" s="14" t="str">
        <f t="shared" si="43"/>
        <v>LX RPL2</v>
      </c>
      <c r="B614" s="14" t="str">
        <f t="shared" si="41"/>
        <v>X RPL217</v>
      </c>
      <c r="C614" s="15">
        <v>17</v>
      </c>
      <c r="D614" s="16">
        <v>101515945</v>
      </c>
      <c r="E614" s="12" t="s">
        <v>68</v>
      </c>
      <c r="F614" s="33" t="s">
        <v>9</v>
      </c>
      <c r="G614" s="34" t="s">
        <v>341</v>
      </c>
      <c r="H614" s="14" t="s">
        <v>1776</v>
      </c>
      <c r="I614" s="14" t="s">
        <v>1784</v>
      </c>
      <c r="J614" s="14" t="str">
        <f t="shared" si="42"/>
        <v>LRPL</v>
      </c>
      <c r="P614" s="14" t="str">
        <f t="shared" si="44"/>
        <v>X RPLL</v>
      </c>
    </row>
    <row r="615" spans="1:16" ht="23.25" customHeight="1">
      <c r="A615" s="14" t="str">
        <f t="shared" si="43"/>
        <v>LXIII AK1</v>
      </c>
      <c r="B615" s="14" t="str">
        <f t="shared" si="41"/>
        <v>XIII AK123</v>
      </c>
      <c r="C615" s="15">
        <v>23</v>
      </c>
      <c r="D615" s="16" t="s">
        <v>1445</v>
      </c>
      <c r="E615" s="12" t="s">
        <v>1446</v>
      </c>
      <c r="F615" s="33" t="s">
        <v>9</v>
      </c>
      <c r="G615" s="34" t="s">
        <v>1525</v>
      </c>
      <c r="H615" s="14" t="s">
        <v>1782</v>
      </c>
      <c r="I615" s="14" t="s">
        <v>1783</v>
      </c>
      <c r="J615" s="14" t="str">
        <f t="shared" si="42"/>
        <v>LAK</v>
      </c>
      <c r="P615" s="14" t="str">
        <f t="shared" si="44"/>
        <v>XIII AKL</v>
      </c>
    </row>
    <row r="616" spans="1:16" ht="23.25" customHeight="1">
      <c r="A616" s="14" t="str">
        <f t="shared" si="43"/>
        <v>LXIII AK6</v>
      </c>
      <c r="B616" s="14" t="str">
        <f t="shared" si="41"/>
        <v>XIII AK617</v>
      </c>
      <c r="C616" s="15">
        <v>17</v>
      </c>
      <c r="D616" s="16" t="s">
        <v>1746</v>
      </c>
      <c r="E616" s="12" t="s">
        <v>1747</v>
      </c>
      <c r="F616" s="33" t="s">
        <v>9</v>
      </c>
      <c r="G616" s="34" t="s">
        <v>1774</v>
      </c>
      <c r="H616" s="14" t="s">
        <v>1782</v>
      </c>
      <c r="I616" s="14" t="s">
        <v>1783</v>
      </c>
      <c r="J616" s="14" t="str">
        <f t="shared" si="42"/>
        <v>LAK</v>
      </c>
      <c r="P616" s="14" t="str">
        <f t="shared" si="44"/>
        <v>XIII AKL</v>
      </c>
    </row>
    <row r="617" spans="1:16" ht="23.25" customHeight="1">
      <c r="A617" s="14" t="str">
        <f t="shared" si="43"/>
        <v>LXI TKJ1</v>
      </c>
      <c r="B617" s="14" t="str">
        <f t="shared" si="41"/>
        <v>XI TKJ119</v>
      </c>
      <c r="C617" s="15">
        <v>19</v>
      </c>
      <c r="D617" s="16" t="s">
        <v>752</v>
      </c>
      <c r="E617" s="12" t="s">
        <v>1836</v>
      </c>
      <c r="F617" s="33" t="s">
        <v>9</v>
      </c>
      <c r="G617" s="34" t="s">
        <v>779</v>
      </c>
      <c r="H617" s="14" t="s">
        <v>1779</v>
      </c>
      <c r="I617" s="14" t="s">
        <v>1785</v>
      </c>
      <c r="J617" s="14" t="str">
        <f t="shared" si="42"/>
        <v>LTKJ</v>
      </c>
      <c r="P617" s="14" t="str">
        <f t="shared" si="44"/>
        <v>XI TKJL</v>
      </c>
    </row>
    <row r="618" spans="1:16" ht="23.25" customHeight="1">
      <c r="A618" s="14" t="str">
        <f t="shared" si="43"/>
        <v>LX TKJ2</v>
      </c>
      <c r="B618" s="14" t="str">
        <f t="shared" si="41"/>
        <v>X TKJ219</v>
      </c>
      <c r="C618" s="15">
        <v>19</v>
      </c>
      <c r="D618" s="16">
        <v>101515872</v>
      </c>
      <c r="E618" s="19" t="s">
        <v>127</v>
      </c>
      <c r="F618" s="33" t="s">
        <v>9</v>
      </c>
      <c r="G618" s="34" t="s">
        <v>343</v>
      </c>
      <c r="H618" s="14" t="s">
        <v>1777</v>
      </c>
      <c r="I618" s="14" t="s">
        <v>1785</v>
      </c>
      <c r="J618" s="14" t="str">
        <f t="shared" si="42"/>
        <v>LTKJ</v>
      </c>
      <c r="P618" s="14" t="str">
        <f t="shared" si="44"/>
        <v>X TKJL</v>
      </c>
    </row>
    <row r="619" spans="1:16" ht="23.25" customHeight="1">
      <c r="A619" s="14" t="str">
        <f t="shared" si="43"/>
        <v>LX TKJ1</v>
      </c>
      <c r="B619" s="14" t="str">
        <f t="shared" si="41"/>
        <v>X TKJ121</v>
      </c>
      <c r="C619" s="39">
        <v>21</v>
      </c>
      <c r="D619" s="12">
        <v>101515873</v>
      </c>
      <c r="E619" s="19" t="s">
        <v>99</v>
      </c>
      <c r="F619" s="33" t="s">
        <v>9</v>
      </c>
      <c r="G619" s="34" t="s">
        <v>342</v>
      </c>
      <c r="H619" s="14" t="s">
        <v>1777</v>
      </c>
      <c r="I619" s="14" t="s">
        <v>1785</v>
      </c>
      <c r="J619" s="14" t="str">
        <f t="shared" si="42"/>
        <v>LTKJ</v>
      </c>
      <c r="P619" s="14" t="str">
        <f t="shared" si="44"/>
        <v>X TKJL</v>
      </c>
    </row>
    <row r="620" spans="1:16" ht="23.25" customHeight="1">
      <c r="A620" s="14" t="str">
        <f t="shared" si="43"/>
        <v>LXI TKJ2</v>
      </c>
      <c r="B620" s="14" t="str">
        <f t="shared" si="41"/>
        <v>XI TKJ222</v>
      </c>
      <c r="C620" s="15">
        <v>22</v>
      </c>
      <c r="D620" s="16" t="s">
        <v>822</v>
      </c>
      <c r="E620" s="12" t="s">
        <v>823</v>
      </c>
      <c r="F620" s="33" t="s">
        <v>9</v>
      </c>
      <c r="G620" s="34" t="s">
        <v>842</v>
      </c>
      <c r="H620" s="14" t="s">
        <v>1779</v>
      </c>
      <c r="I620" s="14" t="s">
        <v>1785</v>
      </c>
      <c r="J620" s="14" t="str">
        <f t="shared" si="42"/>
        <v>LTKJ</v>
      </c>
      <c r="P620" s="14" t="str">
        <f t="shared" si="44"/>
        <v>XI TKJL</v>
      </c>
    </row>
    <row r="621" spans="1:16" ht="23.25" customHeight="1">
      <c r="A621" s="14" t="str">
        <f t="shared" si="43"/>
        <v>LX TKJ2</v>
      </c>
      <c r="B621" s="14" t="str">
        <f t="shared" si="41"/>
        <v>X TKJ220</v>
      </c>
      <c r="C621" s="15">
        <v>20</v>
      </c>
      <c r="D621" s="16">
        <v>101515874</v>
      </c>
      <c r="E621" s="12" t="s">
        <v>107</v>
      </c>
      <c r="F621" s="33" t="s">
        <v>9</v>
      </c>
      <c r="G621" s="34" t="s">
        <v>343</v>
      </c>
      <c r="H621" s="14" t="s">
        <v>1777</v>
      </c>
      <c r="I621" s="14" t="s">
        <v>1785</v>
      </c>
      <c r="J621" s="14" t="str">
        <f t="shared" si="42"/>
        <v>LTKJ</v>
      </c>
      <c r="P621" s="14" t="str">
        <f t="shared" si="44"/>
        <v>X TKJL</v>
      </c>
    </row>
    <row r="622" spans="1:16" ht="23.25" customHeight="1">
      <c r="A622" s="14" t="str">
        <f t="shared" si="43"/>
        <v>LXI AK1</v>
      </c>
      <c r="B622" s="14" t="str">
        <f t="shared" si="41"/>
        <v>XI AK120</v>
      </c>
      <c r="C622" s="15">
        <v>20</v>
      </c>
      <c r="D622" s="16" t="s">
        <v>389</v>
      </c>
      <c r="E622" s="12" t="s">
        <v>390</v>
      </c>
      <c r="F622" s="33" t="s">
        <v>9</v>
      </c>
      <c r="G622" s="34" t="s">
        <v>413</v>
      </c>
      <c r="H622" s="14" t="s">
        <v>1778</v>
      </c>
      <c r="I622" s="14" t="s">
        <v>1783</v>
      </c>
      <c r="J622" s="14" t="str">
        <f t="shared" si="42"/>
        <v>LAK</v>
      </c>
      <c r="P622" s="14" t="str">
        <f t="shared" si="44"/>
        <v>XI AKL</v>
      </c>
    </row>
    <row r="623" spans="1:16" ht="23.25" customHeight="1">
      <c r="A623" s="14" t="str">
        <f t="shared" si="43"/>
        <v>LXII AK1</v>
      </c>
      <c r="B623" s="14" t="str">
        <f t="shared" si="41"/>
        <v>XII AK117</v>
      </c>
      <c r="C623" s="15">
        <v>17</v>
      </c>
      <c r="D623" s="16" t="s">
        <v>936</v>
      </c>
      <c r="E623" s="12" t="s">
        <v>937</v>
      </c>
      <c r="F623" s="33" t="s">
        <v>9</v>
      </c>
      <c r="G623" s="34" t="s">
        <v>970</v>
      </c>
      <c r="H623" s="14" t="s">
        <v>1780</v>
      </c>
      <c r="I623" s="14" t="s">
        <v>1783</v>
      </c>
      <c r="J623" s="14" t="str">
        <f t="shared" si="42"/>
        <v>LAK</v>
      </c>
      <c r="P623" s="14" t="str">
        <f t="shared" si="44"/>
        <v>XII AKL</v>
      </c>
    </row>
    <row r="624" spans="1:16" ht="23.25" customHeight="1">
      <c r="A624" s="14" t="str">
        <f t="shared" si="43"/>
        <v>LX RPL1</v>
      </c>
      <c r="B624" s="14" t="str">
        <f t="shared" si="41"/>
        <v>X RPL120</v>
      </c>
      <c r="C624" s="15">
        <v>20</v>
      </c>
      <c r="D624" s="16">
        <v>101515946</v>
      </c>
      <c r="E624" s="12" t="s">
        <v>34</v>
      </c>
      <c r="F624" s="33" t="s">
        <v>9</v>
      </c>
      <c r="G624" s="34" t="s">
        <v>340</v>
      </c>
      <c r="H624" s="14" t="s">
        <v>1775</v>
      </c>
      <c r="I624" s="14" t="s">
        <v>1783</v>
      </c>
      <c r="J624" s="14" t="str">
        <f t="shared" si="42"/>
        <v>LAK</v>
      </c>
      <c r="P624" s="14" t="str">
        <f t="shared" si="44"/>
        <v>X AKL</v>
      </c>
    </row>
    <row r="625" spans="1:16" ht="23.25" customHeight="1">
      <c r="A625" s="14" t="str">
        <f t="shared" si="43"/>
        <v>LX TKJ2</v>
      </c>
      <c r="B625" s="14" t="str">
        <f t="shared" si="41"/>
        <v>X TKJ221</v>
      </c>
      <c r="C625" s="15">
        <v>21</v>
      </c>
      <c r="D625" s="16">
        <v>101515875</v>
      </c>
      <c r="E625" s="19" t="s">
        <v>1838</v>
      </c>
      <c r="F625" s="33" t="s">
        <v>9</v>
      </c>
      <c r="G625" s="34" t="s">
        <v>343</v>
      </c>
      <c r="H625" s="14" t="s">
        <v>1777</v>
      </c>
      <c r="I625" s="14" t="s">
        <v>1785</v>
      </c>
      <c r="J625" s="14" t="str">
        <f t="shared" si="42"/>
        <v>LTKJ</v>
      </c>
      <c r="P625" s="14" t="str">
        <f t="shared" si="44"/>
        <v>X TKJL</v>
      </c>
    </row>
    <row r="626" spans="1:16" ht="23.25" customHeight="1">
      <c r="A626" s="14" t="str">
        <f t="shared" si="43"/>
        <v>LXIII AK3</v>
      </c>
      <c r="B626" s="14" t="str">
        <f t="shared" si="41"/>
        <v>XIII AK316</v>
      </c>
      <c r="C626" s="15">
        <v>16</v>
      </c>
      <c r="D626" s="16" t="s">
        <v>1557</v>
      </c>
      <c r="E626" s="12" t="s">
        <v>1558</v>
      </c>
      <c r="F626" s="33" t="s">
        <v>9</v>
      </c>
      <c r="G626" s="34" t="s">
        <v>1589</v>
      </c>
      <c r="H626" s="14" t="s">
        <v>1782</v>
      </c>
      <c r="I626" s="14" t="s">
        <v>1783</v>
      </c>
      <c r="J626" s="14" t="str">
        <f t="shared" si="42"/>
        <v>LAK</v>
      </c>
      <c r="P626" s="14" t="str">
        <f t="shared" si="44"/>
        <v>XIII AKL</v>
      </c>
    </row>
    <row r="627" spans="1:16" ht="23.25" customHeight="1">
      <c r="A627" s="14" t="str">
        <f t="shared" si="43"/>
        <v>LXI TKJ3</v>
      </c>
      <c r="B627" s="14" t="str">
        <f t="shared" si="41"/>
        <v>XI TKJ323</v>
      </c>
      <c r="C627" s="15">
        <v>23</v>
      </c>
      <c r="D627" s="16" t="s">
        <v>887</v>
      </c>
      <c r="E627" s="12" t="s">
        <v>888</v>
      </c>
      <c r="F627" s="33" t="s">
        <v>9</v>
      </c>
      <c r="G627" s="34" t="s">
        <v>903</v>
      </c>
      <c r="H627" s="14" t="s">
        <v>1779</v>
      </c>
      <c r="I627" s="14" t="s">
        <v>1785</v>
      </c>
      <c r="J627" s="14" t="str">
        <f t="shared" si="42"/>
        <v>LTKJ</v>
      </c>
      <c r="P627" s="14" t="str">
        <f t="shared" si="44"/>
        <v>XI TKJL</v>
      </c>
    </row>
    <row r="628" spans="1:16" ht="23.25" customHeight="1">
      <c r="A628" s="14" t="str">
        <f t="shared" si="43"/>
        <v>LXIII AK6</v>
      </c>
      <c r="B628" s="14" t="str">
        <f t="shared" si="41"/>
        <v>XIII AK618</v>
      </c>
      <c r="C628" s="15">
        <v>18</v>
      </c>
      <c r="D628" s="16" t="s">
        <v>1748</v>
      </c>
      <c r="E628" s="12" t="s">
        <v>1749</v>
      </c>
      <c r="F628" s="33" t="s">
        <v>9</v>
      </c>
      <c r="G628" s="34" t="s">
        <v>1774</v>
      </c>
      <c r="H628" s="14" t="s">
        <v>1782</v>
      </c>
      <c r="I628" s="14" t="s">
        <v>1783</v>
      </c>
      <c r="J628" s="14" t="str">
        <f t="shared" si="42"/>
        <v>LAK</v>
      </c>
      <c r="P628" s="14" t="str">
        <f t="shared" si="44"/>
        <v>XIII AKL</v>
      </c>
    </row>
    <row r="629" spans="1:16" ht="23.25" customHeight="1">
      <c r="A629" s="14" t="str">
        <f t="shared" si="43"/>
        <v>LXIII AK3</v>
      </c>
      <c r="B629" s="14" t="str">
        <f t="shared" si="41"/>
        <v>XIII AK317</v>
      </c>
      <c r="C629" s="15">
        <v>17</v>
      </c>
      <c r="D629" s="16" t="s">
        <v>1559</v>
      </c>
      <c r="E629" s="12" t="s">
        <v>1560</v>
      </c>
      <c r="F629" s="33" t="s">
        <v>9</v>
      </c>
      <c r="G629" s="34" t="s">
        <v>1589</v>
      </c>
      <c r="H629" s="14" t="s">
        <v>1782</v>
      </c>
      <c r="I629" s="14" t="s">
        <v>1783</v>
      </c>
      <c r="J629" s="14" t="str">
        <f t="shared" si="42"/>
        <v>LAK</v>
      </c>
      <c r="P629" s="14" t="str">
        <f t="shared" si="44"/>
        <v>XIII AKL</v>
      </c>
    </row>
    <row r="630" spans="1:16" ht="23.25" customHeight="1">
      <c r="A630" s="14" t="str">
        <f t="shared" si="43"/>
        <v>LXII AK2</v>
      </c>
      <c r="B630" s="14" t="str">
        <f t="shared" si="41"/>
        <v>XII AK218</v>
      </c>
      <c r="C630" s="15">
        <v>18</v>
      </c>
      <c r="D630" s="16" t="s">
        <v>1009</v>
      </c>
      <c r="E630" s="12" t="s">
        <v>1010</v>
      </c>
      <c r="F630" s="33" t="s">
        <v>9</v>
      </c>
      <c r="G630" s="34" t="s">
        <v>971</v>
      </c>
      <c r="H630" s="14" t="s">
        <v>1780</v>
      </c>
      <c r="I630" s="14" t="s">
        <v>1783</v>
      </c>
      <c r="J630" s="14" t="str">
        <f t="shared" si="42"/>
        <v>LAK</v>
      </c>
      <c r="P630" s="14" t="str">
        <f t="shared" si="44"/>
        <v>XII AKL</v>
      </c>
    </row>
    <row r="631" spans="1:16" ht="23.25" customHeight="1">
      <c r="A631" s="14" t="str">
        <f t="shared" si="43"/>
        <v>LX RPL2</v>
      </c>
      <c r="B631" s="14" t="str">
        <f t="shared" si="41"/>
        <v>X RPL218</v>
      </c>
      <c r="C631" s="15">
        <v>18</v>
      </c>
      <c r="D631" s="16">
        <v>101515948</v>
      </c>
      <c r="E631" s="12" t="s">
        <v>1830</v>
      </c>
      <c r="F631" s="33" t="s">
        <v>9</v>
      </c>
      <c r="G631" s="34" t="s">
        <v>341</v>
      </c>
      <c r="H631" s="14" t="s">
        <v>1776</v>
      </c>
      <c r="I631" s="14" t="s">
        <v>1784</v>
      </c>
      <c r="J631" s="14" t="str">
        <f t="shared" si="42"/>
        <v>LRPL</v>
      </c>
      <c r="P631" s="14" t="str">
        <f t="shared" si="44"/>
        <v>X RPLL</v>
      </c>
    </row>
    <row r="632" spans="1:16" ht="23.25" customHeight="1">
      <c r="A632" s="14" t="str">
        <f t="shared" si="43"/>
        <v>LX AK3</v>
      </c>
      <c r="B632" s="14" t="str">
        <f t="shared" si="41"/>
        <v>X AK317</v>
      </c>
      <c r="C632" s="15">
        <v>17</v>
      </c>
      <c r="D632" s="16">
        <v>101515736</v>
      </c>
      <c r="E632" s="12" t="s">
        <v>243</v>
      </c>
      <c r="F632" s="33" t="s">
        <v>9</v>
      </c>
      <c r="G632" s="35" t="s">
        <v>347</v>
      </c>
      <c r="H632" s="14" t="s">
        <v>1775</v>
      </c>
      <c r="I632" s="14" t="s">
        <v>1783</v>
      </c>
      <c r="J632" s="14" t="str">
        <f t="shared" si="42"/>
        <v>LAK</v>
      </c>
      <c r="P632" s="14" t="str">
        <f t="shared" si="44"/>
        <v>X AKL</v>
      </c>
    </row>
    <row r="633" spans="1:16" ht="23.25" customHeight="1">
      <c r="A633" s="14" t="str">
        <f t="shared" si="43"/>
        <v>LXII AK1</v>
      </c>
      <c r="B633" s="14" t="str">
        <f t="shared" si="41"/>
        <v>XII AK118</v>
      </c>
      <c r="C633" s="15">
        <v>18</v>
      </c>
      <c r="D633" s="16" t="s">
        <v>938</v>
      </c>
      <c r="E633" s="12" t="s">
        <v>939</v>
      </c>
      <c r="F633" s="33" t="s">
        <v>9</v>
      </c>
      <c r="G633" s="34" t="s">
        <v>970</v>
      </c>
      <c r="H633" s="14" t="s">
        <v>1780</v>
      </c>
      <c r="I633" s="14" t="s">
        <v>1783</v>
      </c>
      <c r="J633" s="14" t="str">
        <f t="shared" si="42"/>
        <v>LAK</v>
      </c>
      <c r="P633" s="14" t="str">
        <f t="shared" si="44"/>
        <v>XII AKL</v>
      </c>
    </row>
    <row r="634" spans="1:16" ht="23.25" customHeight="1">
      <c r="A634" s="14" t="str">
        <f t="shared" si="43"/>
        <v>LX RPL1</v>
      </c>
      <c r="B634" s="14" t="str">
        <f t="shared" si="41"/>
        <v>X RPL121</v>
      </c>
      <c r="C634" s="15">
        <v>21</v>
      </c>
      <c r="D634" s="16">
        <v>101515949</v>
      </c>
      <c r="E634" s="12" t="s">
        <v>137</v>
      </c>
      <c r="F634" s="33" t="s">
        <v>9</v>
      </c>
      <c r="G634" s="34" t="s">
        <v>340</v>
      </c>
      <c r="H634" s="14" t="s">
        <v>1776</v>
      </c>
      <c r="I634" s="14" t="s">
        <v>1784</v>
      </c>
      <c r="J634" s="14" t="str">
        <f t="shared" si="42"/>
        <v>LRPL</v>
      </c>
      <c r="P634" s="14" t="str">
        <f t="shared" si="44"/>
        <v>X RPLL</v>
      </c>
    </row>
    <row r="635" spans="1:16" ht="23.25" customHeight="1">
      <c r="A635" s="14" t="str">
        <f t="shared" si="43"/>
        <v>LXI TKJ1</v>
      </c>
      <c r="B635" s="14" t="str">
        <f t="shared" si="41"/>
        <v>XI TKJ120</v>
      </c>
      <c r="C635" s="15">
        <v>20</v>
      </c>
      <c r="D635" s="16" t="s">
        <v>753</v>
      </c>
      <c r="E635" s="12" t="s">
        <v>754</v>
      </c>
      <c r="F635" s="33" t="s">
        <v>9</v>
      </c>
      <c r="G635" s="34" t="s">
        <v>779</v>
      </c>
      <c r="H635" s="14" t="s">
        <v>1779</v>
      </c>
      <c r="I635" s="14" t="s">
        <v>1785</v>
      </c>
      <c r="J635" s="14" t="str">
        <f t="shared" si="42"/>
        <v>LTKJ</v>
      </c>
      <c r="P635" s="14" t="str">
        <f t="shared" si="44"/>
        <v>XI TKJL</v>
      </c>
    </row>
    <row r="636" spans="1:16" ht="23.25" customHeight="1">
      <c r="A636" s="14" t="str">
        <f t="shared" si="43"/>
        <v>LXIII AK5</v>
      </c>
      <c r="B636" s="14" t="str">
        <f t="shared" si="41"/>
        <v>XIII AK520</v>
      </c>
      <c r="C636" s="15">
        <v>20</v>
      </c>
      <c r="D636" s="16" t="s">
        <v>1691</v>
      </c>
      <c r="E636" s="12" t="s">
        <v>1692</v>
      </c>
      <c r="F636" s="33" t="s">
        <v>9</v>
      </c>
      <c r="G636" s="34" t="s">
        <v>1713</v>
      </c>
      <c r="H636" s="14" t="s">
        <v>1782</v>
      </c>
      <c r="I636" s="14" t="s">
        <v>1783</v>
      </c>
      <c r="J636" s="14" t="str">
        <f t="shared" si="42"/>
        <v>LAK</v>
      </c>
      <c r="P636" s="14" t="str">
        <f t="shared" si="44"/>
        <v>XIII AKL</v>
      </c>
    </row>
    <row r="637" spans="1:16" ht="23.25" customHeight="1">
      <c r="A637" s="14" t="str">
        <f t="shared" si="43"/>
        <v>LXIII AK2</v>
      </c>
      <c r="B637" s="14" t="str">
        <f t="shared" ref="B637:B700" si="45">G637&amp;C637</f>
        <v>XIII AK219</v>
      </c>
      <c r="C637" s="15">
        <v>19</v>
      </c>
      <c r="D637" s="16" t="s">
        <v>1499</v>
      </c>
      <c r="E637" s="12" t="s">
        <v>1500</v>
      </c>
      <c r="F637" s="33" t="s">
        <v>9</v>
      </c>
      <c r="G637" s="34" t="s">
        <v>1526</v>
      </c>
      <c r="H637" s="14" t="s">
        <v>1782</v>
      </c>
      <c r="I637" s="14" t="s">
        <v>1783</v>
      </c>
      <c r="J637" s="14" t="str">
        <f t="shared" ref="J637:J700" si="46">F637&amp;I637</f>
        <v>LAK</v>
      </c>
      <c r="P637" s="14" t="str">
        <f t="shared" si="44"/>
        <v>XIII AKL</v>
      </c>
    </row>
    <row r="638" spans="1:16" ht="23.25" customHeight="1">
      <c r="A638" s="14" t="str">
        <f t="shared" ref="A638:A701" si="47">F638&amp;G638</f>
        <v>LX TKJ3</v>
      </c>
      <c r="B638" s="14" t="str">
        <f t="shared" si="45"/>
        <v>X TKJ318</v>
      </c>
      <c r="C638" s="15">
        <v>18</v>
      </c>
      <c r="D638" s="16">
        <v>101515876</v>
      </c>
      <c r="E638" s="19" t="s">
        <v>154</v>
      </c>
      <c r="F638" s="33" t="s">
        <v>9</v>
      </c>
      <c r="G638" s="34" t="s">
        <v>344</v>
      </c>
      <c r="H638" s="14" t="s">
        <v>1777</v>
      </c>
      <c r="I638" s="14" t="s">
        <v>1785</v>
      </c>
      <c r="J638" s="14" t="str">
        <f t="shared" si="46"/>
        <v>LTKJ</v>
      </c>
      <c r="P638" s="14" t="str">
        <f t="shared" ref="P638:P701" si="48">H638&amp;F638</f>
        <v>X TKJL</v>
      </c>
    </row>
    <row r="639" spans="1:16" ht="23.25" customHeight="1">
      <c r="A639" s="14" t="str">
        <f t="shared" si="47"/>
        <v>LX RPL1</v>
      </c>
      <c r="B639" s="14" t="str">
        <f t="shared" si="45"/>
        <v>X RPL122</v>
      </c>
      <c r="C639" s="15">
        <v>22</v>
      </c>
      <c r="D639" s="16">
        <v>101515950</v>
      </c>
      <c r="E639" s="12" t="s">
        <v>18</v>
      </c>
      <c r="F639" s="33" t="s">
        <v>9</v>
      </c>
      <c r="G639" s="34" t="s">
        <v>340</v>
      </c>
      <c r="H639" s="14" t="s">
        <v>1776</v>
      </c>
      <c r="I639" s="14" t="s">
        <v>1784</v>
      </c>
      <c r="J639" s="14" t="str">
        <f t="shared" si="46"/>
        <v>LRPL</v>
      </c>
      <c r="P639" s="14" t="str">
        <f t="shared" si="48"/>
        <v>X RPLL</v>
      </c>
    </row>
    <row r="640" spans="1:16" ht="23.25" customHeight="1">
      <c r="A640" s="14" t="str">
        <f t="shared" si="47"/>
        <v>LX AK2</v>
      </c>
      <c r="B640" s="14" t="str">
        <f t="shared" si="45"/>
        <v>X AK216</v>
      </c>
      <c r="C640" s="15">
        <v>16</v>
      </c>
      <c r="D640" s="16">
        <v>101515737</v>
      </c>
      <c r="E640" s="12" t="s">
        <v>208</v>
      </c>
      <c r="F640" s="33" t="s">
        <v>9</v>
      </c>
      <c r="G640" s="34" t="s">
        <v>346</v>
      </c>
      <c r="H640" s="14" t="s">
        <v>1775</v>
      </c>
      <c r="I640" s="14" t="s">
        <v>1783</v>
      </c>
      <c r="J640" s="14" t="str">
        <f t="shared" si="46"/>
        <v>LAK</v>
      </c>
      <c r="P640" s="14" t="str">
        <f t="shared" si="48"/>
        <v>X AKL</v>
      </c>
    </row>
    <row r="641" spans="1:16" ht="23.25" customHeight="1">
      <c r="A641" s="14" t="str">
        <f t="shared" si="47"/>
        <v>LX AK2</v>
      </c>
      <c r="B641" s="14" t="str">
        <f t="shared" si="45"/>
        <v>X AK217</v>
      </c>
      <c r="C641" s="15">
        <v>17</v>
      </c>
      <c r="D641" s="16">
        <v>101515738</v>
      </c>
      <c r="E641" s="12" t="s">
        <v>76</v>
      </c>
      <c r="F641" s="33" t="s">
        <v>9</v>
      </c>
      <c r="G641" s="34" t="s">
        <v>346</v>
      </c>
      <c r="H641" s="14" t="s">
        <v>1775</v>
      </c>
      <c r="I641" s="14" t="s">
        <v>1783</v>
      </c>
      <c r="J641" s="14" t="str">
        <f t="shared" si="46"/>
        <v>LAK</v>
      </c>
      <c r="P641" s="14" t="str">
        <f t="shared" si="48"/>
        <v>X AKL</v>
      </c>
    </row>
    <row r="642" spans="1:16" ht="23.25" customHeight="1">
      <c r="A642" s="14" t="str">
        <f t="shared" si="47"/>
        <v>LX TKJ1</v>
      </c>
      <c r="B642" s="14" t="str">
        <f t="shared" si="45"/>
        <v>X TKJ122</v>
      </c>
      <c r="C642" s="39">
        <v>22</v>
      </c>
      <c r="D642" s="12">
        <v>101515877</v>
      </c>
      <c r="E642" s="12" t="s">
        <v>76</v>
      </c>
      <c r="F642" s="33" t="s">
        <v>9</v>
      </c>
      <c r="G642" s="34" t="s">
        <v>342</v>
      </c>
      <c r="H642" s="14" t="s">
        <v>1777</v>
      </c>
      <c r="I642" s="14" t="s">
        <v>1785</v>
      </c>
      <c r="J642" s="14" t="str">
        <f t="shared" si="46"/>
        <v>LTKJ</v>
      </c>
      <c r="P642" s="14" t="str">
        <f t="shared" si="48"/>
        <v>X TKJL</v>
      </c>
    </row>
    <row r="643" spans="1:16" ht="23.25" customHeight="1">
      <c r="A643" s="14" t="str">
        <f t="shared" si="47"/>
        <v>LXII TKJ3</v>
      </c>
      <c r="B643" s="14" t="str">
        <f t="shared" si="45"/>
        <v>XII TKJ317</v>
      </c>
      <c r="C643" s="15">
        <v>17</v>
      </c>
      <c r="D643" s="16" t="s">
        <v>1377</v>
      </c>
      <c r="E643" s="12" t="s">
        <v>1378</v>
      </c>
      <c r="F643" s="33" t="s">
        <v>9</v>
      </c>
      <c r="G643" s="34" t="s">
        <v>1401</v>
      </c>
      <c r="H643" s="14" t="s">
        <v>1781</v>
      </c>
      <c r="I643" s="14" t="s">
        <v>1785</v>
      </c>
      <c r="J643" s="14" t="str">
        <f t="shared" si="46"/>
        <v>LTKJ</v>
      </c>
      <c r="P643" s="14" t="str">
        <f t="shared" si="48"/>
        <v>XII TKJL</v>
      </c>
    </row>
    <row r="644" spans="1:16" ht="23.25" customHeight="1">
      <c r="A644" s="14" t="str">
        <f t="shared" si="47"/>
        <v>LX AK3</v>
      </c>
      <c r="B644" s="14" t="str">
        <f t="shared" si="45"/>
        <v>X AK318</v>
      </c>
      <c r="C644" s="15">
        <v>18</v>
      </c>
      <c r="D644" s="16">
        <v>101515739</v>
      </c>
      <c r="E644" s="12" t="s">
        <v>1824</v>
      </c>
      <c r="F644" s="33" t="s">
        <v>9</v>
      </c>
      <c r="G644" s="35" t="s">
        <v>347</v>
      </c>
      <c r="H644" s="14" t="s">
        <v>1775</v>
      </c>
      <c r="I644" s="14" t="s">
        <v>1783</v>
      </c>
      <c r="J644" s="14" t="str">
        <f t="shared" si="46"/>
        <v>LAK</v>
      </c>
      <c r="P644" s="14" t="str">
        <f t="shared" si="48"/>
        <v>X AKL</v>
      </c>
    </row>
    <row r="645" spans="1:16" ht="23.25" customHeight="1">
      <c r="A645" s="14" t="str">
        <f t="shared" si="47"/>
        <v>LXII TKJ3</v>
      </c>
      <c r="B645" s="14" t="str">
        <f t="shared" si="45"/>
        <v>XII TKJ318</v>
      </c>
      <c r="C645" s="15">
        <v>18</v>
      </c>
      <c r="D645" s="16" t="s">
        <v>1379</v>
      </c>
      <c r="E645" s="12" t="s">
        <v>1380</v>
      </c>
      <c r="F645" s="33" t="s">
        <v>9</v>
      </c>
      <c r="G645" s="34" t="s">
        <v>1401</v>
      </c>
      <c r="H645" s="14" t="s">
        <v>1781</v>
      </c>
      <c r="I645" s="14" t="s">
        <v>1785</v>
      </c>
      <c r="J645" s="14" t="str">
        <f t="shared" si="46"/>
        <v>LTKJ</v>
      </c>
      <c r="P645" s="14" t="str">
        <f t="shared" si="48"/>
        <v>XII TKJL</v>
      </c>
    </row>
    <row r="646" spans="1:16" ht="23.25" customHeight="1">
      <c r="A646" s="14" t="str">
        <f t="shared" si="47"/>
        <v>LX RPL2</v>
      </c>
      <c r="B646" s="14" t="str">
        <f t="shared" si="45"/>
        <v>X RPL219</v>
      </c>
      <c r="C646" s="15">
        <v>19</v>
      </c>
      <c r="D646" s="16">
        <v>101515951</v>
      </c>
      <c r="E646" s="12" t="s">
        <v>61</v>
      </c>
      <c r="F646" s="33" t="s">
        <v>9</v>
      </c>
      <c r="G646" s="34" t="s">
        <v>341</v>
      </c>
      <c r="H646" s="14" t="s">
        <v>1776</v>
      </c>
      <c r="I646" s="14" t="s">
        <v>1784</v>
      </c>
      <c r="J646" s="14" t="str">
        <f t="shared" si="46"/>
        <v>LRPL</v>
      </c>
      <c r="P646" s="14" t="str">
        <f t="shared" si="48"/>
        <v>X RPLL</v>
      </c>
    </row>
    <row r="647" spans="1:16" ht="23.25" customHeight="1">
      <c r="A647" s="14" t="str">
        <f t="shared" si="47"/>
        <v>LXIII AK6</v>
      </c>
      <c r="B647" s="14" t="str">
        <f t="shared" si="45"/>
        <v>XIII AK619</v>
      </c>
      <c r="C647" s="15">
        <v>19</v>
      </c>
      <c r="D647" s="16" t="s">
        <v>1750</v>
      </c>
      <c r="E647" s="12" t="s">
        <v>1751</v>
      </c>
      <c r="F647" s="33" t="s">
        <v>9</v>
      </c>
      <c r="G647" s="34" t="s">
        <v>1774</v>
      </c>
      <c r="H647" s="14" t="s">
        <v>1782</v>
      </c>
      <c r="I647" s="14" t="s">
        <v>1783</v>
      </c>
      <c r="J647" s="14" t="str">
        <f t="shared" si="46"/>
        <v>LAK</v>
      </c>
      <c r="P647" s="14" t="str">
        <f t="shared" si="48"/>
        <v>XIII AKL</v>
      </c>
    </row>
    <row r="648" spans="1:16" ht="23.25" customHeight="1">
      <c r="A648" s="14" t="str">
        <f t="shared" si="47"/>
        <v>LX RPL2</v>
      </c>
      <c r="B648" s="14" t="str">
        <f t="shared" si="45"/>
        <v>X RPL220</v>
      </c>
      <c r="C648" s="15">
        <v>20</v>
      </c>
      <c r="D648" s="16">
        <v>101515952</v>
      </c>
      <c r="E648" s="12" t="s">
        <v>66</v>
      </c>
      <c r="F648" s="33" t="s">
        <v>9</v>
      </c>
      <c r="G648" s="34" t="s">
        <v>341</v>
      </c>
      <c r="H648" s="14" t="s">
        <v>1776</v>
      </c>
      <c r="I648" s="14" t="s">
        <v>1784</v>
      </c>
      <c r="J648" s="14" t="str">
        <f t="shared" si="46"/>
        <v>LRPL</v>
      </c>
      <c r="P648" s="14" t="str">
        <f t="shared" si="48"/>
        <v>X RPLL</v>
      </c>
    </row>
    <row r="649" spans="1:16" ht="23.25" customHeight="1">
      <c r="A649" s="14" t="str">
        <f t="shared" si="47"/>
        <v>LXIII AK5</v>
      </c>
      <c r="B649" s="14" t="str">
        <f t="shared" si="45"/>
        <v>XIII AK521</v>
      </c>
      <c r="C649" s="15">
        <v>21</v>
      </c>
      <c r="D649" s="16" t="s">
        <v>1693</v>
      </c>
      <c r="E649" s="12" t="s">
        <v>1694</v>
      </c>
      <c r="F649" s="33" t="s">
        <v>9</v>
      </c>
      <c r="G649" s="34" t="s">
        <v>1713</v>
      </c>
      <c r="H649" s="14" t="s">
        <v>1782</v>
      </c>
      <c r="I649" s="14" t="s">
        <v>1783</v>
      </c>
      <c r="J649" s="14" t="str">
        <f t="shared" si="46"/>
        <v>LAK</v>
      </c>
      <c r="P649" s="14" t="str">
        <f t="shared" si="48"/>
        <v>XIII AKL</v>
      </c>
    </row>
    <row r="650" spans="1:16" ht="23.25" customHeight="1">
      <c r="A650" s="14" t="str">
        <f t="shared" si="47"/>
        <v>LXII TKJ2</v>
      </c>
      <c r="B650" s="14" t="str">
        <f t="shared" si="45"/>
        <v>XII TKJ219</v>
      </c>
      <c r="C650" s="15">
        <v>19</v>
      </c>
      <c r="D650" s="16" t="s">
        <v>1326</v>
      </c>
      <c r="E650" s="12" t="s">
        <v>1327</v>
      </c>
      <c r="F650" s="33" t="s">
        <v>9</v>
      </c>
      <c r="G650" s="34" t="s">
        <v>1344</v>
      </c>
      <c r="H650" s="14" t="s">
        <v>1781</v>
      </c>
      <c r="I650" s="14" t="s">
        <v>1785</v>
      </c>
      <c r="J650" s="14" t="str">
        <f t="shared" si="46"/>
        <v>LTKJ</v>
      </c>
      <c r="P650" s="14" t="str">
        <f t="shared" si="48"/>
        <v>XII TKJL</v>
      </c>
    </row>
    <row r="651" spans="1:16" ht="23.25" customHeight="1">
      <c r="A651" s="14" t="str">
        <f t="shared" si="47"/>
        <v>LXII AK4</v>
      </c>
      <c r="B651" s="14" t="str">
        <f t="shared" si="45"/>
        <v>XII AK416</v>
      </c>
      <c r="C651" s="15">
        <v>16</v>
      </c>
      <c r="D651" s="16" t="s">
        <v>1135</v>
      </c>
      <c r="E651" s="12" t="s">
        <v>1136</v>
      </c>
      <c r="F651" s="33" t="s">
        <v>9</v>
      </c>
      <c r="G651" s="34" t="s">
        <v>973</v>
      </c>
      <c r="H651" s="14" t="s">
        <v>1780</v>
      </c>
      <c r="I651" s="14" t="s">
        <v>1783</v>
      </c>
      <c r="J651" s="14" t="str">
        <f t="shared" si="46"/>
        <v>LAK</v>
      </c>
      <c r="P651" s="14" t="str">
        <f t="shared" si="48"/>
        <v>XII AKL</v>
      </c>
    </row>
    <row r="652" spans="1:16" ht="23.25" customHeight="1">
      <c r="A652" s="14" t="str">
        <f t="shared" si="47"/>
        <v>PXI AK3</v>
      </c>
      <c r="B652" s="14" t="str">
        <f t="shared" si="45"/>
        <v>XI AK321</v>
      </c>
      <c r="C652" s="15">
        <v>21</v>
      </c>
      <c r="D652" s="16" t="s">
        <v>513</v>
      </c>
      <c r="E652" s="12" t="s">
        <v>514</v>
      </c>
      <c r="F652" s="33" t="s">
        <v>13</v>
      </c>
      <c r="G652" s="34" t="s">
        <v>534</v>
      </c>
      <c r="H652" s="14" t="s">
        <v>1778</v>
      </c>
      <c r="I652" s="14" t="s">
        <v>1783</v>
      </c>
      <c r="J652" s="14" t="str">
        <f t="shared" si="46"/>
        <v>PAK</v>
      </c>
      <c r="P652" s="14" t="str">
        <f t="shared" si="48"/>
        <v>XI AKP</v>
      </c>
    </row>
    <row r="653" spans="1:16" ht="23.25" customHeight="1">
      <c r="A653" s="14" t="str">
        <f t="shared" si="47"/>
        <v>PXIII AK2</v>
      </c>
      <c r="B653" s="14" t="str">
        <f t="shared" si="45"/>
        <v>XIII AK220</v>
      </c>
      <c r="C653" s="15">
        <v>20</v>
      </c>
      <c r="D653" s="16" t="s">
        <v>1501</v>
      </c>
      <c r="E653" s="12" t="s">
        <v>1502</v>
      </c>
      <c r="F653" s="33" t="s">
        <v>13</v>
      </c>
      <c r="G653" s="34" t="s">
        <v>1526</v>
      </c>
      <c r="H653" s="14" t="s">
        <v>1782</v>
      </c>
      <c r="I653" s="14" t="s">
        <v>1783</v>
      </c>
      <c r="J653" s="14" t="str">
        <f t="shared" si="46"/>
        <v>PAK</v>
      </c>
      <c r="P653" s="14" t="str">
        <f t="shared" si="48"/>
        <v>XIII AKP</v>
      </c>
    </row>
    <row r="654" spans="1:16" ht="23.25" customHeight="1">
      <c r="A654" s="14" t="str">
        <f t="shared" si="47"/>
        <v>PXII TKJ1</v>
      </c>
      <c r="B654" s="14" t="str">
        <f t="shared" si="45"/>
        <v>XII TKJ119</v>
      </c>
      <c r="C654" s="15">
        <v>19</v>
      </c>
      <c r="D654" s="16" t="s">
        <v>1269</v>
      </c>
      <c r="E654" s="12" t="s">
        <v>1270</v>
      </c>
      <c r="F654" s="33" t="s">
        <v>13</v>
      </c>
      <c r="G654" s="34" t="s">
        <v>1289</v>
      </c>
      <c r="H654" s="14" t="s">
        <v>1781</v>
      </c>
      <c r="I654" s="14" t="s">
        <v>1785</v>
      </c>
      <c r="J654" s="14" t="str">
        <f t="shared" si="46"/>
        <v>PTKJ</v>
      </c>
      <c r="P654" s="14" t="str">
        <f t="shared" si="48"/>
        <v>XII TKJP</v>
      </c>
    </row>
    <row r="655" spans="1:16" ht="23.25" customHeight="1">
      <c r="A655" s="14" t="str">
        <f t="shared" si="47"/>
        <v>PXII AK5</v>
      </c>
      <c r="B655" s="14" t="str">
        <f t="shared" si="45"/>
        <v>XII AK515</v>
      </c>
      <c r="C655" s="15">
        <v>15</v>
      </c>
      <c r="D655" s="16" t="s">
        <v>1197</v>
      </c>
      <c r="E655" s="12" t="s">
        <v>1198</v>
      </c>
      <c r="F655" s="33" t="s">
        <v>13</v>
      </c>
      <c r="G655" s="34" t="s">
        <v>974</v>
      </c>
      <c r="H655" s="14" t="s">
        <v>1780</v>
      </c>
      <c r="I655" s="14" t="s">
        <v>1783</v>
      </c>
      <c r="J655" s="14" t="str">
        <f t="shared" si="46"/>
        <v>PAK</v>
      </c>
      <c r="P655" s="14" t="str">
        <f t="shared" si="48"/>
        <v>XII AKP</v>
      </c>
    </row>
    <row r="656" spans="1:16" ht="23.25" customHeight="1">
      <c r="A656" s="14" t="str">
        <f t="shared" si="47"/>
        <v>PX AK6</v>
      </c>
      <c r="B656" s="14" t="str">
        <f t="shared" si="45"/>
        <v>X AK622</v>
      </c>
      <c r="C656" s="15">
        <v>22</v>
      </c>
      <c r="D656" s="16">
        <v>101515740</v>
      </c>
      <c r="E656" s="12" t="s">
        <v>315</v>
      </c>
      <c r="F656" s="33" t="s">
        <v>13</v>
      </c>
      <c r="G656" s="34" t="s">
        <v>350</v>
      </c>
      <c r="H656" s="14" t="s">
        <v>1775</v>
      </c>
      <c r="I656" s="14" t="s">
        <v>1783</v>
      </c>
      <c r="J656" s="14" t="str">
        <f t="shared" si="46"/>
        <v>PAK</v>
      </c>
      <c r="P656" s="14" t="str">
        <f t="shared" si="48"/>
        <v>X AKP</v>
      </c>
    </row>
    <row r="657" spans="1:16" ht="23.25" customHeight="1">
      <c r="A657" s="14" t="str">
        <f t="shared" si="47"/>
        <v>PXII AK5</v>
      </c>
      <c r="B657" s="14" t="str">
        <f t="shared" si="45"/>
        <v>XII AK516</v>
      </c>
      <c r="C657" s="15">
        <v>16</v>
      </c>
      <c r="D657" s="16" t="s">
        <v>1199</v>
      </c>
      <c r="E657" s="12" t="s">
        <v>1200</v>
      </c>
      <c r="F657" s="33" t="s">
        <v>13</v>
      </c>
      <c r="G657" s="34" t="s">
        <v>974</v>
      </c>
      <c r="H657" s="14" t="s">
        <v>1780</v>
      </c>
      <c r="I657" s="14" t="s">
        <v>1783</v>
      </c>
      <c r="J657" s="14" t="str">
        <f t="shared" si="46"/>
        <v>PAK</v>
      </c>
      <c r="P657" s="14" t="str">
        <f t="shared" si="48"/>
        <v>XII AKP</v>
      </c>
    </row>
    <row r="658" spans="1:16" ht="23.25" customHeight="1">
      <c r="A658" s="14" t="str">
        <f t="shared" si="47"/>
        <v>PXI AK4</v>
      </c>
      <c r="B658" s="14" t="str">
        <f t="shared" si="45"/>
        <v>XI AK419</v>
      </c>
      <c r="C658" s="15">
        <v>19</v>
      </c>
      <c r="D658" s="16" t="s">
        <v>571</v>
      </c>
      <c r="E658" s="12" t="s">
        <v>572</v>
      </c>
      <c r="F658" s="33" t="s">
        <v>13</v>
      </c>
      <c r="G658" s="34" t="s">
        <v>593</v>
      </c>
      <c r="H658" s="14" t="s">
        <v>1778</v>
      </c>
      <c r="I658" s="14" t="s">
        <v>1783</v>
      </c>
      <c r="J658" s="14" t="str">
        <f t="shared" si="46"/>
        <v>PAK</v>
      </c>
      <c r="P658" s="14" t="str">
        <f t="shared" si="48"/>
        <v>XI AKP</v>
      </c>
    </row>
    <row r="659" spans="1:16" ht="23.25" customHeight="1">
      <c r="A659" s="14" t="str">
        <f t="shared" si="47"/>
        <v>LX AK5</v>
      </c>
      <c r="B659" s="14" t="str">
        <f t="shared" si="45"/>
        <v>X AK517</v>
      </c>
      <c r="C659" s="15">
        <v>17</v>
      </c>
      <c r="D659" s="16">
        <v>101415287</v>
      </c>
      <c r="E659" s="16" t="s">
        <v>337</v>
      </c>
      <c r="F659" s="15" t="s">
        <v>9</v>
      </c>
      <c r="G659" s="34" t="s">
        <v>349</v>
      </c>
      <c r="H659" s="14" t="s">
        <v>1775</v>
      </c>
      <c r="I659" s="14" t="s">
        <v>1783</v>
      </c>
      <c r="J659" s="14" t="str">
        <f t="shared" si="46"/>
        <v>LAK</v>
      </c>
      <c r="P659" s="14" t="str">
        <f t="shared" si="48"/>
        <v>X AKL</v>
      </c>
    </row>
    <row r="660" spans="1:16" ht="23.25" customHeight="1">
      <c r="A660" s="14" t="str">
        <f t="shared" si="47"/>
        <v>PX AK2</v>
      </c>
      <c r="B660" s="14" t="str">
        <f t="shared" si="45"/>
        <v>X AK218</v>
      </c>
      <c r="C660" s="15">
        <v>18</v>
      </c>
      <c r="D660" s="16">
        <v>101515741</v>
      </c>
      <c r="E660" s="12" t="s">
        <v>203</v>
      </c>
      <c r="F660" s="33" t="s">
        <v>13</v>
      </c>
      <c r="G660" s="34" t="s">
        <v>346</v>
      </c>
      <c r="H660" s="14" t="s">
        <v>1775</v>
      </c>
      <c r="I660" s="14" t="s">
        <v>1783</v>
      </c>
      <c r="J660" s="14" t="str">
        <f t="shared" si="46"/>
        <v>PAK</v>
      </c>
      <c r="P660" s="14" t="str">
        <f t="shared" si="48"/>
        <v>X AKP</v>
      </c>
    </row>
    <row r="661" spans="1:16" ht="23.25" customHeight="1">
      <c r="A661" s="14" t="str">
        <f t="shared" si="47"/>
        <v>LXI TKJ3</v>
      </c>
      <c r="B661" s="14" t="str">
        <f t="shared" si="45"/>
        <v>XI TKJ324</v>
      </c>
      <c r="C661" s="15">
        <v>24</v>
      </c>
      <c r="D661" s="16" t="s">
        <v>889</v>
      </c>
      <c r="E661" s="12" t="s">
        <v>890</v>
      </c>
      <c r="F661" s="33" t="s">
        <v>9</v>
      </c>
      <c r="G661" s="34" t="s">
        <v>903</v>
      </c>
      <c r="H661" s="14" t="s">
        <v>1779</v>
      </c>
      <c r="I661" s="14" t="s">
        <v>1785</v>
      </c>
      <c r="J661" s="14" t="str">
        <f t="shared" si="46"/>
        <v>LTKJ</v>
      </c>
      <c r="P661" s="14" t="str">
        <f t="shared" si="48"/>
        <v>XI TKJL</v>
      </c>
    </row>
    <row r="662" spans="1:16" ht="23.25" customHeight="1">
      <c r="A662" s="14" t="str">
        <f t="shared" si="47"/>
        <v>LX TKJ3</v>
      </c>
      <c r="B662" s="14" t="str">
        <f t="shared" si="45"/>
        <v>X TKJ319</v>
      </c>
      <c r="C662" s="15">
        <v>19</v>
      </c>
      <c r="D662" s="16">
        <v>101515878</v>
      </c>
      <c r="E662" s="12" t="s">
        <v>140</v>
      </c>
      <c r="F662" s="33" t="s">
        <v>9</v>
      </c>
      <c r="G662" s="34" t="s">
        <v>344</v>
      </c>
      <c r="H662" s="14" t="s">
        <v>1777</v>
      </c>
      <c r="I662" s="14" t="s">
        <v>1785</v>
      </c>
      <c r="J662" s="14" t="str">
        <f t="shared" si="46"/>
        <v>LTKJ</v>
      </c>
      <c r="P662" s="14" t="str">
        <f t="shared" si="48"/>
        <v>X TKJL</v>
      </c>
    </row>
    <row r="663" spans="1:16" ht="23.25" customHeight="1">
      <c r="A663" s="14" t="str">
        <f t="shared" si="47"/>
        <v>PX AK1</v>
      </c>
      <c r="B663" s="14" t="str">
        <f t="shared" si="45"/>
        <v>X AK121</v>
      </c>
      <c r="C663" s="15">
        <v>21</v>
      </c>
      <c r="D663" s="16">
        <v>101515742</v>
      </c>
      <c r="E663" s="12" t="s">
        <v>169</v>
      </c>
      <c r="F663" s="33" t="s">
        <v>13</v>
      </c>
      <c r="G663" s="34" t="s">
        <v>345</v>
      </c>
      <c r="H663" s="14" t="s">
        <v>1775</v>
      </c>
      <c r="I663" s="14" t="s">
        <v>1783</v>
      </c>
      <c r="J663" s="14" t="str">
        <f t="shared" si="46"/>
        <v>PAK</v>
      </c>
      <c r="P663" s="14" t="str">
        <f t="shared" si="48"/>
        <v>X AKP</v>
      </c>
    </row>
    <row r="664" spans="1:16" ht="23.25" customHeight="1">
      <c r="A664" s="14" t="str">
        <f t="shared" si="47"/>
        <v>LXI AK6</v>
      </c>
      <c r="B664" s="14" t="str">
        <f t="shared" si="45"/>
        <v>XI AK618</v>
      </c>
      <c r="C664" s="15">
        <v>18</v>
      </c>
      <c r="D664" s="16" t="s">
        <v>688</v>
      </c>
      <c r="E664" s="12" t="s">
        <v>689</v>
      </c>
      <c r="F664" s="33" t="s">
        <v>9</v>
      </c>
      <c r="G664" s="34" t="s">
        <v>715</v>
      </c>
      <c r="H664" s="14" t="s">
        <v>1778</v>
      </c>
      <c r="I664" s="14" t="s">
        <v>1783</v>
      </c>
      <c r="J664" s="14" t="str">
        <f t="shared" si="46"/>
        <v>LAK</v>
      </c>
      <c r="P664" s="14" t="str">
        <f t="shared" si="48"/>
        <v>XI AKL</v>
      </c>
    </row>
    <row r="665" spans="1:16" ht="23.25" customHeight="1">
      <c r="A665" s="14" t="str">
        <f t="shared" si="47"/>
        <v>LXII AK4</v>
      </c>
      <c r="B665" s="14" t="str">
        <f t="shared" si="45"/>
        <v>XII AK417</v>
      </c>
      <c r="C665" s="15">
        <v>17</v>
      </c>
      <c r="D665" s="16" t="s">
        <v>1137</v>
      </c>
      <c r="E665" s="12" t="s">
        <v>1138</v>
      </c>
      <c r="F665" s="33" t="s">
        <v>9</v>
      </c>
      <c r="G665" s="34" t="s">
        <v>973</v>
      </c>
      <c r="H665" s="14" t="s">
        <v>1780</v>
      </c>
      <c r="I665" s="14" t="s">
        <v>1783</v>
      </c>
      <c r="J665" s="14" t="str">
        <f t="shared" si="46"/>
        <v>LAK</v>
      </c>
      <c r="P665" s="14" t="str">
        <f t="shared" si="48"/>
        <v>XII AKL</v>
      </c>
    </row>
    <row r="666" spans="1:16" ht="23.25" customHeight="1">
      <c r="A666" s="14" t="str">
        <f t="shared" si="47"/>
        <v>PX AK3</v>
      </c>
      <c r="B666" s="14" t="str">
        <f t="shared" si="45"/>
        <v>X AK319</v>
      </c>
      <c r="C666" s="15">
        <v>19</v>
      </c>
      <c r="D666" s="16">
        <v>101515743</v>
      </c>
      <c r="E666" s="12" t="s">
        <v>227</v>
      </c>
      <c r="F666" s="33" t="s">
        <v>13</v>
      </c>
      <c r="G666" s="35" t="s">
        <v>347</v>
      </c>
      <c r="H666" s="14" t="s">
        <v>1775</v>
      </c>
      <c r="I666" s="14" t="s">
        <v>1783</v>
      </c>
      <c r="J666" s="14" t="str">
        <f t="shared" si="46"/>
        <v>PAK</v>
      </c>
      <c r="P666" s="14" t="str">
        <f t="shared" si="48"/>
        <v>X AKP</v>
      </c>
    </row>
    <row r="667" spans="1:16" ht="23.25" customHeight="1">
      <c r="A667" s="14" t="str">
        <f t="shared" si="47"/>
        <v>PXIII AK2</v>
      </c>
      <c r="B667" s="14" t="str">
        <f t="shared" si="45"/>
        <v>XIII AK221</v>
      </c>
      <c r="C667" s="15">
        <v>21</v>
      </c>
      <c r="D667" s="16" t="s">
        <v>1503</v>
      </c>
      <c r="E667" s="12" t="s">
        <v>1504</v>
      </c>
      <c r="F667" s="33" t="s">
        <v>13</v>
      </c>
      <c r="G667" s="34" t="s">
        <v>1526</v>
      </c>
      <c r="H667" s="14" t="s">
        <v>1782</v>
      </c>
      <c r="I667" s="14" t="s">
        <v>1783</v>
      </c>
      <c r="J667" s="14" t="str">
        <f t="shared" si="46"/>
        <v>PAK</v>
      </c>
      <c r="P667" s="14" t="str">
        <f t="shared" si="48"/>
        <v>XIII AKP</v>
      </c>
    </row>
    <row r="668" spans="1:16" ht="23.25" customHeight="1">
      <c r="A668" s="14" t="str">
        <f t="shared" si="47"/>
        <v>LXI TKJ1</v>
      </c>
      <c r="B668" s="14" t="str">
        <f t="shared" si="45"/>
        <v>XI TKJ121</v>
      </c>
      <c r="C668" s="15">
        <v>21</v>
      </c>
      <c r="D668" s="16" t="s">
        <v>755</v>
      </c>
      <c r="E668" s="12" t="s">
        <v>756</v>
      </c>
      <c r="F668" s="33" t="s">
        <v>9</v>
      </c>
      <c r="G668" s="34" t="s">
        <v>779</v>
      </c>
      <c r="H668" s="14" t="s">
        <v>1779</v>
      </c>
      <c r="I668" s="14" t="s">
        <v>1785</v>
      </c>
      <c r="J668" s="14" t="str">
        <f t="shared" si="46"/>
        <v>LTKJ</v>
      </c>
      <c r="P668" s="14" t="str">
        <f t="shared" si="48"/>
        <v>XI TKJL</v>
      </c>
    </row>
    <row r="669" spans="1:16" ht="23.25" customHeight="1">
      <c r="A669" s="14" t="str">
        <f t="shared" si="47"/>
        <v>LXI AK1</v>
      </c>
      <c r="B669" s="14" t="str">
        <f t="shared" si="45"/>
        <v>XI AK121</v>
      </c>
      <c r="C669" s="15">
        <v>21</v>
      </c>
      <c r="D669" s="16" t="s">
        <v>391</v>
      </c>
      <c r="E669" s="12" t="s">
        <v>392</v>
      </c>
      <c r="F669" s="33" t="s">
        <v>9</v>
      </c>
      <c r="G669" s="34" t="s">
        <v>413</v>
      </c>
      <c r="H669" s="14" t="s">
        <v>1778</v>
      </c>
      <c r="I669" s="14" t="s">
        <v>1783</v>
      </c>
      <c r="J669" s="14" t="str">
        <f t="shared" si="46"/>
        <v>LAK</v>
      </c>
      <c r="P669" s="14" t="str">
        <f t="shared" si="48"/>
        <v>XI AKL</v>
      </c>
    </row>
    <row r="670" spans="1:16" ht="23.25" customHeight="1">
      <c r="A670" s="14" t="str">
        <f t="shared" si="47"/>
        <v>LXII TKJ2</v>
      </c>
      <c r="B670" s="14" t="str">
        <f t="shared" si="45"/>
        <v>XII TKJ220</v>
      </c>
      <c r="C670" s="15">
        <v>20</v>
      </c>
      <c r="D670" s="16" t="s">
        <v>1328</v>
      </c>
      <c r="E670" s="12" t="s">
        <v>1329</v>
      </c>
      <c r="F670" s="33" t="s">
        <v>9</v>
      </c>
      <c r="G670" s="34" t="s">
        <v>1344</v>
      </c>
      <c r="H670" s="14" t="s">
        <v>1781</v>
      </c>
      <c r="I670" s="14" t="s">
        <v>1785</v>
      </c>
      <c r="J670" s="14" t="str">
        <f t="shared" si="46"/>
        <v>LTKJ</v>
      </c>
      <c r="P670" s="14" t="str">
        <f t="shared" si="48"/>
        <v>XII TKJL</v>
      </c>
    </row>
    <row r="671" spans="1:16" ht="23.25" customHeight="1">
      <c r="A671" s="14" t="str">
        <f t="shared" si="47"/>
        <v>LXI AK2</v>
      </c>
      <c r="B671" s="14" t="str">
        <f t="shared" si="45"/>
        <v>XI AK221</v>
      </c>
      <c r="C671" s="15">
        <v>21</v>
      </c>
      <c r="D671" s="16" t="s">
        <v>454</v>
      </c>
      <c r="E671" s="12" t="s">
        <v>455</v>
      </c>
      <c r="F671" s="33" t="s">
        <v>9</v>
      </c>
      <c r="G671" s="34" t="s">
        <v>472</v>
      </c>
      <c r="H671" s="14" t="s">
        <v>1778</v>
      </c>
      <c r="I671" s="14" t="s">
        <v>1783</v>
      </c>
      <c r="J671" s="14" t="str">
        <f t="shared" si="46"/>
        <v>LAK</v>
      </c>
      <c r="P671" s="14" t="str">
        <f t="shared" si="48"/>
        <v>XI AKL</v>
      </c>
    </row>
    <row r="672" spans="1:16" ht="23.25" customHeight="1">
      <c r="A672" s="14" t="str">
        <f t="shared" si="47"/>
        <v>LXI AK3</v>
      </c>
      <c r="B672" s="14" t="str">
        <f t="shared" si="45"/>
        <v>XI AK322</v>
      </c>
      <c r="C672" s="15">
        <v>22</v>
      </c>
      <c r="D672" s="16" t="s">
        <v>515</v>
      </c>
      <c r="E672" s="12" t="s">
        <v>516</v>
      </c>
      <c r="F672" s="33" t="s">
        <v>9</v>
      </c>
      <c r="G672" s="34" t="s">
        <v>534</v>
      </c>
      <c r="H672" s="14" t="s">
        <v>1778</v>
      </c>
      <c r="I672" s="14" t="s">
        <v>1783</v>
      </c>
      <c r="J672" s="14" t="str">
        <f t="shared" si="46"/>
        <v>LAK</v>
      </c>
      <c r="P672" s="14" t="str">
        <f t="shared" si="48"/>
        <v>XI AKL</v>
      </c>
    </row>
    <row r="673" spans="1:16" ht="23.25" customHeight="1">
      <c r="A673" s="14" t="str">
        <f t="shared" si="47"/>
        <v>PXIII AK3</v>
      </c>
      <c r="B673" s="14" t="str">
        <f t="shared" si="45"/>
        <v>XIII AK318</v>
      </c>
      <c r="C673" s="15">
        <v>18</v>
      </c>
      <c r="D673" s="16" t="s">
        <v>1561</v>
      </c>
      <c r="E673" s="12" t="s">
        <v>1562</v>
      </c>
      <c r="F673" s="33" t="s">
        <v>13</v>
      </c>
      <c r="G673" s="34" t="s">
        <v>1589</v>
      </c>
      <c r="H673" s="14" t="s">
        <v>1782</v>
      </c>
      <c r="I673" s="14" t="s">
        <v>1783</v>
      </c>
      <c r="J673" s="14" t="str">
        <f t="shared" si="46"/>
        <v>PAK</v>
      </c>
      <c r="P673" s="14" t="str">
        <f t="shared" si="48"/>
        <v>XIII AKP</v>
      </c>
    </row>
    <row r="674" spans="1:16" ht="23.25" customHeight="1">
      <c r="A674" s="14" t="str">
        <f t="shared" si="47"/>
        <v>PXI AK4</v>
      </c>
      <c r="B674" s="14" t="str">
        <f t="shared" si="45"/>
        <v>XI AK420</v>
      </c>
      <c r="C674" s="15">
        <v>20</v>
      </c>
      <c r="D674" s="16" t="s">
        <v>573</v>
      </c>
      <c r="E674" s="12" t="s">
        <v>574</v>
      </c>
      <c r="F674" s="33" t="s">
        <v>13</v>
      </c>
      <c r="G674" s="34" t="s">
        <v>593</v>
      </c>
      <c r="H674" s="14" t="s">
        <v>1778</v>
      </c>
      <c r="I674" s="14" t="s">
        <v>1783</v>
      </c>
      <c r="J674" s="14" t="str">
        <f t="shared" si="46"/>
        <v>PAK</v>
      </c>
      <c r="P674" s="14" t="str">
        <f t="shared" si="48"/>
        <v>XI AKP</v>
      </c>
    </row>
    <row r="675" spans="1:16" ht="23.25" customHeight="1">
      <c r="A675" s="14" t="str">
        <f t="shared" si="47"/>
        <v>LXI TKJ2</v>
      </c>
      <c r="B675" s="14" t="str">
        <f t="shared" si="45"/>
        <v>XI TKJ223</v>
      </c>
      <c r="C675" s="15">
        <v>23</v>
      </c>
      <c r="D675" s="16" t="s">
        <v>824</v>
      </c>
      <c r="E675" s="12" t="s">
        <v>825</v>
      </c>
      <c r="F675" s="33" t="s">
        <v>9</v>
      </c>
      <c r="G675" s="34" t="s">
        <v>842</v>
      </c>
      <c r="H675" s="14" t="s">
        <v>1779</v>
      </c>
      <c r="I675" s="14" t="s">
        <v>1785</v>
      </c>
      <c r="J675" s="14" t="str">
        <f t="shared" si="46"/>
        <v>LTKJ</v>
      </c>
      <c r="P675" s="14" t="str">
        <f t="shared" si="48"/>
        <v>XI TKJL</v>
      </c>
    </row>
    <row r="676" spans="1:16" ht="23.25" customHeight="1">
      <c r="A676" s="14" t="str">
        <f t="shared" si="47"/>
        <v>LXIII AK4</v>
      </c>
      <c r="B676" s="14" t="str">
        <f t="shared" si="45"/>
        <v>XIII AK418</v>
      </c>
      <c r="C676" s="15">
        <v>18</v>
      </c>
      <c r="D676" s="16" t="s">
        <v>1624</v>
      </c>
      <c r="E676" s="12" t="s">
        <v>1625</v>
      </c>
      <c r="F676" s="33" t="s">
        <v>9</v>
      </c>
      <c r="G676" s="34" t="s">
        <v>1652</v>
      </c>
      <c r="H676" s="14" t="s">
        <v>1782</v>
      </c>
      <c r="I676" s="14" t="s">
        <v>1783</v>
      </c>
      <c r="J676" s="14" t="str">
        <f t="shared" si="46"/>
        <v>LAK</v>
      </c>
      <c r="P676" s="14" t="str">
        <f t="shared" si="48"/>
        <v>XIII AKL</v>
      </c>
    </row>
    <row r="677" spans="1:16" ht="23.25" customHeight="1">
      <c r="A677" s="14" t="str">
        <f t="shared" si="47"/>
        <v>PX TKJ3</v>
      </c>
      <c r="B677" s="14" t="str">
        <f t="shared" si="45"/>
        <v>X TKJ320</v>
      </c>
      <c r="C677" s="15">
        <v>20</v>
      </c>
      <c r="D677" s="16">
        <v>101515879</v>
      </c>
      <c r="E677" s="19" t="s">
        <v>162</v>
      </c>
      <c r="F677" s="33" t="s">
        <v>13</v>
      </c>
      <c r="G677" s="34" t="s">
        <v>344</v>
      </c>
      <c r="H677" s="14" t="s">
        <v>1777</v>
      </c>
      <c r="I677" s="14" t="s">
        <v>1785</v>
      </c>
      <c r="J677" s="14" t="str">
        <f t="shared" si="46"/>
        <v>PTKJ</v>
      </c>
      <c r="P677" s="14" t="str">
        <f t="shared" si="48"/>
        <v>X TKJP</v>
      </c>
    </row>
    <row r="678" spans="1:16" ht="23.25" customHeight="1">
      <c r="A678" s="14" t="str">
        <f t="shared" si="47"/>
        <v>PXIII AK6</v>
      </c>
      <c r="B678" s="14" t="str">
        <f t="shared" si="45"/>
        <v>XIII AK620</v>
      </c>
      <c r="C678" s="15">
        <v>20</v>
      </c>
      <c r="D678" s="16" t="s">
        <v>1752</v>
      </c>
      <c r="E678" s="12" t="s">
        <v>1753</v>
      </c>
      <c r="F678" s="33" t="s">
        <v>13</v>
      </c>
      <c r="G678" s="34" t="s">
        <v>1774</v>
      </c>
      <c r="H678" s="14" t="s">
        <v>1782</v>
      </c>
      <c r="I678" s="14" t="s">
        <v>1783</v>
      </c>
      <c r="J678" s="14" t="str">
        <f t="shared" si="46"/>
        <v>PAK</v>
      </c>
      <c r="P678" s="14" t="str">
        <f t="shared" si="48"/>
        <v>XIII AKP</v>
      </c>
    </row>
    <row r="679" spans="1:16" ht="23.25" customHeight="1">
      <c r="A679" s="14" t="str">
        <f t="shared" si="47"/>
        <v>PXIII AK4</v>
      </c>
      <c r="B679" s="14" t="str">
        <f t="shared" si="45"/>
        <v>XIII AK419</v>
      </c>
      <c r="C679" s="15">
        <v>19</v>
      </c>
      <c r="D679" s="16" t="s">
        <v>1626</v>
      </c>
      <c r="E679" s="12" t="s">
        <v>1627</v>
      </c>
      <c r="F679" s="33" t="s">
        <v>13</v>
      </c>
      <c r="G679" s="34" t="s">
        <v>1652</v>
      </c>
      <c r="H679" s="14" t="s">
        <v>1782</v>
      </c>
      <c r="I679" s="14" t="s">
        <v>1783</v>
      </c>
      <c r="J679" s="14" t="str">
        <f t="shared" si="46"/>
        <v>PAK</v>
      </c>
      <c r="P679" s="14" t="str">
        <f t="shared" si="48"/>
        <v>XIII AKP</v>
      </c>
    </row>
    <row r="680" spans="1:16" ht="23.25" customHeight="1">
      <c r="A680" s="14" t="str">
        <f t="shared" si="47"/>
        <v>PXII AK2</v>
      </c>
      <c r="B680" s="14" t="str">
        <f t="shared" si="45"/>
        <v>XII AK219</v>
      </c>
      <c r="C680" s="15">
        <v>19</v>
      </c>
      <c r="D680" s="16" t="s">
        <v>1011</v>
      </c>
      <c r="E680" s="12" t="s">
        <v>1012</v>
      </c>
      <c r="F680" s="33" t="s">
        <v>13</v>
      </c>
      <c r="G680" s="34" t="s">
        <v>971</v>
      </c>
      <c r="H680" s="14" t="s">
        <v>1780</v>
      </c>
      <c r="I680" s="14" t="s">
        <v>1783</v>
      </c>
      <c r="J680" s="14" t="str">
        <f t="shared" si="46"/>
        <v>PAK</v>
      </c>
      <c r="P680" s="14" t="str">
        <f t="shared" si="48"/>
        <v>XII AKP</v>
      </c>
    </row>
    <row r="681" spans="1:16" ht="23.25" customHeight="1">
      <c r="A681" s="14" t="str">
        <f t="shared" si="47"/>
        <v>PXII AK4</v>
      </c>
      <c r="B681" s="14" t="str">
        <f t="shared" si="45"/>
        <v>XII AK418</v>
      </c>
      <c r="C681" s="15">
        <v>18</v>
      </c>
      <c r="D681" s="16" t="s">
        <v>1139</v>
      </c>
      <c r="E681" s="12" t="s">
        <v>1140</v>
      </c>
      <c r="F681" s="33" t="s">
        <v>13</v>
      </c>
      <c r="G681" s="34" t="s">
        <v>973</v>
      </c>
      <c r="H681" s="14" t="s">
        <v>1780</v>
      </c>
      <c r="I681" s="14" t="s">
        <v>1783</v>
      </c>
      <c r="J681" s="14" t="str">
        <f t="shared" si="46"/>
        <v>PAK</v>
      </c>
      <c r="P681" s="14" t="str">
        <f t="shared" si="48"/>
        <v>XII AKP</v>
      </c>
    </row>
    <row r="682" spans="1:16" ht="23.25" customHeight="1">
      <c r="A682" s="14" t="str">
        <f t="shared" si="47"/>
        <v>PX AK4</v>
      </c>
      <c r="B682" s="14" t="str">
        <f t="shared" si="45"/>
        <v>X AK417</v>
      </c>
      <c r="C682" s="15">
        <v>17</v>
      </c>
      <c r="D682" s="16">
        <v>101515744</v>
      </c>
      <c r="E682" s="12" t="s">
        <v>254</v>
      </c>
      <c r="F682" s="33" t="s">
        <v>13</v>
      </c>
      <c r="G682" s="34" t="s">
        <v>348</v>
      </c>
      <c r="H682" s="14" t="s">
        <v>1775</v>
      </c>
      <c r="I682" s="14" t="s">
        <v>1783</v>
      </c>
      <c r="J682" s="14" t="str">
        <f t="shared" si="46"/>
        <v>PAK</v>
      </c>
      <c r="P682" s="14" t="str">
        <f t="shared" si="48"/>
        <v>X AKP</v>
      </c>
    </row>
    <row r="683" spans="1:16" ht="23.25" customHeight="1">
      <c r="A683" s="14" t="str">
        <f t="shared" si="47"/>
        <v>PX AK6</v>
      </c>
      <c r="B683" s="14" t="str">
        <f t="shared" si="45"/>
        <v>X AK623</v>
      </c>
      <c r="C683" s="15">
        <v>23</v>
      </c>
      <c r="D683" s="16">
        <v>101515745</v>
      </c>
      <c r="E683" s="12" t="s">
        <v>312</v>
      </c>
      <c r="F683" s="33" t="s">
        <v>13</v>
      </c>
      <c r="G683" s="34" t="s">
        <v>350</v>
      </c>
      <c r="H683" s="14" t="s">
        <v>1775</v>
      </c>
      <c r="I683" s="14" t="s">
        <v>1783</v>
      </c>
      <c r="J683" s="14" t="str">
        <f t="shared" si="46"/>
        <v>PAK</v>
      </c>
      <c r="P683" s="14" t="str">
        <f t="shared" si="48"/>
        <v>X AKP</v>
      </c>
    </row>
    <row r="684" spans="1:16" ht="23.25" customHeight="1">
      <c r="A684" s="14" t="str">
        <f t="shared" si="47"/>
        <v>PXIII AK6</v>
      </c>
      <c r="B684" s="14" t="str">
        <f t="shared" si="45"/>
        <v>XIII AK621</v>
      </c>
      <c r="C684" s="15">
        <v>21</v>
      </c>
      <c r="D684" s="16" t="s">
        <v>1754</v>
      </c>
      <c r="E684" s="12" t="s">
        <v>1755</v>
      </c>
      <c r="F684" s="33" t="s">
        <v>13</v>
      </c>
      <c r="G684" s="34" t="s">
        <v>1774</v>
      </c>
      <c r="H684" s="14" t="s">
        <v>1782</v>
      </c>
      <c r="I684" s="14" t="s">
        <v>1783</v>
      </c>
      <c r="J684" s="14" t="str">
        <f t="shared" si="46"/>
        <v>PAK</v>
      </c>
      <c r="P684" s="14" t="str">
        <f t="shared" si="48"/>
        <v>XIII AKP</v>
      </c>
    </row>
    <row r="685" spans="1:16" ht="23.25" customHeight="1">
      <c r="A685" s="14" t="str">
        <f t="shared" si="47"/>
        <v>PX AK4</v>
      </c>
      <c r="B685" s="14" t="str">
        <f t="shared" si="45"/>
        <v>X AK418</v>
      </c>
      <c r="C685" s="15">
        <v>18</v>
      </c>
      <c r="D685" s="16">
        <v>101515746</v>
      </c>
      <c r="E685" s="12" t="s">
        <v>204</v>
      </c>
      <c r="F685" s="33" t="s">
        <v>13</v>
      </c>
      <c r="G685" s="34" t="s">
        <v>348</v>
      </c>
      <c r="H685" s="14" t="s">
        <v>1775</v>
      </c>
      <c r="I685" s="14" t="s">
        <v>1783</v>
      </c>
      <c r="J685" s="14" t="str">
        <f t="shared" si="46"/>
        <v>PAK</v>
      </c>
      <c r="P685" s="14" t="str">
        <f t="shared" si="48"/>
        <v>X AKP</v>
      </c>
    </row>
    <row r="686" spans="1:16" ht="23.25" customHeight="1">
      <c r="A686" s="14" t="str">
        <f t="shared" si="47"/>
        <v>PXI AK5</v>
      </c>
      <c r="B686" s="14" t="str">
        <f t="shared" si="45"/>
        <v>XI AK521</v>
      </c>
      <c r="C686" s="15">
        <v>21</v>
      </c>
      <c r="D686" s="16" t="s">
        <v>633</v>
      </c>
      <c r="E686" s="12" t="s">
        <v>634</v>
      </c>
      <c r="F686" s="33" t="s">
        <v>13</v>
      </c>
      <c r="G686" s="34" t="s">
        <v>655</v>
      </c>
      <c r="H686" s="14" t="s">
        <v>1778</v>
      </c>
      <c r="I686" s="14" t="s">
        <v>1783</v>
      </c>
      <c r="J686" s="14" t="str">
        <f t="shared" si="46"/>
        <v>PAK</v>
      </c>
      <c r="P686" s="14" t="str">
        <f t="shared" si="48"/>
        <v>XI AKP</v>
      </c>
    </row>
    <row r="687" spans="1:16" ht="23.25" customHeight="1">
      <c r="A687" s="14" t="str">
        <f t="shared" si="47"/>
        <v>PXII AK3</v>
      </c>
      <c r="B687" s="14" t="str">
        <f t="shared" si="45"/>
        <v>XII AK322</v>
      </c>
      <c r="C687" s="15">
        <v>22</v>
      </c>
      <c r="D687" s="16" t="s">
        <v>1083</v>
      </c>
      <c r="E687" s="12" t="s">
        <v>1084</v>
      </c>
      <c r="F687" s="33" t="s">
        <v>13</v>
      </c>
      <c r="G687" s="34" t="s">
        <v>972</v>
      </c>
      <c r="H687" s="14" t="s">
        <v>1780</v>
      </c>
      <c r="I687" s="14" t="s">
        <v>1783</v>
      </c>
      <c r="J687" s="14" t="str">
        <f t="shared" si="46"/>
        <v>PAK</v>
      </c>
      <c r="P687" s="14" t="str">
        <f t="shared" si="48"/>
        <v>XII AKP</v>
      </c>
    </row>
    <row r="688" spans="1:16" ht="23.25" customHeight="1">
      <c r="A688" s="14" t="str">
        <f t="shared" si="47"/>
        <v>LXII TKJ3</v>
      </c>
      <c r="B688" s="14" t="str">
        <f t="shared" si="45"/>
        <v>XII TKJ319</v>
      </c>
      <c r="C688" s="15">
        <v>19</v>
      </c>
      <c r="D688" s="16" t="s">
        <v>1381</v>
      </c>
      <c r="E688" s="12" t="s">
        <v>1382</v>
      </c>
      <c r="F688" s="33" t="s">
        <v>9</v>
      </c>
      <c r="G688" s="34" t="s">
        <v>1401</v>
      </c>
      <c r="H688" s="14" t="s">
        <v>1781</v>
      </c>
      <c r="I688" s="14" t="s">
        <v>1785</v>
      </c>
      <c r="J688" s="14" t="str">
        <f t="shared" si="46"/>
        <v>LTKJ</v>
      </c>
      <c r="P688" s="14" t="str">
        <f t="shared" si="48"/>
        <v>XII TKJL</v>
      </c>
    </row>
    <row r="689" spans="1:16" ht="23.25" customHeight="1">
      <c r="A689" s="14" t="str">
        <f t="shared" si="47"/>
        <v>LX RPL2</v>
      </c>
      <c r="B689" s="14" t="str">
        <f t="shared" si="45"/>
        <v>X RPL221</v>
      </c>
      <c r="C689" s="15">
        <v>21</v>
      </c>
      <c r="D689" s="16">
        <v>101515953</v>
      </c>
      <c r="E689" s="12" t="s">
        <v>48</v>
      </c>
      <c r="F689" s="33" t="s">
        <v>9</v>
      </c>
      <c r="G689" s="34" t="s">
        <v>341</v>
      </c>
      <c r="H689" s="14" t="s">
        <v>1776</v>
      </c>
      <c r="I689" s="14" t="s">
        <v>1784</v>
      </c>
      <c r="J689" s="14" t="str">
        <f t="shared" si="46"/>
        <v>LRPL</v>
      </c>
      <c r="P689" s="14" t="str">
        <f t="shared" si="48"/>
        <v>X RPLL</v>
      </c>
    </row>
    <row r="690" spans="1:16" ht="23.25" customHeight="1">
      <c r="A690" s="14" t="str">
        <f t="shared" si="47"/>
        <v>PX TKJ3</v>
      </c>
      <c r="B690" s="14" t="str">
        <f t="shared" si="45"/>
        <v>X TKJ321</v>
      </c>
      <c r="C690" s="15">
        <v>21</v>
      </c>
      <c r="D690" s="16">
        <v>101515880</v>
      </c>
      <c r="E690" s="12" t="s">
        <v>144</v>
      </c>
      <c r="F690" s="33" t="s">
        <v>13</v>
      </c>
      <c r="G690" s="34" t="s">
        <v>344</v>
      </c>
      <c r="H690" s="14" t="s">
        <v>1777</v>
      </c>
      <c r="I690" s="14" t="s">
        <v>1785</v>
      </c>
      <c r="J690" s="14" t="str">
        <f t="shared" si="46"/>
        <v>PTKJ</v>
      </c>
      <c r="P690" s="14" t="str">
        <f t="shared" si="48"/>
        <v>X TKJP</v>
      </c>
    </row>
    <row r="691" spans="1:16" ht="23.25" customHeight="1">
      <c r="A691" s="14" t="str">
        <f t="shared" si="47"/>
        <v>PXI AK6</v>
      </c>
      <c r="B691" s="14" t="str">
        <f t="shared" si="45"/>
        <v>XI AK619</v>
      </c>
      <c r="C691" s="15">
        <v>19</v>
      </c>
      <c r="D691" s="16" t="s">
        <v>690</v>
      </c>
      <c r="E691" s="12" t="s">
        <v>691</v>
      </c>
      <c r="F691" s="33" t="s">
        <v>13</v>
      </c>
      <c r="G691" s="34" t="s">
        <v>715</v>
      </c>
      <c r="H691" s="14" t="s">
        <v>1778</v>
      </c>
      <c r="I691" s="14" t="s">
        <v>1783</v>
      </c>
      <c r="J691" s="14" t="str">
        <f t="shared" si="46"/>
        <v>PAK</v>
      </c>
      <c r="P691" s="14" t="str">
        <f t="shared" si="48"/>
        <v>XI AKP</v>
      </c>
    </row>
    <row r="692" spans="1:16" ht="23.25" customHeight="1">
      <c r="A692" s="14" t="str">
        <f t="shared" si="47"/>
        <v>PXI TKJ2</v>
      </c>
      <c r="B692" s="14" t="str">
        <f t="shared" si="45"/>
        <v>XI TKJ224</v>
      </c>
      <c r="C692" s="15">
        <v>24</v>
      </c>
      <c r="D692" s="16" t="s">
        <v>826</v>
      </c>
      <c r="E692" s="12" t="s">
        <v>827</v>
      </c>
      <c r="F692" s="33" t="s">
        <v>13</v>
      </c>
      <c r="G692" s="34" t="s">
        <v>842</v>
      </c>
      <c r="H692" s="14" t="s">
        <v>1779</v>
      </c>
      <c r="I692" s="14" t="s">
        <v>1785</v>
      </c>
      <c r="J692" s="14" t="str">
        <f t="shared" si="46"/>
        <v>PTKJ</v>
      </c>
      <c r="P692" s="14" t="str">
        <f t="shared" si="48"/>
        <v>XI TKJP</v>
      </c>
    </row>
    <row r="693" spans="1:16" ht="23.25" customHeight="1">
      <c r="A693" s="14" t="str">
        <f t="shared" si="47"/>
        <v>PXI AK1</v>
      </c>
      <c r="B693" s="14" t="str">
        <f t="shared" si="45"/>
        <v>XI AK122</v>
      </c>
      <c r="C693" s="15">
        <v>22</v>
      </c>
      <c r="D693" s="16" t="s">
        <v>393</v>
      </c>
      <c r="E693" s="12" t="s">
        <v>394</v>
      </c>
      <c r="F693" s="33" t="s">
        <v>13</v>
      </c>
      <c r="G693" s="34" t="s">
        <v>413</v>
      </c>
      <c r="H693" s="14" t="s">
        <v>1778</v>
      </c>
      <c r="I693" s="14" t="s">
        <v>1783</v>
      </c>
      <c r="J693" s="14" t="str">
        <f t="shared" si="46"/>
        <v>PAK</v>
      </c>
      <c r="P693" s="14" t="str">
        <f t="shared" si="48"/>
        <v>XI AKP</v>
      </c>
    </row>
    <row r="694" spans="1:16" ht="23.25" customHeight="1">
      <c r="A694" s="14" t="str">
        <f t="shared" si="47"/>
        <v>PXI AK2</v>
      </c>
      <c r="B694" s="14" t="str">
        <f t="shared" si="45"/>
        <v>XI AK222</v>
      </c>
      <c r="C694" s="15">
        <v>22</v>
      </c>
      <c r="D694" s="16" t="s">
        <v>456</v>
      </c>
      <c r="E694" s="12" t="s">
        <v>457</v>
      </c>
      <c r="F694" s="33" t="s">
        <v>13</v>
      </c>
      <c r="G694" s="34" t="s">
        <v>472</v>
      </c>
      <c r="H694" s="14" t="s">
        <v>1778</v>
      </c>
      <c r="I694" s="14" t="s">
        <v>1783</v>
      </c>
      <c r="J694" s="14" t="str">
        <f t="shared" si="46"/>
        <v>PAK</v>
      </c>
      <c r="P694" s="14" t="str">
        <f t="shared" si="48"/>
        <v>XI AKP</v>
      </c>
    </row>
    <row r="695" spans="1:16" ht="23.25" customHeight="1">
      <c r="A695" s="14" t="str">
        <f t="shared" si="47"/>
        <v>PXII AK4</v>
      </c>
      <c r="B695" s="14" t="str">
        <f t="shared" si="45"/>
        <v>XII AK419</v>
      </c>
      <c r="C695" s="15">
        <v>19</v>
      </c>
      <c r="D695" s="16" t="s">
        <v>1141</v>
      </c>
      <c r="E695" s="12" t="s">
        <v>1142</v>
      </c>
      <c r="F695" s="33" t="s">
        <v>13</v>
      </c>
      <c r="G695" s="34" t="s">
        <v>973</v>
      </c>
      <c r="H695" s="14" t="s">
        <v>1780</v>
      </c>
      <c r="I695" s="14" t="s">
        <v>1783</v>
      </c>
      <c r="J695" s="14" t="str">
        <f t="shared" si="46"/>
        <v>PAK</v>
      </c>
      <c r="P695" s="14" t="str">
        <f t="shared" si="48"/>
        <v>XII AKP</v>
      </c>
    </row>
    <row r="696" spans="1:16" ht="23.25" customHeight="1">
      <c r="A696" s="14" t="str">
        <f t="shared" si="47"/>
        <v>PXII AK2</v>
      </c>
      <c r="B696" s="14" t="str">
        <f t="shared" si="45"/>
        <v>XII AK220</v>
      </c>
      <c r="C696" s="15">
        <v>20</v>
      </c>
      <c r="D696" s="16" t="s">
        <v>1013</v>
      </c>
      <c r="E696" s="12" t="s">
        <v>1014</v>
      </c>
      <c r="F696" s="33" t="s">
        <v>13</v>
      </c>
      <c r="G696" s="34" t="s">
        <v>971</v>
      </c>
      <c r="H696" s="14" t="s">
        <v>1780</v>
      </c>
      <c r="I696" s="14" t="s">
        <v>1783</v>
      </c>
      <c r="J696" s="14" t="str">
        <f t="shared" si="46"/>
        <v>PAK</v>
      </c>
      <c r="P696" s="14" t="str">
        <f t="shared" si="48"/>
        <v>XII AKP</v>
      </c>
    </row>
    <row r="697" spans="1:16" ht="23.25" customHeight="1">
      <c r="A697" s="14" t="str">
        <f t="shared" si="47"/>
        <v>LXI AK3</v>
      </c>
      <c r="B697" s="14" t="str">
        <f t="shared" si="45"/>
        <v>XI AK323</v>
      </c>
      <c r="C697" s="15">
        <v>23</v>
      </c>
      <c r="D697" s="16" t="s">
        <v>517</v>
      </c>
      <c r="E697" s="12" t="s">
        <v>518</v>
      </c>
      <c r="F697" s="33" t="s">
        <v>9</v>
      </c>
      <c r="G697" s="34" t="s">
        <v>534</v>
      </c>
      <c r="H697" s="14" t="s">
        <v>1778</v>
      </c>
      <c r="I697" s="14" t="s">
        <v>1783</v>
      </c>
      <c r="J697" s="14" t="str">
        <f t="shared" si="46"/>
        <v>LAK</v>
      </c>
      <c r="P697" s="14" t="str">
        <f t="shared" si="48"/>
        <v>XI AKL</v>
      </c>
    </row>
    <row r="698" spans="1:16" ht="23.25" customHeight="1">
      <c r="A698" s="14" t="str">
        <f t="shared" si="47"/>
        <v>PXII TKJ2</v>
      </c>
      <c r="B698" s="14" t="str">
        <f t="shared" si="45"/>
        <v>XII TKJ221</v>
      </c>
      <c r="C698" s="15">
        <v>21</v>
      </c>
      <c r="D698" s="16" t="s">
        <v>1330</v>
      </c>
      <c r="E698" s="12" t="s">
        <v>1331</v>
      </c>
      <c r="F698" s="33" t="s">
        <v>13</v>
      </c>
      <c r="G698" s="34" t="s">
        <v>1344</v>
      </c>
      <c r="H698" s="14" t="s">
        <v>1781</v>
      </c>
      <c r="I698" s="14" t="s">
        <v>1785</v>
      </c>
      <c r="J698" s="14" t="str">
        <f t="shared" si="46"/>
        <v>PTKJ</v>
      </c>
      <c r="P698" s="14" t="str">
        <f t="shared" si="48"/>
        <v>XII TKJP</v>
      </c>
    </row>
    <row r="699" spans="1:16" ht="23.25" customHeight="1">
      <c r="A699" s="14" t="str">
        <f t="shared" si="47"/>
        <v>PXI AK4</v>
      </c>
      <c r="B699" s="14" t="str">
        <f t="shared" si="45"/>
        <v>XI AK421</v>
      </c>
      <c r="C699" s="15">
        <v>21</v>
      </c>
      <c r="D699" s="16" t="s">
        <v>575</v>
      </c>
      <c r="E699" s="12" t="s">
        <v>576</v>
      </c>
      <c r="F699" s="33" t="s">
        <v>13</v>
      </c>
      <c r="G699" s="34" t="s">
        <v>593</v>
      </c>
      <c r="H699" s="14" t="s">
        <v>1778</v>
      </c>
      <c r="I699" s="14" t="s">
        <v>1783</v>
      </c>
      <c r="J699" s="14" t="str">
        <f t="shared" si="46"/>
        <v>PAK</v>
      </c>
      <c r="P699" s="14" t="str">
        <f t="shared" si="48"/>
        <v>XI AKP</v>
      </c>
    </row>
    <row r="700" spans="1:16" ht="23.25" customHeight="1">
      <c r="A700" s="14" t="str">
        <f t="shared" si="47"/>
        <v>PXII AK5</v>
      </c>
      <c r="B700" s="14" t="str">
        <f t="shared" si="45"/>
        <v>XII AK517</v>
      </c>
      <c r="C700" s="15">
        <v>17</v>
      </c>
      <c r="D700" s="16" t="s">
        <v>1201</v>
      </c>
      <c r="E700" s="12" t="s">
        <v>1202</v>
      </c>
      <c r="F700" s="33" t="s">
        <v>13</v>
      </c>
      <c r="G700" s="34" t="s">
        <v>974</v>
      </c>
      <c r="H700" s="14" t="s">
        <v>1780</v>
      </c>
      <c r="I700" s="14" t="s">
        <v>1783</v>
      </c>
      <c r="J700" s="14" t="str">
        <f t="shared" si="46"/>
        <v>PAK</v>
      </c>
      <c r="P700" s="14" t="str">
        <f t="shared" si="48"/>
        <v>XII AKP</v>
      </c>
    </row>
    <row r="701" spans="1:16" ht="23.25" customHeight="1">
      <c r="A701" s="14" t="str">
        <f t="shared" si="47"/>
        <v>PXI AK5</v>
      </c>
      <c r="B701" s="14" t="str">
        <f t="shared" ref="B701:B764" si="49">G701&amp;C701</f>
        <v>XI AK522</v>
      </c>
      <c r="C701" s="15">
        <v>22</v>
      </c>
      <c r="D701" s="16" t="s">
        <v>635</v>
      </c>
      <c r="E701" s="12" t="s">
        <v>636</v>
      </c>
      <c r="F701" s="33" t="s">
        <v>13</v>
      </c>
      <c r="G701" s="34" t="s">
        <v>655</v>
      </c>
      <c r="H701" s="14" t="s">
        <v>1778</v>
      </c>
      <c r="I701" s="14" t="s">
        <v>1783</v>
      </c>
      <c r="J701" s="14" t="str">
        <f t="shared" ref="J701:J764" si="50">F701&amp;I701</f>
        <v>PAK</v>
      </c>
      <c r="P701" s="14" t="str">
        <f t="shared" si="48"/>
        <v>XI AKP</v>
      </c>
    </row>
    <row r="702" spans="1:16" ht="23.25" customHeight="1">
      <c r="A702" s="14" t="str">
        <f t="shared" ref="A702:A765" si="51">F702&amp;G702</f>
        <v>LX RPL1</v>
      </c>
      <c r="B702" s="14" t="str">
        <f t="shared" si="49"/>
        <v>X RPL123</v>
      </c>
      <c r="C702" s="15">
        <v>23</v>
      </c>
      <c r="D702" s="16">
        <v>101515954</v>
      </c>
      <c r="E702" s="12" t="s">
        <v>24</v>
      </c>
      <c r="F702" s="33" t="s">
        <v>9</v>
      </c>
      <c r="G702" s="34" t="s">
        <v>340</v>
      </c>
      <c r="H702" s="14" t="s">
        <v>1776</v>
      </c>
      <c r="I702" s="14" t="s">
        <v>1784</v>
      </c>
      <c r="J702" s="14" t="str">
        <f t="shared" si="50"/>
        <v>LRPL</v>
      </c>
      <c r="P702" s="14" t="str">
        <f t="shared" ref="P702:P765" si="52">H702&amp;F702</f>
        <v>X RPLL</v>
      </c>
    </row>
    <row r="703" spans="1:16" ht="23.25" customHeight="1">
      <c r="A703" s="14" t="str">
        <f t="shared" si="51"/>
        <v>PX TKJ2</v>
      </c>
      <c r="B703" s="14" t="str">
        <f t="shared" si="49"/>
        <v>X TKJ222</v>
      </c>
      <c r="C703" s="15">
        <v>22</v>
      </c>
      <c r="D703" s="16">
        <v>101515881</v>
      </c>
      <c r="E703" s="12" t="s">
        <v>112</v>
      </c>
      <c r="F703" s="33" t="s">
        <v>13</v>
      </c>
      <c r="G703" s="34" t="s">
        <v>343</v>
      </c>
      <c r="H703" s="14" t="s">
        <v>1777</v>
      </c>
      <c r="I703" s="14" t="s">
        <v>1785</v>
      </c>
      <c r="J703" s="14" t="str">
        <f t="shared" si="50"/>
        <v>PTKJ</v>
      </c>
      <c r="P703" s="14" t="str">
        <f t="shared" si="52"/>
        <v>X TKJP</v>
      </c>
    </row>
    <row r="704" spans="1:16" ht="23.25" customHeight="1">
      <c r="A704" s="14" t="str">
        <f t="shared" si="51"/>
        <v>LXII TKJ3</v>
      </c>
      <c r="B704" s="14" t="str">
        <f t="shared" si="49"/>
        <v>XII TKJ320</v>
      </c>
      <c r="C704" s="15">
        <v>20</v>
      </c>
      <c r="D704" s="16" t="s">
        <v>1383</v>
      </c>
      <c r="E704" s="12" t="s">
        <v>1384</v>
      </c>
      <c r="F704" s="33" t="s">
        <v>9</v>
      </c>
      <c r="G704" s="34" t="s">
        <v>1401</v>
      </c>
      <c r="H704" s="14" t="s">
        <v>1781</v>
      </c>
      <c r="I704" s="14" t="s">
        <v>1785</v>
      </c>
      <c r="J704" s="14" t="str">
        <f t="shared" si="50"/>
        <v>LTKJ</v>
      </c>
      <c r="P704" s="14" t="str">
        <f t="shared" si="52"/>
        <v>XII TKJL</v>
      </c>
    </row>
    <row r="705" spans="1:16" ht="23.25" customHeight="1">
      <c r="A705" s="14" t="str">
        <f t="shared" si="51"/>
        <v>PXIII AK4</v>
      </c>
      <c r="B705" s="14" t="str">
        <f t="shared" si="49"/>
        <v>XIII AK420</v>
      </c>
      <c r="C705" s="15">
        <v>20</v>
      </c>
      <c r="D705" s="16" t="s">
        <v>1628</v>
      </c>
      <c r="E705" s="12" t="s">
        <v>1629</v>
      </c>
      <c r="F705" s="33" t="s">
        <v>13</v>
      </c>
      <c r="G705" s="34" t="s">
        <v>1652</v>
      </c>
      <c r="H705" s="14" t="s">
        <v>1782</v>
      </c>
      <c r="I705" s="14" t="s">
        <v>1783</v>
      </c>
      <c r="J705" s="14" t="str">
        <f t="shared" si="50"/>
        <v>PAK</v>
      </c>
      <c r="P705" s="14" t="str">
        <f t="shared" si="52"/>
        <v>XIII AKP</v>
      </c>
    </row>
    <row r="706" spans="1:16" ht="23.25" customHeight="1">
      <c r="A706" s="14" t="str">
        <f t="shared" si="51"/>
        <v>PX RPL1</v>
      </c>
      <c r="B706" s="14" t="str">
        <f t="shared" si="49"/>
        <v>X RPL124</v>
      </c>
      <c r="C706" s="15">
        <v>24</v>
      </c>
      <c r="D706" s="16">
        <v>101515955</v>
      </c>
      <c r="E706" s="12" t="s">
        <v>16</v>
      </c>
      <c r="F706" s="33" t="s">
        <v>13</v>
      </c>
      <c r="G706" s="34" t="s">
        <v>340</v>
      </c>
      <c r="H706" s="14" t="s">
        <v>1776</v>
      </c>
      <c r="I706" s="14" t="s">
        <v>1784</v>
      </c>
      <c r="J706" s="14" t="str">
        <f t="shared" si="50"/>
        <v>PRPL</v>
      </c>
      <c r="P706" s="14" t="str">
        <f t="shared" si="52"/>
        <v>X RPLP</v>
      </c>
    </row>
    <row r="707" spans="1:16" ht="23.25" customHeight="1">
      <c r="A707" s="14" t="str">
        <f t="shared" si="51"/>
        <v>PXI TKJ1</v>
      </c>
      <c r="B707" s="14" t="str">
        <f t="shared" si="49"/>
        <v>XI TKJ122</v>
      </c>
      <c r="C707" s="15">
        <v>22</v>
      </c>
      <c r="D707" s="16" t="s">
        <v>757</v>
      </c>
      <c r="E707" s="12" t="s">
        <v>758</v>
      </c>
      <c r="F707" s="33" t="s">
        <v>13</v>
      </c>
      <c r="G707" s="34" t="s">
        <v>779</v>
      </c>
      <c r="H707" s="14" t="s">
        <v>1779</v>
      </c>
      <c r="I707" s="14" t="s">
        <v>1785</v>
      </c>
      <c r="J707" s="14" t="str">
        <f t="shared" si="50"/>
        <v>PTKJ</v>
      </c>
      <c r="P707" s="14" t="str">
        <f t="shared" si="52"/>
        <v>XI TKJP</v>
      </c>
    </row>
    <row r="708" spans="1:16" ht="23.25" customHeight="1">
      <c r="A708" s="14" t="str">
        <f t="shared" si="51"/>
        <v>PXI AK6</v>
      </c>
      <c r="B708" s="14" t="str">
        <f t="shared" si="49"/>
        <v>XI AK620</v>
      </c>
      <c r="C708" s="15">
        <v>20</v>
      </c>
      <c r="D708" s="16" t="s">
        <v>692</v>
      </c>
      <c r="E708" s="12" t="s">
        <v>693</v>
      </c>
      <c r="F708" s="33" t="s">
        <v>13</v>
      </c>
      <c r="G708" s="34" t="s">
        <v>715</v>
      </c>
      <c r="H708" s="14" t="s">
        <v>1778</v>
      </c>
      <c r="I708" s="14" t="s">
        <v>1783</v>
      </c>
      <c r="J708" s="14" t="str">
        <f t="shared" si="50"/>
        <v>PAK</v>
      </c>
      <c r="P708" s="14" t="str">
        <f t="shared" si="52"/>
        <v>XI AKP</v>
      </c>
    </row>
    <row r="709" spans="1:16" ht="23.25" customHeight="1">
      <c r="A709" s="14" t="str">
        <f t="shared" si="51"/>
        <v>PXI AK1</v>
      </c>
      <c r="B709" s="14" t="str">
        <f t="shared" si="49"/>
        <v>XI AK123</v>
      </c>
      <c r="C709" s="15">
        <v>23</v>
      </c>
      <c r="D709" s="16" t="s">
        <v>395</v>
      </c>
      <c r="E709" s="12" t="s">
        <v>396</v>
      </c>
      <c r="F709" s="33" t="s">
        <v>13</v>
      </c>
      <c r="G709" s="34" t="s">
        <v>413</v>
      </c>
      <c r="H709" s="14" t="s">
        <v>1778</v>
      </c>
      <c r="I709" s="14" t="s">
        <v>1783</v>
      </c>
      <c r="J709" s="14" t="str">
        <f t="shared" si="50"/>
        <v>PAK</v>
      </c>
      <c r="P709" s="14" t="str">
        <f t="shared" si="52"/>
        <v>XI AKP</v>
      </c>
    </row>
    <row r="710" spans="1:16" ht="23.25" customHeight="1">
      <c r="A710" s="14" t="str">
        <f t="shared" si="51"/>
        <v>LX AK2</v>
      </c>
      <c r="B710" s="14" t="str">
        <f t="shared" si="49"/>
        <v>X AK219</v>
      </c>
      <c r="C710" s="15">
        <v>19</v>
      </c>
      <c r="D710" s="16">
        <v>101515747</v>
      </c>
      <c r="E710" s="12" t="s">
        <v>207</v>
      </c>
      <c r="F710" s="33" t="s">
        <v>9</v>
      </c>
      <c r="G710" s="34" t="s">
        <v>346</v>
      </c>
      <c r="H710" s="14" t="s">
        <v>1775</v>
      </c>
      <c r="I710" s="14" t="s">
        <v>1783</v>
      </c>
      <c r="J710" s="14" t="str">
        <f t="shared" si="50"/>
        <v>LAK</v>
      </c>
      <c r="P710" s="14" t="str">
        <f t="shared" si="52"/>
        <v>X AKL</v>
      </c>
    </row>
    <row r="711" spans="1:16" ht="23.25" customHeight="1">
      <c r="A711" s="14" t="str">
        <f t="shared" si="51"/>
        <v>PX AK4</v>
      </c>
      <c r="B711" s="14" t="str">
        <f t="shared" si="49"/>
        <v>X AK419</v>
      </c>
      <c r="C711" s="15">
        <v>19</v>
      </c>
      <c r="D711" s="16">
        <v>101515748</v>
      </c>
      <c r="E711" s="12" t="s">
        <v>251</v>
      </c>
      <c r="F711" s="33" t="s">
        <v>13</v>
      </c>
      <c r="G711" s="34" t="s">
        <v>348</v>
      </c>
      <c r="H711" s="14" t="s">
        <v>1775</v>
      </c>
      <c r="I711" s="14" t="s">
        <v>1783</v>
      </c>
      <c r="J711" s="14" t="str">
        <f t="shared" si="50"/>
        <v>PAK</v>
      </c>
      <c r="P711" s="14" t="str">
        <f t="shared" si="52"/>
        <v>X AKP</v>
      </c>
    </row>
    <row r="712" spans="1:16" ht="23.25" customHeight="1">
      <c r="A712" s="14" t="str">
        <f t="shared" si="51"/>
        <v>PXIII AK4</v>
      </c>
      <c r="B712" s="14" t="str">
        <f t="shared" si="49"/>
        <v>XIII AK421</v>
      </c>
      <c r="C712" s="15">
        <v>21</v>
      </c>
      <c r="D712" s="16" t="s">
        <v>1630</v>
      </c>
      <c r="E712" s="12" t="s">
        <v>1631</v>
      </c>
      <c r="F712" s="33" t="s">
        <v>13</v>
      </c>
      <c r="G712" s="34" t="s">
        <v>1652</v>
      </c>
      <c r="H712" s="14" t="s">
        <v>1782</v>
      </c>
      <c r="I712" s="14" t="s">
        <v>1783</v>
      </c>
      <c r="J712" s="14" t="str">
        <f t="shared" si="50"/>
        <v>PAK</v>
      </c>
      <c r="P712" s="14" t="str">
        <f t="shared" si="52"/>
        <v>XIII AKP</v>
      </c>
    </row>
    <row r="713" spans="1:16" ht="23.25" customHeight="1">
      <c r="A713" s="14" t="str">
        <f t="shared" si="51"/>
        <v>LXII AK4</v>
      </c>
      <c r="B713" s="14" t="str">
        <f t="shared" si="49"/>
        <v>XII AK420</v>
      </c>
      <c r="C713" s="15">
        <v>20</v>
      </c>
      <c r="D713" s="16" t="s">
        <v>1143</v>
      </c>
      <c r="E713" s="12" t="s">
        <v>1144</v>
      </c>
      <c r="F713" s="33" t="s">
        <v>9</v>
      </c>
      <c r="G713" s="34" t="s">
        <v>973</v>
      </c>
      <c r="H713" s="14" t="s">
        <v>1780</v>
      </c>
      <c r="I713" s="14" t="s">
        <v>1783</v>
      </c>
      <c r="J713" s="14" t="str">
        <f t="shared" si="50"/>
        <v>LAK</v>
      </c>
      <c r="P713" s="14" t="str">
        <f t="shared" si="52"/>
        <v>XII AKL</v>
      </c>
    </row>
    <row r="714" spans="1:16" ht="23.25" customHeight="1">
      <c r="A714" s="14" t="str">
        <f t="shared" si="51"/>
        <v>PX AK5</v>
      </c>
      <c r="B714" s="14" t="str">
        <f t="shared" si="49"/>
        <v>X AK518</v>
      </c>
      <c r="C714" s="15">
        <v>18</v>
      </c>
      <c r="D714" s="16">
        <v>101515749</v>
      </c>
      <c r="E714" s="12" t="s">
        <v>289</v>
      </c>
      <c r="F714" s="33" t="s">
        <v>13</v>
      </c>
      <c r="G714" s="34" t="s">
        <v>349</v>
      </c>
      <c r="H714" s="14" t="s">
        <v>1775</v>
      </c>
      <c r="I714" s="14" t="s">
        <v>1783</v>
      </c>
      <c r="J714" s="14" t="str">
        <f t="shared" si="50"/>
        <v>PAK</v>
      </c>
      <c r="P714" s="14" t="str">
        <f t="shared" si="52"/>
        <v>X AKP</v>
      </c>
    </row>
    <row r="715" spans="1:16" ht="23.25" customHeight="1">
      <c r="A715" s="14" t="str">
        <f t="shared" si="51"/>
        <v>PXI TKJ3</v>
      </c>
      <c r="B715" s="14" t="str">
        <f t="shared" si="49"/>
        <v>XI TKJ325</v>
      </c>
      <c r="C715" s="15">
        <v>25</v>
      </c>
      <c r="D715" s="16" t="s">
        <v>891</v>
      </c>
      <c r="E715" s="12" t="s">
        <v>892</v>
      </c>
      <c r="F715" s="33" t="s">
        <v>13</v>
      </c>
      <c r="G715" s="34" t="s">
        <v>903</v>
      </c>
      <c r="H715" s="14" t="s">
        <v>1779</v>
      </c>
      <c r="I715" s="14" t="s">
        <v>1785</v>
      </c>
      <c r="J715" s="14" t="str">
        <f t="shared" si="50"/>
        <v>PTKJ</v>
      </c>
      <c r="P715" s="14" t="str">
        <f t="shared" si="52"/>
        <v>XI TKJP</v>
      </c>
    </row>
    <row r="716" spans="1:16" ht="23.25" customHeight="1">
      <c r="A716" s="14" t="str">
        <f t="shared" si="51"/>
        <v>LXI AK2</v>
      </c>
      <c r="B716" s="14" t="str">
        <f t="shared" si="49"/>
        <v>XI AK223</v>
      </c>
      <c r="C716" s="15">
        <v>23</v>
      </c>
      <c r="D716" s="16" t="s">
        <v>458</v>
      </c>
      <c r="E716" s="12" t="s">
        <v>459</v>
      </c>
      <c r="F716" s="33" t="s">
        <v>9</v>
      </c>
      <c r="G716" s="34" t="s">
        <v>472</v>
      </c>
      <c r="H716" s="14" t="s">
        <v>1778</v>
      </c>
      <c r="I716" s="14" t="s">
        <v>1783</v>
      </c>
      <c r="J716" s="14" t="str">
        <f t="shared" si="50"/>
        <v>LAK</v>
      </c>
      <c r="P716" s="14" t="str">
        <f t="shared" si="52"/>
        <v>XI AKL</v>
      </c>
    </row>
    <row r="717" spans="1:16" ht="23.25" customHeight="1">
      <c r="A717" s="14" t="str">
        <f t="shared" si="51"/>
        <v>PX RPL2</v>
      </c>
      <c r="B717" s="14" t="str">
        <f t="shared" si="49"/>
        <v>X RPL222</v>
      </c>
      <c r="C717" s="15">
        <v>22</v>
      </c>
      <c r="D717" s="16">
        <v>101515956</v>
      </c>
      <c r="E717" s="12" t="s">
        <v>73</v>
      </c>
      <c r="F717" s="33" t="s">
        <v>13</v>
      </c>
      <c r="G717" s="34" t="s">
        <v>341</v>
      </c>
      <c r="H717" s="14" t="s">
        <v>1776</v>
      </c>
      <c r="I717" s="14" t="s">
        <v>1784</v>
      </c>
      <c r="J717" s="14" t="str">
        <f t="shared" si="50"/>
        <v>PRPL</v>
      </c>
      <c r="P717" s="14" t="str">
        <f t="shared" si="52"/>
        <v>X RPLP</v>
      </c>
    </row>
    <row r="718" spans="1:16" ht="23.25" customHeight="1">
      <c r="A718" s="14" t="str">
        <f t="shared" si="51"/>
        <v>LX AK1</v>
      </c>
      <c r="B718" s="14" t="str">
        <f t="shared" si="49"/>
        <v>X AK122</v>
      </c>
      <c r="C718" s="15">
        <v>22</v>
      </c>
      <c r="D718" s="16">
        <v>101515750</v>
      </c>
      <c r="E718" s="12" t="s">
        <v>183</v>
      </c>
      <c r="F718" s="33" t="s">
        <v>9</v>
      </c>
      <c r="G718" s="34" t="s">
        <v>345</v>
      </c>
      <c r="H718" s="14" t="s">
        <v>1775</v>
      </c>
      <c r="I718" s="14" t="s">
        <v>1783</v>
      </c>
      <c r="J718" s="14" t="str">
        <f t="shared" si="50"/>
        <v>LAK</v>
      </c>
      <c r="P718" s="14" t="str">
        <f t="shared" si="52"/>
        <v>X AKL</v>
      </c>
    </row>
    <row r="719" spans="1:16" ht="23.25" customHeight="1">
      <c r="A719" s="14" t="str">
        <f t="shared" si="51"/>
        <v>PX TKJ2</v>
      </c>
      <c r="B719" s="14" t="str">
        <f t="shared" si="49"/>
        <v>X TKJ223</v>
      </c>
      <c r="C719" s="15">
        <v>23</v>
      </c>
      <c r="D719" s="16">
        <v>101515882</v>
      </c>
      <c r="E719" s="12" t="s">
        <v>113</v>
      </c>
      <c r="F719" s="33" t="s">
        <v>13</v>
      </c>
      <c r="G719" s="34" t="s">
        <v>343</v>
      </c>
      <c r="H719" s="14" t="s">
        <v>1777</v>
      </c>
      <c r="I719" s="14" t="s">
        <v>1785</v>
      </c>
      <c r="J719" s="14" t="str">
        <f t="shared" si="50"/>
        <v>PTKJ</v>
      </c>
      <c r="P719" s="14" t="str">
        <f t="shared" si="52"/>
        <v>X TKJP</v>
      </c>
    </row>
    <row r="720" spans="1:16" ht="23.25" customHeight="1">
      <c r="A720" s="14" t="str">
        <f t="shared" si="51"/>
        <v>LXII TKJ3</v>
      </c>
      <c r="B720" s="14" t="str">
        <f t="shared" si="49"/>
        <v>XII TKJ321</v>
      </c>
      <c r="C720" s="15">
        <v>21</v>
      </c>
      <c r="D720" s="16" t="s">
        <v>1385</v>
      </c>
      <c r="E720" s="12" t="s">
        <v>1386</v>
      </c>
      <c r="F720" s="33" t="s">
        <v>9</v>
      </c>
      <c r="G720" s="34" t="s">
        <v>1401</v>
      </c>
      <c r="H720" s="14" t="s">
        <v>1781</v>
      </c>
      <c r="I720" s="14" t="s">
        <v>1785</v>
      </c>
      <c r="J720" s="14" t="str">
        <f t="shared" si="50"/>
        <v>LTKJ</v>
      </c>
      <c r="P720" s="14" t="str">
        <f t="shared" si="52"/>
        <v>XII TKJL</v>
      </c>
    </row>
    <row r="721" spans="1:16" ht="23.25" customHeight="1">
      <c r="A721" s="14" t="str">
        <f t="shared" si="51"/>
        <v>LX TKJ3</v>
      </c>
      <c r="B721" s="14" t="str">
        <f t="shared" si="49"/>
        <v>X TKJ322</v>
      </c>
      <c r="C721" s="15">
        <v>22</v>
      </c>
      <c r="D721" s="16">
        <v>101515883</v>
      </c>
      <c r="E721" s="12" t="s">
        <v>67</v>
      </c>
      <c r="F721" s="33" t="s">
        <v>9</v>
      </c>
      <c r="G721" s="34" t="s">
        <v>344</v>
      </c>
      <c r="H721" s="14" t="s">
        <v>1777</v>
      </c>
      <c r="I721" s="14" t="s">
        <v>1785</v>
      </c>
      <c r="J721" s="14" t="str">
        <f t="shared" si="50"/>
        <v>LTKJ</v>
      </c>
      <c r="P721" s="14" t="str">
        <f t="shared" si="52"/>
        <v>X TKJL</v>
      </c>
    </row>
    <row r="722" spans="1:16" ht="23.25" customHeight="1">
      <c r="A722" s="14" t="str">
        <f t="shared" si="51"/>
        <v>PXI AK3</v>
      </c>
      <c r="B722" s="14" t="str">
        <f t="shared" si="49"/>
        <v>XI AK324</v>
      </c>
      <c r="C722" s="15">
        <v>24</v>
      </c>
      <c r="D722" s="16" t="s">
        <v>519</v>
      </c>
      <c r="E722" s="12" t="s">
        <v>520</v>
      </c>
      <c r="F722" s="33" t="s">
        <v>13</v>
      </c>
      <c r="G722" s="34" t="s">
        <v>534</v>
      </c>
      <c r="H722" s="14" t="s">
        <v>1778</v>
      </c>
      <c r="I722" s="14" t="s">
        <v>1783</v>
      </c>
      <c r="J722" s="14" t="str">
        <f t="shared" si="50"/>
        <v>PAK</v>
      </c>
      <c r="P722" s="14" t="str">
        <f t="shared" si="52"/>
        <v>XI AKP</v>
      </c>
    </row>
    <row r="723" spans="1:16" ht="23.25" customHeight="1">
      <c r="A723" s="14" t="str">
        <f t="shared" si="51"/>
        <v>LX RPL2</v>
      </c>
      <c r="B723" s="14" t="str">
        <f t="shared" si="49"/>
        <v>X RPL223</v>
      </c>
      <c r="C723" s="15">
        <v>23</v>
      </c>
      <c r="D723" s="16">
        <v>101515957</v>
      </c>
      <c r="E723" s="12" t="s">
        <v>53</v>
      </c>
      <c r="F723" s="33" t="s">
        <v>9</v>
      </c>
      <c r="G723" s="34" t="s">
        <v>341</v>
      </c>
      <c r="H723" s="14" t="s">
        <v>1776</v>
      </c>
      <c r="I723" s="14" t="s">
        <v>1784</v>
      </c>
      <c r="J723" s="14" t="str">
        <f t="shared" si="50"/>
        <v>LRPL</v>
      </c>
      <c r="P723" s="14" t="str">
        <f t="shared" si="52"/>
        <v>X RPLL</v>
      </c>
    </row>
    <row r="724" spans="1:16" ht="23.25" customHeight="1">
      <c r="A724" s="14" t="str">
        <f t="shared" si="51"/>
        <v>LXI AK4</v>
      </c>
      <c r="B724" s="14" t="str">
        <f t="shared" si="49"/>
        <v>XI AK422</v>
      </c>
      <c r="C724" s="15">
        <v>22</v>
      </c>
      <c r="D724" s="16" t="s">
        <v>577</v>
      </c>
      <c r="E724" s="12" t="s">
        <v>578</v>
      </c>
      <c r="F724" s="33" t="s">
        <v>9</v>
      </c>
      <c r="G724" s="34" t="s">
        <v>593</v>
      </c>
      <c r="H724" s="14" t="s">
        <v>1778</v>
      </c>
      <c r="I724" s="14" t="s">
        <v>1783</v>
      </c>
      <c r="J724" s="14" t="str">
        <f t="shared" si="50"/>
        <v>LAK</v>
      </c>
      <c r="P724" s="14" t="str">
        <f t="shared" si="52"/>
        <v>XI AKL</v>
      </c>
    </row>
    <row r="725" spans="1:16" ht="23.25" customHeight="1">
      <c r="A725" s="14" t="str">
        <f t="shared" si="51"/>
        <v>LX RPL2</v>
      </c>
      <c r="B725" s="14" t="str">
        <f t="shared" si="49"/>
        <v>X RPL224</v>
      </c>
      <c r="C725" s="15">
        <v>24</v>
      </c>
      <c r="D725" s="16">
        <v>101515958</v>
      </c>
      <c r="E725" s="12" t="s">
        <v>64</v>
      </c>
      <c r="F725" s="33" t="s">
        <v>9</v>
      </c>
      <c r="G725" s="34" t="s">
        <v>341</v>
      </c>
      <c r="H725" s="14" t="s">
        <v>1776</v>
      </c>
      <c r="I725" s="14" t="s">
        <v>1784</v>
      </c>
      <c r="J725" s="14" t="str">
        <f t="shared" si="50"/>
        <v>LRPL</v>
      </c>
      <c r="P725" s="14" t="str">
        <f t="shared" si="52"/>
        <v>X RPLL</v>
      </c>
    </row>
    <row r="726" spans="1:16" ht="23.25" customHeight="1">
      <c r="A726" s="14" t="str">
        <f t="shared" si="51"/>
        <v>LXIII AK3</v>
      </c>
      <c r="B726" s="14" t="str">
        <f t="shared" si="49"/>
        <v>XIII AK319</v>
      </c>
      <c r="C726" s="15">
        <v>19</v>
      </c>
      <c r="D726" s="16" t="s">
        <v>1563</v>
      </c>
      <c r="E726" s="12" t="s">
        <v>1564</v>
      </c>
      <c r="F726" s="33" t="s">
        <v>9</v>
      </c>
      <c r="G726" s="34" t="s">
        <v>1589</v>
      </c>
      <c r="H726" s="14" t="s">
        <v>1782</v>
      </c>
      <c r="I726" s="14" t="s">
        <v>1783</v>
      </c>
      <c r="J726" s="14" t="str">
        <f t="shared" si="50"/>
        <v>LAK</v>
      </c>
      <c r="P726" s="14" t="str">
        <f t="shared" si="52"/>
        <v>XIII AKL</v>
      </c>
    </row>
    <row r="727" spans="1:16" ht="23.25" customHeight="1">
      <c r="A727" s="14" t="str">
        <f t="shared" si="51"/>
        <v>LX TKJ2</v>
      </c>
      <c r="B727" s="14" t="str">
        <f t="shared" si="49"/>
        <v>X TKJ224</v>
      </c>
      <c r="C727" s="15">
        <v>24</v>
      </c>
      <c r="D727" s="16">
        <v>101515884</v>
      </c>
      <c r="E727" s="19" t="s">
        <v>124</v>
      </c>
      <c r="F727" s="33" t="s">
        <v>9</v>
      </c>
      <c r="G727" s="34" t="s">
        <v>343</v>
      </c>
      <c r="H727" s="14" t="s">
        <v>1777</v>
      </c>
      <c r="I727" s="14" t="s">
        <v>1785</v>
      </c>
      <c r="J727" s="14" t="str">
        <f t="shared" si="50"/>
        <v>LTKJ</v>
      </c>
      <c r="P727" s="14" t="str">
        <f t="shared" si="52"/>
        <v>X TKJL</v>
      </c>
    </row>
    <row r="728" spans="1:16" ht="23.25" customHeight="1">
      <c r="A728" s="14" t="str">
        <f t="shared" si="51"/>
        <v>PXI AK5</v>
      </c>
      <c r="B728" s="14" t="str">
        <f t="shared" si="49"/>
        <v>XI AK523</v>
      </c>
      <c r="C728" s="15">
        <v>23</v>
      </c>
      <c r="D728" s="16" t="s">
        <v>637</v>
      </c>
      <c r="E728" s="12" t="s">
        <v>638</v>
      </c>
      <c r="F728" s="33" t="s">
        <v>13</v>
      </c>
      <c r="G728" s="34" t="s">
        <v>655</v>
      </c>
      <c r="H728" s="14" t="s">
        <v>1778</v>
      </c>
      <c r="I728" s="14" t="s">
        <v>1783</v>
      </c>
      <c r="J728" s="14" t="str">
        <f t="shared" si="50"/>
        <v>PAK</v>
      </c>
      <c r="P728" s="14" t="str">
        <f t="shared" si="52"/>
        <v>XI AKP</v>
      </c>
    </row>
    <row r="729" spans="1:16" ht="23.25" customHeight="1">
      <c r="A729" s="14" t="str">
        <f t="shared" si="51"/>
        <v>PXII AK4</v>
      </c>
      <c r="B729" s="14" t="str">
        <f t="shared" si="49"/>
        <v>XII AK421</v>
      </c>
      <c r="C729" s="15">
        <v>21</v>
      </c>
      <c r="D729" s="16" t="s">
        <v>1145</v>
      </c>
      <c r="E729" s="12" t="s">
        <v>1146</v>
      </c>
      <c r="F729" s="33" t="s">
        <v>13</v>
      </c>
      <c r="G729" s="34" t="s">
        <v>973</v>
      </c>
      <c r="H729" s="14" t="s">
        <v>1780</v>
      </c>
      <c r="I729" s="14" t="s">
        <v>1783</v>
      </c>
      <c r="J729" s="14" t="str">
        <f t="shared" si="50"/>
        <v>PAK</v>
      </c>
      <c r="P729" s="14" t="str">
        <f t="shared" si="52"/>
        <v>XII AKP</v>
      </c>
    </row>
    <row r="730" spans="1:16" ht="23.25" customHeight="1">
      <c r="A730" s="14" t="str">
        <f t="shared" si="51"/>
        <v>PXIII AK2</v>
      </c>
      <c r="B730" s="14" t="str">
        <f t="shared" si="49"/>
        <v>XIII AK222</v>
      </c>
      <c r="C730" s="15">
        <v>22</v>
      </c>
      <c r="D730" s="16" t="s">
        <v>1505</v>
      </c>
      <c r="E730" s="12" t="s">
        <v>1506</v>
      </c>
      <c r="F730" s="33" t="s">
        <v>13</v>
      </c>
      <c r="G730" s="34" t="s">
        <v>1526</v>
      </c>
      <c r="H730" s="14" t="s">
        <v>1782</v>
      </c>
      <c r="I730" s="14" t="s">
        <v>1783</v>
      </c>
      <c r="J730" s="14" t="str">
        <f t="shared" si="50"/>
        <v>PAK</v>
      </c>
      <c r="P730" s="14" t="str">
        <f t="shared" si="52"/>
        <v>XIII AKP</v>
      </c>
    </row>
    <row r="731" spans="1:16" ht="23.25" customHeight="1">
      <c r="A731" s="14" t="str">
        <f t="shared" si="51"/>
        <v>PX AK6</v>
      </c>
      <c r="B731" s="14" t="str">
        <f t="shared" si="49"/>
        <v>X AK624</v>
      </c>
      <c r="C731" s="15">
        <v>24</v>
      </c>
      <c r="D731" s="16">
        <v>101515751</v>
      </c>
      <c r="E731" s="12" t="s">
        <v>307</v>
      </c>
      <c r="F731" s="33" t="s">
        <v>13</v>
      </c>
      <c r="G731" s="34" t="s">
        <v>350</v>
      </c>
      <c r="H731" s="14" t="s">
        <v>1775</v>
      </c>
      <c r="I731" s="14" t="s">
        <v>1783</v>
      </c>
      <c r="J731" s="14" t="str">
        <f t="shared" si="50"/>
        <v>PAK</v>
      </c>
      <c r="P731" s="14" t="str">
        <f t="shared" si="52"/>
        <v>X AKP</v>
      </c>
    </row>
    <row r="732" spans="1:16" ht="23.25" customHeight="1">
      <c r="A732" s="14" t="str">
        <f t="shared" si="51"/>
        <v>PX AK4</v>
      </c>
      <c r="B732" s="14" t="str">
        <f t="shared" si="49"/>
        <v>X AK420</v>
      </c>
      <c r="C732" s="15">
        <v>20</v>
      </c>
      <c r="D732" s="16">
        <v>101515752</v>
      </c>
      <c r="E732" s="12" t="s">
        <v>258</v>
      </c>
      <c r="F732" s="33" t="s">
        <v>13</v>
      </c>
      <c r="G732" s="34" t="s">
        <v>348</v>
      </c>
      <c r="H732" s="14" t="s">
        <v>1775</v>
      </c>
      <c r="I732" s="14" t="s">
        <v>1783</v>
      </c>
      <c r="J732" s="14" t="str">
        <f t="shared" si="50"/>
        <v>PAK</v>
      </c>
      <c r="P732" s="14" t="str">
        <f t="shared" si="52"/>
        <v>X AKP</v>
      </c>
    </row>
    <row r="733" spans="1:16" ht="23.25" customHeight="1">
      <c r="A733" s="14" t="str">
        <f t="shared" si="51"/>
        <v>PX AK4</v>
      </c>
      <c r="B733" s="14" t="str">
        <f t="shared" si="49"/>
        <v>X AK421</v>
      </c>
      <c r="C733" s="15">
        <v>21</v>
      </c>
      <c r="D733" s="16">
        <v>101515753</v>
      </c>
      <c r="E733" s="12" t="s">
        <v>248</v>
      </c>
      <c r="F733" s="33" t="s">
        <v>13</v>
      </c>
      <c r="G733" s="34" t="s">
        <v>348</v>
      </c>
      <c r="H733" s="14" t="s">
        <v>1775</v>
      </c>
      <c r="I733" s="14" t="s">
        <v>1783</v>
      </c>
      <c r="J733" s="14" t="str">
        <f t="shared" si="50"/>
        <v>PAK</v>
      </c>
      <c r="P733" s="14" t="str">
        <f t="shared" si="52"/>
        <v>X AKP</v>
      </c>
    </row>
    <row r="734" spans="1:16" ht="23.25" customHeight="1">
      <c r="A734" s="14" t="str">
        <f t="shared" si="51"/>
        <v>PX AK4</v>
      </c>
      <c r="B734" s="14" t="str">
        <f t="shared" si="49"/>
        <v>X AK422</v>
      </c>
      <c r="C734" s="15">
        <v>22</v>
      </c>
      <c r="D734" s="16">
        <v>101515754</v>
      </c>
      <c r="E734" s="12" t="s">
        <v>250</v>
      </c>
      <c r="F734" s="33" t="s">
        <v>13</v>
      </c>
      <c r="G734" s="34" t="s">
        <v>348</v>
      </c>
      <c r="H734" s="14" t="s">
        <v>1775</v>
      </c>
      <c r="I734" s="14" t="s">
        <v>1783</v>
      </c>
      <c r="J734" s="14" t="str">
        <f t="shared" si="50"/>
        <v>PAK</v>
      </c>
      <c r="P734" s="14" t="str">
        <f t="shared" si="52"/>
        <v>X AKP</v>
      </c>
    </row>
    <row r="735" spans="1:16" ht="23.25" customHeight="1">
      <c r="A735" s="14" t="str">
        <f t="shared" si="51"/>
        <v>PXIII AK3</v>
      </c>
      <c r="B735" s="14" t="str">
        <f t="shared" si="49"/>
        <v>XIII AK320</v>
      </c>
      <c r="C735" s="15">
        <v>20</v>
      </c>
      <c r="D735" s="16" t="s">
        <v>1565</v>
      </c>
      <c r="E735" s="12" t="s">
        <v>1566</v>
      </c>
      <c r="F735" s="33" t="s">
        <v>13</v>
      </c>
      <c r="G735" s="34" t="s">
        <v>1589</v>
      </c>
      <c r="H735" s="14" t="s">
        <v>1782</v>
      </c>
      <c r="I735" s="14" t="s">
        <v>1783</v>
      </c>
      <c r="J735" s="14" t="str">
        <f t="shared" si="50"/>
        <v>PAK</v>
      </c>
      <c r="P735" s="14" t="str">
        <f t="shared" si="52"/>
        <v>XIII AKP</v>
      </c>
    </row>
    <row r="736" spans="1:16" ht="23.25" customHeight="1">
      <c r="A736" s="14" t="str">
        <f t="shared" si="51"/>
        <v>LX AK5</v>
      </c>
      <c r="B736" s="14" t="str">
        <f t="shared" si="49"/>
        <v>X AK519</v>
      </c>
      <c r="C736" s="15">
        <v>19</v>
      </c>
      <c r="D736" s="16">
        <v>101515755</v>
      </c>
      <c r="E736" s="12" t="s">
        <v>1825</v>
      </c>
      <c r="F736" s="33" t="s">
        <v>9</v>
      </c>
      <c r="G736" s="34" t="s">
        <v>349</v>
      </c>
      <c r="H736" s="14" t="s">
        <v>1775</v>
      </c>
      <c r="I736" s="14" t="s">
        <v>1783</v>
      </c>
      <c r="J736" s="14" t="str">
        <f t="shared" si="50"/>
        <v>LAK</v>
      </c>
      <c r="P736" s="14" t="str">
        <f t="shared" si="52"/>
        <v>X AKL</v>
      </c>
    </row>
    <row r="737" spans="1:16" ht="23.25" customHeight="1">
      <c r="A737" s="14" t="str">
        <f t="shared" si="51"/>
        <v>LX RPL1</v>
      </c>
      <c r="B737" s="14" t="str">
        <f t="shared" si="49"/>
        <v>X RPL125</v>
      </c>
      <c r="C737" s="15">
        <v>25</v>
      </c>
      <c r="D737" s="16">
        <v>101515959</v>
      </c>
      <c r="E737" s="12" t="s">
        <v>19</v>
      </c>
      <c r="F737" s="33" t="s">
        <v>9</v>
      </c>
      <c r="G737" s="34" t="s">
        <v>340</v>
      </c>
      <c r="H737" s="14" t="s">
        <v>1776</v>
      </c>
      <c r="I737" s="14" t="s">
        <v>1784</v>
      </c>
      <c r="J737" s="14" t="str">
        <f t="shared" si="50"/>
        <v>LRPL</v>
      </c>
      <c r="P737" s="14" t="str">
        <f t="shared" si="52"/>
        <v>X RPLL</v>
      </c>
    </row>
    <row r="738" spans="1:16" ht="23.25" customHeight="1">
      <c r="A738" s="14" t="str">
        <f t="shared" si="51"/>
        <v>LXI TKJ1</v>
      </c>
      <c r="B738" s="14" t="str">
        <f t="shared" si="49"/>
        <v>XI TKJ123</v>
      </c>
      <c r="C738" s="15">
        <v>23</v>
      </c>
      <c r="D738" s="16" t="s">
        <v>759</v>
      </c>
      <c r="E738" s="12" t="s">
        <v>760</v>
      </c>
      <c r="F738" s="33" t="s">
        <v>9</v>
      </c>
      <c r="G738" s="34" t="s">
        <v>779</v>
      </c>
      <c r="H738" s="14" t="s">
        <v>1779</v>
      </c>
      <c r="I738" s="14" t="s">
        <v>1785</v>
      </c>
      <c r="J738" s="14" t="str">
        <f t="shared" si="50"/>
        <v>LTKJ</v>
      </c>
      <c r="P738" s="14" t="str">
        <f t="shared" si="52"/>
        <v>XI TKJL</v>
      </c>
    </row>
    <row r="739" spans="1:16" ht="23.25" customHeight="1">
      <c r="A739" s="14" t="str">
        <f t="shared" si="51"/>
        <v>LXII AK4</v>
      </c>
      <c r="B739" s="14" t="str">
        <f t="shared" si="49"/>
        <v>XII AK422</v>
      </c>
      <c r="C739" s="15">
        <v>22</v>
      </c>
      <c r="D739" s="16" t="s">
        <v>1147</v>
      </c>
      <c r="E739" s="12" t="s">
        <v>1148</v>
      </c>
      <c r="F739" s="33" t="s">
        <v>9</v>
      </c>
      <c r="G739" s="34" t="s">
        <v>973</v>
      </c>
      <c r="H739" s="14" t="s">
        <v>1780</v>
      </c>
      <c r="I739" s="14" t="s">
        <v>1783</v>
      </c>
      <c r="J739" s="14" t="str">
        <f t="shared" si="50"/>
        <v>LAK</v>
      </c>
      <c r="P739" s="14" t="str">
        <f t="shared" si="52"/>
        <v>XII AKL</v>
      </c>
    </row>
    <row r="740" spans="1:16" ht="23.25" customHeight="1">
      <c r="A740" s="14" t="str">
        <f t="shared" si="51"/>
        <v>PXIII AK3</v>
      </c>
      <c r="B740" s="14" t="str">
        <f t="shared" si="49"/>
        <v>XIII AK321</v>
      </c>
      <c r="C740" s="15">
        <v>21</v>
      </c>
      <c r="D740" s="16" t="s">
        <v>1567</v>
      </c>
      <c r="E740" s="12" t="s">
        <v>1568</v>
      </c>
      <c r="F740" s="33" t="s">
        <v>13</v>
      </c>
      <c r="G740" s="34" t="s">
        <v>1589</v>
      </c>
      <c r="H740" s="14" t="s">
        <v>1782</v>
      </c>
      <c r="I740" s="14" t="s">
        <v>1783</v>
      </c>
      <c r="J740" s="14" t="str">
        <f t="shared" si="50"/>
        <v>PAK</v>
      </c>
      <c r="P740" s="14" t="str">
        <f t="shared" si="52"/>
        <v>XIII AKP</v>
      </c>
    </row>
    <row r="741" spans="1:16" ht="23.25" customHeight="1">
      <c r="A741" s="14" t="str">
        <f t="shared" si="51"/>
        <v>LXII AK2</v>
      </c>
      <c r="B741" s="14" t="str">
        <f t="shared" si="49"/>
        <v>XII AK221</v>
      </c>
      <c r="C741" s="15">
        <v>21</v>
      </c>
      <c r="D741" s="16" t="s">
        <v>1015</v>
      </c>
      <c r="E741" s="12" t="s">
        <v>1016</v>
      </c>
      <c r="F741" s="33" t="s">
        <v>9</v>
      </c>
      <c r="G741" s="34" t="s">
        <v>971</v>
      </c>
      <c r="H741" s="14" t="s">
        <v>1780</v>
      </c>
      <c r="I741" s="14" t="s">
        <v>1783</v>
      </c>
      <c r="J741" s="14" t="str">
        <f t="shared" si="50"/>
        <v>LAK</v>
      </c>
      <c r="P741" s="14" t="str">
        <f t="shared" si="52"/>
        <v>XII AKL</v>
      </c>
    </row>
    <row r="742" spans="1:16" ht="23.25" customHeight="1">
      <c r="A742" s="14" t="str">
        <f t="shared" si="51"/>
        <v>LXI AK6</v>
      </c>
      <c r="B742" s="14" t="str">
        <f t="shared" si="49"/>
        <v>XI AK621</v>
      </c>
      <c r="C742" s="15">
        <v>21</v>
      </c>
      <c r="D742" s="16" t="s">
        <v>694</v>
      </c>
      <c r="E742" s="12" t="s">
        <v>695</v>
      </c>
      <c r="F742" s="33" t="s">
        <v>9</v>
      </c>
      <c r="G742" s="34" t="s">
        <v>715</v>
      </c>
      <c r="H742" s="14" t="s">
        <v>1778</v>
      </c>
      <c r="I742" s="14" t="s">
        <v>1783</v>
      </c>
      <c r="J742" s="14" t="str">
        <f t="shared" si="50"/>
        <v>LAK</v>
      </c>
      <c r="P742" s="14" t="str">
        <f t="shared" si="52"/>
        <v>XI AKL</v>
      </c>
    </row>
    <row r="743" spans="1:16" ht="23.25" customHeight="1">
      <c r="A743" s="14" t="str">
        <f t="shared" si="51"/>
        <v>LXII TKJ1</v>
      </c>
      <c r="B743" s="14" t="str">
        <f t="shared" si="49"/>
        <v>XII TKJ120</v>
      </c>
      <c r="C743" s="15">
        <v>20</v>
      </c>
      <c r="D743" s="16" t="s">
        <v>1271</v>
      </c>
      <c r="E743" s="12" t="s">
        <v>1272</v>
      </c>
      <c r="F743" s="33" t="s">
        <v>9</v>
      </c>
      <c r="G743" s="34" t="s">
        <v>1289</v>
      </c>
      <c r="H743" s="14" t="s">
        <v>1781</v>
      </c>
      <c r="I743" s="14" t="s">
        <v>1785</v>
      </c>
      <c r="J743" s="14" t="str">
        <f t="shared" si="50"/>
        <v>LTKJ</v>
      </c>
      <c r="P743" s="14" t="str">
        <f t="shared" si="52"/>
        <v>XII TKJL</v>
      </c>
    </row>
    <row r="744" spans="1:16" ht="23.25" customHeight="1">
      <c r="A744" s="14" t="str">
        <f t="shared" si="51"/>
        <v>LXI AK1</v>
      </c>
      <c r="B744" s="14" t="str">
        <f t="shared" si="49"/>
        <v>XI AK124</v>
      </c>
      <c r="C744" s="15">
        <v>24</v>
      </c>
      <c r="D744" s="16" t="s">
        <v>397</v>
      </c>
      <c r="E744" s="12" t="s">
        <v>398</v>
      </c>
      <c r="F744" s="33" t="s">
        <v>9</v>
      </c>
      <c r="G744" s="34" t="s">
        <v>413</v>
      </c>
      <c r="H744" s="14" t="s">
        <v>1778</v>
      </c>
      <c r="I744" s="14" t="s">
        <v>1783</v>
      </c>
      <c r="J744" s="14" t="str">
        <f t="shared" si="50"/>
        <v>LAK</v>
      </c>
      <c r="P744" s="14" t="str">
        <f t="shared" si="52"/>
        <v>XI AKL</v>
      </c>
    </row>
    <row r="745" spans="1:16" ht="23.25" customHeight="1">
      <c r="A745" s="14" t="str">
        <f t="shared" si="51"/>
        <v>LX AK2</v>
      </c>
      <c r="B745" s="14" t="str">
        <f t="shared" si="49"/>
        <v>X AK220</v>
      </c>
      <c r="C745" s="15">
        <v>20</v>
      </c>
      <c r="D745" s="16">
        <v>101515756</v>
      </c>
      <c r="E745" s="12" t="s">
        <v>209</v>
      </c>
      <c r="F745" s="33" t="s">
        <v>9</v>
      </c>
      <c r="G745" s="34" t="s">
        <v>346</v>
      </c>
      <c r="H745" s="14" t="s">
        <v>1775</v>
      </c>
      <c r="I745" s="14" t="s">
        <v>1783</v>
      </c>
      <c r="J745" s="14" t="str">
        <f t="shared" si="50"/>
        <v>LAK</v>
      </c>
      <c r="P745" s="14" t="str">
        <f t="shared" si="52"/>
        <v>X AKL</v>
      </c>
    </row>
    <row r="746" spans="1:16" ht="23.25" customHeight="1">
      <c r="A746" s="14" t="str">
        <f t="shared" si="51"/>
        <v>PXIII AK4</v>
      </c>
      <c r="B746" s="14" t="str">
        <f t="shared" si="49"/>
        <v>XIII AK422</v>
      </c>
      <c r="C746" s="15">
        <v>22</v>
      </c>
      <c r="D746" s="16" t="s">
        <v>1632</v>
      </c>
      <c r="E746" s="12" t="s">
        <v>1633</v>
      </c>
      <c r="F746" s="33" t="s">
        <v>13</v>
      </c>
      <c r="G746" s="34" t="s">
        <v>1652</v>
      </c>
      <c r="H746" s="14" t="s">
        <v>1782</v>
      </c>
      <c r="I746" s="14" t="s">
        <v>1783</v>
      </c>
      <c r="J746" s="14" t="str">
        <f t="shared" si="50"/>
        <v>PAK</v>
      </c>
      <c r="P746" s="14" t="str">
        <f t="shared" si="52"/>
        <v>XIII AKP</v>
      </c>
    </row>
    <row r="747" spans="1:16" ht="23.25" customHeight="1">
      <c r="A747" s="14" t="str">
        <f t="shared" si="51"/>
        <v>PXI AK2</v>
      </c>
      <c r="B747" s="14" t="str">
        <f t="shared" si="49"/>
        <v>XI AK224</v>
      </c>
      <c r="C747" s="15">
        <v>24</v>
      </c>
      <c r="D747" s="16" t="s">
        <v>460</v>
      </c>
      <c r="E747" s="12" t="s">
        <v>461</v>
      </c>
      <c r="F747" s="33" t="s">
        <v>13</v>
      </c>
      <c r="G747" s="34" t="s">
        <v>472</v>
      </c>
      <c r="H747" s="14" t="s">
        <v>1778</v>
      </c>
      <c r="I747" s="14" t="s">
        <v>1783</v>
      </c>
      <c r="J747" s="14" t="str">
        <f t="shared" si="50"/>
        <v>PAK</v>
      </c>
      <c r="P747" s="14" t="str">
        <f t="shared" si="52"/>
        <v>XI AKP</v>
      </c>
    </row>
    <row r="748" spans="1:16" ht="23.25" customHeight="1">
      <c r="A748" s="14" t="str">
        <f t="shared" si="51"/>
        <v>PXIII AK4</v>
      </c>
      <c r="B748" s="14" t="str">
        <f t="shared" si="49"/>
        <v>XIII AK423</v>
      </c>
      <c r="C748" s="15">
        <v>23</v>
      </c>
      <c r="D748" s="16" t="s">
        <v>1634</v>
      </c>
      <c r="E748" s="12" t="s">
        <v>1635</v>
      </c>
      <c r="F748" s="33" t="s">
        <v>13</v>
      </c>
      <c r="G748" s="34" t="s">
        <v>1652</v>
      </c>
      <c r="H748" s="14" t="s">
        <v>1782</v>
      </c>
      <c r="I748" s="14" t="s">
        <v>1783</v>
      </c>
      <c r="J748" s="14" t="str">
        <f t="shared" si="50"/>
        <v>PAK</v>
      </c>
      <c r="P748" s="14" t="str">
        <f t="shared" si="52"/>
        <v>XIII AKP</v>
      </c>
    </row>
    <row r="749" spans="1:16" ht="23.25" customHeight="1">
      <c r="A749" s="14" t="str">
        <f t="shared" si="51"/>
        <v>PXIII AK6</v>
      </c>
      <c r="B749" s="14" t="str">
        <f t="shared" si="49"/>
        <v>XIII AK622</v>
      </c>
      <c r="C749" s="15">
        <v>22</v>
      </c>
      <c r="D749" s="16" t="s">
        <v>1756</v>
      </c>
      <c r="E749" s="12" t="s">
        <v>1757</v>
      </c>
      <c r="F749" s="33" t="s">
        <v>13</v>
      </c>
      <c r="G749" s="34" t="s">
        <v>1774</v>
      </c>
      <c r="H749" s="14" t="s">
        <v>1782</v>
      </c>
      <c r="I749" s="14" t="s">
        <v>1783</v>
      </c>
      <c r="J749" s="14" t="str">
        <f t="shared" si="50"/>
        <v>PAK</v>
      </c>
      <c r="P749" s="14" t="str">
        <f t="shared" si="52"/>
        <v>XIII AKP</v>
      </c>
    </row>
    <row r="750" spans="1:16" ht="23.25" customHeight="1">
      <c r="A750" s="14" t="str">
        <f t="shared" si="51"/>
        <v>PX AK5</v>
      </c>
      <c r="B750" s="14" t="str">
        <f t="shared" si="49"/>
        <v>X AK520</v>
      </c>
      <c r="C750" s="15">
        <v>20</v>
      </c>
      <c r="D750" s="16">
        <v>101515757</v>
      </c>
      <c r="E750" s="12" t="s">
        <v>292</v>
      </c>
      <c r="F750" s="33" t="s">
        <v>13</v>
      </c>
      <c r="G750" s="34" t="s">
        <v>349</v>
      </c>
      <c r="H750" s="14" t="s">
        <v>1775</v>
      </c>
      <c r="I750" s="14" t="s">
        <v>1783</v>
      </c>
      <c r="J750" s="14" t="str">
        <f t="shared" si="50"/>
        <v>PAK</v>
      </c>
      <c r="P750" s="14" t="str">
        <f t="shared" si="52"/>
        <v>X AKP</v>
      </c>
    </row>
    <row r="751" spans="1:16" ht="23.25" customHeight="1">
      <c r="A751" s="14" t="str">
        <f t="shared" si="51"/>
        <v>PXII AK4</v>
      </c>
      <c r="B751" s="14" t="str">
        <f t="shared" si="49"/>
        <v>XII AK423</v>
      </c>
      <c r="C751" s="15">
        <v>23</v>
      </c>
      <c r="D751" s="16" t="s">
        <v>1149</v>
      </c>
      <c r="E751" s="12" t="s">
        <v>1150</v>
      </c>
      <c r="F751" s="33" t="s">
        <v>13</v>
      </c>
      <c r="G751" s="34" t="s">
        <v>973</v>
      </c>
      <c r="H751" s="14" t="s">
        <v>1780</v>
      </c>
      <c r="I751" s="14" t="s">
        <v>1783</v>
      </c>
      <c r="J751" s="14" t="str">
        <f t="shared" si="50"/>
        <v>PAK</v>
      </c>
      <c r="P751" s="14" t="str">
        <f t="shared" si="52"/>
        <v>XII AKP</v>
      </c>
    </row>
    <row r="752" spans="1:16" ht="23.25" customHeight="1">
      <c r="A752" s="14" t="str">
        <f t="shared" si="51"/>
        <v>PXII AK1</v>
      </c>
      <c r="B752" s="14" t="str">
        <f t="shared" si="49"/>
        <v>XII AK119</v>
      </c>
      <c r="C752" s="15">
        <v>19</v>
      </c>
      <c r="D752" s="16" t="s">
        <v>940</v>
      </c>
      <c r="E752" s="12" t="s">
        <v>941</v>
      </c>
      <c r="F752" s="33" t="s">
        <v>13</v>
      </c>
      <c r="G752" s="34" t="s">
        <v>970</v>
      </c>
      <c r="H752" s="14" t="s">
        <v>1780</v>
      </c>
      <c r="I752" s="14" t="s">
        <v>1783</v>
      </c>
      <c r="J752" s="14" t="str">
        <f t="shared" si="50"/>
        <v>PAK</v>
      </c>
      <c r="P752" s="14" t="str">
        <f t="shared" si="52"/>
        <v>XII AKP</v>
      </c>
    </row>
    <row r="753" spans="1:16" ht="23.25" customHeight="1">
      <c r="A753" s="14" t="str">
        <f t="shared" si="51"/>
        <v>LXI TKJ2</v>
      </c>
      <c r="B753" s="14" t="str">
        <f t="shared" si="49"/>
        <v>XI TKJ225</v>
      </c>
      <c r="C753" s="15">
        <v>25</v>
      </c>
      <c r="D753" s="16" t="s">
        <v>828</v>
      </c>
      <c r="E753" s="12" t="s">
        <v>829</v>
      </c>
      <c r="F753" s="33" t="s">
        <v>9</v>
      </c>
      <c r="G753" s="34" t="s">
        <v>842</v>
      </c>
      <c r="H753" s="14" t="s">
        <v>1779</v>
      </c>
      <c r="I753" s="14" t="s">
        <v>1785</v>
      </c>
      <c r="J753" s="14" t="str">
        <f t="shared" si="50"/>
        <v>LTKJ</v>
      </c>
      <c r="P753" s="14" t="str">
        <f t="shared" si="52"/>
        <v>XI TKJL</v>
      </c>
    </row>
    <row r="754" spans="1:16" ht="23.25" customHeight="1">
      <c r="A754" s="14" t="str">
        <f t="shared" si="51"/>
        <v>LXIII AK6</v>
      </c>
      <c r="B754" s="14" t="str">
        <f t="shared" si="49"/>
        <v>XIII AK623</v>
      </c>
      <c r="C754" s="15">
        <v>23</v>
      </c>
      <c r="D754" s="16" t="s">
        <v>1758</v>
      </c>
      <c r="E754" s="12" t="s">
        <v>1759</v>
      </c>
      <c r="F754" s="33" t="s">
        <v>9</v>
      </c>
      <c r="G754" s="34" t="s">
        <v>1774</v>
      </c>
      <c r="H754" s="14" t="s">
        <v>1782</v>
      </c>
      <c r="I754" s="14" t="s">
        <v>1783</v>
      </c>
      <c r="J754" s="14" t="str">
        <f t="shared" si="50"/>
        <v>LAK</v>
      </c>
      <c r="P754" s="14" t="str">
        <f t="shared" si="52"/>
        <v>XIII AKL</v>
      </c>
    </row>
    <row r="755" spans="1:16" ht="23.25" customHeight="1">
      <c r="A755" s="14" t="str">
        <f t="shared" si="51"/>
        <v>LX AK5</v>
      </c>
      <c r="B755" s="14" t="str">
        <f t="shared" si="49"/>
        <v>X AK521</v>
      </c>
      <c r="C755" s="15">
        <v>21</v>
      </c>
      <c r="D755" s="16">
        <v>101515758</v>
      </c>
      <c r="E755" s="12" t="s">
        <v>302</v>
      </c>
      <c r="F755" s="33" t="s">
        <v>9</v>
      </c>
      <c r="G755" s="34" t="s">
        <v>349</v>
      </c>
      <c r="H755" s="14" t="s">
        <v>1775</v>
      </c>
      <c r="I755" s="14" t="s">
        <v>1783</v>
      </c>
      <c r="J755" s="14" t="str">
        <f t="shared" si="50"/>
        <v>LAK</v>
      </c>
      <c r="P755" s="14" t="str">
        <f t="shared" si="52"/>
        <v>X AKL</v>
      </c>
    </row>
    <row r="756" spans="1:16" ht="23.25" customHeight="1">
      <c r="A756" s="14" t="str">
        <f t="shared" si="51"/>
        <v>LXI AK3</v>
      </c>
      <c r="B756" s="14" t="str">
        <f t="shared" si="49"/>
        <v>XI AK325</v>
      </c>
      <c r="C756" s="15">
        <v>25</v>
      </c>
      <c r="D756" s="16" t="s">
        <v>521</v>
      </c>
      <c r="E756" s="12" t="s">
        <v>1831</v>
      </c>
      <c r="F756" s="33" t="s">
        <v>9</v>
      </c>
      <c r="G756" s="34" t="s">
        <v>534</v>
      </c>
      <c r="H756" s="14" t="s">
        <v>1778</v>
      </c>
      <c r="I756" s="14" t="s">
        <v>1783</v>
      </c>
      <c r="J756" s="14" t="str">
        <f t="shared" si="50"/>
        <v>LAK</v>
      </c>
      <c r="P756" s="14" t="str">
        <f t="shared" si="52"/>
        <v>XI AKL</v>
      </c>
    </row>
    <row r="757" spans="1:16" ht="23.25" customHeight="1">
      <c r="A757" s="14" t="str">
        <f t="shared" si="51"/>
        <v>LX AK2</v>
      </c>
      <c r="B757" s="14" t="str">
        <f t="shared" si="49"/>
        <v>X AK221</v>
      </c>
      <c r="C757" s="15">
        <v>21</v>
      </c>
      <c r="D757" s="16">
        <v>101515759</v>
      </c>
      <c r="E757" s="12" t="s">
        <v>217</v>
      </c>
      <c r="F757" s="33" t="s">
        <v>9</v>
      </c>
      <c r="G757" s="34" t="s">
        <v>346</v>
      </c>
      <c r="H757" s="14" t="s">
        <v>1775</v>
      </c>
      <c r="I757" s="14" t="s">
        <v>1783</v>
      </c>
      <c r="J757" s="14" t="str">
        <f t="shared" si="50"/>
        <v>LAK</v>
      </c>
      <c r="P757" s="14" t="str">
        <f t="shared" si="52"/>
        <v>X AKL</v>
      </c>
    </row>
    <row r="758" spans="1:16" ht="23.25" customHeight="1">
      <c r="A758" s="14" t="str">
        <f t="shared" si="51"/>
        <v>PXII AK4</v>
      </c>
      <c r="B758" s="14" t="str">
        <f t="shared" si="49"/>
        <v>XII AK424</v>
      </c>
      <c r="C758" s="15">
        <v>24</v>
      </c>
      <c r="D758" s="16" t="s">
        <v>1151</v>
      </c>
      <c r="E758" s="12" t="s">
        <v>1152</v>
      </c>
      <c r="F758" s="33" t="s">
        <v>13</v>
      </c>
      <c r="G758" s="34" t="s">
        <v>973</v>
      </c>
      <c r="H758" s="14" t="s">
        <v>1780</v>
      </c>
      <c r="I758" s="14" t="s">
        <v>1783</v>
      </c>
      <c r="J758" s="14" t="str">
        <f t="shared" si="50"/>
        <v>PAK</v>
      </c>
      <c r="P758" s="14" t="str">
        <f t="shared" si="52"/>
        <v>XII AKP</v>
      </c>
    </row>
    <row r="759" spans="1:16" ht="23.25" customHeight="1">
      <c r="A759" s="14" t="str">
        <f t="shared" si="51"/>
        <v>LXI AK4</v>
      </c>
      <c r="B759" s="14" t="str">
        <f t="shared" si="49"/>
        <v>XI AK423</v>
      </c>
      <c r="C759" s="15">
        <v>23</v>
      </c>
      <c r="D759" s="16" t="s">
        <v>579</v>
      </c>
      <c r="E759" s="12" t="s">
        <v>580</v>
      </c>
      <c r="F759" s="33" t="s">
        <v>9</v>
      </c>
      <c r="G759" s="34" t="s">
        <v>593</v>
      </c>
      <c r="H759" s="14" t="s">
        <v>1778</v>
      </c>
      <c r="I759" s="14" t="s">
        <v>1783</v>
      </c>
      <c r="J759" s="14" t="str">
        <f t="shared" si="50"/>
        <v>LAK</v>
      </c>
      <c r="P759" s="14" t="str">
        <f t="shared" si="52"/>
        <v>XI AKL</v>
      </c>
    </row>
    <row r="760" spans="1:16" ht="23.25" customHeight="1">
      <c r="A760" s="14" t="str">
        <f t="shared" si="51"/>
        <v>LXI AK5</v>
      </c>
      <c r="B760" s="14" t="str">
        <f t="shared" si="49"/>
        <v>XI AK524</v>
      </c>
      <c r="C760" s="15">
        <v>24</v>
      </c>
      <c r="D760" s="16" t="s">
        <v>639</v>
      </c>
      <c r="E760" s="12" t="s">
        <v>640</v>
      </c>
      <c r="F760" s="33" t="s">
        <v>9</v>
      </c>
      <c r="G760" s="34" t="s">
        <v>655</v>
      </c>
      <c r="H760" s="14" t="s">
        <v>1778</v>
      </c>
      <c r="I760" s="14" t="s">
        <v>1783</v>
      </c>
      <c r="J760" s="14" t="str">
        <f t="shared" si="50"/>
        <v>LAK</v>
      </c>
      <c r="P760" s="14" t="str">
        <f t="shared" si="52"/>
        <v>XI AKL</v>
      </c>
    </row>
    <row r="761" spans="1:16" ht="23.25" customHeight="1">
      <c r="A761" s="14" t="str">
        <f t="shared" si="51"/>
        <v>LXII AK5</v>
      </c>
      <c r="B761" s="14" t="str">
        <f t="shared" si="49"/>
        <v>XII AK518</v>
      </c>
      <c r="C761" s="15">
        <v>18</v>
      </c>
      <c r="D761" s="16" t="s">
        <v>1203</v>
      </c>
      <c r="E761" s="12" t="s">
        <v>1204</v>
      </c>
      <c r="F761" s="33" t="s">
        <v>9</v>
      </c>
      <c r="G761" s="34" t="s">
        <v>974</v>
      </c>
      <c r="H761" s="14" t="s">
        <v>1780</v>
      </c>
      <c r="I761" s="14" t="s">
        <v>1783</v>
      </c>
      <c r="J761" s="14" t="str">
        <f t="shared" si="50"/>
        <v>LAK</v>
      </c>
      <c r="P761" s="14" t="str">
        <f t="shared" si="52"/>
        <v>XII AKL</v>
      </c>
    </row>
    <row r="762" spans="1:16" ht="23.25" customHeight="1">
      <c r="A762" s="14" t="str">
        <f t="shared" si="51"/>
        <v>PXIII AK4</v>
      </c>
      <c r="B762" s="14" t="str">
        <f t="shared" si="49"/>
        <v>XIII AK424</v>
      </c>
      <c r="C762" s="15">
        <v>24</v>
      </c>
      <c r="D762" s="16" t="s">
        <v>1636</v>
      </c>
      <c r="E762" s="12" t="s">
        <v>1637</v>
      </c>
      <c r="F762" s="33" t="s">
        <v>13</v>
      </c>
      <c r="G762" s="34" t="s">
        <v>1652</v>
      </c>
      <c r="H762" s="14" t="s">
        <v>1782</v>
      </c>
      <c r="I762" s="14" t="s">
        <v>1783</v>
      </c>
      <c r="J762" s="14" t="str">
        <f t="shared" si="50"/>
        <v>PAK</v>
      </c>
      <c r="P762" s="14" t="str">
        <f t="shared" si="52"/>
        <v>XIII AKP</v>
      </c>
    </row>
    <row r="763" spans="1:16" ht="23.25" customHeight="1">
      <c r="A763" s="14" t="str">
        <f t="shared" si="51"/>
        <v>PXI AK6</v>
      </c>
      <c r="B763" s="14" t="str">
        <f t="shared" si="49"/>
        <v>XI AK622</v>
      </c>
      <c r="C763" s="15">
        <v>22</v>
      </c>
      <c r="D763" s="16" t="s">
        <v>696</v>
      </c>
      <c r="E763" s="12" t="s">
        <v>697</v>
      </c>
      <c r="F763" s="33" t="s">
        <v>13</v>
      </c>
      <c r="G763" s="34" t="s">
        <v>715</v>
      </c>
      <c r="H763" s="14" t="s">
        <v>1778</v>
      </c>
      <c r="I763" s="14" t="s">
        <v>1783</v>
      </c>
      <c r="J763" s="14" t="str">
        <f t="shared" si="50"/>
        <v>PAK</v>
      </c>
      <c r="P763" s="14" t="str">
        <f t="shared" si="52"/>
        <v>XI AKP</v>
      </c>
    </row>
    <row r="764" spans="1:16" ht="23.25" customHeight="1">
      <c r="A764" s="14" t="str">
        <f t="shared" si="51"/>
        <v>PXIII AK6</v>
      </c>
      <c r="B764" s="14" t="str">
        <f t="shared" si="49"/>
        <v>XIII AK624</v>
      </c>
      <c r="C764" s="15">
        <v>24</v>
      </c>
      <c r="D764" s="16" t="s">
        <v>1760</v>
      </c>
      <c r="E764" s="12" t="s">
        <v>1761</v>
      </c>
      <c r="F764" s="33" t="s">
        <v>13</v>
      </c>
      <c r="G764" s="34" t="s">
        <v>1774</v>
      </c>
      <c r="H764" s="14" t="s">
        <v>1782</v>
      </c>
      <c r="I764" s="14" t="s">
        <v>1783</v>
      </c>
      <c r="J764" s="14" t="str">
        <f t="shared" si="50"/>
        <v>PAK</v>
      </c>
      <c r="P764" s="14" t="str">
        <f t="shared" si="52"/>
        <v>XIII AKP</v>
      </c>
    </row>
    <row r="765" spans="1:16" ht="23.25" customHeight="1">
      <c r="A765" s="14" t="str">
        <f t="shared" si="51"/>
        <v>PXI AK1</v>
      </c>
      <c r="B765" s="14" t="str">
        <f t="shared" ref="B765:B828" si="53">G765&amp;C765</f>
        <v>XI AK125</v>
      </c>
      <c r="C765" s="15">
        <v>25</v>
      </c>
      <c r="D765" s="16" t="s">
        <v>399</v>
      </c>
      <c r="E765" s="12" t="s">
        <v>400</v>
      </c>
      <c r="F765" s="33" t="s">
        <v>13</v>
      </c>
      <c r="G765" s="34" t="s">
        <v>413</v>
      </c>
      <c r="H765" s="14" t="s">
        <v>1778</v>
      </c>
      <c r="I765" s="14" t="s">
        <v>1783</v>
      </c>
      <c r="J765" s="14" t="str">
        <f t="shared" ref="J765:J828" si="54">F765&amp;I765</f>
        <v>PAK</v>
      </c>
      <c r="P765" s="14" t="str">
        <f t="shared" si="52"/>
        <v>XI AKP</v>
      </c>
    </row>
    <row r="766" spans="1:16" ht="23.25" customHeight="1">
      <c r="A766" s="14" t="str">
        <f t="shared" ref="A766:A829" si="55">F766&amp;G766</f>
        <v>PXI AK2</v>
      </c>
      <c r="B766" s="14" t="str">
        <f t="shared" si="53"/>
        <v>XI AK225</v>
      </c>
      <c r="C766" s="15">
        <v>25</v>
      </c>
      <c r="D766" s="16" t="s">
        <v>462</v>
      </c>
      <c r="E766" s="12" t="s">
        <v>463</v>
      </c>
      <c r="F766" s="33" t="s">
        <v>13</v>
      </c>
      <c r="G766" s="34" t="s">
        <v>472</v>
      </c>
      <c r="H766" s="14" t="s">
        <v>1778</v>
      </c>
      <c r="I766" s="14" t="s">
        <v>1783</v>
      </c>
      <c r="J766" s="14" t="str">
        <f t="shared" si="54"/>
        <v>PAK</v>
      </c>
      <c r="P766" s="14" t="str">
        <f t="shared" ref="P766:P829" si="56">H766&amp;F766</f>
        <v>XI AKP</v>
      </c>
    </row>
    <row r="767" spans="1:16" ht="23.25" customHeight="1">
      <c r="A767" s="14" t="str">
        <f t="shared" si="55"/>
        <v>LX TKJ2</v>
      </c>
      <c r="B767" s="14" t="str">
        <f t="shared" si="53"/>
        <v>X TKJ225</v>
      </c>
      <c r="C767" s="15">
        <v>25</v>
      </c>
      <c r="D767" s="16">
        <v>101515885</v>
      </c>
      <c r="E767" s="12" t="s">
        <v>108</v>
      </c>
      <c r="F767" s="33" t="s">
        <v>9</v>
      </c>
      <c r="G767" s="34" t="s">
        <v>343</v>
      </c>
      <c r="H767" s="14" t="s">
        <v>1777</v>
      </c>
      <c r="I767" s="14" t="s">
        <v>1785</v>
      </c>
      <c r="J767" s="14" t="str">
        <f t="shared" si="54"/>
        <v>LTKJ</v>
      </c>
      <c r="P767" s="14" t="str">
        <f t="shared" si="56"/>
        <v>X TKJL</v>
      </c>
    </row>
    <row r="768" spans="1:16" ht="23.25" customHeight="1">
      <c r="A768" s="14" t="str">
        <f t="shared" si="55"/>
        <v>PX AK4</v>
      </c>
      <c r="B768" s="14" t="str">
        <f t="shared" si="53"/>
        <v>X AK423</v>
      </c>
      <c r="C768" s="15">
        <v>23</v>
      </c>
      <c r="D768" s="16">
        <v>101515760</v>
      </c>
      <c r="E768" s="12" t="s">
        <v>247</v>
      </c>
      <c r="F768" s="33" t="s">
        <v>13</v>
      </c>
      <c r="G768" s="34" t="s">
        <v>348</v>
      </c>
      <c r="H768" s="14" t="s">
        <v>1775</v>
      </c>
      <c r="I768" s="14" t="s">
        <v>1783</v>
      </c>
      <c r="J768" s="14" t="str">
        <f t="shared" si="54"/>
        <v>PAK</v>
      </c>
      <c r="P768" s="14" t="str">
        <f t="shared" si="56"/>
        <v>X AKP</v>
      </c>
    </row>
    <row r="769" spans="1:16" ht="23.25" customHeight="1">
      <c r="A769" s="14" t="str">
        <f t="shared" si="55"/>
        <v>PX AK2</v>
      </c>
      <c r="B769" s="14" t="str">
        <f t="shared" si="53"/>
        <v>X AK222</v>
      </c>
      <c r="C769" s="15">
        <v>22</v>
      </c>
      <c r="D769" s="16">
        <v>101515761</v>
      </c>
      <c r="E769" s="12" t="s">
        <v>191</v>
      </c>
      <c r="F769" s="33" t="s">
        <v>13</v>
      </c>
      <c r="G769" s="34" t="s">
        <v>346</v>
      </c>
      <c r="H769" s="14" t="s">
        <v>1775</v>
      </c>
      <c r="I769" s="14" t="s">
        <v>1783</v>
      </c>
      <c r="J769" s="14" t="str">
        <f t="shared" si="54"/>
        <v>PAK</v>
      </c>
      <c r="P769" s="14" t="str">
        <f t="shared" si="56"/>
        <v>X AKP</v>
      </c>
    </row>
    <row r="770" spans="1:16" ht="23.25" customHeight="1">
      <c r="A770" s="14" t="str">
        <f t="shared" si="55"/>
        <v>LXI TKJ3</v>
      </c>
      <c r="B770" s="14" t="str">
        <f t="shared" si="53"/>
        <v>XI TKJ326</v>
      </c>
      <c r="C770" s="15">
        <v>26</v>
      </c>
      <c r="D770" s="16" t="s">
        <v>893</v>
      </c>
      <c r="E770" s="12" t="s">
        <v>894</v>
      </c>
      <c r="F770" s="33" t="s">
        <v>9</v>
      </c>
      <c r="G770" s="34" t="s">
        <v>903</v>
      </c>
      <c r="H770" s="14" t="s">
        <v>1779</v>
      </c>
      <c r="I770" s="14" t="s">
        <v>1785</v>
      </c>
      <c r="J770" s="14" t="str">
        <f t="shared" si="54"/>
        <v>LTKJ</v>
      </c>
      <c r="P770" s="14" t="str">
        <f t="shared" si="56"/>
        <v>XI TKJL</v>
      </c>
    </row>
    <row r="771" spans="1:16" ht="23.25" customHeight="1">
      <c r="A771" s="14" t="str">
        <f t="shared" si="55"/>
        <v>LX RPL2</v>
      </c>
      <c r="B771" s="14" t="str">
        <f t="shared" si="53"/>
        <v>X RPL225</v>
      </c>
      <c r="C771" s="15">
        <v>25</v>
      </c>
      <c r="D771" s="16">
        <v>101515960</v>
      </c>
      <c r="E771" s="12" t="s">
        <v>71</v>
      </c>
      <c r="F771" s="33" t="s">
        <v>9</v>
      </c>
      <c r="G771" s="34" t="s">
        <v>341</v>
      </c>
      <c r="H771" s="14" t="s">
        <v>1776</v>
      </c>
      <c r="I771" s="14" t="s">
        <v>1784</v>
      </c>
      <c r="J771" s="14" t="str">
        <f t="shared" si="54"/>
        <v>LRPL</v>
      </c>
      <c r="P771" s="14" t="str">
        <f t="shared" si="56"/>
        <v>X RPLL</v>
      </c>
    </row>
    <row r="772" spans="1:16" ht="23.25" customHeight="1">
      <c r="A772" s="14" t="str">
        <f t="shared" si="55"/>
        <v>PXIII AK5</v>
      </c>
      <c r="B772" s="14" t="str">
        <f t="shared" si="53"/>
        <v>XIII AK522</v>
      </c>
      <c r="C772" s="15">
        <v>22</v>
      </c>
      <c r="D772" s="16" t="s">
        <v>1695</v>
      </c>
      <c r="E772" s="12" t="s">
        <v>1696</v>
      </c>
      <c r="F772" s="33" t="s">
        <v>13</v>
      </c>
      <c r="G772" s="34" t="s">
        <v>1713</v>
      </c>
      <c r="H772" s="14" t="s">
        <v>1782</v>
      </c>
      <c r="I772" s="14" t="s">
        <v>1783</v>
      </c>
      <c r="J772" s="14" t="str">
        <f t="shared" si="54"/>
        <v>PAK</v>
      </c>
      <c r="P772" s="14" t="str">
        <f t="shared" si="56"/>
        <v>XIII AKP</v>
      </c>
    </row>
    <row r="773" spans="1:16" ht="23.25" customHeight="1">
      <c r="A773" s="14" t="str">
        <f t="shared" si="55"/>
        <v>LXI AK3</v>
      </c>
      <c r="B773" s="14" t="str">
        <f t="shared" si="53"/>
        <v>XI AK326</v>
      </c>
      <c r="C773" s="15">
        <v>26</v>
      </c>
      <c r="D773" s="16" t="s">
        <v>522</v>
      </c>
      <c r="E773" s="12" t="s">
        <v>523</v>
      </c>
      <c r="F773" s="33" t="s">
        <v>9</v>
      </c>
      <c r="G773" s="34" t="s">
        <v>534</v>
      </c>
      <c r="H773" s="14" t="s">
        <v>1778</v>
      </c>
      <c r="I773" s="14" t="s">
        <v>1783</v>
      </c>
      <c r="J773" s="14" t="str">
        <f t="shared" si="54"/>
        <v>LAK</v>
      </c>
      <c r="P773" s="14" t="str">
        <f t="shared" si="56"/>
        <v>XI AKL</v>
      </c>
    </row>
    <row r="774" spans="1:16" ht="23.25" customHeight="1">
      <c r="A774" s="14" t="str">
        <f t="shared" si="55"/>
        <v>LXI TKJ1</v>
      </c>
      <c r="B774" s="14" t="str">
        <f t="shared" si="53"/>
        <v>XI TKJ124</v>
      </c>
      <c r="C774" s="15">
        <v>24</v>
      </c>
      <c r="D774" s="16" t="s">
        <v>761</v>
      </c>
      <c r="E774" s="12" t="s">
        <v>762</v>
      </c>
      <c r="F774" s="33" t="s">
        <v>9</v>
      </c>
      <c r="G774" s="34" t="s">
        <v>779</v>
      </c>
      <c r="H774" s="14" t="s">
        <v>1779</v>
      </c>
      <c r="I774" s="14" t="s">
        <v>1785</v>
      </c>
      <c r="J774" s="14" t="str">
        <f t="shared" si="54"/>
        <v>LTKJ</v>
      </c>
      <c r="P774" s="14" t="str">
        <f t="shared" si="56"/>
        <v>XI TKJL</v>
      </c>
    </row>
    <row r="775" spans="1:16" ht="23.25" customHeight="1">
      <c r="A775" s="14" t="str">
        <f t="shared" si="55"/>
        <v>LXII AK5</v>
      </c>
      <c r="B775" s="14" t="str">
        <f t="shared" si="53"/>
        <v>XII AK519</v>
      </c>
      <c r="C775" s="15">
        <v>19</v>
      </c>
      <c r="D775" s="16" t="s">
        <v>1205</v>
      </c>
      <c r="E775" s="12" t="s">
        <v>1206</v>
      </c>
      <c r="F775" s="33" t="s">
        <v>9</v>
      </c>
      <c r="G775" s="34" t="s">
        <v>974</v>
      </c>
      <c r="H775" s="14" t="s">
        <v>1780</v>
      </c>
      <c r="I775" s="14" t="s">
        <v>1783</v>
      </c>
      <c r="J775" s="14" t="str">
        <f t="shared" si="54"/>
        <v>LAK</v>
      </c>
      <c r="P775" s="14" t="str">
        <f t="shared" si="56"/>
        <v>XII AKL</v>
      </c>
    </row>
    <row r="776" spans="1:16" ht="23.25" customHeight="1">
      <c r="A776" s="14" t="str">
        <f t="shared" si="55"/>
        <v>PXIII AK1</v>
      </c>
      <c r="B776" s="14" t="str">
        <f t="shared" si="53"/>
        <v>XIII AK124</v>
      </c>
      <c r="C776" s="15">
        <v>24</v>
      </c>
      <c r="D776" s="16" t="s">
        <v>1447</v>
      </c>
      <c r="E776" s="12" t="s">
        <v>1448</v>
      </c>
      <c r="F776" s="33" t="s">
        <v>13</v>
      </c>
      <c r="G776" s="34" t="s">
        <v>1525</v>
      </c>
      <c r="H776" s="14" t="s">
        <v>1782</v>
      </c>
      <c r="I776" s="14" t="s">
        <v>1783</v>
      </c>
      <c r="J776" s="14" t="str">
        <f t="shared" si="54"/>
        <v>PAK</v>
      </c>
      <c r="P776" s="14" t="str">
        <f t="shared" si="56"/>
        <v>XIII AKP</v>
      </c>
    </row>
    <row r="777" spans="1:16" ht="23.25" customHeight="1">
      <c r="A777" s="14" t="str">
        <f t="shared" si="55"/>
        <v>PX AK5</v>
      </c>
      <c r="B777" s="14" t="str">
        <f t="shared" si="53"/>
        <v>X AK522</v>
      </c>
      <c r="C777" s="15">
        <v>22</v>
      </c>
      <c r="D777" s="16">
        <v>101515762</v>
      </c>
      <c r="E777" s="12" t="s">
        <v>1826</v>
      </c>
      <c r="F777" s="33" t="s">
        <v>13</v>
      </c>
      <c r="G777" s="34" t="s">
        <v>349</v>
      </c>
      <c r="H777" s="14" t="s">
        <v>1775</v>
      </c>
      <c r="I777" s="14" t="s">
        <v>1783</v>
      </c>
      <c r="J777" s="14" t="str">
        <f t="shared" si="54"/>
        <v>PAK</v>
      </c>
      <c r="P777" s="14" t="str">
        <f t="shared" si="56"/>
        <v>X AKP</v>
      </c>
    </row>
    <row r="778" spans="1:16" ht="23.25" customHeight="1">
      <c r="A778" s="14" t="str">
        <f t="shared" si="55"/>
        <v>PX AK1</v>
      </c>
      <c r="B778" s="14" t="str">
        <f t="shared" si="53"/>
        <v>X AK123</v>
      </c>
      <c r="C778" s="15">
        <v>23</v>
      </c>
      <c r="D778" s="16">
        <v>101515763</v>
      </c>
      <c r="E778" s="12" t="s">
        <v>174</v>
      </c>
      <c r="F778" s="33" t="s">
        <v>13</v>
      </c>
      <c r="G778" s="34" t="s">
        <v>345</v>
      </c>
      <c r="H778" s="14" t="s">
        <v>1775</v>
      </c>
      <c r="I778" s="14" t="s">
        <v>1783</v>
      </c>
      <c r="J778" s="14" t="str">
        <f t="shared" si="54"/>
        <v>PAK</v>
      </c>
      <c r="P778" s="14" t="str">
        <f t="shared" si="56"/>
        <v>X AKP</v>
      </c>
    </row>
    <row r="779" spans="1:16" ht="23.25" customHeight="1">
      <c r="A779" s="14" t="str">
        <f t="shared" si="55"/>
        <v>PX RPL1</v>
      </c>
      <c r="B779" s="14" t="str">
        <f t="shared" si="53"/>
        <v>X RPL126</v>
      </c>
      <c r="C779" s="15">
        <v>26</v>
      </c>
      <c r="D779" s="16">
        <v>101515961</v>
      </c>
      <c r="E779" s="12" t="s">
        <v>14</v>
      </c>
      <c r="F779" s="33" t="s">
        <v>13</v>
      </c>
      <c r="G779" s="34" t="s">
        <v>340</v>
      </c>
      <c r="H779" s="14" t="s">
        <v>1776</v>
      </c>
      <c r="I779" s="14" t="s">
        <v>1784</v>
      </c>
      <c r="J779" s="14" t="str">
        <f t="shared" si="54"/>
        <v>PRPL</v>
      </c>
      <c r="P779" s="14" t="str">
        <f t="shared" si="56"/>
        <v>X RPLP</v>
      </c>
    </row>
    <row r="780" spans="1:16" ht="23.25" customHeight="1">
      <c r="A780" s="14" t="str">
        <f t="shared" si="55"/>
        <v>LXII TKJ2</v>
      </c>
      <c r="B780" s="14" t="str">
        <f t="shared" si="53"/>
        <v>XII TKJ222</v>
      </c>
      <c r="C780" s="15">
        <v>22</v>
      </c>
      <c r="D780" s="16" t="s">
        <v>1332</v>
      </c>
      <c r="E780" s="12" t="s">
        <v>1333</v>
      </c>
      <c r="F780" s="33" t="s">
        <v>9</v>
      </c>
      <c r="G780" s="34" t="s">
        <v>1344</v>
      </c>
      <c r="H780" s="14" t="s">
        <v>1781</v>
      </c>
      <c r="I780" s="14" t="s">
        <v>1785</v>
      </c>
      <c r="J780" s="14" t="str">
        <f t="shared" si="54"/>
        <v>LTKJ</v>
      </c>
      <c r="P780" s="14" t="str">
        <f t="shared" si="56"/>
        <v>XII TKJL</v>
      </c>
    </row>
    <row r="781" spans="1:16" ht="23.25" customHeight="1">
      <c r="A781" s="14" t="str">
        <f t="shared" si="55"/>
        <v>LXIII AK2</v>
      </c>
      <c r="B781" s="14" t="str">
        <f t="shared" si="53"/>
        <v>XIII AK223</v>
      </c>
      <c r="C781" s="15">
        <v>23</v>
      </c>
      <c r="D781" s="16" t="s">
        <v>1507</v>
      </c>
      <c r="E781" s="12" t="s">
        <v>1508</v>
      </c>
      <c r="F781" s="33" t="s">
        <v>9</v>
      </c>
      <c r="G781" s="34" t="s">
        <v>1526</v>
      </c>
      <c r="H781" s="14" t="s">
        <v>1782</v>
      </c>
      <c r="I781" s="14" t="s">
        <v>1783</v>
      </c>
      <c r="J781" s="14" t="str">
        <f t="shared" si="54"/>
        <v>LAK</v>
      </c>
      <c r="P781" s="14" t="str">
        <f t="shared" si="56"/>
        <v>XIII AKL</v>
      </c>
    </row>
    <row r="782" spans="1:16" ht="23.25" customHeight="1">
      <c r="A782" s="14" t="str">
        <f t="shared" si="55"/>
        <v>LXI TKJ2</v>
      </c>
      <c r="B782" s="14" t="str">
        <f t="shared" si="53"/>
        <v>XI TKJ226</v>
      </c>
      <c r="C782" s="15">
        <v>26</v>
      </c>
      <c r="D782" s="16" t="s">
        <v>830</v>
      </c>
      <c r="E782" s="12" t="s">
        <v>831</v>
      </c>
      <c r="F782" s="33" t="s">
        <v>9</v>
      </c>
      <c r="G782" s="34" t="s">
        <v>842</v>
      </c>
      <c r="H782" s="14" t="s">
        <v>1779</v>
      </c>
      <c r="I782" s="14" t="s">
        <v>1785</v>
      </c>
      <c r="J782" s="14" t="str">
        <f t="shared" si="54"/>
        <v>LTKJ</v>
      </c>
      <c r="P782" s="14" t="str">
        <f t="shared" si="56"/>
        <v>XI TKJL</v>
      </c>
    </row>
    <row r="783" spans="1:16" ht="23.25" customHeight="1">
      <c r="A783" s="14" t="str">
        <f t="shared" si="55"/>
        <v>PXII AK2</v>
      </c>
      <c r="B783" s="14" t="str">
        <f t="shared" si="53"/>
        <v>XII AK222</v>
      </c>
      <c r="C783" s="15">
        <v>22</v>
      </c>
      <c r="D783" s="16" t="s">
        <v>1017</v>
      </c>
      <c r="E783" s="12" t="s">
        <v>1018</v>
      </c>
      <c r="F783" s="33" t="s">
        <v>13</v>
      </c>
      <c r="G783" s="34" t="s">
        <v>971</v>
      </c>
      <c r="H783" s="14" t="s">
        <v>1780</v>
      </c>
      <c r="I783" s="14" t="s">
        <v>1783</v>
      </c>
      <c r="J783" s="14" t="str">
        <f t="shared" si="54"/>
        <v>PAK</v>
      </c>
      <c r="P783" s="14" t="str">
        <f t="shared" si="56"/>
        <v>XII AKP</v>
      </c>
    </row>
    <row r="784" spans="1:16" ht="23.25" customHeight="1">
      <c r="A784" s="14" t="str">
        <f t="shared" si="55"/>
        <v>PXII AK4</v>
      </c>
      <c r="B784" s="14" t="str">
        <f t="shared" si="53"/>
        <v>XII AK425</v>
      </c>
      <c r="C784" s="15">
        <v>25</v>
      </c>
      <c r="D784" s="16" t="s">
        <v>1153</v>
      </c>
      <c r="E784" s="12" t="s">
        <v>1154</v>
      </c>
      <c r="F784" s="33" t="s">
        <v>13</v>
      </c>
      <c r="G784" s="34" t="s">
        <v>973</v>
      </c>
      <c r="H784" s="14" t="s">
        <v>1780</v>
      </c>
      <c r="I784" s="14" t="s">
        <v>1783</v>
      </c>
      <c r="J784" s="14" t="str">
        <f t="shared" si="54"/>
        <v>PAK</v>
      </c>
      <c r="P784" s="14" t="str">
        <f t="shared" si="56"/>
        <v>XII AKP</v>
      </c>
    </row>
    <row r="785" spans="1:16" ht="23.25" customHeight="1">
      <c r="A785" s="14" t="str">
        <f t="shared" si="55"/>
        <v>PXII AK2</v>
      </c>
      <c r="B785" s="14" t="str">
        <f t="shared" si="53"/>
        <v>XII AK223</v>
      </c>
      <c r="C785" s="15">
        <v>23</v>
      </c>
      <c r="D785" s="16" t="s">
        <v>1019</v>
      </c>
      <c r="E785" s="12" t="s">
        <v>1020</v>
      </c>
      <c r="F785" s="33" t="s">
        <v>13</v>
      </c>
      <c r="G785" s="34" t="s">
        <v>971</v>
      </c>
      <c r="H785" s="14" t="s">
        <v>1780</v>
      </c>
      <c r="I785" s="14" t="s">
        <v>1783</v>
      </c>
      <c r="J785" s="14" t="str">
        <f t="shared" si="54"/>
        <v>PAK</v>
      </c>
      <c r="P785" s="14" t="str">
        <f t="shared" si="56"/>
        <v>XII AKP</v>
      </c>
    </row>
    <row r="786" spans="1:16" ht="23.25" customHeight="1">
      <c r="A786" s="14" t="str">
        <f t="shared" si="55"/>
        <v>LXII TKJ3</v>
      </c>
      <c r="B786" s="14" t="str">
        <f t="shared" si="53"/>
        <v>XII TKJ322</v>
      </c>
      <c r="C786" s="15">
        <v>22</v>
      </c>
      <c r="D786" s="16" t="s">
        <v>1387</v>
      </c>
      <c r="E786" s="12" t="s">
        <v>1388</v>
      </c>
      <c r="F786" s="33" t="s">
        <v>9</v>
      </c>
      <c r="G786" s="34" t="s">
        <v>1401</v>
      </c>
      <c r="H786" s="14" t="s">
        <v>1781</v>
      </c>
      <c r="I786" s="14" t="s">
        <v>1785</v>
      </c>
      <c r="J786" s="14" t="str">
        <f t="shared" si="54"/>
        <v>LTKJ</v>
      </c>
      <c r="P786" s="14" t="str">
        <f t="shared" si="56"/>
        <v>XII TKJL</v>
      </c>
    </row>
    <row r="787" spans="1:16" ht="23.25" customHeight="1">
      <c r="A787" s="14" t="str">
        <f t="shared" si="55"/>
        <v>PX TKJ1</v>
      </c>
      <c r="B787" s="14" t="str">
        <f t="shared" si="53"/>
        <v>X TKJ123</v>
      </c>
      <c r="C787" s="39">
        <v>23</v>
      </c>
      <c r="D787" s="12">
        <v>101515886</v>
      </c>
      <c r="E787" s="12" t="s">
        <v>1842</v>
      </c>
      <c r="F787" s="33" t="s">
        <v>13</v>
      </c>
      <c r="G787" s="34" t="s">
        <v>342</v>
      </c>
      <c r="H787" s="14" t="s">
        <v>1777</v>
      </c>
      <c r="I787" s="14" t="s">
        <v>1785</v>
      </c>
      <c r="J787" s="14" t="str">
        <f t="shared" si="54"/>
        <v>PTKJ</v>
      </c>
      <c r="K787" s="14" t="s">
        <v>1841</v>
      </c>
      <c r="P787" s="14" t="str">
        <f t="shared" si="56"/>
        <v>X TKJP</v>
      </c>
    </row>
    <row r="788" spans="1:16" ht="23.25" customHeight="1">
      <c r="A788" s="14" t="str">
        <f t="shared" si="55"/>
        <v>LX TKJ3</v>
      </c>
      <c r="B788" s="14" t="str">
        <f t="shared" si="53"/>
        <v>X TKJ323</v>
      </c>
      <c r="C788" s="15">
        <v>23</v>
      </c>
      <c r="D788" s="16">
        <v>101515887</v>
      </c>
      <c r="E788" s="19" t="s">
        <v>159</v>
      </c>
      <c r="F788" s="33" t="s">
        <v>9</v>
      </c>
      <c r="G788" s="34" t="s">
        <v>344</v>
      </c>
      <c r="H788" s="14" t="s">
        <v>1777</v>
      </c>
      <c r="I788" s="14" t="s">
        <v>1785</v>
      </c>
      <c r="J788" s="14" t="str">
        <f t="shared" si="54"/>
        <v>LTKJ</v>
      </c>
      <c r="P788" s="14" t="str">
        <f t="shared" si="56"/>
        <v>X TKJL</v>
      </c>
    </row>
    <row r="789" spans="1:16" ht="23.25" customHeight="1">
      <c r="A789" s="14" t="str">
        <f t="shared" si="55"/>
        <v>LXII TKJ3</v>
      </c>
      <c r="B789" s="14" t="str">
        <f t="shared" si="53"/>
        <v>XII TKJ323</v>
      </c>
      <c r="C789" s="15">
        <v>23</v>
      </c>
      <c r="D789" s="16" t="s">
        <v>1389</v>
      </c>
      <c r="E789" s="12" t="s">
        <v>1390</v>
      </c>
      <c r="F789" s="33" t="s">
        <v>9</v>
      </c>
      <c r="G789" s="34" t="s">
        <v>1401</v>
      </c>
      <c r="H789" s="14" t="s">
        <v>1781</v>
      </c>
      <c r="I789" s="14" t="s">
        <v>1785</v>
      </c>
      <c r="J789" s="14" t="str">
        <f t="shared" si="54"/>
        <v>LTKJ</v>
      </c>
      <c r="P789" s="14" t="str">
        <f t="shared" si="56"/>
        <v>XII TKJL</v>
      </c>
    </row>
    <row r="790" spans="1:16" ht="23.25" customHeight="1">
      <c r="A790" s="14" t="str">
        <f t="shared" si="55"/>
        <v>LX RPL1</v>
      </c>
      <c r="B790" s="14" t="str">
        <f t="shared" si="53"/>
        <v>X RPL127</v>
      </c>
      <c r="C790" s="15">
        <v>27</v>
      </c>
      <c r="D790" s="16">
        <v>101515962</v>
      </c>
      <c r="E790" s="32" t="s">
        <v>335</v>
      </c>
      <c r="F790" s="31" t="s">
        <v>9</v>
      </c>
      <c r="G790" s="34" t="s">
        <v>340</v>
      </c>
      <c r="H790" s="14" t="s">
        <v>1776</v>
      </c>
      <c r="I790" s="14" t="s">
        <v>1784</v>
      </c>
      <c r="J790" s="14" t="str">
        <f t="shared" si="54"/>
        <v>LRPL</v>
      </c>
      <c r="P790" s="14" t="str">
        <f t="shared" si="56"/>
        <v>X RPLL</v>
      </c>
    </row>
    <row r="791" spans="1:16" ht="23.25" customHeight="1">
      <c r="A791" s="14" t="str">
        <f t="shared" si="55"/>
        <v>LXI AK4</v>
      </c>
      <c r="B791" s="14" t="str">
        <f t="shared" si="53"/>
        <v>XI AK424</v>
      </c>
      <c r="C791" s="15">
        <v>24</v>
      </c>
      <c r="D791" s="16" t="s">
        <v>581</v>
      </c>
      <c r="E791" s="12" t="s">
        <v>582</v>
      </c>
      <c r="F791" s="33" t="s">
        <v>9</v>
      </c>
      <c r="G791" s="34" t="s">
        <v>593</v>
      </c>
      <c r="H791" s="14" t="s">
        <v>1778</v>
      </c>
      <c r="I791" s="14" t="s">
        <v>1783</v>
      </c>
      <c r="J791" s="14" t="str">
        <f t="shared" si="54"/>
        <v>LAK</v>
      </c>
      <c r="P791" s="14" t="str">
        <f t="shared" si="56"/>
        <v>XI AKL</v>
      </c>
    </row>
    <row r="792" spans="1:16" ht="23.25" customHeight="1">
      <c r="A792" s="14" t="str">
        <f t="shared" si="55"/>
        <v>PX TKJ3</v>
      </c>
      <c r="B792" s="14" t="str">
        <f t="shared" si="53"/>
        <v>X TKJ324</v>
      </c>
      <c r="C792" s="15">
        <v>24</v>
      </c>
      <c r="D792" s="16">
        <v>101515888</v>
      </c>
      <c r="E792" s="12" t="s">
        <v>143</v>
      </c>
      <c r="F792" s="33" t="s">
        <v>13</v>
      </c>
      <c r="G792" s="34" t="s">
        <v>344</v>
      </c>
      <c r="H792" s="14" t="s">
        <v>1777</v>
      </c>
      <c r="I792" s="14" t="s">
        <v>1785</v>
      </c>
      <c r="J792" s="14" t="str">
        <f t="shared" si="54"/>
        <v>PTKJ</v>
      </c>
      <c r="P792" s="14" t="str">
        <f t="shared" si="56"/>
        <v>X TKJP</v>
      </c>
    </row>
    <row r="793" spans="1:16" ht="23.25" customHeight="1">
      <c r="A793" s="14" t="str">
        <f t="shared" si="55"/>
        <v>LXIII AK5</v>
      </c>
      <c r="B793" s="14" t="str">
        <f t="shared" si="53"/>
        <v>XIII AK523</v>
      </c>
      <c r="C793" s="15">
        <v>23</v>
      </c>
      <c r="D793" s="16" t="s">
        <v>1697</v>
      </c>
      <c r="E793" s="12" t="s">
        <v>1698</v>
      </c>
      <c r="F793" s="33" t="s">
        <v>9</v>
      </c>
      <c r="G793" s="34" t="s">
        <v>1713</v>
      </c>
      <c r="H793" s="14" t="s">
        <v>1782</v>
      </c>
      <c r="I793" s="14" t="s">
        <v>1783</v>
      </c>
      <c r="J793" s="14" t="str">
        <f t="shared" si="54"/>
        <v>LAK</v>
      </c>
      <c r="P793" s="14" t="str">
        <f t="shared" si="56"/>
        <v>XIII AKL</v>
      </c>
    </row>
    <row r="794" spans="1:16" ht="23.25" customHeight="1">
      <c r="A794" s="14" t="str">
        <f t="shared" si="55"/>
        <v>PXIII AK3</v>
      </c>
      <c r="B794" s="14" t="str">
        <f t="shared" si="53"/>
        <v>XIII AK322</v>
      </c>
      <c r="C794" s="15">
        <v>22</v>
      </c>
      <c r="D794" s="16" t="s">
        <v>1569</v>
      </c>
      <c r="E794" s="12" t="s">
        <v>1570</v>
      </c>
      <c r="F794" s="33" t="s">
        <v>13</v>
      </c>
      <c r="G794" s="34" t="s">
        <v>1589</v>
      </c>
      <c r="H794" s="14" t="s">
        <v>1782</v>
      </c>
      <c r="I794" s="14" t="s">
        <v>1783</v>
      </c>
      <c r="J794" s="14" t="str">
        <f t="shared" si="54"/>
        <v>PAK</v>
      </c>
      <c r="P794" s="14" t="str">
        <f t="shared" si="56"/>
        <v>XIII AKP</v>
      </c>
    </row>
    <row r="795" spans="1:16" ht="23.25" customHeight="1">
      <c r="A795" s="14" t="str">
        <f t="shared" si="55"/>
        <v>LX TKJ3</v>
      </c>
      <c r="B795" s="14" t="str">
        <f t="shared" si="53"/>
        <v>X TKJ325</v>
      </c>
      <c r="C795" s="15">
        <v>25</v>
      </c>
      <c r="D795" s="16">
        <v>101515889</v>
      </c>
      <c r="E795" s="19" t="s">
        <v>157</v>
      </c>
      <c r="F795" s="33" t="s">
        <v>9</v>
      </c>
      <c r="G795" s="34" t="s">
        <v>344</v>
      </c>
      <c r="H795" s="14" t="s">
        <v>1777</v>
      </c>
      <c r="I795" s="14" t="s">
        <v>1785</v>
      </c>
      <c r="J795" s="14" t="str">
        <f t="shared" si="54"/>
        <v>LTKJ</v>
      </c>
      <c r="P795" s="14" t="str">
        <f t="shared" si="56"/>
        <v>X TKJL</v>
      </c>
    </row>
    <row r="796" spans="1:16" ht="23.25" customHeight="1">
      <c r="A796" s="14" t="str">
        <f t="shared" si="55"/>
        <v>PXIII AK2</v>
      </c>
      <c r="B796" s="14" t="str">
        <f t="shared" si="53"/>
        <v>XIII AK224</v>
      </c>
      <c r="C796" s="15">
        <v>24</v>
      </c>
      <c r="D796" s="16" t="s">
        <v>1509</v>
      </c>
      <c r="E796" s="12" t="s">
        <v>1510</v>
      </c>
      <c r="F796" s="33" t="s">
        <v>13</v>
      </c>
      <c r="G796" s="34" t="s">
        <v>1526</v>
      </c>
      <c r="H796" s="14" t="s">
        <v>1782</v>
      </c>
      <c r="I796" s="14" t="s">
        <v>1783</v>
      </c>
      <c r="J796" s="14" t="str">
        <f t="shared" si="54"/>
        <v>PAK</v>
      </c>
      <c r="P796" s="14" t="str">
        <f t="shared" si="56"/>
        <v>XIII AKP</v>
      </c>
    </row>
    <row r="797" spans="1:16" ht="23.25" customHeight="1">
      <c r="A797" s="14" t="str">
        <f t="shared" si="55"/>
        <v>PXII AK5</v>
      </c>
      <c r="B797" s="14" t="str">
        <f t="shared" si="53"/>
        <v>XII AK520</v>
      </c>
      <c r="C797" s="15">
        <v>20</v>
      </c>
      <c r="D797" s="16" t="s">
        <v>1207</v>
      </c>
      <c r="E797" s="12" t="s">
        <v>1208</v>
      </c>
      <c r="F797" s="33" t="s">
        <v>13</v>
      </c>
      <c r="G797" s="34" t="s">
        <v>974</v>
      </c>
      <c r="H797" s="14" t="s">
        <v>1780</v>
      </c>
      <c r="I797" s="14" t="s">
        <v>1783</v>
      </c>
      <c r="J797" s="14" t="str">
        <f t="shared" si="54"/>
        <v>PAK</v>
      </c>
      <c r="P797" s="14" t="str">
        <f t="shared" si="56"/>
        <v>XII AKP</v>
      </c>
    </row>
    <row r="798" spans="1:16" ht="23.25" customHeight="1">
      <c r="A798" s="14" t="str">
        <f t="shared" si="55"/>
        <v>LXII TKJ2</v>
      </c>
      <c r="B798" s="14" t="str">
        <f t="shared" si="53"/>
        <v>XII TKJ223</v>
      </c>
      <c r="C798" s="15">
        <v>23</v>
      </c>
      <c r="D798" s="16" t="s">
        <v>1334</v>
      </c>
      <c r="E798" s="12" t="s">
        <v>1335</v>
      </c>
      <c r="F798" s="33" t="s">
        <v>9</v>
      </c>
      <c r="G798" s="34" t="s">
        <v>1344</v>
      </c>
      <c r="H798" s="14" t="s">
        <v>1781</v>
      </c>
      <c r="I798" s="14" t="s">
        <v>1785</v>
      </c>
      <c r="J798" s="14" t="str">
        <f t="shared" si="54"/>
        <v>LTKJ</v>
      </c>
      <c r="P798" s="14" t="str">
        <f t="shared" si="56"/>
        <v>XII TKJL</v>
      </c>
    </row>
    <row r="799" spans="1:16" ht="23.25" customHeight="1">
      <c r="A799" s="14" t="str">
        <f t="shared" si="55"/>
        <v>LXII TKJ2</v>
      </c>
      <c r="B799" s="14" t="str">
        <f t="shared" si="53"/>
        <v>XII TKJ224</v>
      </c>
      <c r="C799" s="15">
        <v>24</v>
      </c>
      <c r="D799" s="16" t="s">
        <v>1336</v>
      </c>
      <c r="E799" s="12" t="s">
        <v>1337</v>
      </c>
      <c r="F799" s="33" t="s">
        <v>9</v>
      </c>
      <c r="G799" s="34" t="s">
        <v>1344</v>
      </c>
      <c r="H799" s="14" t="s">
        <v>1781</v>
      </c>
      <c r="I799" s="14" t="s">
        <v>1785</v>
      </c>
      <c r="J799" s="14" t="str">
        <f t="shared" si="54"/>
        <v>LTKJ</v>
      </c>
      <c r="P799" s="14" t="str">
        <f t="shared" si="56"/>
        <v>XII TKJL</v>
      </c>
    </row>
    <row r="800" spans="1:16" ht="23.25" customHeight="1">
      <c r="A800" s="14" t="str">
        <f t="shared" si="55"/>
        <v>LX TKJ1</v>
      </c>
      <c r="B800" s="14" t="str">
        <f t="shared" si="53"/>
        <v>X TKJ124</v>
      </c>
      <c r="C800" s="39">
        <v>24</v>
      </c>
      <c r="D800" s="12">
        <v>101515890</v>
      </c>
      <c r="E800" s="19" t="s">
        <v>88</v>
      </c>
      <c r="F800" s="33" t="s">
        <v>9</v>
      </c>
      <c r="G800" s="34" t="s">
        <v>342</v>
      </c>
      <c r="H800" s="14" t="s">
        <v>1777</v>
      </c>
      <c r="I800" s="14" t="s">
        <v>1785</v>
      </c>
      <c r="J800" s="14" t="str">
        <f t="shared" si="54"/>
        <v>LTKJ</v>
      </c>
      <c r="P800" s="14" t="str">
        <f t="shared" si="56"/>
        <v>X TKJL</v>
      </c>
    </row>
    <row r="801" spans="1:16" ht="23.25" customHeight="1">
      <c r="A801" s="14" t="str">
        <f t="shared" si="55"/>
        <v>PXII AK1</v>
      </c>
      <c r="B801" s="14" t="str">
        <f t="shared" si="53"/>
        <v>XII AK120</v>
      </c>
      <c r="C801" s="15">
        <v>20</v>
      </c>
      <c r="D801" s="16" t="s">
        <v>942</v>
      </c>
      <c r="E801" s="12" t="s">
        <v>943</v>
      </c>
      <c r="F801" s="33" t="s">
        <v>13</v>
      </c>
      <c r="G801" s="34" t="s">
        <v>970</v>
      </c>
      <c r="H801" s="14" t="s">
        <v>1780</v>
      </c>
      <c r="I801" s="14" t="s">
        <v>1783</v>
      </c>
      <c r="J801" s="14" t="str">
        <f t="shared" si="54"/>
        <v>PAK</v>
      </c>
      <c r="P801" s="14" t="str">
        <f t="shared" si="56"/>
        <v>XII AKP</v>
      </c>
    </row>
    <row r="802" spans="1:16" ht="23.25" customHeight="1">
      <c r="A802" s="14" t="str">
        <f t="shared" si="55"/>
        <v>LXII AK2</v>
      </c>
      <c r="B802" s="14" t="str">
        <f t="shared" si="53"/>
        <v>XII AK224</v>
      </c>
      <c r="C802" s="15">
        <v>24</v>
      </c>
      <c r="D802" s="16" t="s">
        <v>1021</v>
      </c>
      <c r="E802" s="12" t="s">
        <v>1022</v>
      </c>
      <c r="F802" s="33" t="s">
        <v>9</v>
      </c>
      <c r="G802" s="34" t="s">
        <v>971</v>
      </c>
      <c r="H802" s="14" t="s">
        <v>1780</v>
      </c>
      <c r="I802" s="14" t="s">
        <v>1783</v>
      </c>
      <c r="J802" s="14" t="str">
        <f t="shared" si="54"/>
        <v>LAK</v>
      </c>
      <c r="P802" s="14" t="str">
        <f t="shared" si="56"/>
        <v>XII AKL</v>
      </c>
    </row>
    <row r="803" spans="1:16" ht="23.25" customHeight="1">
      <c r="A803" s="14" t="str">
        <f t="shared" si="55"/>
        <v>LXII AK3</v>
      </c>
      <c r="B803" s="14" t="str">
        <f t="shared" si="53"/>
        <v>XII AK323</v>
      </c>
      <c r="C803" s="15">
        <v>23</v>
      </c>
      <c r="D803" s="16" t="s">
        <v>1085</v>
      </c>
      <c r="E803" s="12" t="s">
        <v>1086</v>
      </c>
      <c r="F803" s="33" t="s">
        <v>9</v>
      </c>
      <c r="G803" s="34" t="s">
        <v>972</v>
      </c>
      <c r="H803" s="14" t="s">
        <v>1780</v>
      </c>
      <c r="I803" s="14" t="s">
        <v>1783</v>
      </c>
      <c r="J803" s="14" t="str">
        <f t="shared" si="54"/>
        <v>LAK</v>
      </c>
      <c r="P803" s="14" t="str">
        <f t="shared" si="56"/>
        <v>XII AKL</v>
      </c>
    </row>
    <row r="804" spans="1:16" ht="23.25" customHeight="1">
      <c r="A804" s="14" t="str">
        <f t="shared" si="55"/>
        <v>LX RPL1</v>
      </c>
      <c r="B804" s="14" t="str">
        <f t="shared" si="53"/>
        <v>X RPL128</v>
      </c>
      <c r="C804" s="15">
        <v>28</v>
      </c>
      <c r="D804" s="16">
        <v>101515963</v>
      </c>
      <c r="E804" s="12" t="s">
        <v>23</v>
      </c>
      <c r="F804" s="33" t="s">
        <v>9</v>
      </c>
      <c r="G804" s="34" t="s">
        <v>340</v>
      </c>
      <c r="H804" s="14" t="s">
        <v>1776</v>
      </c>
      <c r="I804" s="14" t="s">
        <v>1784</v>
      </c>
      <c r="J804" s="14" t="str">
        <f t="shared" si="54"/>
        <v>LRPL</v>
      </c>
      <c r="P804" s="14" t="str">
        <f t="shared" si="56"/>
        <v>X RPLL</v>
      </c>
    </row>
    <row r="805" spans="1:16" ht="23.25" customHeight="1">
      <c r="A805" s="14" t="str">
        <f t="shared" si="55"/>
        <v>LX TKJ3</v>
      </c>
      <c r="B805" s="14" t="str">
        <f t="shared" si="53"/>
        <v>X TKJ326</v>
      </c>
      <c r="C805" s="15">
        <v>26</v>
      </c>
      <c r="D805" s="16">
        <v>101515891</v>
      </c>
      <c r="E805" s="12" t="s">
        <v>139</v>
      </c>
      <c r="F805" s="33" t="s">
        <v>9</v>
      </c>
      <c r="G805" s="34" t="s">
        <v>344</v>
      </c>
      <c r="H805" s="14" t="s">
        <v>1777</v>
      </c>
      <c r="I805" s="14" t="s">
        <v>1785</v>
      </c>
      <c r="J805" s="14" t="str">
        <f t="shared" si="54"/>
        <v>LTKJ</v>
      </c>
      <c r="P805" s="14" t="str">
        <f t="shared" si="56"/>
        <v>X TKJL</v>
      </c>
    </row>
    <row r="806" spans="1:16" ht="23.25" customHeight="1">
      <c r="A806" s="14" t="str">
        <f t="shared" si="55"/>
        <v>LX AK1</v>
      </c>
      <c r="B806" s="14" t="str">
        <f t="shared" si="53"/>
        <v>X AK124</v>
      </c>
      <c r="C806" s="15">
        <v>24</v>
      </c>
      <c r="D806" s="16">
        <v>101515764</v>
      </c>
      <c r="E806" s="12" t="s">
        <v>186</v>
      </c>
      <c r="F806" s="33" t="s">
        <v>9</v>
      </c>
      <c r="G806" s="34" t="s">
        <v>345</v>
      </c>
      <c r="H806" s="14" t="s">
        <v>1775</v>
      </c>
      <c r="I806" s="14" t="s">
        <v>1783</v>
      </c>
      <c r="J806" s="14" t="str">
        <f t="shared" si="54"/>
        <v>LAK</v>
      </c>
      <c r="P806" s="14" t="str">
        <f t="shared" si="56"/>
        <v>X AKL</v>
      </c>
    </row>
    <row r="807" spans="1:16" ht="23.25" customHeight="1">
      <c r="A807" s="14" t="str">
        <f t="shared" si="55"/>
        <v>LXI TKJ3</v>
      </c>
      <c r="B807" s="14" t="str">
        <f t="shared" si="53"/>
        <v>XI TKJ327</v>
      </c>
      <c r="C807" s="15">
        <v>27</v>
      </c>
      <c r="D807" s="16" t="s">
        <v>895</v>
      </c>
      <c r="E807" s="12" t="s">
        <v>896</v>
      </c>
      <c r="F807" s="33" t="s">
        <v>9</v>
      </c>
      <c r="G807" s="34" t="s">
        <v>903</v>
      </c>
      <c r="H807" s="14" t="s">
        <v>1779</v>
      </c>
      <c r="I807" s="14" t="s">
        <v>1785</v>
      </c>
      <c r="J807" s="14" t="str">
        <f t="shared" si="54"/>
        <v>LTKJ</v>
      </c>
      <c r="P807" s="14" t="str">
        <f t="shared" si="56"/>
        <v>XI TKJL</v>
      </c>
    </row>
    <row r="808" spans="1:16" ht="23.25" customHeight="1">
      <c r="A808" s="14" t="str">
        <f t="shared" si="55"/>
        <v>LXII TKJ1</v>
      </c>
      <c r="B808" s="14" t="str">
        <f t="shared" si="53"/>
        <v>XII TKJ121</v>
      </c>
      <c r="C808" s="15">
        <v>21</v>
      </c>
      <c r="D808" s="16" t="s">
        <v>1273</v>
      </c>
      <c r="E808" s="12" t="s">
        <v>1274</v>
      </c>
      <c r="F808" s="33" t="s">
        <v>9</v>
      </c>
      <c r="G808" s="34" t="s">
        <v>1289</v>
      </c>
      <c r="H808" s="14" t="s">
        <v>1781</v>
      </c>
      <c r="I808" s="14" t="s">
        <v>1785</v>
      </c>
      <c r="J808" s="14" t="str">
        <f t="shared" si="54"/>
        <v>LTKJ</v>
      </c>
      <c r="P808" s="14" t="str">
        <f t="shared" si="56"/>
        <v>XII TKJL</v>
      </c>
    </row>
    <row r="809" spans="1:16" ht="23.25" customHeight="1">
      <c r="A809" s="14" t="str">
        <f t="shared" si="55"/>
        <v>PX AK3</v>
      </c>
      <c r="B809" s="14" t="str">
        <f t="shared" si="53"/>
        <v>X AK320</v>
      </c>
      <c r="C809" s="15">
        <v>20</v>
      </c>
      <c r="D809" s="16">
        <v>101515765</v>
      </c>
      <c r="E809" s="12" t="s">
        <v>220</v>
      </c>
      <c r="F809" s="33" t="s">
        <v>13</v>
      </c>
      <c r="G809" s="35" t="s">
        <v>347</v>
      </c>
      <c r="H809" s="14" t="s">
        <v>1775</v>
      </c>
      <c r="I809" s="14" t="s">
        <v>1783</v>
      </c>
      <c r="J809" s="14" t="str">
        <f t="shared" si="54"/>
        <v>PAK</v>
      </c>
      <c r="P809" s="14" t="str">
        <f t="shared" si="56"/>
        <v>X AKP</v>
      </c>
    </row>
    <row r="810" spans="1:16" ht="23.25" customHeight="1">
      <c r="A810" s="14" t="str">
        <f t="shared" si="55"/>
        <v>LX TKJ2</v>
      </c>
      <c r="B810" s="14" t="str">
        <f t="shared" si="53"/>
        <v>X TKJ226</v>
      </c>
      <c r="C810" s="15">
        <v>26</v>
      </c>
      <c r="D810" s="16">
        <v>101515892</v>
      </c>
      <c r="E810" s="19" t="s">
        <v>132</v>
      </c>
      <c r="F810" s="33" t="s">
        <v>9</v>
      </c>
      <c r="G810" s="34" t="s">
        <v>343</v>
      </c>
      <c r="H810" s="14" t="s">
        <v>1777</v>
      </c>
      <c r="I810" s="14" t="s">
        <v>1785</v>
      </c>
      <c r="J810" s="14" t="str">
        <f t="shared" si="54"/>
        <v>LTKJ</v>
      </c>
      <c r="P810" s="14" t="str">
        <f t="shared" si="56"/>
        <v>X TKJL</v>
      </c>
    </row>
    <row r="811" spans="1:16" ht="23.25" customHeight="1">
      <c r="A811" s="14" t="str">
        <f t="shared" si="55"/>
        <v>LXII TKJ1</v>
      </c>
      <c r="B811" s="14" t="str">
        <f t="shared" si="53"/>
        <v>XII TKJ122</v>
      </c>
      <c r="C811" s="15">
        <v>22</v>
      </c>
      <c r="D811" s="16" t="s">
        <v>1275</v>
      </c>
      <c r="E811" s="12" t="s">
        <v>1276</v>
      </c>
      <c r="F811" s="33" t="s">
        <v>9</v>
      </c>
      <c r="G811" s="34" t="s">
        <v>1289</v>
      </c>
      <c r="H811" s="14" t="s">
        <v>1781</v>
      </c>
      <c r="I811" s="14" t="s">
        <v>1785</v>
      </c>
      <c r="J811" s="14" t="str">
        <f t="shared" si="54"/>
        <v>LTKJ</v>
      </c>
      <c r="P811" s="14" t="str">
        <f t="shared" si="56"/>
        <v>XII TKJL</v>
      </c>
    </row>
    <row r="812" spans="1:16" ht="23.25" customHeight="1">
      <c r="A812" s="14" t="str">
        <f t="shared" si="55"/>
        <v>LXI TKJ1</v>
      </c>
      <c r="B812" s="14" t="str">
        <f t="shared" si="53"/>
        <v>XI TKJ125</v>
      </c>
      <c r="C812" s="15">
        <v>25</v>
      </c>
      <c r="D812" s="16" t="s">
        <v>763</v>
      </c>
      <c r="E812" s="12" t="s">
        <v>764</v>
      </c>
      <c r="F812" s="33" t="s">
        <v>9</v>
      </c>
      <c r="G812" s="34" t="s">
        <v>779</v>
      </c>
      <c r="H812" s="14" t="s">
        <v>1779</v>
      </c>
      <c r="I812" s="14" t="s">
        <v>1785</v>
      </c>
      <c r="J812" s="14" t="str">
        <f t="shared" si="54"/>
        <v>LTKJ</v>
      </c>
      <c r="P812" s="14" t="str">
        <f t="shared" si="56"/>
        <v>XI TKJL</v>
      </c>
    </row>
    <row r="813" spans="1:16" ht="23.25" customHeight="1">
      <c r="A813" s="14" t="str">
        <f t="shared" si="55"/>
        <v>LX AK2</v>
      </c>
      <c r="B813" s="14" t="str">
        <f t="shared" si="53"/>
        <v>X AK223</v>
      </c>
      <c r="C813" s="15">
        <v>23</v>
      </c>
      <c r="D813" s="16">
        <v>101515766</v>
      </c>
      <c r="E813" s="12" t="s">
        <v>206</v>
      </c>
      <c r="F813" s="33" t="s">
        <v>9</v>
      </c>
      <c r="G813" s="34" t="s">
        <v>346</v>
      </c>
      <c r="H813" s="14" t="s">
        <v>1775</v>
      </c>
      <c r="I813" s="14" t="s">
        <v>1783</v>
      </c>
      <c r="J813" s="14" t="str">
        <f t="shared" si="54"/>
        <v>LAK</v>
      </c>
      <c r="P813" s="14" t="str">
        <f t="shared" si="56"/>
        <v>X AKL</v>
      </c>
    </row>
    <row r="814" spans="1:16" ht="23.25" customHeight="1">
      <c r="A814" s="14" t="str">
        <f t="shared" si="55"/>
        <v>LXII AK5</v>
      </c>
      <c r="B814" s="14" t="str">
        <f t="shared" si="53"/>
        <v>XII AK521</v>
      </c>
      <c r="C814" s="15">
        <v>21</v>
      </c>
      <c r="D814" s="16" t="s">
        <v>1209</v>
      </c>
      <c r="E814" s="12" t="s">
        <v>1210</v>
      </c>
      <c r="F814" s="33" t="s">
        <v>9</v>
      </c>
      <c r="G814" s="34" t="s">
        <v>974</v>
      </c>
      <c r="H814" s="14" t="s">
        <v>1780</v>
      </c>
      <c r="I814" s="14" t="s">
        <v>1783</v>
      </c>
      <c r="J814" s="14" t="str">
        <f t="shared" si="54"/>
        <v>LAK</v>
      </c>
      <c r="P814" s="14" t="str">
        <f t="shared" si="56"/>
        <v>XII AKL</v>
      </c>
    </row>
    <row r="815" spans="1:16" ht="23.25" customHeight="1">
      <c r="A815" s="14" t="str">
        <f t="shared" si="55"/>
        <v>LXII AK3</v>
      </c>
      <c r="B815" s="14" t="str">
        <f t="shared" si="53"/>
        <v>XII AK324</v>
      </c>
      <c r="C815" s="15">
        <v>24</v>
      </c>
      <c r="D815" s="16" t="s">
        <v>1087</v>
      </c>
      <c r="E815" s="12" t="s">
        <v>1088</v>
      </c>
      <c r="F815" s="33" t="s">
        <v>9</v>
      </c>
      <c r="G815" s="34" t="s">
        <v>972</v>
      </c>
      <c r="H815" s="14" t="s">
        <v>1780</v>
      </c>
      <c r="I815" s="14" t="s">
        <v>1783</v>
      </c>
      <c r="J815" s="14" t="str">
        <f t="shared" si="54"/>
        <v>LAK</v>
      </c>
      <c r="P815" s="14" t="str">
        <f t="shared" si="56"/>
        <v>XII AKL</v>
      </c>
    </row>
    <row r="816" spans="1:16" ht="23.25" customHeight="1">
      <c r="A816" s="14" t="str">
        <f t="shared" si="55"/>
        <v>LX RPL1</v>
      </c>
      <c r="B816" s="14" t="str">
        <f t="shared" si="53"/>
        <v>X RPL129</v>
      </c>
      <c r="C816" s="15">
        <v>29</v>
      </c>
      <c r="D816" s="16">
        <v>101515964</v>
      </c>
      <c r="E816" s="12" t="s">
        <v>26</v>
      </c>
      <c r="F816" s="33" t="s">
        <v>9</v>
      </c>
      <c r="G816" s="34" t="s">
        <v>340</v>
      </c>
      <c r="H816" s="14" t="s">
        <v>1776</v>
      </c>
      <c r="I816" s="14" t="s">
        <v>1784</v>
      </c>
      <c r="J816" s="14" t="str">
        <f t="shared" si="54"/>
        <v>LRPL</v>
      </c>
      <c r="P816" s="14" t="str">
        <f t="shared" si="56"/>
        <v>X RPLL</v>
      </c>
    </row>
    <row r="817" spans="1:16" ht="23.25" customHeight="1">
      <c r="A817" s="14" t="str">
        <f t="shared" si="55"/>
        <v>LX AK4</v>
      </c>
      <c r="B817" s="14" t="str">
        <f t="shared" si="53"/>
        <v>X AK424</v>
      </c>
      <c r="C817" s="15">
        <v>24</v>
      </c>
      <c r="D817" s="16">
        <v>101515767</v>
      </c>
      <c r="E817" s="12" t="s">
        <v>272</v>
      </c>
      <c r="F817" s="33" t="s">
        <v>9</v>
      </c>
      <c r="G817" s="34" t="s">
        <v>348</v>
      </c>
      <c r="H817" s="14" t="s">
        <v>1775</v>
      </c>
      <c r="I817" s="14" t="s">
        <v>1783</v>
      </c>
      <c r="J817" s="14" t="str">
        <f t="shared" si="54"/>
        <v>LAK</v>
      </c>
      <c r="P817" s="14" t="str">
        <f t="shared" si="56"/>
        <v>X AKL</v>
      </c>
    </row>
    <row r="818" spans="1:16" ht="23.25" customHeight="1">
      <c r="A818" s="14" t="str">
        <f t="shared" si="55"/>
        <v>LX AK5</v>
      </c>
      <c r="B818" s="14" t="str">
        <f t="shared" si="53"/>
        <v>X AK523</v>
      </c>
      <c r="C818" s="15">
        <v>23</v>
      </c>
      <c r="D818" s="16">
        <v>101515768</v>
      </c>
      <c r="E818" s="12" t="s">
        <v>304</v>
      </c>
      <c r="F818" s="33" t="s">
        <v>9</v>
      </c>
      <c r="G818" s="34" t="s">
        <v>349</v>
      </c>
      <c r="H818" s="14" t="s">
        <v>1775</v>
      </c>
      <c r="I818" s="14" t="s">
        <v>1783</v>
      </c>
      <c r="J818" s="14" t="str">
        <f t="shared" si="54"/>
        <v>LAK</v>
      </c>
      <c r="P818" s="14" t="str">
        <f t="shared" si="56"/>
        <v>X AKL</v>
      </c>
    </row>
    <row r="819" spans="1:16" ht="23.25" customHeight="1">
      <c r="A819" s="14" t="str">
        <f t="shared" si="55"/>
        <v>LX RPL2</v>
      </c>
      <c r="B819" s="14" t="str">
        <f t="shared" si="53"/>
        <v>X RPL226</v>
      </c>
      <c r="C819" s="15">
        <v>26</v>
      </c>
      <c r="D819" s="16">
        <v>101515965</v>
      </c>
      <c r="E819" s="12" t="s">
        <v>46</v>
      </c>
      <c r="F819" s="33" t="s">
        <v>9</v>
      </c>
      <c r="G819" s="34" t="s">
        <v>341</v>
      </c>
      <c r="H819" s="14" t="s">
        <v>1776</v>
      </c>
      <c r="I819" s="14" t="s">
        <v>1784</v>
      </c>
      <c r="J819" s="14" t="str">
        <f t="shared" si="54"/>
        <v>LRPL</v>
      </c>
      <c r="P819" s="14" t="str">
        <f t="shared" si="56"/>
        <v>X RPLL</v>
      </c>
    </row>
    <row r="820" spans="1:16" ht="23.25" customHeight="1">
      <c r="A820" s="14" t="str">
        <f t="shared" si="55"/>
        <v>LX TKJ3</v>
      </c>
      <c r="B820" s="14" t="str">
        <f t="shared" si="53"/>
        <v>X TKJ327</v>
      </c>
      <c r="C820" s="15">
        <v>27</v>
      </c>
      <c r="D820" s="16">
        <v>101515893</v>
      </c>
      <c r="E820" s="12" t="s">
        <v>138</v>
      </c>
      <c r="F820" s="33" t="s">
        <v>9</v>
      </c>
      <c r="G820" s="34" t="s">
        <v>344</v>
      </c>
      <c r="H820" s="14" t="s">
        <v>1777</v>
      </c>
      <c r="I820" s="14" t="s">
        <v>1785</v>
      </c>
      <c r="J820" s="14" t="str">
        <f t="shared" si="54"/>
        <v>LTKJ</v>
      </c>
      <c r="P820" s="14" t="str">
        <f t="shared" si="56"/>
        <v>X TKJL</v>
      </c>
    </row>
    <row r="821" spans="1:16" ht="23.25" customHeight="1">
      <c r="A821" s="14" t="str">
        <f t="shared" si="55"/>
        <v>LX TKJ3</v>
      </c>
      <c r="B821" s="14" t="str">
        <f t="shared" si="53"/>
        <v>X TKJ328</v>
      </c>
      <c r="C821" s="15">
        <v>28</v>
      </c>
      <c r="D821" s="16">
        <v>101515894</v>
      </c>
      <c r="E821" s="19" t="s">
        <v>145</v>
      </c>
      <c r="F821" s="33" t="s">
        <v>9</v>
      </c>
      <c r="G821" s="34" t="s">
        <v>344</v>
      </c>
      <c r="H821" s="14" t="s">
        <v>1777</v>
      </c>
      <c r="I821" s="14" t="s">
        <v>1785</v>
      </c>
      <c r="J821" s="14" t="str">
        <f t="shared" si="54"/>
        <v>LTKJ</v>
      </c>
      <c r="P821" s="14" t="str">
        <f t="shared" si="56"/>
        <v>X TKJL</v>
      </c>
    </row>
    <row r="822" spans="1:16" ht="23.25" customHeight="1">
      <c r="A822" s="14" t="str">
        <f t="shared" si="55"/>
        <v>PXIII AK1</v>
      </c>
      <c r="B822" s="14" t="str">
        <f t="shared" si="53"/>
        <v>XIII AK125</v>
      </c>
      <c r="C822" s="15">
        <v>25</v>
      </c>
      <c r="D822" s="16" t="s">
        <v>1449</v>
      </c>
      <c r="E822" s="12" t="s">
        <v>1450</v>
      </c>
      <c r="F822" s="33" t="s">
        <v>13</v>
      </c>
      <c r="G822" s="34" t="s">
        <v>1525</v>
      </c>
      <c r="H822" s="14" t="s">
        <v>1782</v>
      </c>
      <c r="I822" s="14" t="s">
        <v>1783</v>
      </c>
      <c r="J822" s="14" t="str">
        <f t="shared" si="54"/>
        <v>PAK</v>
      </c>
      <c r="P822" s="14" t="str">
        <f t="shared" si="56"/>
        <v>XIII AKP</v>
      </c>
    </row>
    <row r="823" spans="1:16" ht="23.25" customHeight="1">
      <c r="A823" s="14" t="str">
        <f t="shared" si="55"/>
        <v>PXIII AK2</v>
      </c>
      <c r="B823" s="14" t="str">
        <f t="shared" si="53"/>
        <v>XIII AK225</v>
      </c>
      <c r="C823" s="15">
        <v>25</v>
      </c>
      <c r="D823" s="16" t="s">
        <v>1511</v>
      </c>
      <c r="E823" s="12" t="s">
        <v>1512</v>
      </c>
      <c r="F823" s="33" t="s">
        <v>13</v>
      </c>
      <c r="G823" s="34" t="s">
        <v>1526</v>
      </c>
      <c r="H823" s="14" t="s">
        <v>1782</v>
      </c>
      <c r="I823" s="14" t="s">
        <v>1783</v>
      </c>
      <c r="J823" s="14" t="str">
        <f t="shared" si="54"/>
        <v>PAK</v>
      </c>
      <c r="P823" s="14" t="str">
        <f t="shared" si="56"/>
        <v>XIII AKP</v>
      </c>
    </row>
    <row r="824" spans="1:16" ht="23.25" customHeight="1">
      <c r="A824" s="14" t="str">
        <f t="shared" si="55"/>
        <v>PX RPL2</v>
      </c>
      <c r="B824" s="14" t="str">
        <f t="shared" si="53"/>
        <v>X RPL227</v>
      </c>
      <c r="C824" s="15">
        <v>27</v>
      </c>
      <c r="D824" s="16">
        <v>101515966</v>
      </c>
      <c r="E824" s="12" t="s">
        <v>1840</v>
      </c>
      <c r="F824" s="33" t="s">
        <v>13</v>
      </c>
      <c r="G824" s="34" t="s">
        <v>341</v>
      </c>
      <c r="H824" s="14" t="s">
        <v>1776</v>
      </c>
      <c r="I824" s="14" t="s">
        <v>1784</v>
      </c>
      <c r="J824" s="14" t="str">
        <f t="shared" si="54"/>
        <v>PRPL</v>
      </c>
      <c r="P824" s="14" t="str">
        <f t="shared" si="56"/>
        <v>X RPLP</v>
      </c>
    </row>
    <row r="825" spans="1:16" ht="23.25" customHeight="1">
      <c r="A825" s="14" t="str">
        <f t="shared" si="55"/>
        <v>LXII TKJ1</v>
      </c>
      <c r="B825" s="14" t="str">
        <f t="shared" si="53"/>
        <v>XII TKJ123</v>
      </c>
      <c r="C825" s="15">
        <v>23</v>
      </c>
      <c r="D825" s="16" t="s">
        <v>1277</v>
      </c>
      <c r="E825" s="12" t="s">
        <v>1278</v>
      </c>
      <c r="F825" s="33" t="s">
        <v>9</v>
      </c>
      <c r="G825" s="34" t="s">
        <v>1289</v>
      </c>
      <c r="H825" s="14" t="s">
        <v>1781</v>
      </c>
      <c r="I825" s="14" t="s">
        <v>1785</v>
      </c>
      <c r="J825" s="14" t="str">
        <f t="shared" si="54"/>
        <v>LTKJ</v>
      </c>
      <c r="P825" s="14" t="str">
        <f t="shared" si="56"/>
        <v>XII TKJL</v>
      </c>
    </row>
    <row r="826" spans="1:16" ht="23.25" customHeight="1">
      <c r="A826" s="14" t="str">
        <f t="shared" si="55"/>
        <v>LX AK4</v>
      </c>
      <c r="B826" s="14" t="str">
        <f t="shared" si="53"/>
        <v>X AK425</v>
      </c>
      <c r="C826" s="15">
        <v>25</v>
      </c>
      <c r="D826" s="16">
        <v>101515769</v>
      </c>
      <c r="E826" s="12" t="s">
        <v>276</v>
      </c>
      <c r="F826" s="33" t="s">
        <v>9</v>
      </c>
      <c r="G826" s="34" t="s">
        <v>348</v>
      </c>
      <c r="H826" s="14" t="s">
        <v>1775</v>
      </c>
      <c r="I826" s="14" t="s">
        <v>1783</v>
      </c>
      <c r="J826" s="14" t="str">
        <f t="shared" si="54"/>
        <v>LAK</v>
      </c>
      <c r="P826" s="14" t="str">
        <f t="shared" si="56"/>
        <v>X AKL</v>
      </c>
    </row>
    <row r="827" spans="1:16" ht="23.25" customHeight="1">
      <c r="A827" s="14" t="str">
        <f t="shared" si="55"/>
        <v>PXI AK5</v>
      </c>
      <c r="B827" s="14" t="str">
        <f t="shared" si="53"/>
        <v>XI AK525</v>
      </c>
      <c r="C827" s="15">
        <v>25</v>
      </c>
      <c r="D827" s="16" t="s">
        <v>641</v>
      </c>
      <c r="E827" s="12" t="s">
        <v>642</v>
      </c>
      <c r="F827" s="33" t="s">
        <v>13</v>
      </c>
      <c r="G827" s="34" t="s">
        <v>655</v>
      </c>
      <c r="H827" s="14" t="s">
        <v>1778</v>
      </c>
      <c r="I827" s="14" t="s">
        <v>1783</v>
      </c>
      <c r="J827" s="14" t="str">
        <f t="shared" si="54"/>
        <v>PAK</v>
      </c>
      <c r="P827" s="14" t="str">
        <f t="shared" si="56"/>
        <v>XI AKP</v>
      </c>
    </row>
    <row r="828" spans="1:16" ht="23.25" customHeight="1">
      <c r="A828" s="14" t="str">
        <f t="shared" si="55"/>
        <v>LXI TKJ2</v>
      </c>
      <c r="B828" s="14" t="str">
        <f t="shared" si="53"/>
        <v>XI TKJ227</v>
      </c>
      <c r="C828" s="15">
        <v>27</v>
      </c>
      <c r="D828" s="16" t="s">
        <v>832</v>
      </c>
      <c r="E828" s="12" t="s">
        <v>833</v>
      </c>
      <c r="F828" s="33" t="s">
        <v>9</v>
      </c>
      <c r="G828" s="34" t="s">
        <v>842</v>
      </c>
      <c r="H828" s="14" t="s">
        <v>1779</v>
      </c>
      <c r="I828" s="14" t="s">
        <v>1785</v>
      </c>
      <c r="J828" s="14" t="str">
        <f t="shared" si="54"/>
        <v>LTKJ</v>
      </c>
      <c r="P828" s="14" t="str">
        <f t="shared" si="56"/>
        <v>XI TKJL</v>
      </c>
    </row>
    <row r="829" spans="1:16" ht="23.25" customHeight="1">
      <c r="A829" s="14" t="str">
        <f t="shared" si="55"/>
        <v>LX RPL2</v>
      </c>
      <c r="B829" s="14" t="str">
        <f t="shared" ref="B829:B892" si="57">G829&amp;C829</f>
        <v>X RPL228</v>
      </c>
      <c r="C829" s="15">
        <v>28</v>
      </c>
      <c r="D829" s="16">
        <v>101515967</v>
      </c>
      <c r="E829" s="12" t="s">
        <v>55</v>
      </c>
      <c r="F829" s="33" t="s">
        <v>9</v>
      </c>
      <c r="G829" s="34" t="s">
        <v>341</v>
      </c>
      <c r="H829" s="14" t="s">
        <v>1776</v>
      </c>
      <c r="I829" s="14" t="s">
        <v>1784</v>
      </c>
      <c r="J829" s="14" t="str">
        <f t="shared" ref="J829:J892" si="58">F829&amp;I829</f>
        <v>LRPL</v>
      </c>
      <c r="P829" s="14" t="str">
        <f t="shared" si="56"/>
        <v>X RPLL</v>
      </c>
    </row>
    <row r="830" spans="1:16" ht="23.25" customHeight="1">
      <c r="A830" s="14" t="str">
        <f t="shared" ref="A830:A893" si="59">F830&amp;G830</f>
        <v>PXII AK5</v>
      </c>
      <c r="B830" s="14" t="str">
        <f t="shared" si="57"/>
        <v>XII AK522</v>
      </c>
      <c r="C830" s="15">
        <v>22</v>
      </c>
      <c r="D830" s="16" t="s">
        <v>1211</v>
      </c>
      <c r="E830" s="12" t="s">
        <v>1212</v>
      </c>
      <c r="F830" s="33" t="s">
        <v>13</v>
      </c>
      <c r="G830" s="34" t="s">
        <v>974</v>
      </c>
      <c r="H830" s="14" t="s">
        <v>1780</v>
      </c>
      <c r="I830" s="14" t="s">
        <v>1783</v>
      </c>
      <c r="J830" s="14" t="str">
        <f t="shared" si="58"/>
        <v>PAK</v>
      </c>
      <c r="P830" s="14" t="str">
        <f t="shared" ref="P830:P893" si="60">H830&amp;F830</f>
        <v>XII AKP</v>
      </c>
    </row>
    <row r="831" spans="1:16" ht="23.25" customHeight="1">
      <c r="A831" s="14" t="str">
        <f t="shared" si="59"/>
        <v>LX AK2</v>
      </c>
      <c r="B831" s="14" t="str">
        <f t="shared" si="57"/>
        <v>X AK224</v>
      </c>
      <c r="C831" s="15">
        <v>24</v>
      </c>
      <c r="D831" s="16">
        <v>101515770</v>
      </c>
      <c r="E831" s="12" t="s">
        <v>216</v>
      </c>
      <c r="F831" s="33" t="s">
        <v>9</v>
      </c>
      <c r="G831" s="34" t="s">
        <v>346</v>
      </c>
      <c r="H831" s="14" t="s">
        <v>1775</v>
      </c>
      <c r="I831" s="14" t="s">
        <v>1783</v>
      </c>
      <c r="J831" s="14" t="str">
        <f t="shared" si="58"/>
        <v>LAK</v>
      </c>
      <c r="P831" s="14" t="str">
        <f t="shared" si="60"/>
        <v>X AKL</v>
      </c>
    </row>
    <row r="832" spans="1:16" ht="23.25" customHeight="1">
      <c r="A832" s="14" t="str">
        <f t="shared" si="59"/>
        <v>PXI AK6</v>
      </c>
      <c r="B832" s="14" t="str">
        <f t="shared" si="57"/>
        <v>XI AK623</v>
      </c>
      <c r="C832" s="15">
        <v>23</v>
      </c>
      <c r="D832" s="16" t="s">
        <v>698</v>
      </c>
      <c r="E832" s="12" t="s">
        <v>699</v>
      </c>
      <c r="F832" s="33" t="s">
        <v>13</v>
      </c>
      <c r="G832" s="34" t="s">
        <v>715</v>
      </c>
      <c r="H832" s="14" t="s">
        <v>1778</v>
      </c>
      <c r="I832" s="14" t="s">
        <v>1783</v>
      </c>
      <c r="J832" s="14" t="str">
        <f t="shared" si="58"/>
        <v>PAK</v>
      </c>
      <c r="P832" s="14" t="str">
        <f t="shared" si="60"/>
        <v>XI AKP</v>
      </c>
    </row>
    <row r="833" spans="1:16" ht="23.25" customHeight="1">
      <c r="A833" s="14" t="str">
        <f t="shared" si="59"/>
        <v>LXIII AK3</v>
      </c>
      <c r="B833" s="14" t="str">
        <f t="shared" si="57"/>
        <v>XIII AK323</v>
      </c>
      <c r="C833" s="15">
        <v>23</v>
      </c>
      <c r="D833" s="16" t="s">
        <v>1571</v>
      </c>
      <c r="E833" s="12" t="s">
        <v>1572</v>
      </c>
      <c r="F833" s="33" t="s">
        <v>9</v>
      </c>
      <c r="G833" s="34" t="s">
        <v>1589</v>
      </c>
      <c r="H833" s="14" t="s">
        <v>1782</v>
      </c>
      <c r="I833" s="14" t="s">
        <v>1783</v>
      </c>
      <c r="J833" s="14" t="str">
        <f t="shared" si="58"/>
        <v>LAK</v>
      </c>
      <c r="P833" s="14" t="str">
        <f t="shared" si="60"/>
        <v>XIII AKL</v>
      </c>
    </row>
    <row r="834" spans="1:16" ht="23.25" customHeight="1">
      <c r="A834" s="14" t="str">
        <f t="shared" si="59"/>
        <v>LX TKJ2</v>
      </c>
      <c r="B834" s="14" t="str">
        <f t="shared" si="57"/>
        <v>X TKJ227</v>
      </c>
      <c r="C834" s="15">
        <v>27</v>
      </c>
      <c r="D834" s="16">
        <v>101515895</v>
      </c>
      <c r="E834" s="12" t="s">
        <v>105</v>
      </c>
      <c r="F834" s="33" t="s">
        <v>9</v>
      </c>
      <c r="G834" s="34" t="s">
        <v>343</v>
      </c>
      <c r="H834" s="14" t="s">
        <v>1777</v>
      </c>
      <c r="I834" s="14" t="s">
        <v>1785</v>
      </c>
      <c r="J834" s="14" t="str">
        <f t="shared" si="58"/>
        <v>LTKJ</v>
      </c>
      <c r="P834" s="14" t="str">
        <f t="shared" si="60"/>
        <v>X TKJL</v>
      </c>
    </row>
    <row r="835" spans="1:16" ht="23.25" customHeight="1">
      <c r="A835" s="14" t="str">
        <f t="shared" si="59"/>
        <v>PXIII AK2</v>
      </c>
      <c r="B835" s="14" t="str">
        <f t="shared" si="57"/>
        <v>XIII AK226</v>
      </c>
      <c r="C835" s="15">
        <v>26</v>
      </c>
      <c r="D835" s="16" t="s">
        <v>1513</v>
      </c>
      <c r="E835" s="12" t="s">
        <v>1514</v>
      </c>
      <c r="F835" s="33" t="s">
        <v>13</v>
      </c>
      <c r="G835" s="34" t="s">
        <v>1526</v>
      </c>
      <c r="H835" s="14" t="s">
        <v>1782</v>
      </c>
      <c r="I835" s="14" t="s">
        <v>1783</v>
      </c>
      <c r="J835" s="14" t="str">
        <f t="shared" si="58"/>
        <v>PAK</v>
      </c>
      <c r="P835" s="14" t="str">
        <f t="shared" si="60"/>
        <v>XIII AKP</v>
      </c>
    </row>
    <row r="836" spans="1:16" ht="23.25" customHeight="1">
      <c r="A836" s="14" t="str">
        <f t="shared" si="59"/>
        <v>LXI TKJ3</v>
      </c>
      <c r="B836" s="14" t="str">
        <f t="shared" si="57"/>
        <v>XI TKJ328</v>
      </c>
      <c r="C836" s="15">
        <v>28</v>
      </c>
      <c r="D836" s="16" t="s">
        <v>897</v>
      </c>
      <c r="E836" s="12" t="s">
        <v>898</v>
      </c>
      <c r="F836" s="33" t="s">
        <v>9</v>
      </c>
      <c r="G836" s="34" t="s">
        <v>903</v>
      </c>
      <c r="H836" s="14" t="s">
        <v>1779</v>
      </c>
      <c r="I836" s="14" t="s">
        <v>1785</v>
      </c>
      <c r="J836" s="14" t="str">
        <f t="shared" si="58"/>
        <v>LTKJ</v>
      </c>
      <c r="P836" s="14" t="str">
        <f t="shared" si="60"/>
        <v>XI TKJL</v>
      </c>
    </row>
    <row r="837" spans="1:16" ht="23.25" customHeight="1">
      <c r="A837" s="14" t="str">
        <f t="shared" si="59"/>
        <v>LXII AK4</v>
      </c>
      <c r="B837" s="14" t="str">
        <f t="shared" si="57"/>
        <v>XII AK426</v>
      </c>
      <c r="C837" s="15">
        <v>26</v>
      </c>
      <c r="D837" s="16" t="s">
        <v>1155</v>
      </c>
      <c r="E837" s="12" t="s">
        <v>1156</v>
      </c>
      <c r="F837" s="33" t="s">
        <v>9</v>
      </c>
      <c r="G837" s="34" t="s">
        <v>973</v>
      </c>
      <c r="H837" s="14" t="s">
        <v>1780</v>
      </c>
      <c r="I837" s="14" t="s">
        <v>1783</v>
      </c>
      <c r="J837" s="14" t="str">
        <f t="shared" si="58"/>
        <v>LAK</v>
      </c>
      <c r="P837" s="14" t="str">
        <f t="shared" si="60"/>
        <v>XII AKL</v>
      </c>
    </row>
    <row r="838" spans="1:16" ht="23.25" customHeight="1">
      <c r="A838" s="14" t="str">
        <f t="shared" si="59"/>
        <v>LX TKJ1</v>
      </c>
      <c r="B838" s="14" t="str">
        <f t="shared" si="57"/>
        <v>X TKJ125</v>
      </c>
      <c r="C838" s="39">
        <v>25</v>
      </c>
      <c r="D838" s="12">
        <v>101515896</v>
      </c>
      <c r="E838" s="12" t="s">
        <v>86</v>
      </c>
      <c r="F838" s="33" t="s">
        <v>9</v>
      </c>
      <c r="G838" s="34" t="s">
        <v>342</v>
      </c>
      <c r="H838" s="14" t="s">
        <v>1777</v>
      </c>
      <c r="I838" s="14" t="s">
        <v>1785</v>
      </c>
      <c r="J838" s="14" t="str">
        <f t="shared" si="58"/>
        <v>LTKJ</v>
      </c>
      <c r="P838" s="14" t="str">
        <f t="shared" si="60"/>
        <v>X TKJL</v>
      </c>
    </row>
    <row r="839" spans="1:16" ht="23.25" customHeight="1">
      <c r="A839" s="14" t="str">
        <f t="shared" si="59"/>
        <v>PX AK4</v>
      </c>
      <c r="B839" s="14" t="str">
        <f t="shared" si="57"/>
        <v>X AK426</v>
      </c>
      <c r="C839" s="15">
        <v>26</v>
      </c>
      <c r="D839" s="16">
        <v>101515771</v>
      </c>
      <c r="E839" s="12" t="s">
        <v>261</v>
      </c>
      <c r="F839" s="33" t="s">
        <v>13</v>
      </c>
      <c r="G839" s="34" t="s">
        <v>348</v>
      </c>
      <c r="H839" s="14" t="s">
        <v>1775</v>
      </c>
      <c r="I839" s="14" t="s">
        <v>1783</v>
      </c>
      <c r="J839" s="14" t="str">
        <f t="shared" si="58"/>
        <v>PAK</v>
      </c>
      <c r="P839" s="14" t="str">
        <f t="shared" si="60"/>
        <v>X AKP</v>
      </c>
    </row>
    <row r="840" spans="1:16" ht="23.25" customHeight="1">
      <c r="A840" s="14" t="str">
        <f t="shared" si="59"/>
        <v>LXI TKJ1</v>
      </c>
      <c r="B840" s="14" t="str">
        <f t="shared" si="57"/>
        <v>XI TKJ126</v>
      </c>
      <c r="C840" s="15">
        <v>26</v>
      </c>
      <c r="D840" s="16" t="s">
        <v>765</v>
      </c>
      <c r="E840" s="12" t="s">
        <v>766</v>
      </c>
      <c r="F840" s="33" t="s">
        <v>9</v>
      </c>
      <c r="G840" s="34" t="s">
        <v>779</v>
      </c>
      <c r="H840" s="14" t="s">
        <v>1779</v>
      </c>
      <c r="I840" s="14" t="s">
        <v>1785</v>
      </c>
      <c r="J840" s="14" t="str">
        <f t="shared" si="58"/>
        <v>LTKJ</v>
      </c>
      <c r="P840" s="14" t="str">
        <f t="shared" si="60"/>
        <v>XI TKJL</v>
      </c>
    </row>
    <row r="841" spans="1:16" ht="23.25" customHeight="1">
      <c r="A841" s="14" t="str">
        <f t="shared" si="59"/>
        <v>LXII AK3</v>
      </c>
      <c r="B841" s="14" t="str">
        <f t="shared" si="57"/>
        <v>XII AK325</v>
      </c>
      <c r="C841" s="15">
        <v>25</v>
      </c>
      <c r="D841" s="16" t="s">
        <v>1089</v>
      </c>
      <c r="E841" s="12" t="s">
        <v>1090</v>
      </c>
      <c r="F841" s="33" t="s">
        <v>9</v>
      </c>
      <c r="G841" s="34" t="s">
        <v>972</v>
      </c>
      <c r="H841" s="14" t="s">
        <v>1780</v>
      </c>
      <c r="I841" s="14" t="s">
        <v>1783</v>
      </c>
      <c r="J841" s="14" t="str">
        <f t="shared" si="58"/>
        <v>LAK</v>
      </c>
      <c r="P841" s="14" t="str">
        <f t="shared" si="60"/>
        <v>XII AKL</v>
      </c>
    </row>
    <row r="842" spans="1:16" ht="23.25" customHeight="1">
      <c r="A842" s="14" t="str">
        <f t="shared" si="59"/>
        <v>PXI AK1</v>
      </c>
      <c r="B842" s="14" t="str">
        <f t="shared" si="57"/>
        <v>XI AK126</v>
      </c>
      <c r="C842" s="15">
        <v>26</v>
      </c>
      <c r="D842" s="16" t="s">
        <v>401</v>
      </c>
      <c r="E842" s="12" t="s">
        <v>402</v>
      </c>
      <c r="F842" s="33" t="s">
        <v>13</v>
      </c>
      <c r="G842" s="34" t="s">
        <v>413</v>
      </c>
      <c r="H842" s="14" t="s">
        <v>1778</v>
      </c>
      <c r="I842" s="14" t="s">
        <v>1783</v>
      </c>
      <c r="J842" s="14" t="str">
        <f t="shared" si="58"/>
        <v>PAK</v>
      </c>
      <c r="P842" s="14" t="str">
        <f t="shared" si="60"/>
        <v>XI AKP</v>
      </c>
    </row>
    <row r="843" spans="1:16" ht="23.25" customHeight="1">
      <c r="A843" s="14" t="str">
        <f t="shared" si="59"/>
        <v>LXII TKJ1</v>
      </c>
      <c r="B843" s="14" t="str">
        <f t="shared" si="57"/>
        <v>XII TKJ124</v>
      </c>
      <c r="C843" s="15">
        <v>24</v>
      </c>
      <c r="D843" s="16" t="s">
        <v>1279</v>
      </c>
      <c r="E843" s="12" t="s">
        <v>1280</v>
      </c>
      <c r="F843" s="33" t="s">
        <v>9</v>
      </c>
      <c r="G843" s="34" t="s">
        <v>1289</v>
      </c>
      <c r="H843" s="14" t="s">
        <v>1781</v>
      </c>
      <c r="I843" s="14" t="s">
        <v>1785</v>
      </c>
      <c r="J843" s="14" t="str">
        <f t="shared" si="58"/>
        <v>LTKJ</v>
      </c>
      <c r="P843" s="14" t="str">
        <f t="shared" si="60"/>
        <v>XII TKJL</v>
      </c>
    </row>
    <row r="844" spans="1:16" ht="23.25" customHeight="1">
      <c r="A844" s="14" t="str">
        <f t="shared" si="59"/>
        <v>LX TKJ3</v>
      </c>
      <c r="B844" s="14" t="str">
        <f t="shared" si="57"/>
        <v>X TKJ329</v>
      </c>
      <c r="C844" s="15">
        <v>29</v>
      </c>
      <c r="D844" s="16">
        <v>101515897</v>
      </c>
      <c r="E844" s="12" t="s">
        <v>141</v>
      </c>
      <c r="F844" s="33" t="s">
        <v>9</v>
      </c>
      <c r="G844" s="34" t="s">
        <v>344</v>
      </c>
      <c r="H844" s="14" t="s">
        <v>1777</v>
      </c>
      <c r="I844" s="14" t="s">
        <v>1785</v>
      </c>
      <c r="J844" s="14" t="str">
        <f t="shared" si="58"/>
        <v>LTKJ</v>
      </c>
      <c r="P844" s="14" t="str">
        <f t="shared" si="60"/>
        <v>X TKJL</v>
      </c>
    </row>
    <row r="845" spans="1:16" ht="23.25" customHeight="1">
      <c r="A845" s="14" t="str">
        <f t="shared" si="59"/>
        <v>LXII AK1</v>
      </c>
      <c r="B845" s="14" t="str">
        <f t="shared" si="57"/>
        <v>XII AK121</v>
      </c>
      <c r="C845" s="15">
        <v>21</v>
      </c>
      <c r="D845" s="16" t="s">
        <v>944</v>
      </c>
      <c r="E845" s="12" t="s">
        <v>945</v>
      </c>
      <c r="F845" s="33" t="s">
        <v>9</v>
      </c>
      <c r="G845" s="34" t="s">
        <v>970</v>
      </c>
      <c r="H845" s="14" t="s">
        <v>1780</v>
      </c>
      <c r="I845" s="14" t="s">
        <v>1783</v>
      </c>
      <c r="J845" s="14" t="str">
        <f t="shared" si="58"/>
        <v>LAK</v>
      </c>
      <c r="P845" s="14" t="str">
        <f t="shared" si="60"/>
        <v>XII AKL</v>
      </c>
    </row>
    <row r="846" spans="1:16" ht="23.25" customHeight="1">
      <c r="A846" s="14" t="str">
        <f t="shared" si="59"/>
        <v>LX TKJ1</v>
      </c>
      <c r="B846" s="14" t="str">
        <f t="shared" si="57"/>
        <v>X TKJ126</v>
      </c>
      <c r="C846" s="39">
        <v>26</v>
      </c>
      <c r="D846" s="12">
        <v>101515898</v>
      </c>
      <c r="E846" s="19" t="s">
        <v>98</v>
      </c>
      <c r="F846" s="33" t="s">
        <v>9</v>
      </c>
      <c r="G846" s="34" t="s">
        <v>342</v>
      </c>
      <c r="H846" s="14" t="s">
        <v>1777</v>
      </c>
      <c r="I846" s="14" t="s">
        <v>1785</v>
      </c>
      <c r="J846" s="14" t="str">
        <f t="shared" si="58"/>
        <v>LTKJ</v>
      </c>
      <c r="P846" s="14" t="str">
        <f t="shared" si="60"/>
        <v>X TKJL</v>
      </c>
    </row>
    <row r="847" spans="1:16" ht="23.25" customHeight="1">
      <c r="A847" s="14" t="str">
        <f t="shared" si="59"/>
        <v>LXI AK2</v>
      </c>
      <c r="B847" s="14" t="str">
        <f t="shared" si="57"/>
        <v>XI AK226</v>
      </c>
      <c r="C847" s="15">
        <v>26</v>
      </c>
      <c r="D847" s="16" t="s">
        <v>464</v>
      </c>
      <c r="E847" s="12" t="s">
        <v>465</v>
      </c>
      <c r="F847" s="33" t="s">
        <v>9</v>
      </c>
      <c r="G847" s="34" t="s">
        <v>472</v>
      </c>
      <c r="H847" s="14" t="s">
        <v>1778</v>
      </c>
      <c r="I847" s="14" t="s">
        <v>1783</v>
      </c>
      <c r="J847" s="14" t="str">
        <f t="shared" si="58"/>
        <v>LAK</v>
      </c>
      <c r="P847" s="14" t="str">
        <f t="shared" si="60"/>
        <v>XI AKL</v>
      </c>
    </row>
    <row r="848" spans="1:16" ht="23.25" customHeight="1">
      <c r="A848" s="14" t="str">
        <f t="shared" si="59"/>
        <v>LXI TKJ2</v>
      </c>
      <c r="B848" s="14" t="str">
        <f t="shared" si="57"/>
        <v>XI TKJ228</v>
      </c>
      <c r="C848" s="15">
        <v>28</v>
      </c>
      <c r="D848" s="16" t="s">
        <v>834</v>
      </c>
      <c r="E848" s="12" t="s">
        <v>835</v>
      </c>
      <c r="F848" s="33" t="s">
        <v>9</v>
      </c>
      <c r="G848" s="34" t="s">
        <v>842</v>
      </c>
      <c r="H848" s="14" t="s">
        <v>1779</v>
      </c>
      <c r="I848" s="14" t="s">
        <v>1785</v>
      </c>
      <c r="J848" s="14" t="str">
        <f t="shared" si="58"/>
        <v>LTKJ</v>
      </c>
      <c r="P848" s="14" t="str">
        <f t="shared" si="60"/>
        <v>XI TKJL</v>
      </c>
    </row>
    <row r="849" spans="1:16" ht="23.25" customHeight="1">
      <c r="A849" s="14" t="str">
        <f t="shared" si="59"/>
        <v>LX AK2</v>
      </c>
      <c r="B849" s="14" t="str">
        <f t="shared" si="57"/>
        <v>X AK225</v>
      </c>
      <c r="C849" s="15">
        <v>25</v>
      </c>
      <c r="D849" s="16">
        <v>101515772</v>
      </c>
      <c r="E849" s="12" t="s">
        <v>214</v>
      </c>
      <c r="F849" s="33" t="s">
        <v>9</v>
      </c>
      <c r="G849" s="34" t="s">
        <v>346</v>
      </c>
      <c r="H849" s="14" t="s">
        <v>1775</v>
      </c>
      <c r="I849" s="14" t="s">
        <v>1783</v>
      </c>
      <c r="J849" s="14" t="str">
        <f t="shared" si="58"/>
        <v>LAK</v>
      </c>
      <c r="P849" s="14" t="str">
        <f t="shared" si="60"/>
        <v>X AKL</v>
      </c>
    </row>
    <row r="850" spans="1:16" ht="23.25" customHeight="1">
      <c r="A850" s="14" t="str">
        <f t="shared" si="59"/>
        <v>LXI AK3</v>
      </c>
      <c r="B850" s="14" t="str">
        <f t="shared" si="57"/>
        <v>XI AK327</v>
      </c>
      <c r="C850" s="15">
        <v>27</v>
      </c>
      <c r="D850" s="16" t="s">
        <v>524</v>
      </c>
      <c r="E850" s="12" t="s">
        <v>525</v>
      </c>
      <c r="F850" s="33" t="s">
        <v>9</v>
      </c>
      <c r="G850" s="34" t="s">
        <v>534</v>
      </c>
      <c r="H850" s="14" t="s">
        <v>1778</v>
      </c>
      <c r="I850" s="14" t="s">
        <v>1783</v>
      </c>
      <c r="J850" s="14" t="str">
        <f t="shared" si="58"/>
        <v>LAK</v>
      </c>
      <c r="P850" s="14" t="str">
        <f t="shared" si="60"/>
        <v>XI AKL</v>
      </c>
    </row>
    <row r="851" spans="1:16" ht="23.25" customHeight="1">
      <c r="A851" s="14" t="str">
        <f t="shared" si="59"/>
        <v>LXIII AK4</v>
      </c>
      <c r="B851" s="14" t="str">
        <f t="shared" si="57"/>
        <v>XIII AK425</v>
      </c>
      <c r="C851" s="15">
        <v>25</v>
      </c>
      <c r="D851" s="16" t="s">
        <v>1638</v>
      </c>
      <c r="E851" s="12" t="s">
        <v>1639</v>
      </c>
      <c r="F851" s="33" t="s">
        <v>9</v>
      </c>
      <c r="G851" s="34" t="s">
        <v>1652</v>
      </c>
      <c r="H851" s="14" t="s">
        <v>1782</v>
      </c>
      <c r="I851" s="14" t="s">
        <v>1783</v>
      </c>
      <c r="J851" s="14" t="str">
        <f t="shared" si="58"/>
        <v>LAK</v>
      </c>
      <c r="P851" s="14" t="str">
        <f t="shared" si="60"/>
        <v>XIII AKL</v>
      </c>
    </row>
    <row r="852" spans="1:16" ht="23.25" customHeight="1">
      <c r="A852" s="14" t="str">
        <f t="shared" si="59"/>
        <v>LXIII AK3</v>
      </c>
      <c r="B852" s="14" t="str">
        <f t="shared" si="57"/>
        <v>XIII AK324</v>
      </c>
      <c r="C852" s="15">
        <v>24</v>
      </c>
      <c r="D852" s="16" t="s">
        <v>1573</v>
      </c>
      <c r="E852" s="12" t="s">
        <v>1574</v>
      </c>
      <c r="F852" s="33" t="s">
        <v>9</v>
      </c>
      <c r="G852" s="34" t="s">
        <v>1589</v>
      </c>
      <c r="H852" s="14" t="s">
        <v>1782</v>
      </c>
      <c r="I852" s="14" t="s">
        <v>1783</v>
      </c>
      <c r="J852" s="14" t="str">
        <f t="shared" si="58"/>
        <v>LAK</v>
      </c>
      <c r="P852" s="14" t="str">
        <f t="shared" si="60"/>
        <v>XIII AKL</v>
      </c>
    </row>
    <row r="853" spans="1:16" ht="23.25" customHeight="1">
      <c r="A853" s="14" t="str">
        <f t="shared" si="59"/>
        <v>LX RPL2</v>
      </c>
      <c r="B853" s="14" t="str">
        <f t="shared" si="57"/>
        <v>X RPL229</v>
      </c>
      <c r="C853" s="15">
        <v>29</v>
      </c>
      <c r="D853" s="16">
        <v>101515968</v>
      </c>
      <c r="E853" s="12" t="s">
        <v>60</v>
      </c>
      <c r="F853" s="33" t="s">
        <v>9</v>
      </c>
      <c r="G853" s="34" t="s">
        <v>341</v>
      </c>
      <c r="H853" s="14" t="s">
        <v>1776</v>
      </c>
      <c r="I853" s="14" t="s">
        <v>1784</v>
      </c>
      <c r="J853" s="14" t="str">
        <f t="shared" si="58"/>
        <v>LRPL</v>
      </c>
      <c r="P853" s="14" t="str">
        <f t="shared" si="60"/>
        <v>X RPLL</v>
      </c>
    </row>
    <row r="854" spans="1:16" ht="23.25" customHeight="1">
      <c r="A854" s="14" t="str">
        <f t="shared" si="59"/>
        <v>LXII TKJ1</v>
      </c>
      <c r="B854" s="14" t="str">
        <f t="shared" si="57"/>
        <v>XII TKJ125</v>
      </c>
      <c r="C854" s="15">
        <v>25</v>
      </c>
      <c r="D854" s="16" t="s">
        <v>1281</v>
      </c>
      <c r="E854" s="12" t="s">
        <v>1282</v>
      </c>
      <c r="F854" s="33" t="s">
        <v>9</v>
      </c>
      <c r="G854" s="34" t="s">
        <v>1289</v>
      </c>
      <c r="H854" s="14" t="s">
        <v>1781</v>
      </c>
      <c r="I854" s="14" t="s">
        <v>1785</v>
      </c>
      <c r="J854" s="14" t="str">
        <f t="shared" si="58"/>
        <v>LTKJ</v>
      </c>
      <c r="P854" s="14" t="str">
        <f t="shared" si="60"/>
        <v>XII TKJL</v>
      </c>
    </row>
    <row r="855" spans="1:16" ht="23.25" customHeight="1">
      <c r="A855" s="14" t="str">
        <f t="shared" si="59"/>
        <v>LXI TKJ3</v>
      </c>
      <c r="B855" s="14" t="str">
        <f t="shared" si="57"/>
        <v>XI TKJ329</v>
      </c>
      <c r="C855" s="15">
        <v>29</v>
      </c>
      <c r="D855" s="16" t="s">
        <v>899</v>
      </c>
      <c r="E855" s="12" t="s">
        <v>900</v>
      </c>
      <c r="F855" s="33" t="s">
        <v>9</v>
      </c>
      <c r="G855" s="34" t="s">
        <v>903</v>
      </c>
      <c r="H855" s="14" t="s">
        <v>1779</v>
      </c>
      <c r="I855" s="14" t="s">
        <v>1785</v>
      </c>
      <c r="J855" s="14" t="str">
        <f t="shared" si="58"/>
        <v>LTKJ</v>
      </c>
      <c r="P855" s="14" t="str">
        <f t="shared" si="60"/>
        <v>XI TKJL</v>
      </c>
    </row>
    <row r="856" spans="1:16" ht="23.25" customHeight="1">
      <c r="A856" s="14" t="str">
        <f t="shared" si="59"/>
        <v>LXI AK4</v>
      </c>
      <c r="B856" s="14" t="str">
        <f t="shared" si="57"/>
        <v>XI AK425</v>
      </c>
      <c r="C856" s="15">
        <v>25</v>
      </c>
      <c r="D856" s="16" t="s">
        <v>583</v>
      </c>
      <c r="E856" s="12" t="s">
        <v>584</v>
      </c>
      <c r="F856" s="33" t="s">
        <v>9</v>
      </c>
      <c r="G856" s="34" t="s">
        <v>593</v>
      </c>
      <c r="H856" s="14" t="s">
        <v>1778</v>
      </c>
      <c r="I856" s="14" t="s">
        <v>1783</v>
      </c>
      <c r="J856" s="14" t="str">
        <f t="shared" si="58"/>
        <v>LAK</v>
      </c>
      <c r="P856" s="14" t="str">
        <f t="shared" si="60"/>
        <v>XI AKL</v>
      </c>
    </row>
    <row r="857" spans="1:16" ht="23.25" customHeight="1">
      <c r="A857" s="14" t="str">
        <f t="shared" si="59"/>
        <v>PXIII AK5</v>
      </c>
      <c r="B857" s="14" t="str">
        <f t="shared" si="57"/>
        <v>XIII AK524</v>
      </c>
      <c r="C857" s="15">
        <v>24</v>
      </c>
      <c r="D857" s="16" t="s">
        <v>1699</v>
      </c>
      <c r="E857" s="12" t="s">
        <v>1700</v>
      </c>
      <c r="F857" s="33" t="s">
        <v>13</v>
      </c>
      <c r="G857" s="34" t="s">
        <v>1713</v>
      </c>
      <c r="H857" s="14" t="s">
        <v>1782</v>
      </c>
      <c r="I857" s="14" t="s">
        <v>1783</v>
      </c>
      <c r="J857" s="14" t="str">
        <f t="shared" si="58"/>
        <v>PAK</v>
      </c>
      <c r="P857" s="14" t="str">
        <f t="shared" si="60"/>
        <v>XIII AKP</v>
      </c>
    </row>
    <row r="858" spans="1:16" ht="23.25" customHeight="1">
      <c r="A858" s="14" t="str">
        <f t="shared" si="59"/>
        <v>LX AK5</v>
      </c>
      <c r="B858" s="14" t="str">
        <f t="shared" si="57"/>
        <v>X AK524</v>
      </c>
      <c r="C858" s="15">
        <v>24</v>
      </c>
      <c r="D858" s="16">
        <v>101515773</v>
      </c>
      <c r="E858" s="12" t="s">
        <v>298</v>
      </c>
      <c r="F858" s="33" t="s">
        <v>9</v>
      </c>
      <c r="G858" s="34" t="s">
        <v>349</v>
      </c>
      <c r="H858" s="14" t="s">
        <v>1775</v>
      </c>
      <c r="I858" s="14" t="s">
        <v>1783</v>
      </c>
      <c r="J858" s="14" t="str">
        <f t="shared" si="58"/>
        <v>LAK</v>
      </c>
      <c r="P858" s="14" t="str">
        <f t="shared" si="60"/>
        <v>X AKL</v>
      </c>
    </row>
    <row r="859" spans="1:16" ht="23.25" customHeight="1">
      <c r="A859" s="14" t="str">
        <f t="shared" si="59"/>
        <v>LX TKJ3</v>
      </c>
      <c r="B859" s="14" t="str">
        <f t="shared" si="57"/>
        <v>X TKJ330</v>
      </c>
      <c r="C859" s="15">
        <v>30</v>
      </c>
      <c r="D859" s="16">
        <v>101515899</v>
      </c>
      <c r="E859" s="19" t="s">
        <v>158</v>
      </c>
      <c r="F859" s="33" t="s">
        <v>9</v>
      </c>
      <c r="G859" s="34" t="s">
        <v>344</v>
      </c>
      <c r="H859" s="14" t="s">
        <v>1777</v>
      </c>
      <c r="I859" s="14" t="s">
        <v>1785</v>
      </c>
      <c r="J859" s="14" t="str">
        <f t="shared" si="58"/>
        <v>LTKJ</v>
      </c>
      <c r="P859" s="14" t="str">
        <f t="shared" si="60"/>
        <v>X TKJL</v>
      </c>
    </row>
    <row r="860" spans="1:16" ht="23.25" customHeight="1">
      <c r="A860" s="14" t="str">
        <f t="shared" si="59"/>
        <v>LXII AK2</v>
      </c>
      <c r="B860" s="14" t="str">
        <f t="shared" si="57"/>
        <v>XII AK225</v>
      </c>
      <c r="C860" s="15">
        <v>25</v>
      </c>
      <c r="D860" s="16" t="s">
        <v>1023</v>
      </c>
      <c r="E860" s="12" t="s">
        <v>1024</v>
      </c>
      <c r="F860" s="33" t="s">
        <v>9</v>
      </c>
      <c r="G860" s="34" t="s">
        <v>971</v>
      </c>
      <c r="H860" s="14" t="s">
        <v>1780</v>
      </c>
      <c r="I860" s="14" t="s">
        <v>1783</v>
      </c>
      <c r="J860" s="14" t="str">
        <f t="shared" si="58"/>
        <v>LAK</v>
      </c>
      <c r="P860" s="14" t="str">
        <f t="shared" si="60"/>
        <v>XII AKL</v>
      </c>
    </row>
    <row r="861" spans="1:16" ht="23.25" customHeight="1">
      <c r="A861" s="14" t="str">
        <f t="shared" si="59"/>
        <v>LXII TKJ1</v>
      </c>
      <c r="B861" s="14" t="str">
        <f t="shared" si="57"/>
        <v>XII TKJ126</v>
      </c>
      <c r="C861" s="15">
        <v>26</v>
      </c>
      <c r="D861" s="16" t="s">
        <v>1283</v>
      </c>
      <c r="E861" s="12" t="s">
        <v>1284</v>
      </c>
      <c r="F861" s="33" t="s">
        <v>9</v>
      </c>
      <c r="G861" s="34" t="s">
        <v>1289</v>
      </c>
      <c r="H861" s="14" t="s">
        <v>1781</v>
      </c>
      <c r="I861" s="14" t="s">
        <v>1785</v>
      </c>
      <c r="J861" s="14" t="str">
        <f t="shared" si="58"/>
        <v>LTKJ</v>
      </c>
      <c r="P861" s="14" t="str">
        <f t="shared" si="60"/>
        <v>XII TKJL</v>
      </c>
    </row>
    <row r="862" spans="1:16" ht="23.25" customHeight="1">
      <c r="A862" s="14" t="str">
        <f t="shared" si="59"/>
        <v>LXIII AK5</v>
      </c>
      <c r="B862" s="14" t="str">
        <f t="shared" si="57"/>
        <v>XIII AK525</v>
      </c>
      <c r="C862" s="15">
        <v>25</v>
      </c>
      <c r="D862" s="16" t="s">
        <v>1701</v>
      </c>
      <c r="E862" s="12" t="s">
        <v>1702</v>
      </c>
      <c r="F862" s="33" t="s">
        <v>9</v>
      </c>
      <c r="G862" s="34" t="s">
        <v>1713</v>
      </c>
      <c r="H862" s="14" t="s">
        <v>1782</v>
      </c>
      <c r="I862" s="14" t="s">
        <v>1783</v>
      </c>
      <c r="J862" s="14" t="str">
        <f t="shared" si="58"/>
        <v>LAK</v>
      </c>
      <c r="P862" s="14" t="str">
        <f t="shared" si="60"/>
        <v>XIII AKL</v>
      </c>
    </row>
    <row r="863" spans="1:16" ht="23.25" customHeight="1">
      <c r="A863" s="14" t="str">
        <f t="shared" si="59"/>
        <v>PXI AK5</v>
      </c>
      <c r="B863" s="14" t="str">
        <f t="shared" si="57"/>
        <v>XI AK526</v>
      </c>
      <c r="C863" s="15">
        <v>26</v>
      </c>
      <c r="D863" s="16" t="s">
        <v>643</v>
      </c>
      <c r="E863" s="12" t="s">
        <v>644</v>
      </c>
      <c r="F863" s="33" t="s">
        <v>13</v>
      </c>
      <c r="G863" s="34" t="s">
        <v>655</v>
      </c>
      <c r="H863" s="14" t="s">
        <v>1778</v>
      </c>
      <c r="I863" s="14" t="s">
        <v>1783</v>
      </c>
      <c r="J863" s="14" t="str">
        <f t="shared" si="58"/>
        <v>PAK</v>
      </c>
      <c r="P863" s="14" t="str">
        <f t="shared" si="60"/>
        <v>XI AKP</v>
      </c>
    </row>
    <row r="864" spans="1:16" ht="23.25" customHeight="1">
      <c r="A864" s="14" t="str">
        <f t="shared" si="59"/>
        <v>PXII AK5</v>
      </c>
      <c r="B864" s="14" t="str">
        <f t="shared" si="57"/>
        <v>XII AK523</v>
      </c>
      <c r="C864" s="15">
        <v>23</v>
      </c>
      <c r="D864" s="16" t="s">
        <v>1213</v>
      </c>
      <c r="E864" s="12" t="s">
        <v>1214</v>
      </c>
      <c r="F864" s="33" t="s">
        <v>13</v>
      </c>
      <c r="G864" s="34" t="s">
        <v>974</v>
      </c>
      <c r="H864" s="14" t="s">
        <v>1780</v>
      </c>
      <c r="I864" s="14" t="s">
        <v>1783</v>
      </c>
      <c r="J864" s="14" t="str">
        <f t="shared" si="58"/>
        <v>PAK</v>
      </c>
      <c r="P864" s="14" t="str">
        <f t="shared" si="60"/>
        <v>XII AKP</v>
      </c>
    </row>
    <row r="865" spans="1:16" ht="23.25" customHeight="1">
      <c r="A865" s="14" t="str">
        <f t="shared" si="59"/>
        <v>LX TKJ1</v>
      </c>
      <c r="B865" s="14" t="str">
        <f t="shared" si="57"/>
        <v>X TKJ127</v>
      </c>
      <c r="C865" s="39">
        <v>27</v>
      </c>
      <c r="D865" s="12">
        <v>101515900</v>
      </c>
      <c r="E865" s="19" t="s">
        <v>97</v>
      </c>
      <c r="F865" s="33" t="s">
        <v>9</v>
      </c>
      <c r="G865" s="34" t="s">
        <v>342</v>
      </c>
      <c r="H865" s="14" t="s">
        <v>1777</v>
      </c>
      <c r="I865" s="14" t="s">
        <v>1785</v>
      </c>
      <c r="J865" s="14" t="str">
        <f t="shared" si="58"/>
        <v>LTKJ</v>
      </c>
      <c r="P865" s="14" t="str">
        <f t="shared" si="60"/>
        <v>X TKJL</v>
      </c>
    </row>
    <row r="866" spans="1:16" ht="23.25" customHeight="1">
      <c r="A866" s="14" t="str">
        <f t="shared" si="59"/>
        <v>LXI TKJ1</v>
      </c>
      <c r="B866" s="14" t="str">
        <f t="shared" si="57"/>
        <v>XI TKJ127</v>
      </c>
      <c r="C866" s="15">
        <v>27</v>
      </c>
      <c r="D866" s="16" t="s">
        <v>767</v>
      </c>
      <c r="E866" s="12" t="s">
        <v>768</v>
      </c>
      <c r="F866" s="33" t="s">
        <v>9</v>
      </c>
      <c r="G866" s="34" t="s">
        <v>779</v>
      </c>
      <c r="H866" s="14" t="s">
        <v>1779</v>
      </c>
      <c r="I866" s="14" t="s">
        <v>1785</v>
      </c>
      <c r="J866" s="14" t="str">
        <f t="shared" si="58"/>
        <v>LTKJ</v>
      </c>
      <c r="P866" s="14" t="str">
        <f t="shared" si="60"/>
        <v>XI TKJL</v>
      </c>
    </row>
    <row r="867" spans="1:16" ht="23.25" customHeight="1">
      <c r="A867" s="14" t="str">
        <f t="shared" si="59"/>
        <v>PXI AK6</v>
      </c>
      <c r="B867" s="14" t="str">
        <f t="shared" si="57"/>
        <v>XI AK624</v>
      </c>
      <c r="C867" s="15">
        <v>24</v>
      </c>
      <c r="D867" s="16" t="s">
        <v>700</v>
      </c>
      <c r="E867" s="12" t="s">
        <v>701</v>
      </c>
      <c r="F867" s="33" t="s">
        <v>13</v>
      </c>
      <c r="G867" s="34" t="s">
        <v>715</v>
      </c>
      <c r="H867" s="14" t="s">
        <v>1778</v>
      </c>
      <c r="I867" s="14" t="s">
        <v>1783</v>
      </c>
      <c r="J867" s="14" t="str">
        <f t="shared" si="58"/>
        <v>PAK</v>
      </c>
      <c r="P867" s="14" t="str">
        <f t="shared" si="60"/>
        <v>XI AKP</v>
      </c>
    </row>
    <row r="868" spans="1:16" ht="23.25" customHeight="1">
      <c r="A868" s="14" t="str">
        <f t="shared" si="59"/>
        <v>LXI AK1</v>
      </c>
      <c r="B868" s="14" t="str">
        <f t="shared" si="57"/>
        <v>XI AK127</v>
      </c>
      <c r="C868" s="15">
        <v>27</v>
      </c>
      <c r="D868" s="16" t="s">
        <v>403</v>
      </c>
      <c r="E868" s="12" t="s">
        <v>404</v>
      </c>
      <c r="F868" s="33" t="s">
        <v>9</v>
      </c>
      <c r="G868" s="34" t="s">
        <v>413</v>
      </c>
      <c r="H868" s="14" t="s">
        <v>1778</v>
      </c>
      <c r="I868" s="14" t="s">
        <v>1783</v>
      </c>
      <c r="J868" s="14" t="str">
        <f t="shared" si="58"/>
        <v>LAK</v>
      </c>
      <c r="P868" s="14" t="str">
        <f t="shared" si="60"/>
        <v>XI AKL</v>
      </c>
    </row>
    <row r="869" spans="1:16" ht="23.25" customHeight="1">
      <c r="A869" s="14" t="str">
        <f t="shared" si="59"/>
        <v>LXIII AK4</v>
      </c>
      <c r="B869" s="14" t="str">
        <f t="shared" si="57"/>
        <v>XIII AK426</v>
      </c>
      <c r="C869" s="15">
        <v>26</v>
      </c>
      <c r="D869" s="16" t="s">
        <v>1640</v>
      </c>
      <c r="E869" s="12" t="s">
        <v>1641</v>
      </c>
      <c r="F869" s="33" t="s">
        <v>9</v>
      </c>
      <c r="G869" s="34" t="s">
        <v>1652</v>
      </c>
      <c r="H869" s="14" t="s">
        <v>1782</v>
      </c>
      <c r="I869" s="14" t="s">
        <v>1783</v>
      </c>
      <c r="J869" s="14" t="str">
        <f t="shared" si="58"/>
        <v>LAK</v>
      </c>
      <c r="P869" s="14" t="str">
        <f t="shared" si="60"/>
        <v>XIII AKL</v>
      </c>
    </row>
    <row r="870" spans="1:16" ht="23.25" customHeight="1">
      <c r="A870" s="14" t="str">
        <f t="shared" si="59"/>
        <v>PXII AK5</v>
      </c>
      <c r="B870" s="14" t="str">
        <f t="shared" si="57"/>
        <v>XII AK524</v>
      </c>
      <c r="C870" s="15">
        <v>24</v>
      </c>
      <c r="D870" s="16" t="s">
        <v>1215</v>
      </c>
      <c r="E870" s="12" t="s">
        <v>1216</v>
      </c>
      <c r="F870" s="33" t="s">
        <v>13</v>
      </c>
      <c r="G870" s="34" t="s">
        <v>974</v>
      </c>
      <c r="H870" s="14" t="s">
        <v>1780</v>
      </c>
      <c r="I870" s="14" t="s">
        <v>1783</v>
      </c>
      <c r="J870" s="14" t="str">
        <f t="shared" si="58"/>
        <v>PAK</v>
      </c>
      <c r="P870" s="14" t="str">
        <f t="shared" si="60"/>
        <v>XII AKP</v>
      </c>
    </row>
    <row r="871" spans="1:16" ht="23.25" customHeight="1">
      <c r="A871" s="14" t="str">
        <f t="shared" si="59"/>
        <v>PXIII AK3</v>
      </c>
      <c r="B871" s="14" t="str">
        <f t="shared" si="57"/>
        <v>XIII AK325</v>
      </c>
      <c r="C871" s="15">
        <v>25</v>
      </c>
      <c r="D871" s="16" t="s">
        <v>1575</v>
      </c>
      <c r="E871" s="12" t="s">
        <v>1576</v>
      </c>
      <c r="F871" s="33" t="s">
        <v>13</v>
      </c>
      <c r="G871" s="34" t="s">
        <v>1589</v>
      </c>
      <c r="H871" s="14" t="s">
        <v>1782</v>
      </c>
      <c r="I871" s="14" t="s">
        <v>1783</v>
      </c>
      <c r="J871" s="14" t="str">
        <f t="shared" si="58"/>
        <v>PAK</v>
      </c>
      <c r="P871" s="14" t="str">
        <f t="shared" si="60"/>
        <v>XIII AKP</v>
      </c>
    </row>
    <row r="872" spans="1:16" ht="23.25" customHeight="1">
      <c r="A872" s="14" t="str">
        <f t="shared" si="59"/>
        <v>LXI AK2</v>
      </c>
      <c r="B872" s="14" t="str">
        <f t="shared" si="57"/>
        <v>XI AK227</v>
      </c>
      <c r="C872" s="15">
        <v>27</v>
      </c>
      <c r="D872" s="16" t="s">
        <v>466</v>
      </c>
      <c r="E872" s="12" t="s">
        <v>467</v>
      </c>
      <c r="F872" s="33" t="s">
        <v>9</v>
      </c>
      <c r="G872" s="34" t="s">
        <v>472</v>
      </c>
      <c r="H872" s="14" t="s">
        <v>1778</v>
      </c>
      <c r="I872" s="14" t="s">
        <v>1783</v>
      </c>
      <c r="J872" s="14" t="str">
        <f t="shared" si="58"/>
        <v>LAK</v>
      </c>
      <c r="P872" s="14" t="str">
        <f t="shared" si="60"/>
        <v>XI AKL</v>
      </c>
    </row>
    <row r="873" spans="1:16" ht="23.25" customHeight="1">
      <c r="A873" s="14" t="str">
        <f t="shared" si="59"/>
        <v>LX TKJ2</v>
      </c>
      <c r="B873" s="14" t="str">
        <f t="shared" si="57"/>
        <v>X TKJ228</v>
      </c>
      <c r="C873" s="15">
        <v>28</v>
      </c>
      <c r="D873" s="16">
        <v>101515901</v>
      </c>
      <c r="E873" s="19" t="s">
        <v>122</v>
      </c>
      <c r="F873" s="33" t="s">
        <v>9</v>
      </c>
      <c r="G873" s="34" t="s">
        <v>343</v>
      </c>
      <c r="H873" s="14" t="s">
        <v>1777</v>
      </c>
      <c r="I873" s="14" t="s">
        <v>1785</v>
      </c>
      <c r="J873" s="14" t="str">
        <f t="shared" si="58"/>
        <v>LTKJ</v>
      </c>
      <c r="P873" s="14" t="str">
        <f t="shared" si="60"/>
        <v>X TKJL</v>
      </c>
    </row>
    <row r="874" spans="1:16" ht="23.25" customHeight="1">
      <c r="A874" s="14" t="str">
        <f t="shared" si="59"/>
        <v>PXIII AK5</v>
      </c>
      <c r="B874" s="14" t="str">
        <f t="shared" si="57"/>
        <v>XIII AK526</v>
      </c>
      <c r="C874" s="15">
        <v>26</v>
      </c>
      <c r="D874" s="16" t="s">
        <v>1703</v>
      </c>
      <c r="E874" s="12" t="s">
        <v>1704</v>
      </c>
      <c r="F874" s="33" t="s">
        <v>13</v>
      </c>
      <c r="G874" s="34" t="s">
        <v>1713</v>
      </c>
      <c r="H874" s="14" t="s">
        <v>1782</v>
      </c>
      <c r="I874" s="14" t="s">
        <v>1783</v>
      </c>
      <c r="J874" s="14" t="str">
        <f t="shared" si="58"/>
        <v>PAK</v>
      </c>
      <c r="P874" s="14" t="str">
        <f t="shared" si="60"/>
        <v>XIII AKP</v>
      </c>
    </row>
    <row r="875" spans="1:16" ht="23.25" customHeight="1">
      <c r="A875" s="14" t="str">
        <f t="shared" si="59"/>
        <v>PX AK2</v>
      </c>
      <c r="B875" s="14" t="str">
        <f t="shared" si="57"/>
        <v>X AK226</v>
      </c>
      <c r="C875" s="15">
        <v>26</v>
      </c>
      <c r="D875" s="16">
        <v>101515774</v>
      </c>
      <c r="E875" s="12" t="s">
        <v>199</v>
      </c>
      <c r="F875" s="33" t="s">
        <v>13</v>
      </c>
      <c r="G875" s="34" t="s">
        <v>346</v>
      </c>
      <c r="H875" s="14" t="s">
        <v>1775</v>
      </c>
      <c r="I875" s="14" t="s">
        <v>1783</v>
      </c>
      <c r="J875" s="14" t="str">
        <f t="shared" si="58"/>
        <v>PAK</v>
      </c>
      <c r="P875" s="14" t="str">
        <f t="shared" si="60"/>
        <v>X AKP</v>
      </c>
    </row>
    <row r="876" spans="1:16" ht="23.25" customHeight="1">
      <c r="A876" s="14" t="str">
        <f t="shared" si="59"/>
        <v>PXIII AK1</v>
      </c>
      <c r="B876" s="14" t="str">
        <f t="shared" si="57"/>
        <v>XIII AK126</v>
      </c>
      <c r="C876" s="15">
        <v>26</v>
      </c>
      <c r="D876" s="16" t="s">
        <v>1451</v>
      </c>
      <c r="E876" s="12" t="s">
        <v>1452</v>
      </c>
      <c r="F876" s="33" t="s">
        <v>13</v>
      </c>
      <c r="G876" s="34" t="s">
        <v>1525</v>
      </c>
      <c r="H876" s="14" t="s">
        <v>1782</v>
      </c>
      <c r="I876" s="14" t="s">
        <v>1783</v>
      </c>
      <c r="J876" s="14" t="str">
        <f t="shared" si="58"/>
        <v>PAK</v>
      </c>
      <c r="P876" s="14" t="str">
        <f t="shared" si="60"/>
        <v>XIII AKP</v>
      </c>
    </row>
    <row r="877" spans="1:16" ht="23.25" customHeight="1">
      <c r="A877" s="14" t="str">
        <f t="shared" si="59"/>
        <v>PX TKJ2</v>
      </c>
      <c r="B877" s="14" t="str">
        <f t="shared" si="57"/>
        <v>X TKJ229</v>
      </c>
      <c r="C877" s="15">
        <v>29</v>
      </c>
      <c r="D877" s="16">
        <v>101515902</v>
      </c>
      <c r="E877" s="19" t="s">
        <v>133</v>
      </c>
      <c r="F877" s="33" t="s">
        <v>13</v>
      </c>
      <c r="G877" s="34" t="s">
        <v>343</v>
      </c>
      <c r="H877" s="14" t="s">
        <v>1777</v>
      </c>
      <c r="I877" s="14" t="s">
        <v>1785</v>
      </c>
      <c r="J877" s="14" t="str">
        <f t="shared" si="58"/>
        <v>PTKJ</v>
      </c>
      <c r="P877" s="14" t="str">
        <f t="shared" si="60"/>
        <v>X TKJP</v>
      </c>
    </row>
    <row r="878" spans="1:16" ht="23.25" customHeight="1">
      <c r="A878" s="14" t="str">
        <f t="shared" si="59"/>
        <v>PXII AK5</v>
      </c>
      <c r="B878" s="14" t="str">
        <f t="shared" si="57"/>
        <v>XII AK525</v>
      </c>
      <c r="C878" s="15">
        <v>25</v>
      </c>
      <c r="D878" s="16" t="s">
        <v>1217</v>
      </c>
      <c r="E878" s="12" t="s">
        <v>1218</v>
      </c>
      <c r="F878" s="33" t="s">
        <v>13</v>
      </c>
      <c r="G878" s="34" t="s">
        <v>974</v>
      </c>
      <c r="H878" s="14" t="s">
        <v>1780</v>
      </c>
      <c r="I878" s="14" t="s">
        <v>1783</v>
      </c>
      <c r="J878" s="14" t="str">
        <f t="shared" si="58"/>
        <v>PAK</v>
      </c>
      <c r="P878" s="14" t="str">
        <f t="shared" si="60"/>
        <v>XII AKP</v>
      </c>
    </row>
    <row r="879" spans="1:16" ht="23.25" customHeight="1">
      <c r="A879" s="14" t="str">
        <f t="shared" si="59"/>
        <v>PXII AK1</v>
      </c>
      <c r="B879" s="14" t="str">
        <f t="shared" si="57"/>
        <v>XII AK122</v>
      </c>
      <c r="C879" s="15">
        <v>22</v>
      </c>
      <c r="D879" s="16" t="s">
        <v>946</v>
      </c>
      <c r="E879" s="12" t="s">
        <v>947</v>
      </c>
      <c r="F879" s="33" t="s">
        <v>13</v>
      </c>
      <c r="G879" s="34" t="s">
        <v>970</v>
      </c>
      <c r="H879" s="14" t="s">
        <v>1780</v>
      </c>
      <c r="I879" s="14" t="s">
        <v>1783</v>
      </c>
      <c r="J879" s="14" t="str">
        <f t="shared" si="58"/>
        <v>PAK</v>
      </c>
      <c r="P879" s="14" t="str">
        <f t="shared" si="60"/>
        <v>XII AKP</v>
      </c>
    </row>
    <row r="880" spans="1:16" ht="23.25" customHeight="1">
      <c r="A880" s="14" t="str">
        <f t="shared" si="59"/>
        <v>LX TKJ2</v>
      </c>
      <c r="B880" s="14" t="str">
        <f t="shared" si="57"/>
        <v>X TKJ230</v>
      </c>
      <c r="C880" s="15">
        <v>30</v>
      </c>
      <c r="D880" s="16">
        <v>101515903</v>
      </c>
      <c r="E880" s="19" t="s">
        <v>130</v>
      </c>
      <c r="F880" s="33" t="s">
        <v>9</v>
      </c>
      <c r="G880" s="34" t="s">
        <v>343</v>
      </c>
      <c r="H880" s="14" t="s">
        <v>1777</v>
      </c>
      <c r="I880" s="14" t="s">
        <v>1785</v>
      </c>
      <c r="J880" s="14" t="str">
        <f t="shared" si="58"/>
        <v>LTKJ</v>
      </c>
      <c r="P880" s="14" t="str">
        <f t="shared" si="60"/>
        <v>X TKJL</v>
      </c>
    </row>
    <row r="881" spans="1:16" ht="23.25" customHeight="1">
      <c r="A881" s="14" t="str">
        <f t="shared" si="59"/>
        <v>LXII AK1</v>
      </c>
      <c r="B881" s="14" t="str">
        <f t="shared" si="57"/>
        <v>XII AK123</v>
      </c>
      <c r="C881" s="15">
        <v>23</v>
      </c>
      <c r="D881" s="16" t="s">
        <v>948</v>
      </c>
      <c r="E881" s="12" t="s">
        <v>949</v>
      </c>
      <c r="F881" s="33" t="s">
        <v>9</v>
      </c>
      <c r="G881" s="34" t="s">
        <v>970</v>
      </c>
      <c r="H881" s="14" t="s">
        <v>1780</v>
      </c>
      <c r="I881" s="14" t="s">
        <v>1783</v>
      </c>
      <c r="J881" s="14" t="str">
        <f t="shared" si="58"/>
        <v>LAK</v>
      </c>
      <c r="P881" s="14" t="str">
        <f t="shared" si="60"/>
        <v>XII AKL</v>
      </c>
    </row>
    <row r="882" spans="1:16" ht="23.25" customHeight="1">
      <c r="A882" s="14" t="str">
        <f t="shared" si="59"/>
        <v>PXI AK3</v>
      </c>
      <c r="B882" s="14" t="str">
        <f t="shared" si="57"/>
        <v>XI AK328</v>
      </c>
      <c r="C882" s="15">
        <v>28</v>
      </c>
      <c r="D882" s="16" t="s">
        <v>526</v>
      </c>
      <c r="E882" s="12" t="s">
        <v>527</v>
      </c>
      <c r="F882" s="33" t="s">
        <v>13</v>
      </c>
      <c r="G882" s="34" t="s">
        <v>534</v>
      </c>
      <c r="H882" s="14" t="s">
        <v>1778</v>
      </c>
      <c r="I882" s="14" t="s">
        <v>1783</v>
      </c>
      <c r="J882" s="14" t="str">
        <f t="shared" si="58"/>
        <v>PAK</v>
      </c>
      <c r="P882" s="14" t="str">
        <f t="shared" si="60"/>
        <v>XI AKP</v>
      </c>
    </row>
    <row r="883" spans="1:16" ht="23.25" customHeight="1">
      <c r="A883" s="14" t="str">
        <f t="shared" si="59"/>
        <v>LXIII AK6</v>
      </c>
      <c r="B883" s="14" t="str">
        <f t="shared" si="57"/>
        <v>XIII AK625</v>
      </c>
      <c r="C883" s="15">
        <v>25</v>
      </c>
      <c r="D883" s="16" t="s">
        <v>1762</v>
      </c>
      <c r="E883" s="12" t="s">
        <v>1763</v>
      </c>
      <c r="F883" s="33" t="s">
        <v>9</v>
      </c>
      <c r="G883" s="34" t="s">
        <v>1774</v>
      </c>
      <c r="H883" s="14" t="s">
        <v>1782</v>
      </c>
      <c r="I883" s="14" t="s">
        <v>1783</v>
      </c>
      <c r="J883" s="14" t="str">
        <f t="shared" si="58"/>
        <v>LAK</v>
      </c>
      <c r="P883" s="14" t="str">
        <f t="shared" si="60"/>
        <v>XIII AKL</v>
      </c>
    </row>
    <row r="884" spans="1:16" ht="23.25" customHeight="1">
      <c r="A884" s="14" t="str">
        <f t="shared" si="59"/>
        <v>LXIII AK6</v>
      </c>
      <c r="B884" s="14" t="str">
        <f t="shared" si="57"/>
        <v>XIII AK626</v>
      </c>
      <c r="C884" s="15">
        <v>26</v>
      </c>
      <c r="D884" s="16" t="s">
        <v>1764</v>
      </c>
      <c r="E884" s="12" t="s">
        <v>1765</v>
      </c>
      <c r="F884" s="33" t="s">
        <v>9</v>
      </c>
      <c r="G884" s="34" t="s">
        <v>1774</v>
      </c>
      <c r="H884" s="14" t="s">
        <v>1782</v>
      </c>
      <c r="I884" s="14" t="s">
        <v>1783</v>
      </c>
      <c r="J884" s="14" t="str">
        <f t="shared" si="58"/>
        <v>LAK</v>
      </c>
      <c r="P884" s="14" t="str">
        <f t="shared" si="60"/>
        <v>XIII AKL</v>
      </c>
    </row>
    <row r="885" spans="1:16" ht="23.25" customHeight="1">
      <c r="A885" s="14" t="str">
        <f t="shared" si="59"/>
        <v>PX AK3</v>
      </c>
      <c r="B885" s="14" t="str">
        <f t="shared" si="57"/>
        <v>X AK321</v>
      </c>
      <c r="C885" s="15">
        <v>21</v>
      </c>
      <c r="D885" s="16">
        <v>101515775</v>
      </c>
      <c r="E885" s="12" t="s">
        <v>223</v>
      </c>
      <c r="F885" s="33" t="s">
        <v>13</v>
      </c>
      <c r="G885" s="35" t="s">
        <v>347</v>
      </c>
      <c r="H885" s="14" t="s">
        <v>1775</v>
      </c>
      <c r="I885" s="14" t="s">
        <v>1783</v>
      </c>
      <c r="J885" s="14" t="str">
        <f t="shared" si="58"/>
        <v>PAK</v>
      </c>
      <c r="P885" s="14" t="str">
        <f t="shared" si="60"/>
        <v>X AKP</v>
      </c>
    </row>
    <row r="886" spans="1:16" ht="23.25" customHeight="1">
      <c r="A886" s="14" t="str">
        <f t="shared" si="59"/>
        <v>PX AK4</v>
      </c>
      <c r="B886" s="14" t="str">
        <f t="shared" si="57"/>
        <v>X AK427</v>
      </c>
      <c r="C886" s="15">
        <v>27</v>
      </c>
      <c r="D886" s="16">
        <v>101515776</v>
      </c>
      <c r="E886" s="12" t="s">
        <v>252</v>
      </c>
      <c r="F886" s="33" t="s">
        <v>13</v>
      </c>
      <c r="G886" s="34" t="s">
        <v>348</v>
      </c>
      <c r="H886" s="14" t="s">
        <v>1775</v>
      </c>
      <c r="I886" s="14" t="s">
        <v>1783</v>
      </c>
      <c r="J886" s="14" t="str">
        <f t="shared" si="58"/>
        <v>PAK</v>
      </c>
      <c r="P886" s="14" t="str">
        <f t="shared" si="60"/>
        <v>X AKP</v>
      </c>
    </row>
    <row r="887" spans="1:16" ht="23.25" customHeight="1">
      <c r="A887" s="14" t="str">
        <f t="shared" si="59"/>
        <v>PXII AK4</v>
      </c>
      <c r="B887" s="14" t="str">
        <f t="shared" si="57"/>
        <v>XII AK427</v>
      </c>
      <c r="C887" s="15">
        <v>27</v>
      </c>
      <c r="D887" s="16" t="s">
        <v>1157</v>
      </c>
      <c r="E887" s="12" t="s">
        <v>1158</v>
      </c>
      <c r="F887" s="33" t="s">
        <v>13</v>
      </c>
      <c r="G887" s="34" t="s">
        <v>973</v>
      </c>
      <c r="H887" s="14" t="s">
        <v>1780</v>
      </c>
      <c r="I887" s="14" t="s">
        <v>1783</v>
      </c>
      <c r="J887" s="14" t="str">
        <f t="shared" si="58"/>
        <v>PAK</v>
      </c>
      <c r="P887" s="14" t="str">
        <f t="shared" si="60"/>
        <v>XII AKP</v>
      </c>
    </row>
    <row r="888" spans="1:16" ht="23.25" customHeight="1">
      <c r="A888" s="14" t="str">
        <f t="shared" si="59"/>
        <v>LX TKJ1</v>
      </c>
      <c r="B888" s="14" t="str">
        <f t="shared" si="57"/>
        <v>X TKJ128</v>
      </c>
      <c r="C888" s="39">
        <v>28</v>
      </c>
      <c r="D888" s="12">
        <v>101515904</v>
      </c>
      <c r="E888" s="19" t="s">
        <v>93</v>
      </c>
      <c r="F888" s="33" t="s">
        <v>9</v>
      </c>
      <c r="G888" s="34" t="s">
        <v>342</v>
      </c>
      <c r="H888" s="14" t="s">
        <v>1777</v>
      </c>
      <c r="I888" s="14" t="s">
        <v>1785</v>
      </c>
      <c r="J888" s="14" t="str">
        <f t="shared" si="58"/>
        <v>LTKJ</v>
      </c>
      <c r="P888" s="14" t="str">
        <f t="shared" si="60"/>
        <v>X TKJL</v>
      </c>
    </row>
    <row r="889" spans="1:16" ht="23.25" customHeight="1">
      <c r="A889" s="14" t="str">
        <f t="shared" si="59"/>
        <v>LXII TKJ1</v>
      </c>
      <c r="B889" s="14" t="str">
        <f t="shared" si="57"/>
        <v>XII TKJ127</v>
      </c>
      <c r="C889" s="15">
        <v>27</v>
      </c>
      <c r="D889" s="16" t="s">
        <v>1285</v>
      </c>
      <c r="E889" s="12" t="s">
        <v>1286</v>
      </c>
      <c r="F889" s="33" t="s">
        <v>9</v>
      </c>
      <c r="G889" s="34" t="s">
        <v>1289</v>
      </c>
      <c r="H889" s="14" t="s">
        <v>1781</v>
      </c>
      <c r="I889" s="14" t="s">
        <v>1785</v>
      </c>
      <c r="J889" s="14" t="str">
        <f t="shared" si="58"/>
        <v>LTKJ</v>
      </c>
      <c r="P889" s="14" t="str">
        <f t="shared" si="60"/>
        <v>XII TKJL</v>
      </c>
    </row>
    <row r="890" spans="1:16" ht="23.25" customHeight="1">
      <c r="A890" s="14" t="str">
        <f t="shared" si="59"/>
        <v>PXIII AK2</v>
      </c>
      <c r="B890" s="14" t="str">
        <f t="shared" si="57"/>
        <v>XIII AK227</v>
      </c>
      <c r="C890" s="15">
        <v>27</v>
      </c>
      <c r="D890" s="16" t="s">
        <v>1515</v>
      </c>
      <c r="E890" s="12" t="s">
        <v>1516</v>
      </c>
      <c r="F890" s="33" t="s">
        <v>13</v>
      </c>
      <c r="G890" s="34" t="s">
        <v>1526</v>
      </c>
      <c r="H890" s="14" t="s">
        <v>1782</v>
      </c>
      <c r="I890" s="14" t="s">
        <v>1783</v>
      </c>
      <c r="J890" s="14" t="str">
        <f t="shared" si="58"/>
        <v>PAK</v>
      </c>
      <c r="P890" s="14" t="str">
        <f t="shared" si="60"/>
        <v>XIII AKP</v>
      </c>
    </row>
    <row r="891" spans="1:16" ht="23.25" customHeight="1">
      <c r="A891" s="14" t="str">
        <f t="shared" si="59"/>
        <v>PX AK5</v>
      </c>
      <c r="B891" s="14" t="str">
        <f t="shared" si="57"/>
        <v>X AK525</v>
      </c>
      <c r="C891" s="15">
        <v>25</v>
      </c>
      <c r="D891" s="16">
        <v>101515777</v>
      </c>
      <c r="E891" s="12" t="s">
        <v>281</v>
      </c>
      <c r="F891" s="33" t="s">
        <v>13</v>
      </c>
      <c r="G891" s="34" t="s">
        <v>349</v>
      </c>
      <c r="H891" s="14" t="s">
        <v>1775</v>
      </c>
      <c r="I891" s="14" t="s">
        <v>1783</v>
      </c>
      <c r="J891" s="14" t="str">
        <f t="shared" si="58"/>
        <v>PAK</v>
      </c>
      <c r="P891" s="14" t="str">
        <f t="shared" si="60"/>
        <v>X AKP</v>
      </c>
    </row>
    <row r="892" spans="1:16" ht="23.25" customHeight="1">
      <c r="A892" s="14" t="str">
        <f t="shared" si="59"/>
        <v>PXII AK1</v>
      </c>
      <c r="B892" s="14" t="str">
        <f t="shared" si="57"/>
        <v>XII AK124</v>
      </c>
      <c r="C892" s="15">
        <v>24</v>
      </c>
      <c r="D892" s="16" t="s">
        <v>950</v>
      </c>
      <c r="E892" s="12" t="s">
        <v>951</v>
      </c>
      <c r="F892" s="33" t="s">
        <v>13</v>
      </c>
      <c r="G892" s="34" t="s">
        <v>970</v>
      </c>
      <c r="H892" s="14" t="s">
        <v>1780</v>
      </c>
      <c r="I892" s="14" t="s">
        <v>1783</v>
      </c>
      <c r="J892" s="14" t="str">
        <f t="shared" si="58"/>
        <v>PAK</v>
      </c>
      <c r="P892" s="14" t="str">
        <f t="shared" si="60"/>
        <v>XII AKP</v>
      </c>
    </row>
    <row r="893" spans="1:16" ht="23.25" customHeight="1">
      <c r="A893" s="14" t="str">
        <f t="shared" si="59"/>
        <v>LX AK3</v>
      </c>
      <c r="B893" s="14" t="str">
        <f t="shared" ref="B893:B956" si="61">G893&amp;C893</f>
        <v>X AK322</v>
      </c>
      <c r="C893" s="15">
        <v>22</v>
      </c>
      <c r="D893" s="16">
        <v>101515778</v>
      </c>
      <c r="E893" s="12" t="s">
        <v>239</v>
      </c>
      <c r="F893" s="33" t="s">
        <v>9</v>
      </c>
      <c r="G893" s="35" t="s">
        <v>347</v>
      </c>
      <c r="H893" s="14" t="s">
        <v>1775</v>
      </c>
      <c r="I893" s="14" t="s">
        <v>1783</v>
      </c>
      <c r="J893" s="14" t="str">
        <f t="shared" ref="J893:J956" si="62">F893&amp;I893</f>
        <v>LAK</v>
      </c>
      <c r="P893" s="14" t="str">
        <f t="shared" si="60"/>
        <v>X AKL</v>
      </c>
    </row>
    <row r="894" spans="1:16" ht="23.25" customHeight="1">
      <c r="A894" s="14" t="str">
        <f t="shared" ref="A894:A957" si="63">F894&amp;G894</f>
        <v>PXI TKJ3</v>
      </c>
      <c r="B894" s="14" t="str">
        <f t="shared" si="61"/>
        <v>XI TKJ330</v>
      </c>
      <c r="C894" s="15">
        <v>30</v>
      </c>
      <c r="D894" s="16" t="s">
        <v>901</v>
      </c>
      <c r="E894" s="12" t="s">
        <v>902</v>
      </c>
      <c r="F894" s="33" t="s">
        <v>13</v>
      </c>
      <c r="G894" s="34" t="s">
        <v>903</v>
      </c>
      <c r="H894" s="14" t="s">
        <v>1779</v>
      </c>
      <c r="I894" s="14" t="s">
        <v>1785</v>
      </c>
      <c r="J894" s="14" t="str">
        <f t="shared" si="62"/>
        <v>PTKJ</v>
      </c>
      <c r="P894" s="14" t="str">
        <f t="shared" ref="P894:P957" si="64">H894&amp;F894</f>
        <v>XI TKJP</v>
      </c>
    </row>
    <row r="895" spans="1:16" ht="23.25" customHeight="1">
      <c r="A895" s="14" t="str">
        <f t="shared" si="63"/>
        <v>LXII TKJ1</v>
      </c>
      <c r="B895" s="14" t="str">
        <f t="shared" si="61"/>
        <v>XII TKJ128</v>
      </c>
      <c r="C895" s="15">
        <v>28</v>
      </c>
      <c r="D895" s="16" t="s">
        <v>1287</v>
      </c>
      <c r="E895" s="12" t="s">
        <v>1288</v>
      </c>
      <c r="F895" s="33" t="s">
        <v>9</v>
      </c>
      <c r="G895" s="34" t="s">
        <v>1289</v>
      </c>
      <c r="H895" s="14" t="s">
        <v>1781</v>
      </c>
      <c r="I895" s="14" t="s">
        <v>1785</v>
      </c>
      <c r="J895" s="14" t="str">
        <f t="shared" si="62"/>
        <v>LTKJ</v>
      </c>
      <c r="P895" s="14" t="str">
        <f t="shared" si="64"/>
        <v>XII TKJL</v>
      </c>
    </row>
    <row r="896" spans="1:16" ht="23.25" customHeight="1">
      <c r="A896" s="14" t="str">
        <f t="shared" si="63"/>
        <v>LXII AK4</v>
      </c>
      <c r="B896" s="14" t="str">
        <f t="shared" si="61"/>
        <v>XII AK428</v>
      </c>
      <c r="C896" s="15">
        <v>28</v>
      </c>
      <c r="D896" s="16" t="s">
        <v>1159</v>
      </c>
      <c r="E896" s="12" t="s">
        <v>1160</v>
      </c>
      <c r="F896" s="33" t="s">
        <v>9</v>
      </c>
      <c r="G896" s="34" t="s">
        <v>973</v>
      </c>
      <c r="H896" s="14" t="s">
        <v>1780</v>
      </c>
      <c r="I896" s="14" t="s">
        <v>1783</v>
      </c>
      <c r="J896" s="14" t="str">
        <f t="shared" si="62"/>
        <v>LAK</v>
      </c>
      <c r="P896" s="14" t="str">
        <f t="shared" si="64"/>
        <v>XII AKL</v>
      </c>
    </row>
    <row r="897" spans="1:16" ht="23.25" customHeight="1">
      <c r="A897" s="14" t="str">
        <f t="shared" si="63"/>
        <v>LX AK5</v>
      </c>
      <c r="B897" s="14" t="str">
        <f t="shared" si="61"/>
        <v>X AK526</v>
      </c>
      <c r="C897" s="15">
        <v>26</v>
      </c>
      <c r="D897" s="16">
        <v>101515779</v>
      </c>
      <c r="E897" s="12" t="s">
        <v>300</v>
      </c>
      <c r="F897" s="33" t="s">
        <v>9</v>
      </c>
      <c r="G897" s="34" t="s">
        <v>349</v>
      </c>
      <c r="H897" s="14" t="s">
        <v>1775</v>
      </c>
      <c r="I897" s="14" t="s">
        <v>1783</v>
      </c>
      <c r="J897" s="14" t="str">
        <f t="shared" si="62"/>
        <v>LAK</v>
      </c>
      <c r="P897" s="14" t="str">
        <f t="shared" si="64"/>
        <v>X AKL</v>
      </c>
    </row>
    <row r="898" spans="1:16" ht="23.25" customHeight="1">
      <c r="A898" s="14" t="str">
        <f t="shared" si="63"/>
        <v>LXIII AK3</v>
      </c>
      <c r="B898" s="14" t="str">
        <f t="shared" si="61"/>
        <v>XIII AK326</v>
      </c>
      <c r="C898" s="15">
        <v>26</v>
      </c>
      <c r="D898" s="16" t="s">
        <v>1577</v>
      </c>
      <c r="E898" s="12" t="s">
        <v>1578</v>
      </c>
      <c r="F898" s="33" t="s">
        <v>9</v>
      </c>
      <c r="G898" s="34" t="s">
        <v>1589</v>
      </c>
      <c r="H898" s="14" t="s">
        <v>1782</v>
      </c>
      <c r="I898" s="14" t="s">
        <v>1783</v>
      </c>
      <c r="J898" s="14" t="str">
        <f t="shared" si="62"/>
        <v>LAK</v>
      </c>
      <c r="P898" s="14" t="str">
        <f t="shared" si="64"/>
        <v>XIII AKL</v>
      </c>
    </row>
    <row r="899" spans="1:16" ht="23.25" customHeight="1">
      <c r="A899" s="14" t="str">
        <f t="shared" si="63"/>
        <v>LXIII AK1</v>
      </c>
      <c r="B899" s="14" t="str">
        <f t="shared" si="61"/>
        <v>XIII AK127</v>
      </c>
      <c r="C899" s="15">
        <v>27</v>
      </c>
      <c r="D899" s="16" t="s">
        <v>1453</v>
      </c>
      <c r="E899" s="12" t="s">
        <v>1454</v>
      </c>
      <c r="F899" s="33" t="s">
        <v>9</v>
      </c>
      <c r="G899" s="34" t="s">
        <v>1525</v>
      </c>
      <c r="H899" s="14" t="s">
        <v>1782</v>
      </c>
      <c r="I899" s="14" t="s">
        <v>1783</v>
      </c>
      <c r="J899" s="14" t="str">
        <f t="shared" si="62"/>
        <v>LAK</v>
      </c>
      <c r="P899" s="14" t="str">
        <f t="shared" si="64"/>
        <v>XIII AKL</v>
      </c>
    </row>
    <row r="900" spans="1:16" ht="23.25" customHeight="1">
      <c r="A900" s="14" t="str">
        <f t="shared" si="63"/>
        <v>PXI AK5</v>
      </c>
      <c r="B900" s="14" t="str">
        <f t="shared" si="61"/>
        <v>XI AK527</v>
      </c>
      <c r="C900" s="15">
        <v>27</v>
      </c>
      <c r="D900" s="16" t="s">
        <v>645</v>
      </c>
      <c r="E900" s="12" t="s">
        <v>646</v>
      </c>
      <c r="F900" s="33" t="s">
        <v>13</v>
      </c>
      <c r="G900" s="34" t="s">
        <v>655</v>
      </c>
      <c r="H900" s="14" t="s">
        <v>1778</v>
      </c>
      <c r="I900" s="14" t="s">
        <v>1783</v>
      </c>
      <c r="J900" s="14" t="str">
        <f t="shared" si="62"/>
        <v>PAK</v>
      </c>
      <c r="P900" s="14" t="str">
        <f t="shared" si="64"/>
        <v>XI AKP</v>
      </c>
    </row>
    <row r="901" spans="1:16" ht="23.25" customHeight="1">
      <c r="A901" s="14" t="str">
        <f t="shared" si="63"/>
        <v>PXII AK4</v>
      </c>
      <c r="B901" s="14" t="str">
        <f t="shared" si="61"/>
        <v>XII AK429</v>
      </c>
      <c r="C901" s="15">
        <v>29</v>
      </c>
      <c r="D901" s="16" t="s">
        <v>1161</v>
      </c>
      <c r="E901" s="12" t="s">
        <v>1162</v>
      </c>
      <c r="F901" s="33" t="s">
        <v>13</v>
      </c>
      <c r="G901" s="34" t="s">
        <v>973</v>
      </c>
      <c r="H901" s="14" t="s">
        <v>1780</v>
      </c>
      <c r="I901" s="14" t="s">
        <v>1783</v>
      </c>
      <c r="J901" s="14" t="str">
        <f t="shared" si="62"/>
        <v>PAK</v>
      </c>
      <c r="P901" s="14" t="str">
        <f t="shared" si="64"/>
        <v>XII AKP</v>
      </c>
    </row>
    <row r="902" spans="1:16" ht="23.25" customHeight="1">
      <c r="A902" s="14" t="str">
        <f t="shared" si="63"/>
        <v>PX AK3</v>
      </c>
      <c r="B902" s="14" t="str">
        <f t="shared" si="61"/>
        <v>X AK323</v>
      </c>
      <c r="C902" s="15">
        <v>23</v>
      </c>
      <c r="D902" s="16">
        <v>101515780</v>
      </c>
      <c r="E902" s="12" t="s">
        <v>218</v>
      </c>
      <c r="F902" s="33" t="s">
        <v>13</v>
      </c>
      <c r="G902" s="35" t="s">
        <v>347</v>
      </c>
      <c r="H902" s="14" t="s">
        <v>1775</v>
      </c>
      <c r="I902" s="14" t="s">
        <v>1783</v>
      </c>
      <c r="J902" s="14" t="str">
        <f t="shared" si="62"/>
        <v>PAK</v>
      </c>
      <c r="P902" s="14" t="str">
        <f t="shared" si="64"/>
        <v>X AKP</v>
      </c>
    </row>
    <row r="903" spans="1:16" ht="23.25" customHeight="1">
      <c r="A903" s="14" t="str">
        <f t="shared" si="63"/>
        <v>PXI AK6</v>
      </c>
      <c r="B903" s="14" t="str">
        <f t="shared" si="61"/>
        <v>XI AK625</v>
      </c>
      <c r="C903" s="15">
        <v>25</v>
      </c>
      <c r="D903" s="16" t="s">
        <v>702</v>
      </c>
      <c r="E903" s="12" t="s">
        <v>1835</v>
      </c>
      <c r="F903" s="33" t="s">
        <v>13</v>
      </c>
      <c r="G903" s="34" t="s">
        <v>715</v>
      </c>
      <c r="H903" s="14" t="s">
        <v>1778</v>
      </c>
      <c r="I903" s="14" t="s">
        <v>1783</v>
      </c>
      <c r="J903" s="14" t="str">
        <f t="shared" si="62"/>
        <v>PAK</v>
      </c>
      <c r="P903" s="14" t="str">
        <f t="shared" si="64"/>
        <v>XI AKP</v>
      </c>
    </row>
    <row r="904" spans="1:16" ht="23.25" customHeight="1">
      <c r="A904" s="14" t="str">
        <f t="shared" si="63"/>
        <v>PXII AK1</v>
      </c>
      <c r="B904" s="14" t="str">
        <f t="shared" si="61"/>
        <v>XII AK125</v>
      </c>
      <c r="C904" s="15">
        <v>25</v>
      </c>
      <c r="D904" s="16" t="s">
        <v>952</v>
      </c>
      <c r="E904" s="12" t="s">
        <v>953</v>
      </c>
      <c r="F904" s="33" t="s">
        <v>13</v>
      </c>
      <c r="G904" s="34" t="s">
        <v>970</v>
      </c>
      <c r="H904" s="14" t="s">
        <v>1780</v>
      </c>
      <c r="I904" s="14" t="s">
        <v>1783</v>
      </c>
      <c r="J904" s="14" t="str">
        <f t="shared" si="62"/>
        <v>PAK</v>
      </c>
      <c r="P904" s="14" t="str">
        <f t="shared" si="64"/>
        <v>XII AKP</v>
      </c>
    </row>
    <row r="905" spans="1:16" ht="23.25" customHeight="1">
      <c r="A905" s="14" t="str">
        <f t="shared" si="63"/>
        <v>PXIII AK6</v>
      </c>
      <c r="B905" s="14" t="str">
        <f t="shared" si="61"/>
        <v>XIII AK627</v>
      </c>
      <c r="C905" s="15">
        <v>27</v>
      </c>
      <c r="D905" s="16" t="s">
        <v>1766</v>
      </c>
      <c r="E905" s="12" t="s">
        <v>1767</v>
      </c>
      <c r="F905" s="33" t="s">
        <v>13</v>
      </c>
      <c r="G905" s="34" t="s">
        <v>1774</v>
      </c>
      <c r="H905" s="14" t="s">
        <v>1782</v>
      </c>
      <c r="I905" s="14" t="s">
        <v>1783</v>
      </c>
      <c r="J905" s="14" t="str">
        <f t="shared" si="62"/>
        <v>PAK</v>
      </c>
      <c r="P905" s="14" t="str">
        <f t="shared" si="64"/>
        <v>XIII AKP</v>
      </c>
    </row>
    <row r="906" spans="1:16" ht="23.25" customHeight="1">
      <c r="A906" s="14" t="str">
        <f t="shared" si="63"/>
        <v>PXIII AK2</v>
      </c>
      <c r="B906" s="14" t="str">
        <f t="shared" si="61"/>
        <v>XIII AK228</v>
      </c>
      <c r="C906" s="15">
        <v>28</v>
      </c>
      <c r="D906" s="16" t="s">
        <v>1517</v>
      </c>
      <c r="E906" s="12" t="s">
        <v>1518</v>
      </c>
      <c r="F906" s="33" t="s">
        <v>13</v>
      </c>
      <c r="G906" s="34" t="s">
        <v>1526</v>
      </c>
      <c r="H906" s="14" t="s">
        <v>1782</v>
      </c>
      <c r="I906" s="14" t="s">
        <v>1783</v>
      </c>
      <c r="J906" s="14" t="str">
        <f t="shared" si="62"/>
        <v>PAK</v>
      </c>
      <c r="P906" s="14" t="str">
        <f t="shared" si="64"/>
        <v>XIII AKP</v>
      </c>
    </row>
    <row r="907" spans="1:16" ht="23.25" customHeight="1">
      <c r="A907" s="14" t="str">
        <f t="shared" si="63"/>
        <v>PX RPL1</v>
      </c>
      <c r="B907" s="14" t="str">
        <f t="shared" si="61"/>
        <v>X RPL130</v>
      </c>
      <c r="C907" s="15">
        <v>30</v>
      </c>
      <c r="D907" s="16">
        <v>101515969</v>
      </c>
      <c r="E907" s="32" t="s">
        <v>1787</v>
      </c>
      <c r="F907" s="33" t="s">
        <v>13</v>
      </c>
      <c r="G907" s="34" t="s">
        <v>340</v>
      </c>
      <c r="H907" s="14" t="s">
        <v>1776</v>
      </c>
      <c r="I907" s="14" t="s">
        <v>1784</v>
      </c>
      <c r="J907" s="14" t="str">
        <f t="shared" si="62"/>
        <v>PRPL</v>
      </c>
      <c r="P907" s="14" t="str">
        <f t="shared" si="64"/>
        <v>X RPLP</v>
      </c>
    </row>
    <row r="908" spans="1:16" ht="23.25" customHeight="1">
      <c r="A908" s="14" t="str">
        <f t="shared" si="63"/>
        <v>LXII TKJ2</v>
      </c>
      <c r="B908" s="14" t="str">
        <f t="shared" si="61"/>
        <v>XII TKJ225</v>
      </c>
      <c r="C908" s="15">
        <v>25</v>
      </c>
      <c r="D908" s="16" t="s">
        <v>1338</v>
      </c>
      <c r="E908" s="12" t="s">
        <v>1339</v>
      </c>
      <c r="F908" s="33" t="s">
        <v>9</v>
      </c>
      <c r="G908" s="34" t="s">
        <v>1344</v>
      </c>
      <c r="H908" s="14" t="s">
        <v>1781</v>
      </c>
      <c r="I908" s="14" t="s">
        <v>1785</v>
      </c>
      <c r="J908" s="14" t="str">
        <f t="shared" si="62"/>
        <v>LTKJ</v>
      </c>
      <c r="P908" s="14" t="str">
        <f t="shared" si="64"/>
        <v>XII TKJL</v>
      </c>
    </row>
    <row r="909" spans="1:16" ht="23.25" customHeight="1">
      <c r="A909" s="14" t="str">
        <f t="shared" si="63"/>
        <v>PX AK2</v>
      </c>
      <c r="B909" s="14" t="str">
        <f t="shared" si="61"/>
        <v>X AK227</v>
      </c>
      <c r="C909" s="15">
        <v>27</v>
      </c>
      <c r="D909" s="16">
        <v>101515781</v>
      </c>
      <c r="E909" s="12" t="s">
        <v>193</v>
      </c>
      <c r="F909" s="33" t="s">
        <v>13</v>
      </c>
      <c r="G909" s="34" t="s">
        <v>346</v>
      </c>
      <c r="H909" s="14" t="s">
        <v>1775</v>
      </c>
      <c r="I909" s="14" t="s">
        <v>1783</v>
      </c>
      <c r="J909" s="14" t="str">
        <f t="shared" si="62"/>
        <v>PAK</v>
      </c>
      <c r="P909" s="14" t="str">
        <f t="shared" si="64"/>
        <v>X AKP</v>
      </c>
    </row>
    <row r="910" spans="1:16" ht="23.25" customHeight="1">
      <c r="A910" s="14" t="str">
        <f t="shared" si="63"/>
        <v>LXII TKJ2</v>
      </c>
      <c r="B910" s="14" t="str">
        <f t="shared" si="61"/>
        <v>XII TKJ226</v>
      </c>
      <c r="C910" s="15">
        <v>26</v>
      </c>
      <c r="D910" s="16" t="s">
        <v>1340</v>
      </c>
      <c r="E910" s="12" t="s">
        <v>1341</v>
      </c>
      <c r="F910" s="33" t="s">
        <v>9</v>
      </c>
      <c r="G910" s="34" t="s">
        <v>1344</v>
      </c>
      <c r="H910" s="14" t="s">
        <v>1781</v>
      </c>
      <c r="I910" s="14" t="s">
        <v>1785</v>
      </c>
      <c r="J910" s="14" t="str">
        <f t="shared" si="62"/>
        <v>LTKJ</v>
      </c>
      <c r="P910" s="14" t="str">
        <f t="shared" si="64"/>
        <v>XII TKJL</v>
      </c>
    </row>
    <row r="911" spans="1:16" ht="23.25" customHeight="1">
      <c r="A911" s="14" t="str">
        <f t="shared" si="63"/>
        <v>PXIII AK3</v>
      </c>
      <c r="B911" s="14" t="str">
        <f t="shared" si="61"/>
        <v>XIII AK327</v>
      </c>
      <c r="C911" s="15">
        <v>27</v>
      </c>
      <c r="D911" s="16" t="s">
        <v>1579</v>
      </c>
      <c r="E911" s="12" t="s">
        <v>1580</v>
      </c>
      <c r="F911" s="33" t="s">
        <v>13</v>
      </c>
      <c r="G911" s="34" t="s">
        <v>1589</v>
      </c>
      <c r="H911" s="14" t="s">
        <v>1782</v>
      </c>
      <c r="I911" s="14" t="s">
        <v>1783</v>
      </c>
      <c r="J911" s="14" t="str">
        <f t="shared" si="62"/>
        <v>PAK</v>
      </c>
      <c r="P911" s="14" t="str">
        <f t="shared" si="64"/>
        <v>XIII AKP</v>
      </c>
    </row>
    <row r="912" spans="1:16" ht="23.25" customHeight="1">
      <c r="A912" s="14" t="str">
        <f t="shared" si="63"/>
        <v>PXII AK2</v>
      </c>
      <c r="B912" s="14" t="str">
        <f t="shared" si="61"/>
        <v>XII AK226</v>
      </c>
      <c r="C912" s="15">
        <v>26</v>
      </c>
      <c r="D912" s="16" t="s">
        <v>1025</v>
      </c>
      <c r="E912" s="12" t="s">
        <v>1026</v>
      </c>
      <c r="F912" s="33" t="s">
        <v>13</v>
      </c>
      <c r="G912" s="34" t="s">
        <v>971</v>
      </c>
      <c r="H912" s="14" t="s">
        <v>1780</v>
      </c>
      <c r="I912" s="14" t="s">
        <v>1783</v>
      </c>
      <c r="J912" s="14" t="str">
        <f t="shared" si="62"/>
        <v>PAK</v>
      </c>
      <c r="P912" s="14" t="str">
        <f t="shared" si="64"/>
        <v>XII AKP</v>
      </c>
    </row>
    <row r="913" spans="1:16" ht="23.25" customHeight="1">
      <c r="A913" s="14" t="str">
        <f t="shared" si="63"/>
        <v>PX AK3</v>
      </c>
      <c r="B913" s="14" t="str">
        <f t="shared" si="61"/>
        <v>X AK324</v>
      </c>
      <c r="C913" s="15">
        <v>24</v>
      </c>
      <c r="D913" s="16">
        <v>101515782</v>
      </c>
      <c r="E913" s="12" t="s">
        <v>231</v>
      </c>
      <c r="F913" s="33" t="s">
        <v>13</v>
      </c>
      <c r="G913" s="35" t="s">
        <v>347</v>
      </c>
      <c r="H913" s="14" t="s">
        <v>1775</v>
      </c>
      <c r="I913" s="14" t="s">
        <v>1783</v>
      </c>
      <c r="J913" s="14" t="str">
        <f t="shared" si="62"/>
        <v>PAK</v>
      </c>
      <c r="P913" s="14" t="str">
        <f t="shared" si="64"/>
        <v>X AKP</v>
      </c>
    </row>
    <row r="914" spans="1:16" ht="23.25" customHeight="1">
      <c r="A914" s="14" t="str">
        <f t="shared" si="63"/>
        <v>PXII AK2</v>
      </c>
      <c r="B914" s="14" t="str">
        <f t="shared" si="61"/>
        <v>XII AK227</v>
      </c>
      <c r="C914" s="15">
        <v>27</v>
      </c>
      <c r="D914" s="16" t="s">
        <v>1027</v>
      </c>
      <c r="E914" s="12" t="s">
        <v>1028</v>
      </c>
      <c r="F914" s="33" t="s">
        <v>13</v>
      </c>
      <c r="G914" s="34" t="s">
        <v>971</v>
      </c>
      <c r="H914" s="14" t="s">
        <v>1780</v>
      </c>
      <c r="I914" s="14" t="s">
        <v>1783</v>
      </c>
      <c r="J914" s="14" t="str">
        <f t="shared" si="62"/>
        <v>PAK</v>
      </c>
      <c r="P914" s="14" t="str">
        <f t="shared" si="64"/>
        <v>XII AKP</v>
      </c>
    </row>
    <row r="915" spans="1:16" ht="23.25" customHeight="1">
      <c r="A915" s="14" t="str">
        <f t="shared" si="63"/>
        <v>LXII AK5</v>
      </c>
      <c r="B915" s="14" t="str">
        <f t="shared" si="61"/>
        <v>XII AK526</v>
      </c>
      <c r="C915" s="15">
        <v>26</v>
      </c>
      <c r="D915" s="16" t="s">
        <v>1219</v>
      </c>
      <c r="E915" s="12" t="s">
        <v>1220</v>
      </c>
      <c r="F915" s="33" t="s">
        <v>9</v>
      </c>
      <c r="G915" s="34" t="s">
        <v>974</v>
      </c>
      <c r="H915" s="14" t="s">
        <v>1780</v>
      </c>
      <c r="I915" s="14" t="s">
        <v>1783</v>
      </c>
      <c r="J915" s="14" t="str">
        <f t="shared" si="62"/>
        <v>LAK</v>
      </c>
      <c r="P915" s="14" t="str">
        <f t="shared" si="64"/>
        <v>XII AKL</v>
      </c>
    </row>
    <row r="916" spans="1:16" ht="23.25" customHeight="1">
      <c r="A916" s="14" t="str">
        <f t="shared" si="63"/>
        <v>PXIII AK6</v>
      </c>
      <c r="B916" s="14" t="str">
        <f t="shared" si="61"/>
        <v>XIII AK628</v>
      </c>
      <c r="C916" s="15">
        <v>28</v>
      </c>
      <c r="D916" s="16" t="s">
        <v>1768</v>
      </c>
      <c r="E916" s="12" t="s">
        <v>1769</v>
      </c>
      <c r="F916" s="33" t="s">
        <v>13</v>
      </c>
      <c r="G916" s="34" t="s">
        <v>1774</v>
      </c>
      <c r="H916" s="14" t="s">
        <v>1782</v>
      </c>
      <c r="I916" s="14" t="s">
        <v>1783</v>
      </c>
      <c r="J916" s="14" t="str">
        <f t="shared" si="62"/>
        <v>PAK</v>
      </c>
      <c r="P916" s="14" t="str">
        <f t="shared" si="64"/>
        <v>XIII AKP</v>
      </c>
    </row>
    <row r="917" spans="1:16" ht="23.25" customHeight="1">
      <c r="A917" s="14" t="str">
        <f t="shared" si="63"/>
        <v>PXI AK1</v>
      </c>
      <c r="B917" s="14" t="str">
        <f t="shared" si="61"/>
        <v>XI AK128</v>
      </c>
      <c r="C917" s="15">
        <v>28</v>
      </c>
      <c r="D917" s="16" t="s">
        <v>405</v>
      </c>
      <c r="E917" s="12" t="s">
        <v>406</v>
      </c>
      <c r="F917" s="33" t="s">
        <v>13</v>
      </c>
      <c r="G917" s="34" t="s">
        <v>413</v>
      </c>
      <c r="H917" s="14" t="s">
        <v>1778</v>
      </c>
      <c r="I917" s="14" t="s">
        <v>1783</v>
      </c>
      <c r="J917" s="14" t="str">
        <f t="shared" si="62"/>
        <v>PAK</v>
      </c>
      <c r="P917" s="14" t="str">
        <f t="shared" si="64"/>
        <v>XI AKP</v>
      </c>
    </row>
    <row r="918" spans="1:16" ht="23.25" customHeight="1">
      <c r="A918" s="14" t="str">
        <f t="shared" si="63"/>
        <v>PXIII AK4</v>
      </c>
      <c r="B918" s="14" t="str">
        <f t="shared" si="61"/>
        <v>XIII AK427</v>
      </c>
      <c r="C918" s="15">
        <v>27</v>
      </c>
      <c r="D918" s="16" t="s">
        <v>1642</v>
      </c>
      <c r="E918" s="12" t="s">
        <v>1643</v>
      </c>
      <c r="F918" s="33" t="s">
        <v>13</v>
      </c>
      <c r="G918" s="34" t="s">
        <v>1652</v>
      </c>
      <c r="H918" s="14" t="s">
        <v>1782</v>
      </c>
      <c r="I918" s="14" t="s">
        <v>1783</v>
      </c>
      <c r="J918" s="14" t="str">
        <f t="shared" si="62"/>
        <v>PAK</v>
      </c>
      <c r="P918" s="14" t="str">
        <f t="shared" si="64"/>
        <v>XIII AKP</v>
      </c>
    </row>
    <row r="919" spans="1:16" ht="23.25" customHeight="1">
      <c r="A919" s="14" t="str">
        <f t="shared" si="63"/>
        <v>PXII AK1</v>
      </c>
      <c r="B919" s="14" t="str">
        <f t="shared" si="61"/>
        <v>XII AK126</v>
      </c>
      <c r="C919" s="15">
        <v>26</v>
      </c>
      <c r="D919" s="16" t="s">
        <v>954</v>
      </c>
      <c r="E919" s="12" t="s">
        <v>955</v>
      </c>
      <c r="F919" s="33" t="s">
        <v>13</v>
      </c>
      <c r="G919" s="34" t="s">
        <v>970</v>
      </c>
      <c r="H919" s="14" t="s">
        <v>1780</v>
      </c>
      <c r="I919" s="14" t="s">
        <v>1783</v>
      </c>
      <c r="J919" s="14" t="str">
        <f t="shared" si="62"/>
        <v>PAK</v>
      </c>
      <c r="P919" s="14" t="str">
        <f t="shared" si="64"/>
        <v>XII AKP</v>
      </c>
    </row>
    <row r="920" spans="1:16" ht="23.25" customHeight="1">
      <c r="A920" s="14" t="str">
        <f t="shared" si="63"/>
        <v>PX AK5</v>
      </c>
      <c r="B920" s="14" t="str">
        <f t="shared" si="61"/>
        <v>X AK527</v>
      </c>
      <c r="C920" s="15">
        <v>27</v>
      </c>
      <c r="D920" s="16">
        <v>101515783</v>
      </c>
      <c r="E920" s="12" t="s">
        <v>288</v>
      </c>
      <c r="F920" s="33" t="s">
        <v>13</v>
      </c>
      <c r="G920" s="34" t="s">
        <v>349</v>
      </c>
      <c r="H920" s="14" t="s">
        <v>1775</v>
      </c>
      <c r="I920" s="14" t="s">
        <v>1783</v>
      </c>
      <c r="J920" s="14" t="str">
        <f t="shared" si="62"/>
        <v>PAK</v>
      </c>
      <c r="P920" s="14" t="str">
        <f t="shared" si="64"/>
        <v>X AKP</v>
      </c>
    </row>
    <row r="921" spans="1:16" ht="23.25" customHeight="1">
      <c r="A921" s="14" t="str">
        <f t="shared" si="63"/>
        <v>PXII AK5</v>
      </c>
      <c r="B921" s="14" t="str">
        <f t="shared" si="61"/>
        <v>XII AK527</v>
      </c>
      <c r="C921" s="15">
        <v>27</v>
      </c>
      <c r="D921" s="16" t="s">
        <v>1221</v>
      </c>
      <c r="E921" s="12" t="s">
        <v>1222</v>
      </c>
      <c r="F921" s="33" t="s">
        <v>13</v>
      </c>
      <c r="G921" s="34" t="s">
        <v>974</v>
      </c>
      <c r="H921" s="14" t="s">
        <v>1780</v>
      </c>
      <c r="I921" s="14" t="s">
        <v>1783</v>
      </c>
      <c r="J921" s="14" t="str">
        <f t="shared" si="62"/>
        <v>PAK</v>
      </c>
      <c r="P921" s="14" t="str">
        <f t="shared" si="64"/>
        <v>XII AKP</v>
      </c>
    </row>
    <row r="922" spans="1:16" ht="23.25" customHeight="1">
      <c r="A922" s="14" t="str">
        <f t="shared" si="63"/>
        <v>PXII AK3</v>
      </c>
      <c r="B922" s="14" t="str">
        <f t="shared" si="61"/>
        <v>XII AK326</v>
      </c>
      <c r="C922" s="15">
        <v>26</v>
      </c>
      <c r="D922" s="16" t="s">
        <v>1091</v>
      </c>
      <c r="E922" s="12" t="s">
        <v>1092</v>
      </c>
      <c r="F922" s="33" t="s">
        <v>13</v>
      </c>
      <c r="G922" s="34" t="s">
        <v>972</v>
      </c>
      <c r="H922" s="14" t="s">
        <v>1780</v>
      </c>
      <c r="I922" s="14" t="s">
        <v>1783</v>
      </c>
      <c r="J922" s="14" t="str">
        <f t="shared" si="62"/>
        <v>PAK</v>
      </c>
      <c r="P922" s="14" t="str">
        <f t="shared" si="64"/>
        <v>XII AKP</v>
      </c>
    </row>
    <row r="923" spans="1:16" ht="23.25" customHeight="1">
      <c r="A923" s="14" t="str">
        <f t="shared" si="63"/>
        <v>PXI TKJ1</v>
      </c>
      <c r="B923" s="14" t="str">
        <f t="shared" si="61"/>
        <v>XI TKJ128</v>
      </c>
      <c r="C923" s="15">
        <v>28</v>
      </c>
      <c r="D923" s="16" t="s">
        <v>769</v>
      </c>
      <c r="E923" s="12" t="s">
        <v>770</v>
      </c>
      <c r="F923" s="33" t="s">
        <v>13</v>
      </c>
      <c r="G923" s="34" t="s">
        <v>779</v>
      </c>
      <c r="H923" s="14" t="s">
        <v>1779</v>
      </c>
      <c r="I923" s="14" t="s">
        <v>1785</v>
      </c>
      <c r="J923" s="14" t="str">
        <f t="shared" si="62"/>
        <v>PTKJ</v>
      </c>
      <c r="P923" s="14" t="str">
        <f t="shared" si="64"/>
        <v>XI TKJP</v>
      </c>
    </row>
    <row r="924" spans="1:16" ht="23.25" customHeight="1">
      <c r="A924" s="14" t="str">
        <f t="shared" si="63"/>
        <v>PXI AK3</v>
      </c>
      <c r="B924" s="14" t="str">
        <f t="shared" si="61"/>
        <v>XI AK329</v>
      </c>
      <c r="C924" s="15">
        <v>29</v>
      </c>
      <c r="D924" s="16" t="s">
        <v>528</v>
      </c>
      <c r="E924" s="12" t="s">
        <v>529</v>
      </c>
      <c r="F924" s="33" t="s">
        <v>13</v>
      </c>
      <c r="G924" s="34" t="s">
        <v>534</v>
      </c>
      <c r="H924" s="14" t="s">
        <v>1778</v>
      </c>
      <c r="I924" s="14" t="s">
        <v>1783</v>
      </c>
      <c r="J924" s="14" t="str">
        <f t="shared" si="62"/>
        <v>PAK</v>
      </c>
      <c r="P924" s="14" t="str">
        <f t="shared" si="64"/>
        <v>XI AKP</v>
      </c>
    </row>
    <row r="925" spans="1:16" ht="23.25" customHeight="1">
      <c r="A925" s="14" t="str">
        <f t="shared" si="63"/>
        <v>PXI AK4</v>
      </c>
      <c r="B925" s="14" t="str">
        <f t="shared" si="61"/>
        <v>XI AK426</v>
      </c>
      <c r="C925" s="15">
        <v>26</v>
      </c>
      <c r="D925" s="16" t="s">
        <v>585</v>
      </c>
      <c r="E925" s="12" t="s">
        <v>586</v>
      </c>
      <c r="F925" s="33" t="s">
        <v>13</v>
      </c>
      <c r="G925" s="34" t="s">
        <v>593</v>
      </c>
      <c r="H925" s="14" t="s">
        <v>1778</v>
      </c>
      <c r="I925" s="14" t="s">
        <v>1783</v>
      </c>
      <c r="J925" s="14" t="str">
        <f t="shared" si="62"/>
        <v>PAK</v>
      </c>
      <c r="P925" s="14" t="str">
        <f t="shared" si="64"/>
        <v>XI AKP</v>
      </c>
    </row>
    <row r="926" spans="1:16" ht="23.25" customHeight="1">
      <c r="A926" s="14" t="str">
        <f t="shared" si="63"/>
        <v>PX TKJ1</v>
      </c>
      <c r="B926" s="14" t="str">
        <f t="shared" si="61"/>
        <v>X TKJ129</v>
      </c>
      <c r="C926" s="39">
        <v>29</v>
      </c>
      <c r="D926" s="12">
        <v>101515905</v>
      </c>
      <c r="E926" s="12" t="s">
        <v>85</v>
      </c>
      <c r="F926" s="33" t="s">
        <v>13</v>
      </c>
      <c r="G926" s="34" t="s">
        <v>342</v>
      </c>
      <c r="H926" s="14" t="s">
        <v>1777</v>
      </c>
      <c r="I926" s="14" t="s">
        <v>1785</v>
      </c>
      <c r="J926" s="14" t="str">
        <f t="shared" si="62"/>
        <v>PTKJ</v>
      </c>
      <c r="P926" s="14" t="str">
        <f t="shared" si="64"/>
        <v>X TKJP</v>
      </c>
    </row>
    <row r="927" spans="1:16" ht="23.25" customHeight="1">
      <c r="A927" s="14" t="str">
        <f t="shared" si="63"/>
        <v>PXIII AK3</v>
      </c>
      <c r="B927" s="14" t="str">
        <f t="shared" si="61"/>
        <v>XIII AK328</v>
      </c>
      <c r="C927" s="15">
        <v>28</v>
      </c>
      <c r="D927" s="16" t="s">
        <v>1581</v>
      </c>
      <c r="E927" s="12" t="s">
        <v>1582</v>
      </c>
      <c r="F927" s="33" t="s">
        <v>13</v>
      </c>
      <c r="G927" s="34" t="s">
        <v>1589</v>
      </c>
      <c r="H927" s="14" t="s">
        <v>1782</v>
      </c>
      <c r="I927" s="14" t="s">
        <v>1783</v>
      </c>
      <c r="J927" s="14" t="str">
        <f t="shared" si="62"/>
        <v>PAK</v>
      </c>
      <c r="P927" s="14" t="str">
        <f t="shared" si="64"/>
        <v>XIII AKP</v>
      </c>
    </row>
    <row r="928" spans="1:16" ht="23.25" customHeight="1">
      <c r="A928" s="14" t="str">
        <f t="shared" si="63"/>
        <v>LX TKJ2</v>
      </c>
      <c r="B928" s="14" t="str">
        <f t="shared" si="61"/>
        <v>X TKJ231</v>
      </c>
      <c r="C928" s="15">
        <v>31</v>
      </c>
      <c r="D928" s="16">
        <v>101515906</v>
      </c>
      <c r="E928" s="19" t="s">
        <v>116</v>
      </c>
      <c r="F928" s="33" t="s">
        <v>9</v>
      </c>
      <c r="G928" s="34" t="s">
        <v>343</v>
      </c>
      <c r="H928" s="14" t="s">
        <v>1777</v>
      </c>
      <c r="I928" s="14" t="s">
        <v>1785</v>
      </c>
      <c r="J928" s="14" t="str">
        <f t="shared" si="62"/>
        <v>LTKJ</v>
      </c>
      <c r="P928" s="14" t="str">
        <f t="shared" si="64"/>
        <v>X TKJL</v>
      </c>
    </row>
    <row r="929" spans="1:16" ht="23.25" customHeight="1">
      <c r="A929" s="14" t="str">
        <f t="shared" si="63"/>
        <v>PXIII AK4</v>
      </c>
      <c r="B929" s="14" t="str">
        <f t="shared" si="61"/>
        <v>XIII AK428</v>
      </c>
      <c r="C929" s="15">
        <v>28</v>
      </c>
      <c r="D929" s="16" t="s">
        <v>1644</v>
      </c>
      <c r="E929" s="12" t="s">
        <v>1645</v>
      </c>
      <c r="F929" s="33" t="s">
        <v>13</v>
      </c>
      <c r="G929" s="34" t="s">
        <v>1652</v>
      </c>
      <c r="H929" s="14" t="s">
        <v>1782</v>
      </c>
      <c r="I929" s="14" t="s">
        <v>1783</v>
      </c>
      <c r="J929" s="14" t="str">
        <f t="shared" si="62"/>
        <v>PAK</v>
      </c>
      <c r="P929" s="14" t="str">
        <f t="shared" si="64"/>
        <v>XIII AKP</v>
      </c>
    </row>
    <row r="930" spans="1:16" ht="23.25" customHeight="1">
      <c r="A930" s="14" t="str">
        <f t="shared" si="63"/>
        <v>PXIII AK5</v>
      </c>
      <c r="B930" s="14" t="str">
        <f t="shared" si="61"/>
        <v>XIII AK527</v>
      </c>
      <c r="C930" s="15">
        <v>27</v>
      </c>
      <c r="D930" s="16" t="s">
        <v>1705</v>
      </c>
      <c r="E930" s="12" t="s">
        <v>1706</v>
      </c>
      <c r="F930" s="33" t="s">
        <v>13</v>
      </c>
      <c r="G930" s="34" t="s">
        <v>1713</v>
      </c>
      <c r="H930" s="14" t="s">
        <v>1782</v>
      </c>
      <c r="I930" s="14" t="s">
        <v>1783</v>
      </c>
      <c r="J930" s="14" t="str">
        <f t="shared" si="62"/>
        <v>PAK</v>
      </c>
      <c r="P930" s="14" t="str">
        <f t="shared" si="64"/>
        <v>XIII AKP</v>
      </c>
    </row>
    <row r="931" spans="1:16" ht="23.25" customHeight="1">
      <c r="A931" s="14" t="str">
        <f t="shared" si="63"/>
        <v>PXI AK5</v>
      </c>
      <c r="B931" s="14" t="str">
        <f t="shared" si="61"/>
        <v>XI AK528</v>
      </c>
      <c r="C931" s="15">
        <v>28</v>
      </c>
      <c r="D931" s="16" t="s">
        <v>647</v>
      </c>
      <c r="E931" s="12" t="s">
        <v>648</v>
      </c>
      <c r="F931" s="33" t="s">
        <v>13</v>
      </c>
      <c r="G931" s="34" t="s">
        <v>655</v>
      </c>
      <c r="H931" s="14" t="s">
        <v>1778</v>
      </c>
      <c r="I931" s="14" t="s">
        <v>1783</v>
      </c>
      <c r="J931" s="14" t="str">
        <f t="shared" si="62"/>
        <v>PAK</v>
      </c>
      <c r="P931" s="14" t="str">
        <f t="shared" si="64"/>
        <v>XI AKP</v>
      </c>
    </row>
    <row r="932" spans="1:16" ht="23.25" customHeight="1">
      <c r="A932" s="14" t="str">
        <f t="shared" si="63"/>
        <v>PX AK3</v>
      </c>
      <c r="B932" s="14" t="str">
        <f t="shared" si="61"/>
        <v>X AK325</v>
      </c>
      <c r="C932" s="15">
        <v>25</v>
      </c>
      <c r="D932" s="16">
        <v>101515784</v>
      </c>
      <c r="E932" s="12" t="s">
        <v>222</v>
      </c>
      <c r="F932" s="33" t="s">
        <v>13</v>
      </c>
      <c r="G932" s="35" t="s">
        <v>347</v>
      </c>
      <c r="H932" s="14" t="s">
        <v>1775</v>
      </c>
      <c r="I932" s="14" t="s">
        <v>1783</v>
      </c>
      <c r="J932" s="14" t="str">
        <f t="shared" si="62"/>
        <v>PAK</v>
      </c>
      <c r="P932" s="14" t="str">
        <f t="shared" si="64"/>
        <v>X AKP</v>
      </c>
    </row>
    <row r="933" spans="1:16" ht="23.25" customHeight="1">
      <c r="A933" s="14" t="str">
        <f t="shared" si="63"/>
        <v>PX AK3</v>
      </c>
      <c r="B933" s="14" t="str">
        <f t="shared" si="61"/>
        <v>X AK326</v>
      </c>
      <c r="C933" s="15">
        <v>26</v>
      </c>
      <c r="D933" s="16">
        <v>101515785</v>
      </c>
      <c r="E933" s="12" t="s">
        <v>234</v>
      </c>
      <c r="F933" s="33" t="s">
        <v>13</v>
      </c>
      <c r="G933" s="35" t="s">
        <v>347</v>
      </c>
      <c r="H933" s="14" t="s">
        <v>1775</v>
      </c>
      <c r="I933" s="14" t="s">
        <v>1783</v>
      </c>
      <c r="J933" s="14" t="str">
        <f t="shared" si="62"/>
        <v>PAK</v>
      </c>
      <c r="P933" s="14" t="str">
        <f t="shared" si="64"/>
        <v>X AKP</v>
      </c>
    </row>
    <row r="934" spans="1:16" ht="23.25" customHeight="1">
      <c r="A934" s="14" t="str">
        <f t="shared" si="63"/>
        <v>PXI AK6</v>
      </c>
      <c r="B934" s="14" t="str">
        <f t="shared" si="61"/>
        <v>XI AK626</v>
      </c>
      <c r="C934" s="15">
        <v>26</v>
      </c>
      <c r="D934" s="16" t="s">
        <v>703</v>
      </c>
      <c r="E934" s="12" t="s">
        <v>704</v>
      </c>
      <c r="F934" s="33" t="s">
        <v>13</v>
      </c>
      <c r="G934" s="34" t="s">
        <v>715</v>
      </c>
      <c r="H934" s="14" t="s">
        <v>1778</v>
      </c>
      <c r="I934" s="14" t="s">
        <v>1783</v>
      </c>
      <c r="J934" s="14" t="str">
        <f t="shared" si="62"/>
        <v>PAK</v>
      </c>
      <c r="P934" s="14" t="str">
        <f t="shared" si="64"/>
        <v>XI AKP</v>
      </c>
    </row>
    <row r="935" spans="1:16" ht="23.25" customHeight="1">
      <c r="A935" s="14" t="str">
        <f t="shared" si="63"/>
        <v>PX AK6</v>
      </c>
      <c r="B935" s="14" t="str">
        <f t="shared" si="61"/>
        <v>X AK625</v>
      </c>
      <c r="C935" s="15">
        <v>25</v>
      </c>
      <c r="D935" s="16">
        <v>101515786</v>
      </c>
      <c r="E935" s="12" t="s">
        <v>319</v>
      </c>
      <c r="F935" s="33" t="s">
        <v>13</v>
      </c>
      <c r="G935" s="34" t="s">
        <v>350</v>
      </c>
      <c r="H935" s="14" t="s">
        <v>1775</v>
      </c>
      <c r="I935" s="14" t="s">
        <v>1783</v>
      </c>
      <c r="J935" s="14" t="str">
        <f t="shared" si="62"/>
        <v>PAK</v>
      </c>
      <c r="P935" s="14" t="str">
        <f t="shared" si="64"/>
        <v>X AKP</v>
      </c>
    </row>
    <row r="936" spans="1:16" ht="23.25" customHeight="1">
      <c r="A936" s="14" t="str">
        <f t="shared" si="63"/>
        <v>LXIII AK1</v>
      </c>
      <c r="B936" s="14" t="str">
        <f t="shared" si="61"/>
        <v>XIII AK128</v>
      </c>
      <c r="C936" s="15">
        <v>28</v>
      </c>
      <c r="D936" s="16" t="s">
        <v>1455</v>
      </c>
      <c r="E936" s="12" t="s">
        <v>1456</v>
      </c>
      <c r="F936" s="33" t="s">
        <v>9</v>
      </c>
      <c r="G936" s="34" t="s">
        <v>1525</v>
      </c>
      <c r="H936" s="14" t="s">
        <v>1782</v>
      </c>
      <c r="I936" s="14" t="s">
        <v>1783</v>
      </c>
      <c r="J936" s="14" t="str">
        <f t="shared" si="62"/>
        <v>LAK</v>
      </c>
      <c r="P936" s="14" t="str">
        <f t="shared" si="64"/>
        <v>XIII AKL</v>
      </c>
    </row>
    <row r="937" spans="1:16" ht="23.25" customHeight="1">
      <c r="A937" s="14" t="str">
        <f t="shared" si="63"/>
        <v>PXII AK3</v>
      </c>
      <c r="B937" s="14" t="str">
        <f t="shared" si="61"/>
        <v>XII AK327</v>
      </c>
      <c r="C937" s="15">
        <v>27</v>
      </c>
      <c r="D937" s="16" t="s">
        <v>1093</v>
      </c>
      <c r="E937" s="12" t="s">
        <v>1094</v>
      </c>
      <c r="F937" s="33" t="s">
        <v>13</v>
      </c>
      <c r="G937" s="34" t="s">
        <v>972</v>
      </c>
      <c r="H937" s="14" t="s">
        <v>1780</v>
      </c>
      <c r="I937" s="14" t="s">
        <v>1783</v>
      </c>
      <c r="J937" s="14" t="str">
        <f t="shared" si="62"/>
        <v>PAK</v>
      </c>
      <c r="P937" s="14" t="str">
        <f t="shared" si="64"/>
        <v>XII AKP</v>
      </c>
    </row>
    <row r="938" spans="1:16" ht="23.25" customHeight="1">
      <c r="A938" s="14" t="str">
        <f t="shared" si="63"/>
        <v>LXII AK4</v>
      </c>
      <c r="B938" s="14" t="str">
        <f t="shared" si="61"/>
        <v>XII AK430</v>
      </c>
      <c r="C938" s="15">
        <v>30</v>
      </c>
      <c r="D938" s="16" t="s">
        <v>1163</v>
      </c>
      <c r="E938" s="12" t="s">
        <v>1164</v>
      </c>
      <c r="F938" s="33" t="s">
        <v>9</v>
      </c>
      <c r="G938" s="34" t="s">
        <v>973</v>
      </c>
      <c r="H938" s="14" t="s">
        <v>1780</v>
      </c>
      <c r="I938" s="14" t="s">
        <v>1783</v>
      </c>
      <c r="J938" s="14" t="str">
        <f t="shared" si="62"/>
        <v>LAK</v>
      </c>
      <c r="P938" s="14" t="str">
        <f t="shared" si="64"/>
        <v>XII AKL</v>
      </c>
    </row>
    <row r="939" spans="1:16" ht="23.25" customHeight="1">
      <c r="A939" s="14" t="str">
        <f t="shared" si="63"/>
        <v>PXII AK2</v>
      </c>
      <c r="B939" s="14" t="str">
        <f t="shared" si="61"/>
        <v>XII AK228</v>
      </c>
      <c r="C939" s="15">
        <v>28</v>
      </c>
      <c r="D939" s="16" t="s">
        <v>1029</v>
      </c>
      <c r="E939" s="12" t="s">
        <v>1030</v>
      </c>
      <c r="F939" s="33" t="s">
        <v>13</v>
      </c>
      <c r="G939" s="34" t="s">
        <v>971</v>
      </c>
      <c r="H939" s="14" t="s">
        <v>1780</v>
      </c>
      <c r="I939" s="14" t="s">
        <v>1783</v>
      </c>
      <c r="J939" s="14" t="str">
        <f t="shared" si="62"/>
        <v>PAK</v>
      </c>
      <c r="P939" s="14" t="str">
        <f t="shared" si="64"/>
        <v>XII AKP</v>
      </c>
    </row>
    <row r="940" spans="1:16" ht="23.25" customHeight="1">
      <c r="A940" s="14" t="str">
        <f t="shared" si="63"/>
        <v>LXII TKJ3</v>
      </c>
      <c r="B940" s="14" t="str">
        <f t="shared" si="61"/>
        <v>XII TKJ324</v>
      </c>
      <c r="C940" s="15">
        <v>24</v>
      </c>
      <c r="D940" s="16" t="s">
        <v>1391</v>
      </c>
      <c r="E940" s="12" t="s">
        <v>1392</v>
      </c>
      <c r="F940" s="33" t="s">
        <v>9</v>
      </c>
      <c r="G940" s="34" t="s">
        <v>1401</v>
      </c>
      <c r="H940" s="14" t="s">
        <v>1781</v>
      </c>
      <c r="I940" s="14" t="s">
        <v>1785</v>
      </c>
      <c r="J940" s="14" t="str">
        <f t="shared" si="62"/>
        <v>LTKJ</v>
      </c>
      <c r="P940" s="14" t="str">
        <f t="shared" si="64"/>
        <v>XII TKJL</v>
      </c>
    </row>
    <row r="941" spans="1:16" ht="23.25" customHeight="1">
      <c r="A941" s="14" t="str">
        <f t="shared" si="63"/>
        <v>LXI AK1</v>
      </c>
      <c r="B941" s="14" t="str">
        <f t="shared" si="61"/>
        <v>XI AK129</v>
      </c>
      <c r="C941" s="15">
        <v>29</v>
      </c>
      <c r="D941" s="16" t="s">
        <v>407</v>
      </c>
      <c r="E941" s="12" t="s">
        <v>408</v>
      </c>
      <c r="F941" s="33" t="s">
        <v>9</v>
      </c>
      <c r="G941" s="34" t="s">
        <v>413</v>
      </c>
      <c r="H941" s="14" t="s">
        <v>1778</v>
      </c>
      <c r="I941" s="14" t="s">
        <v>1783</v>
      </c>
      <c r="J941" s="14" t="str">
        <f t="shared" si="62"/>
        <v>LAK</v>
      </c>
      <c r="P941" s="14" t="str">
        <f t="shared" si="64"/>
        <v>XI AKL</v>
      </c>
    </row>
    <row r="942" spans="1:16" ht="23.25" customHeight="1">
      <c r="A942" s="14" t="str">
        <f t="shared" si="63"/>
        <v>PXII AK1</v>
      </c>
      <c r="B942" s="14" t="str">
        <f t="shared" si="61"/>
        <v>XII AK127</v>
      </c>
      <c r="C942" s="15">
        <v>27</v>
      </c>
      <c r="D942" s="16" t="s">
        <v>956</v>
      </c>
      <c r="E942" s="12" t="s">
        <v>957</v>
      </c>
      <c r="F942" s="33" t="s">
        <v>13</v>
      </c>
      <c r="G942" s="34" t="s">
        <v>970</v>
      </c>
      <c r="H942" s="14" t="s">
        <v>1780</v>
      </c>
      <c r="I942" s="14" t="s">
        <v>1783</v>
      </c>
      <c r="J942" s="14" t="str">
        <f t="shared" si="62"/>
        <v>PAK</v>
      </c>
      <c r="P942" s="14" t="str">
        <f t="shared" si="64"/>
        <v>XII AKP</v>
      </c>
    </row>
    <row r="943" spans="1:16" ht="23.25" customHeight="1">
      <c r="A943" s="14" t="str">
        <f t="shared" si="63"/>
        <v>LXIII AK1</v>
      </c>
      <c r="B943" s="14" t="str">
        <f t="shared" si="61"/>
        <v>XIII AK129</v>
      </c>
      <c r="C943" s="15">
        <v>29</v>
      </c>
      <c r="D943" s="16" t="s">
        <v>1457</v>
      </c>
      <c r="E943" s="12" t="s">
        <v>1458</v>
      </c>
      <c r="F943" s="33" t="s">
        <v>9</v>
      </c>
      <c r="G943" s="34" t="s">
        <v>1525</v>
      </c>
      <c r="H943" s="14" t="s">
        <v>1782</v>
      </c>
      <c r="I943" s="14" t="s">
        <v>1783</v>
      </c>
      <c r="J943" s="14" t="str">
        <f t="shared" si="62"/>
        <v>LAK</v>
      </c>
      <c r="P943" s="14" t="str">
        <f t="shared" si="64"/>
        <v>XIII AKL</v>
      </c>
    </row>
    <row r="944" spans="1:16" ht="23.25" customHeight="1">
      <c r="A944" s="14" t="str">
        <f t="shared" si="63"/>
        <v>PXI AK2</v>
      </c>
      <c r="B944" s="14" t="str">
        <f t="shared" si="61"/>
        <v>XI AK228</v>
      </c>
      <c r="C944" s="15">
        <v>28</v>
      </c>
      <c r="D944" s="16" t="s">
        <v>468</v>
      </c>
      <c r="E944" s="12" t="s">
        <v>469</v>
      </c>
      <c r="F944" s="33" t="s">
        <v>13</v>
      </c>
      <c r="G944" s="34" t="s">
        <v>472</v>
      </c>
      <c r="H944" s="14" t="s">
        <v>1778</v>
      </c>
      <c r="I944" s="14" t="s">
        <v>1783</v>
      </c>
      <c r="J944" s="14" t="str">
        <f t="shared" si="62"/>
        <v>PAK</v>
      </c>
      <c r="P944" s="14" t="str">
        <f t="shared" si="64"/>
        <v>XI AKP</v>
      </c>
    </row>
    <row r="945" spans="1:16" ht="23.25" customHeight="1">
      <c r="A945" s="14" t="str">
        <f t="shared" si="63"/>
        <v>LXIII AK4</v>
      </c>
      <c r="B945" s="14" t="str">
        <f t="shared" si="61"/>
        <v>XIII AK429</v>
      </c>
      <c r="C945" s="15">
        <v>29</v>
      </c>
      <c r="D945" s="16" t="s">
        <v>1646</v>
      </c>
      <c r="E945" s="12" t="s">
        <v>1647</v>
      </c>
      <c r="F945" s="33" t="s">
        <v>9</v>
      </c>
      <c r="G945" s="34" t="s">
        <v>1652</v>
      </c>
      <c r="H945" s="14" t="s">
        <v>1782</v>
      </c>
      <c r="I945" s="14" t="s">
        <v>1783</v>
      </c>
      <c r="J945" s="14" t="str">
        <f t="shared" si="62"/>
        <v>LAK</v>
      </c>
      <c r="P945" s="14" t="str">
        <f t="shared" si="64"/>
        <v>XIII AKL</v>
      </c>
    </row>
    <row r="946" spans="1:16" ht="23.25" customHeight="1">
      <c r="A946" s="14" t="str">
        <f t="shared" si="63"/>
        <v>LXI TKJ2</v>
      </c>
      <c r="B946" s="14" t="str">
        <f t="shared" si="61"/>
        <v>XI TKJ229</v>
      </c>
      <c r="C946" s="15">
        <v>29</v>
      </c>
      <c r="D946" s="16" t="s">
        <v>836</v>
      </c>
      <c r="E946" s="12" t="s">
        <v>837</v>
      </c>
      <c r="F946" s="33" t="s">
        <v>9</v>
      </c>
      <c r="G946" s="34" t="s">
        <v>842</v>
      </c>
      <c r="H946" s="14" t="s">
        <v>1779</v>
      </c>
      <c r="I946" s="14" t="s">
        <v>1785</v>
      </c>
      <c r="J946" s="14" t="str">
        <f t="shared" si="62"/>
        <v>LTKJ</v>
      </c>
      <c r="P946" s="14" t="str">
        <f t="shared" si="64"/>
        <v>XI TKJL</v>
      </c>
    </row>
    <row r="947" spans="1:16" ht="23.25" customHeight="1">
      <c r="A947" s="14" t="str">
        <f t="shared" si="63"/>
        <v>PXI TKJ1</v>
      </c>
      <c r="B947" s="14" t="str">
        <f t="shared" si="61"/>
        <v>XI TKJ129</v>
      </c>
      <c r="C947" s="15">
        <v>29</v>
      </c>
      <c r="D947" s="16" t="s">
        <v>771</v>
      </c>
      <c r="E947" s="12" t="s">
        <v>772</v>
      </c>
      <c r="F947" s="33" t="s">
        <v>13</v>
      </c>
      <c r="G947" s="34" t="s">
        <v>779</v>
      </c>
      <c r="H947" s="14" t="s">
        <v>1779</v>
      </c>
      <c r="I947" s="14" t="s">
        <v>1785</v>
      </c>
      <c r="J947" s="14" t="str">
        <f t="shared" si="62"/>
        <v>PTKJ</v>
      </c>
      <c r="P947" s="14" t="str">
        <f t="shared" si="64"/>
        <v>XI TKJP</v>
      </c>
    </row>
    <row r="948" spans="1:16" ht="23.25" customHeight="1">
      <c r="A948" s="14" t="str">
        <f t="shared" si="63"/>
        <v>PXII AK3</v>
      </c>
      <c r="B948" s="14" t="str">
        <f t="shared" si="61"/>
        <v>XII AK328</v>
      </c>
      <c r="C948" s="15">
        <v>28</v>
      </c>
      <c r="D948" s="16" t="s">
        <v>1095</v>
      </c>
      <c r="E948" s="12" t="s">
        <v>1096</v>
      </c>
      <c r="F948" s="33" t="s">
        <v>13</v>
      </c>
      <c r="G948" s="34" t="s">
        <v>972</v>
      </c>
      <c r="H948" s="14" t="s">
        <v>1780</v>
      </c>
      <c r="I948" s="14" t="s">
        <v>1783</v>
      </c>
      <c r="J948" s="14" t="str">
        <f t="shared" si="62"/>
        <v>PAK</v>
      </c>
      <c r="P948" s="14" t="str">
        <f t="shared" si="64"/>
        <v>XII AKP</v>
      </c>
    </row>
    <row r="949" spans="1:16" ht="23.25" customHeight="1">
      <c r="A949" s="14" t="str">
        <f t="shared" si="63"/>
        <v>PX AK4</v>
      </c>
      <c r="B949" s="14" t="str">
        <f t="shared" si="61"/>
        <v>X AK428</v>
      </c>
      <c r="C949" s="15">
        <v>28</v>
      </c>
      <c r="D949" s="16">
        <v>101515787</v>
      </c>
      <c r="E949" s="12" t="s">
        <v>264</v>
      </c>
      <c r="F949" s="33" t="s">
        <v>13</v>
      </c>
      <c r="G949" s="34" t="s">
        <v>348</v>
      </c>
      <c r="H949" s="14" t="s">
        <v>1775</v>
      </c>
      <c r="I949" s="14" t="s">
        <v>1783</v>
      </c>
      <c r="J949" s="14" t="str">
        <f t="shared" si="62"/>
        <v>PAK</v>
      </c>
      <c r="P949" s="14" t="str">
        <f t="shared" si="64"/>
        <v>X AKP</v>
      </c>
    </row>
    <row r="950" spans="1:16" ht="23.25" customHeight="1">
      <c r="A950" s="14" t="str">
        <f t="shared" si="63"/>
        <v>LXIII AK5</v>
      </c>
      <c r="B950" s="14" t="str">
        <f t="shared" si="61"/>
        <v>XIII AK528</v>
      </c>
      <c r="C950" s="15">
        <v>28</v>
      </c>
      <c r="D950" s="16" t="s">
        <v>1707</v>
      </c>
      <c r="E950" s="12" t="s">
        <v>1708</v>
      </c>
      <c r="F950" s="33" t="s">
        <v>9</v>
      </c>
      <c r="G950" s="34" t="s">
        <v>1713</v>
      </c>
      <c r="H950" s="14" t="s">
        <v>1782</v>
      </c>
      <c r="I950" s="14" t="s">
        <v>1783</v>
      </c>
      <c r="J950" s="14" t="str">
        <f t="shared" si="62"/>
        <v>LAK</v>
      </c>
      <c r="P950" s="14" t="str">
        <f t="shared" si="64"/>
        <v>XIII AKL</v>
      </c>
    </row>
    <row r="951" spans="1:16" ht="23.25" customHeight="1">
      <c r="A951" s="14" t="str">
        <f t="shared" si="63"/>
        <v>PXI AK3</v>
      </c>
      <c r="B951" s="14" t="str">
        <f t="shared" si="61"/>
        <v>XI AK330</v>
      </c>
      <c r="C951" s="15">
        <v>30</v>
      </c>
      <c r="D951" s="16" t="s">
        <v>530</v>
      </c>
      <c r="E951" s="12" t="s">
        <v>531</v>
      </c>
      <c r="F951" s="33" t="s">
        <v>13</v>
      </c>
      <c r="G951" s="34" t="s">
        <v>534</v>
      </c>
      <c r="H951" s="14" t="s">
        <v>1778</v>
      </c>
      <c r="I951" s="14" t="s">
        <v>1783</v>
      </c>
      <c r="J951" s="14" t="str">
        <f t="shared" si="62"/>
        <v>PAK</v>
      </c>
      <c r="P951" s="14" t="str">
        <f t="shared" si="64"/>
        <v>XI AKP</v>
      </c>
    </row>
    <row r="952" spans="1:16" ht="23.25" customHeight="1">
      <c r="A952" s="14" t="str">
        <f t="shared" si="63"/>
        <v>PXIII AK4</v>
      </c>
      <c r="B952" s="14" t="str">
        <f t="shared" si="61"/>
        <v>XIII AK430</v>
      </c>
      <c r="C952" s="15">
        <v>30</v>
      </c>
      <c r="D952" s="16" t="s">
        <v>1648</v>
      </c>
      <c r="E952" s="12" t="s">
        <v>1649</v>
      </c>
      <c r="F952" s="33" t="s">
        <v>13</v>
      </c>
      <c r="G952" s="34" t="s">
        <v>1652</v>
      </c>
      <c r="H952" s="14" t="s">
        <v>1782</v>
      </c>
      <c r="I952" s="14" t="s">
        <v>1783</v>
      </c>
      <c r="J952" s="14" t="str">
        <f t="shared" si="62"/>
        <v>PAK</v>
      </c>
      <c r="P952" s="14" t="str">
        <f t="shared" si="64"/>
        <v>XIII AKP</v>
      </c>
    </row>
    <row r="953" spans="1:16" ht="23.25" customHeight="1">
      <c r="A953" s="14" t="str">
        <f t="shared" si="63"/>
        <v>PX AK6</v>
      </c>
      <c r="B953" s="14" t="str">
        <f t="shared" si="61"/>
        <v>X AK626</v>
      </c>
      <c r="C953" s="15">
        <v>26</v>
      </c>
      <c r="D953" s="16">
        <v>101515788</v>
      </c>
      <c r="E953" s="12" t="s">
        <v>310</v>
      </c>
      <c r="F953" s="33" t="s">
        <v>13</v>
      </c>
      <c r="G953" s="34" t="s">
        <v>350</v>
      </c>
      <c r="H953" s="14" t="s">
        <v>1775</v>
      </c>
      <c r="I953" s="14" t="s">
        <v>1783</v>
      </c>
      <c r="J953" s="14" t="str">
        <f t="shared" si="62"/>
        <v>PAK</v>
      </c>
      <c r="P953" s="14" t="str">
        <f t="shared" si="64"/>
        <v>X AKP</v>
      </c>
    </row>
    <row r="954" spans="1:16" ht="23.25" customHeight="1">
      <c r="A954" s="14" t="str">
        <f t="shared" si="63"/>
        <v>LX AK3</v>
      </c>
      <c r="B954" s="14" t="str">
        <f t="shared" si="61"/>
        <v>X AK327</v>
      </c>
      <c r="C954" s="15">
        <v>27</v>
      </c>
      <c r="D954" s="16">
        <v>101515789</v>
      </c>
      <c r="E954" s="12" t="s">
        <v>245</v>
      </c>
      <c r="F954" s="33" t="s">
        <v>9</v>
      </c>
      <c r="G954" s="35" t="s">
        <v>347</v>
      </c>
      <c r="H954" s="14" t="s">
        <v>1775</v>
      </c>
      <c r="I954" s="14" t="s">
        <v>1783</v>
      </c>
      <c r="J954" s="14" t="str">
        <f t="shared" si="62"/>
        <v>LAK</v>
      </c>
      <c r="P954" s="14" t="str">
        <f t="shared" si="64"/>
        <v>X AKL</v>
      </c>
    </row>
    <row r="955" spans="1:16" ht="23.25" customHeight="1">
      <c r="A955" s="14" t="str">
        <f t="shared" si="63"/>
        <v>LXI TKJ1</v>
      </c>
      <c r="B955" s="14" t="str">
        <f t="shared" si="61"/>
        <v>XI TKJ130</v>
      </c>
      <c r="C955" s="15">
        <v>30</v>
      </c>
      <c r="D955" s="16" t="s">
        <v>773</v>
      </c>
      <c r="E955" s="12" t="s">
        <v>774</v>
      </c>
      <c r="F955" s="33" t="s">
        <v>9</v>
      </c>
      <c r="G955" s="34" t="s">
        <v>779</v>
      </c>
      <c r="H955" s="14" t="s">
        <v>1779</v>
      </c>
      <c r="I955" s="14" t="s">
        <v>1785</v>
      </c>
      <c r="J955" s="14" t="str">
        <f t="shared" si="62"/>
        <v>LTKJ</v>
      </c>
      <c r="P955" s="14" t="str">
        <f t="shared" si="64"/>
        <v>XI TKJL</v>
      </c>
    </row>
    <row r="956" spans="1:16" ht="23.25" customHeight="1">
      <c r="A956" s="14" t="str">
        <f t="shared" si="63"/>
        <v>LX TKJ3</v>
      </c>
      <c r="B956" s="14" t="str">
        <f t="shared" si="61"/>
        <v>X TKJ331</v>
      </c>
      <c r="C956" s="15">
        <v>31</v>
      </c>
      <c r="D956" s="16">
        <v>101515907</v>
      </c>
      <c r="E956" s="12" t="s">
        <v>136</v>
      </c>
      <c r="F956" s="33" t="s">
        <v>9</v>
      </c>
      <c r="G956" s="34" t="s">
        <v>344</v>
      </c>
      <c r="H956" s="14" t="s">
        <v>1777</v>
      </c>
      <c r="I956" s="14" t="s">
        <v>1785</v>
      </c>
      <c r="J956" s="14" t="str">
        <f t="shared" si="62"/>
        <v>LTKJ</v>
      </c>
      <c r="P956" s="14" t="str">
        <f t="shared" si="64"/>
        <v>X TKJL</v>
      </c>
    </row>
    <row r="957" spans="1:16" ht="23.25" customHeight="1">
      <c r="A957" s="14" t="str">
        <f t="shared" si="63"/>
        <v>LX AK5</v>
      </c>
      <c r="B957" s="14" t="str">
        <f t="shared" ref="B957:B1020" si="65">G957&amp;C957</f>
        <v>X AK528</v>
      </c>
      <c r="C957" s="15">
        <v>28</v>
      </c>
      <c r="D957" s="16">
        <v>101515790</v>
      </c>
      <c r="E957" s="12" t="s">
        <v>296</v>
      </c>
      <c r="F957" s="33" t="s">
        <v>9</v>
      </c>
      <c r="G957" s="34" t="s">
        <v>349</v>
      </c>
      <c r="H957" s="14" t="s">
        <v>1775</v>
      </c>
      <c r="I957" s="14" t="s">
        <v>1783</v>
      </c>
      <c r="J957" s="14" t="str">
        <f t="shared" ref="J957:J1020" si="66">F957&amp;I957</f>
        <v>LAK</v>
      </c>
      <c r="P957" s="14" t="str">
        <f t="shared" si="64"/>
        <v>X AKL</v>
      </c>
    </row>
    <row r="958" spans="1:16" ht="23.25" customHeight="1">
      <c r="A958" s="14" t="str">
        <f t="shared" ref="A958:A1021" si="67">F958&amp;G958</f>
        <v>LXI AK4</v>
      </c>
      <c r="B958" s="14" t="str">
        <f t="shared" si="65"/>
        <v>XI AK427</v>
      </c>
      <c r="C958" s="15">
        <v>27</v>
      </c>
      <c r="D958" s="16" t="s">
        <v>587</v>
      </c>
      <c r="E958" s="12" t="s">
        <v>588</v>
      </c>
      <c r="F958" s="33" t="s">
        <v>9</v>
      </c>
      <c r="G958" s="34" t="s">
        <v>593</v>
      </c>
      <c r="H958" s="14" t="s">
        <v>1778</v>
      </c>
      <c r="I958" s="14" t="s">
        <v>1783</v>
      </c>
      <c r="J958" s="14" t="str">
        <f t="shared" si="66"/>
        <v>LAK</v>
      </c>
      <c r="P958" s="14" t="str">
        <f t="shared" ref="P958:P1021" si="68">H958&amp;F958</f>
        <v>XI AKL</v>
      </c>
    </row>
    <row r="959" spans="1:16" ht="23.25" customHeight="1">
      <c r="A959" s="14" t="str">
        <f t="shared" si="67"/>
        <v>LXI TKJ2</v>
      </c>
      <c r="B959" s="14" t="str">
        <f t="shared" si="65"/>
        <v>XI TKJ230</v>
      </c>
      <c r="C959" s="15">
        <v>30</v>
      </c>
      <c r="D959" s="16" t="s">
        <v>838</v>
      </c>
      <c r="E959" s="12" t="s">
        <v>839</v>
      </c>
      <c r="F959" s="33" t="s">
        <v>9</v>
      </c>
      <c r="G959" s="34" t="s">
        <v>842</v>
      </c>
      <c r="H959" s="14" t="s">
        <v>1779</v>
      </c>
      <c r="I959" s="14" t="s">
        <v>1785</v>
      </c>
      <c r="J959" s="14" t="str">
        <f t="shared" si="66"/>
        <v>LTKJ</v>
      </c>
      <c r="P959" s="14" t="str">
        <f t="shared" si="68"/>
        <v>XI TKJL</v>
      </c>
    </row>
    <row r="960" spans="1:16" ht="23.25" customHeight="1">
      <c r="A960" s="14" t="str">
        <f t="shared" si="67"/>
        <v>PXI AK5</v>
      </c>
      <c r="B960" s="14" t="str">
        <f t="shared" si="65"/>
        <v>XI AK529</v>
      </c>
      <c r="C960" s="15">
        <v>29</v>
      </c>
      <c r="D960" s="16" t="s">
        <v>649</v>
      </c>
      <c r="E960" s="12" t="s">
        <v>650</v>
      </c>
      <c r="F960" s="33" t="s">
        <v>13</v>
      </c>
      <c r="G960" s="34" t="s">
        <v>655</v>
      </c>
      <c r="H960" s="14" t="s">
        <v>1778</v>
      </c>
      <c r="I960" s="14" t="s">
        <v>1783</v>
      </c>
      <c r="J960" s="14" t="str">
        <f t="shared" si="66"/>
        <v>PAK</v>
      </c>
      <c r="P960" s="14" t="str">
        <f t="shared" si="68"/>
        <v>XI AKP</v>
      </c>
    </row>
    <row r="961" spans="1:16" ht="23.25" customHeight="1">
      <c r="A961" s="14" t="str">
        <f t="shared" si="67"/>
        <v>LXI AK6</v>
      </c>
      <c r="B961" s="14" t="str">
        <f t="shared" si="65"/>
        <v>XI AK627</v>
      </c>
      <c r="C961" s="15">
        <v>27</v>
      </c>
      <c r="D961" s="16" t="s">
        <v>705</v>
      </c>
      <c r="E961" s="12" t="s">
        <v>706</v>
      </c>
      <c r="F961" s="33" t="s">
        <v>9</v>
      </c>
      <c r="G961" s="34" t="s">
        <v>715</v>
      </c>
      <c r="H961" s="14" t="s">
        <v>1778</v>
      </c>
      <c r="I961" s="14" t="s">
        <v>1783</v>
      </c>
      <c r="J961" s="14" t="str">
        <f t="shared" si="66"/>
        <v>LAK</v>
      </c>
      <c r="P961" s="14" t="str">
        <f t="shared" si="68"/>
        <v>XI AKL</v>
      </c>
    </row>
    <row r="962" spans="1:16" ht="23.25" customHeight="1">
      <c r="A962" s="14" t="str">
        <f t="shared" si="67"/>
        <v>PXII AK2</v>
      </c>
      <c r="B962" s="14" t="str">
        <f t="shared" si="65"/>
        <v>XII AK229</v>
      </c>
      <c r="C962" s="15">
        <v>29</v>
      </c>
      <c r="D962" s="16" t="s">
        <v>1031</v>
      </c>
      <c r="E962" s="12" t="s">
        <v>1032</v>
      </c>
      <c r="F962" s="33" t="s">
        <v>13</v>
      </c>
      <c r="G962" s="34" t="s">
        <v>971</v>
      </c>
      <c r="H962" s="14" t="s">
        <v>1780</v>
      </c>
      <c r="I962" s="14" t="s">
        <v>1783</v>
      </c>
      <c r="J962" s="14" t="str">
        <f t="shared" si="66"/>
        <v>PAK</v>
      </c>
      <c r="P962" s="14" t="str">
        <f t="shared" si="68"/>
        <v>XII AKP</v>
      </c>
    </row>
    <row r="963" spans="1:16" ht="23.25" customHeight="1">
      <c r="A963" s="14" t="str">
        <f t="shared" si="67"/>
        <v>LX AK4</v>
      </c>
      <c r="B963" s="14" t="str">
        <f t="shared" si="65"/>
        <v>X AK429</v>
      </c>
      <c r="C963" s="15">
        <v>29</v>
      </c>
      <c r="D963" s="16">
        <v>101515791</v>
      </c>
      <c r="E963" s="12" t="s">
        <v>274</v>
      </c>
      <c r="F963" s="33" t="s">
        <v>9</v>
      </c>
      <c r="G963" s="34" t="s">
        <v>348</v>
      </c>
      <c r="H963" s="14" t="s">
        <v>1775</v>
      </c>
      <c r="I963" s="14" t="s">
        <v>1783</v>
      </c>
      <c r="J963" s="14" t="str">
        <f t="shared" si="66"/>
        <v>LAK</v>
      </c>
      <c r="P963" s="14" t="str">
        <f t="shared" si="68"/>
        <v>X AKL</v>
      </c>
    </row>
    <row r="964" spans="1:16" ht="23.25" customHeight="1">
      <c r="A964" s="14" t="str">
        <f t="shared" si="67"/>
        <v>LXIII AK4</v>
      </c>
      <c r="B964" s="14" t="str">
        <f t="shared" si="65"/>
        <v>XIII AK431</v>
      </c>
      <c r="C964" s="15">
        <v>31</v>
      </c>
      <c r="D964" s="16" t="s">
        <v>1650</v>
      </c>
      <c r="E964" s="12" t="s">
        <v>1651</v>
      </c>
      <c r="F964" s="33" t="s">
        <v>9</v>
      </c>
      <c r="G964" s="34" t="s">
        <v>1652</v>
      </c>
      <c r="H964" s="14" t="s">
        <v>1782</v>
      </c>
      <c r="I964" s="14" t="s">
        <v>1783</v>
      </c>
      <c r="J964" s="14" t="str">
        <f t="shared" si="66"/>
        <v>LAK</v>
      </c>
      <c r="P964" s="14" t="str">
        <f t="shared" si="68"/>
        <v>XIII AKL</v>
      </c>
    </row>
    <row r="965" spans="1:16" ht="23.25" customHeight="1">
      <c r="A965" s="14" t="str">
        <f t="shared" si="67"/>
        <v>LX AK2</v>
      </c>
      <c r="B965" s="14" t="str">
        <f t="shared" si="65"/>
        <v>X AK228</v>
      </c>
      <c r="C965" s="15">
        <v>28</v>
      </c>
      <c r="D965" s="16">
        <v>101515792</v>
      </c>
      <c r="E965" s="12" t="s">
        <v>213</v>
      </c>
      <c r="F965" s="33" t="s">
        <v>9</v>
      </c>
      <c r="G965" s="34" t="s">
        <v>346</v>
      </c>
      <c r="H965" s="14" t="s">
        <v>1775</v>
      </c>
      <c r="I965" s="14" t="s">
        <v>1783</v>
      </c>
      <c r="J965" s="14" t="str">
        <f t="shared" si="66"/>
        <v>LAK</v>
      </c>
      <c r="P965" s="14" t="str">
        <f t="shared" si="68"/>
        <v>X AKL</v>
      </c>
    </row>
    <row r="966" spans="1:16" ht="23.25" customHeight="1">
      <c r="A966" s="14" t="str">
        <f t="shared" si="67"/>
        <v>PXI AK1</v>
      </c>
      <c r="B966" s="14" t="str">
        <f t="shared" si="65"/>
        <v>XI AK130</v>
      </c>
      <c r="C966" s="15">
        <v>30</v>
      </c>
      <c r="D966" s="16" t="s">
        <v>409</v>
      </c>
      <c r="E966" s="12" t="s">
        <v>410</v>
      </c>
      <c r="F966" s="33" t="s">
        <v>13</v>
      </c>
      <c r="G966" s="34" t="s">
        <v>413</v>
      </c>
      <c r="H966" s="14" t="s">
        <v>1778</v>
      </c>
      <c r="I966" s="14" t="s">
        <v>1783</v>
      </c>
      <c r="J966" s="14" t="str">
        <f t="shared" si="66"/>
        <v>PAK</v>
      </c>
      <c r="P966" s="14" t="str">
        <f t="shared" si="68"/>
        <v>XI AKP</v>
      </c>
    </row>
    <row r="967" spans="1:16" ht="23.25" customHeight="1">
      <c r="A967" s="14" t="str">
        <f t="shared" si="67"/>
        <v>PXII AK2</v>
      </c>
      <c r="B967" s="14" t="str">
        <f t="shared" si="65"/>
        <v>XII AK230</v>
      </c>
      <c r="C967" s="15">
        <v>30</v>
      </c>
      <c r="D967" s="16" t="s">
        <v>1033</v>
      </c>
      <c r="E967" s="12" t="s">
        <v>1034</v>
      </c>
      <c r="F967" s="33" t="s">
        <v>13</v>
      </c>
      <c r="G967" s="34" t="s">
        <v>971</v>
      </c>
      <c r="H967" s="14" t="s">
        <v>1780</v>
      </c>
      <c r="I967" s="14" t="s">
        <v>1783</v>
      </c>
      <c r="J967" s="14" t="str">
        <f t="shared" si="66"/>
        <v>PAK</v>
      </c>
      <c r="P967" s="14" t="str">
        <f t="shared" si="68"/>
        <v>XII AKP</v>
      </c>
    </row>
    <row r="968" spans="1:16" ht="23.25" customHeight="1">
      <c r="A968" s="14" t="str">
        <f t="shared" si="67"/>
        <v>PX AK1</v>
      </c>
      <c r="B968" s="14" t="str">
        <f t="shared" si="65"/>
        <v>X AK125</v>
      </c>
      <c r="C968" s="15">
        <v>25</v>
      </c>
      <c r="D968" s="16">
        <v>101515793</v>
      </c>
      <c r="E968" s="12" t="s">
        <v>168</v>
      </c>
      <c r="F968" s="33" t="s">
        <v>13</v>
      </c>
      <c r="G968" s="34" t="s">
        <v>345</v>
      </c>
      <c r="H968" s="14" t="s">
        <v>1775</v>
      </c>
      <c r="I968" s="14" t="s">
        <v>1783</v>
      </c>
      <c r="J968" s="14" t="str">
        <f t="shared" si="66"/>
        <v>PAK</v>
      </c>
      <c r="P968" s="14" t="str">
        <f t="shared" si="68"/>
        <v>X AKP</v>
      </c>
    </row>
    <row r="969" spans="1:16" ht="23.25" customHeight="1">
      <c r="A969" s="14" t="str">
        <f t="shared" si="67"/>
        <v>PXII AK1</v>
      </c>
      <c r="B969" s="14" t="str">
        <f t="shared" si="65"/>
        <v>XII AK128</v>
      </c>
      <c r="C969" s="15">
        <v>28</v>
      </c>
      <c r="D969" s="16" t="s">
        <v>958</v>
      </c>
      <c r="E969" s="12" t="s">
        <v>959</v>
      </c>
      <c r="F969" s="33" t="s">
        <v>13</v>
      </c>
      <c r="G969" s="34" t="s">
        <v>970</v>
      </c>
      <c r="H969" s="14" t="s">
        <v>1780</v>
      </c>
      <c r="I969" s="14" t="s">
        <v>1783</v>
      </c>
      <c r="J969" s="14" t="str">
        <f t="shared" si="66"/>
        <v>PAK</v>
      </c>
      <c r="P969" s="14" t="str">
        <f t="shared" si="68"/>
        <v>XII AKP</v>
      </c>
    </row>
    <row r="970" spans="1:16" ht="23.25" customHeight="1">
      <c r="A970" s="14" t="str">
        <f t="shared" si="67"/>
        <v>PXIII AK3</v>
      </c>
      <c r="B970" s="14" t="str">
        <f t="shared" si="65"/>
        <v>XIII AK329</v>
      </c>
      <c r="C970" s="15">
        <v>29</v>
      </c>
      <c r="D970" s="16" t="s">
        <v>1583</v>
      </c>
      <c r="E970" s="12" t="s">
        <v>1584</v>
      </c>
      <c r="F970" s="33" t="s">
        <v>13</v>
      </c>
      <c r="G970" s="34" t="s">
        <v>1589</v>
      </c>
      <c r="H970" s="14" t="s">
        <v>1782</v>
      </c>
      <c r="I970" s="14" t="s">
        <v>1783</v>
      </c>
      <c r="J970" s="14" t="str">
        <f t="shared" si="66"/>
        <v>PAK</v>
      </c>
      <c r="P970" s="14" t="str">
        <f t="shared" si="68"/>
        <v>XIII AKP</v>
      </c>
    </row>
    <row r="971" spans="1:16" ht="23.25" customHeight="1">
      <c r="A971" s="14" t="str">
        <f t="shared" si="67"/>
        <v>PXII AK1</v>
      </c>
      <c r="B971" s="14" t="str">
        <f t="shared" si="65"/>
        <v>XII AK129</v>
      </c>
      <c r="C971" s="15">
        <v>29</v>
      </c>
      <c r="D971" s="16" t="s">
        <v>960</v>
      </c>
      <c r="E971" s="12" t="s">
        <v>961</v>
      </c>
      <c r="F971" s="33" t="s">
        <v>13</v>
      </c>
      <c r="G971" s="34" t="s">
        <v>970</v>
      </c>
      <c r="H971" s="14" t="s">
        <v>1780</v>
      </c>
      <c r="I971" s="14" t="s">
        <v>1783</v>
      </c>
      <c r="J971" s="14" t="str">
        <f t="shared" si="66"/>
        <v>PAK</v>
      </c>
      <c r="P971" s="14" t="str">
        <f t="shared" si="68"/>
        <v>XII AKP</v>
      </c>
    </row>
    <row r="972" spans="1:16" ht="23.25" customHeight="1">
      <c r="A972" s="14" t="str">
        <f t="shared" si="67"/>
        <v>LXI TKJ2</v>
      </c>
      <c r="B972" s="14" t="str">
        <f t="shared" si="65"/>
        <v>XI TKJ231</v>
      </c>
      <c r="C972" s="15">
        <v>31</v>
      </c>
      <c r="D972" s="16" t="s">
        <v>840</v>
      </c>
      <c r="E972" s="12" t="s">
        <v>841</v>
      </c>
      <c r="F972" s="33" t="s">
        <v>9</v>
      </c>
      <c r="G972" s="34" t="s">
        <v>842</v>
      </c>
      <c r="H972" s="14" t="s">
        <v>1779</v>
      </c>
      <c r="I972" s="14" t="s">
        <v>1785</v>
      </c>
      <c r="J972" s="14" t="str">
        <f t="shared" si="66"/>
        <v>LTKJ</v>
      </c>
      <c r="P972" s="14" t="str">
        <f t="shared" si="68"/>
        <v>XI TKJL</v>
      </c>
    </row>
    <row r="973" spans="1:16" ht="23.25" customHeight="1">
      <c r="A973" s="14" t="str">
        <f t="shared" si="67"/>
        <v>PXII AK5</v>
      </c>
      <c r="B973" s="14" t="str">
        <f t="shared" si="65"/>
        <v>XII AK528</v>
      </c>
      <c r="C973" s="15">
        <v>28</v>
      </c>
      <c r="D973" s="16" t="s">
        <v>1223</v>
      </c>
      <c r="E973" s="12" t="s">
        <v>1224</v>
      </c>
      <c r="F973" s="33" t="s">
        <v>13</v>
      </c>
      <c r="G973" s="34" t="s">
        <v>974</v>
      </c>
      <c r="H973" s="14" t="s">
        <v>1780</v>
      </c>
      <c r="I973" s="14" t="s">
        <v>1783</v>
      </c>
      <c r="J973" s="14" t="str">
        <f t="shared" si="66"/>
        <v>PAK</v>
      </c>
      <c r="P973" s="14" t="str">
        <f t="shared" si="68"/>
        <v>XII AKP</v>
      </c>
    </row>
    <row r="974" spans="1:16" ht="23.25" customHeight="1">
      <c r="A974" s="14" t="str">
        <f t="shared" si="67"/>
        <v>PXII AK1</v>
      </c>
      <c r="B974" s="14" t="str">
        <f t="shared" si="65"/>
        <v>XII AK130</v>
      </c>
      <c r="C974" s="15">
        <v>30</v>
      </c>
      <c r="D974" s="16" t="s">
        <v>962</v>
      </c>
      <c r="E974" s="12" t="s">
        <v>963</v>
      </c>
      <c r="F974" s="33" t="s">
        <v>13</v>
      </c>
      <c r="G974" s="34" t="s">
        <v>970</v>
      </c>
      <c r="H974" s="14" t="s">
        <v>1780</v>
      </c>
      <c r="I974" s="14" t="s">
        <v>1783</v>
      </c>
      <c r="J974" s="14" t="str">
        <f t="shared" si="66"/>
        <v>PAK</v>
      </c>
      <c r="P974" s="14" t="str">
        <f t="shared" si="68"/>
        <v>XII AKP</v>
      </c>
    </row>
    <row r="975" spans="1:16" ht="23.25" customHeight="1">
      <c r="A975" s="14" t="str">
        <f t="shared" si="67"/>
        <v>PXI AK2</v>
      </c>
      <c r="B975" s="14" t="str">
        <f t="shared" si="65"/>
        <v>XI AK229</v>
      </c>
      <c r="C975" s="15">
        <v>29</v>
      </c>
      <c r="D975" s="16" t="s">
        <v>470</v>
      </c>
      <c r="E975" s="12" t="s">
        <v>471</v>
      </c>
      <c r="F975" s="33" t="s">
        <v>13</v>
      </c>
      <c r="G975" s="34" t="s">
        <v>472</v>
      </c>
      <c r="H975" s="14" t="s">
        <v>1778</v>
      </c>
      <c r="I975" s="14" t="s">
        <v>1783</v>
      </c>
      <c r="J975" s="14" t="str">
        <f t="shared" si="66"/>
        <v>PAK</v>
      </c>
      <c r="P975" s="14" t="str">
        <f t="shared" si="68"/>
        <v>XI AKP</v>
      </c>
    </row>
    <row r="976" spans="1:16" ht="23.25" customHeight="1">
      <c r="A976" s="14" t="str">
        <f t="shared" si="67"/>
        <v>LXIII AK6</v>
      </c>
      <c r="B976" s="14" t="str">
        <f t="shared" si="65"/>
        <v>XIII AK629</v>
      </c>
      <c r="C976" s="15">
        <v>29</v>
      </c>
      <c r="D976" s="16" t="s">
        <v>1770</v>
      </c>
      <c r="E976" s="12" t="s">
        <v>1771</v>
      </c>
      <c r="F976" s="33" t="s">
        <v>9</v>
      </c>
      <c r="G976" s="34" t="s">
        <v>1774</v>
      </c>
      <c r="H976" s="14" t="s">
        <v>1782</v>
      </c>
      <c r="I976" s="14" t="s">
        <v>1783</v>
      </c>
      <c r="J976" s="14" t="str">
        <f t="shared" si="66"/>
        <v>LAK</v>
      </c>
      <c r="P976" s="14" t="str">
        <f t="shared" si="68"/>
        <v>XIII AKL</v>
      </c>
    </row>
    <row r="977" spans="1:16" ht="23.25" customHeight="1">
      <c r="A977" s="14" t="str">
        <f t="shared" si="67"/>
        <v>PX RPL1</v>
      </c>
      <c r="B977" s="14" t="str">
        <f t="shared" si="65"/>
        <v>X RPL131</v>
      </c>
      <c r="C977" s="15">
        <v>31</v>
      </c>
      <c r="D977" s="16">
        <v>101515970</v>
      </c>
      <c r="E977" s="12" t="s">
        <v>15</v>
      </c>
      <c r="F977" s="33" t="s">
        <v>13</v>
      </c>
      <c r="G977" s="34" t="s">
        <v>340</v>
      </c>
      <c r="H977" s="14" t="s">
        <v>1776</v>
      </c>
      <c r="I977" s="14" t="s">
        <v>1784</v>
      </c>
      <c r="J977" s="14" t="str">
        <f t="shared" si="66"/>
        <v>PRPL</v>
      </c>
      <c r="P977" s="14" t="str">
        <f t="shared" si="68"/>
        <v>X RPLP</v>
      </c>
    </row>
    <row r="978" spans="1:16" ht="23.25" customHeight="1">
      <c r="A978" s="14" t="str">
        <f t="shared" si="67"/>
        <v>LXIII AK2</v>
      </c>
      <c r="B978" s="14" t="str">
        <f t="shared" si="65"/>
        <v>XIII AK229</v>
      </c>
      <c r="C978" s="15">
        <v>29</v>
      </c>
      <c r="D978" s="16" t="s">
        <v>1519</v>
      </c>
      <c r="E978" s="12" t="s">
        <v>1520</v>
      </c>
      <c r="F978" s="33" t="s">
        <v>9</v>
      </c>
      <c r="G978" s="34" t="s">
        <v>1526</v>
      </c>
      <c r="H978" s="14" t="s">
        <v>1782</v>
      </c>
      <c r="I978" s="14" t="s">
        <v>1783</v>
      </c>
      <c r="J978" s="14" t="str">
        <f t="shared" si="66"/>
        <v>LAK</v>
      </c>
      <c r="P978" s="14" t="str">
        <f t="shared" si="68"/>
        <v>XIII AKL</v>
      </c>
    </row>
    <row r="979" spans="1:16" ht="23.25" customHeight="1">
      <c r="A979" s="14" t="str">
        <f t="shared" si="67"/>
        <v>PXIII AK3</v>
      </c>
      <c r="B979" s="14" t="str">
        <f t="shared" si="65"/>
        <v>XIII AK330</v>
      </c>
      <c r="C979" s="15">
        <v>30</v>
      </c>
      <c r="D979" s="16" t="s">
        <v>1585</v>
      </c>
      <c r="E979" s="12" t="s">
        <v>1586</v>
      </c>
      <c r="F979" s="33" t="s">
        <v>13</v>
      </c>
      <c r="G979" s="34" t="s">
        <v>1589</v>
      </c>
      <c r="H979" s="14" t="s">
        <v>1782</v>
      </c>
      <c r="I979" s="14" t="s">
        <v>1783</v>
      </c>
      <c r="J979" s="14" t="str">
        <f t="shared" si="66"/>
        <v>PAK</v>
      </c>
      <c r="P979" s="14" t="str">
        <f t="shared" si="68"/>
        <v>XIII AKP</v>
      </c>
    </row>
    <row r="980" spans="1:16" ht="23.25" customHeight="1">
      <c r="A980" s="14" t="str">
        <f t="shared" si="67"/>
        <v>PXI AK3</v>
      </c>
      <c r="B980" s="14" t="str">
        <f t="shared" si="65"/>
        <v>XI AK331</v>
      </c>
      <c r="C980" s="15">
        <v>31</v>
      </c>
      <c r="D980" s="16" t="s">
        <v>532</v>
      </c>
      <c r="E980" s="12" t="s">
        <v>533</v>
      </c>
      <c r="F980" s="33" t="s">
        <v>13</v>
      </c>
      <c r="G980" s="34" t="s">
        <v>534</v>
      </c>
      <c r="H980" s="14" t="s">
        <v>1778</v>
      </c>
      <c r="I980" s="14" t="s">
        <v>1783</v>
      </c>
      <c r="J980" s="14" t="str">
        <f t="shared" si="66"/>
        <v>PAK</v>
      </c>
      <c r="P980" s="14" t="str">
        <f t="shared" si="68"/>
        <v>XI AKP</v>
      </c>
    </row>
    <row r="981" spans="1:16" ht="23.25" customHeight="1">
      <c r="A981" s="14" t="str">
        <f t="shared" si="67"/>
        <v>PXII AK2</v>
      </c>
      <c r="B981" s="14" t="str">
        <f t="shared" si="65"/>
        <v>XII AK231</v>
      </c>
      <c r="C981" s="15">
        <v>31</v>
      </c>
      <c r="D981" s="16" t="s">
        <v>1035</v>
      </c>
      <c r="E981" s="12" t="s">
        <v>1036</v>
      </c>
      <c r="F981" s="33" t="s">
        <v>13</v>
      </c>
      <c r="G981" s="34" t="s">
        <v>971</v>
      </c>
      <c r="H981" s="14" t="s">
        <v>1780</v>
      </c>
      <c r="I981" s="14" t="s">
        <v>1783</v>
      </c>
      <c r="J981" s="14" t="str">
        <f t="shared" si="66"/>
        <v>PAK</v>
      </c>
      <c r="P981" s="14" t="str">
        <f t="shared" si="68"/>
        <v>XII AKP</v>
      </c>
    </row>
    <row r="982" spans="1:16" ht="23.25" customHeight="1">
      <c r="A982" s="14" t="str">
        <f t="shared" si="67"/>
        <v>PXII AK1</v>
      </c>
      <c r="B982" s="14" t="str">
        <f t="shared" si="65"/>
        <v>XII AK131</v>
      </c>
      <c r="C982" s="15">
        <v>31</v>
      </c>
      <c r="D982" s="16" t="s">
        <v>964</v>
      </c>
      <c r="E982" s="12" t="s">
        <v>965</v>
      </c>
      <c r="F982" s="33" t="s">
        <v>13</v>
      </c>
      <c r="G982" s="34" t="s">
        <v>970</v>
      </c>
      <c r="H982" s="14" t="s">
        <v>1780</v>
      </c>
      <c r="I982" s="14" t="s">
        <v>1783</v>
      </c>
      <c r="J982" s="14" t="str">
        <f t="shared" si="66"/>
        <v>PAK</v>
      </c>
      <c r="P982" s="14" t="str">
        <f t="shared" si="68"/>
        <v>XII AKP</v>
      </c>
    </row>
    <row r="983" spans="1:16" ht="23.25" customHeight="1">
      <c r="A983" s="14" t="str">
        <f t="shared" si="67"/>
        <v>PX AK4</v>
      </c>
      <c r="B983" s="14" t="str">
        <f t="shared" si="65"/>
        <v>X AK430</v>
      </c>
      <c r="C983" s="15">
        <v>30</v>
      </c>
      <c r="D983" s="16">
        <v>101515794</v>
      </c>
      <c r="E983" s="12" t="s">
        <v>256</v>
      </c>
      <c r="F983" s="33" t="s">
        <v>13</v>
      </c>
      <c r="G983" s="34" t="s">
        <v>348</v>
      </c>
      <c r="H983" s="14" t="s">
        <v>1775</v>
      </c>
      <c r="I983" s="14" t="s">
        <v>1783</v>
      </c>
      <c r="J983" s="14" t="str">
        <f t="shared" si="66"/>
        <v>PAK</v>
      </c>
      <c r="P983" s="14" t="str">
        <f t="shared" si="68"/>
        <v>X AKP</v>
      </c>
    </row>
    <row r="984" spans="1:16" ht="23.25" customHeight="1">
      <c r="A984" s="14" t="str">
        <f t="shared" si="67"/>
        <v>PXII AK3</v>
      </c>
      <c r="B984" s="14" t="str">
        <f t="shared" si="65"/>
        <v>XII AK329</v>
      </c>
      <c r="C984" s="15">
        <v>29</v>
      </c>
      <c r="D984" s="16" t="s">
        <v>1097</v>
      </c>
      <c r="E984" s="12" t="s">
        <v>1098</v>
      </c>
      <c r="F984" s="33" t="s">
        <v>13</v>
      </c>
      <c r="G984" s="34" t="s">
        <v>972</v>
      </c>
      <c r="H984" s="14" t="s">
        <v>1780</v>
      </c>
      <c r="I984" s="14" t="s">
        <v>1783</v>
      </c>
      <c r="J984" s="14" t="str">
        <f t="shared" si="66"/>
        <v>PAK</v>
      </c>
      <c r="P984" s="14" t="str">
        <f t="shared" si="68"/>
        <v>XII AKP</v>
      </c>
    </row>
    <row r="985" spans="1:16" ht="23.25" customHeight="1">
      <c r="A985" s="14" t="str">
        <f t="shared" si="67"/>
        <v>PXIII AK5</v>
      </c>
      <c r="B985" s="14" t="str">
        <f t="shared" si="65"/>
        <v>XIII AK529</v>
      </c>
      <c r="C985" s="15">
        <v>29</v>
      </c>
      <c r="D985" s="16" t="s">
        <v>1709</v>
      </c>
      <c r="E985" s="12" t="s">
        <v>1710</v>
      </c>
      <c r="F985" s="33" t="s">
        <v>13</v>
      </c>
      <c r="G985" s="34" t="s">
        <v>1713</v>
      </c>
      <c r="H985" s="14" t="s">
        <v>1782</v>
      </c>
      <c r="I985" s="14" t="s">
        <v>1783</v>
      </c>
      <c r="J985" s="14" t="str">
        <f t="shared" si="66"/>
        <v>PAK</v>
      </c>
      <c r="P985" s="14" t="str">
        <f t="shared" si="68"/>
        <v>XIII AKP</v>
      </c>
    </row>
    <row r="986" spans="1:16" ht="23.25" customHeight="1">
      <c r="A986" s="14" t="str">
        <f t="shared" si="67"/>
        <v>LX AK6</v>
      </c>
      <c r="B986" s="14" t="str">
        <f t="shared" si="65"/>
        <v>X AK627</v>
      </c>
      <c r="C986" s="15">
        <v>27</v>
      </c>
      <c r="D986" s="16">
        <v>101515795</v>
      </c>
      <c r="E986" s="12" t="s">
        <v>326</v>
      </c>
      <c r="F986" s="33" t="s">
        <v>9</v>
      </c>
      <c r="G986" s="34" t="s">
        <v>350</v>
      </c>
      <c r="H986" s="14" t="s">
        <v>1775</v>
      </c>
      <c r="I986" s="14" t="s">
        <v>1783</v>
      </c>
      <c r="J986" s="14" t="str">
        <f t="shared" si="66"/>
        <v>LAK</v>
      </c>
      <c r="P986" s="14" t="str">
        <f t="shared" si="68"/>
        <v>X AKL</v>
      </c>
    </row>
    <row r="987" spans="1:16" ht="23.25" customHeight="1">
      <c r="A987" s="14" t="str">
        <f t="shared" si="67"/>
        <v>LX AK5</v>
      </c>
      <c r="B987" s="14" t="str">
        <f t="shared" si="65"/>
        <v>X AK529</v>
      </c>
      <c r="C987" s="15">
        <v>29</v>
      </c>
      <c r="D987" s="16">
        <v>101515796</v>
      </c>
      <c r="E987" s="12" t="s">
        <v>299</v>
      </c>
      <c r="F987" s="33" t="s">
        <v>9</v>
      </c>
      <c r="G987" s="34" t="s">
        <v>349</v>
      </c>
      <c r="H987" s="14" t="s">
        <v>1775</v>
      </c>
      <c r="I987" s="14" t="s">
        <v>1783</v>
      </c>
      <c r="J987" s="14" t="str">
        <f t="shared" si="66"/>
        <v>LAK</v>
      </c>
      <c r="P987" s="14" t="str">
        <f t="shared" si="68"/>
        <v>X AKL</v>
      </c>
    </row>
    <row r="988" spans="1:16" ht="23.25" customHeight="1">
      <c r="A988" s="14" t="str">
        <f t="shared" si="67"/>
        <v>LXII TKJ3</v>
      </c>
      <c r="B988" s="14" t="str">
        <f t="shared" si="65"/>
        <v>XII TKJ325</v>
      </c>
      <c r="C988" s="15">
        <v>25</v>
      </c>
      <c r="D988" s="16" t="s">
        <v>1393</v>
      </c>
      <c r="E988" s="12" t="s">
        <v>1394</v>
      </c>
      <c r="F988" s="33" t="s">
        <v>9</v>
      </c>
      <c r="G988" s="34" t="s">
        <v>1401</v>
      </c>
      <c r="H988" s="14" t="s">
        <v>1781</v>
      </c>
      <c r="I988" s="14" t="s">
        <v>1785</v>
      </c>
      <c r="J988" s="14" t="str">
        <f t="shared" si="66"/>
        <v>LTKJ</v>
      </c>
      <c r="P988" s="14" t="str">
        <f t="shared" si="68"/>
        <v>XII TKJL</v>
      </c>
    </row>
    <row r="989" spans="1:16" ht="23.25" customHeight="1">
      <c r="A989" s="14" t="str">
        <f t="shared" si="67"/>
        <v>PXII AK1</v>
      </c>
      <c r="B989" s="14" t="str">
        <f t="shared" si="65"/>
        <v>XII AK132</v>
      </c>
      <c r="C989" s="15">
        <v>32</v>
      </c>
      <c r="D989" s="16" t="s">
        <v>966</v>
      </c>
      <c r="E989" s="12" t="s">
        <v>967</v>
      </c>
      <c r="F989" s="33" t="s">
        <v>13</v>
      </c>
      <c r="G989" s="34" t="s">
        <v>970</v>
      </c>
      <c r="H989" s="14" t="s">
        <v>1780</v>
      </c>
      <c r="I989" s="14" t="s">
        <v>1783</v>
      </c>
      <c r="J989" s="14" t="str">
        <f t="shared" si="66"/>
        <v>PAK</v>
      </c>
      <c r="P989" s="14" t="str">
        <f t="shared" si="68"/>
        <v>XII AKP</v>
      </c>
    </row>
    <row r="990" spans="1:16" ht="23.25" customHeight="1">
      <c r="A990" s="14" t="str">
        <f t="shared" si="67"/>
        <v>PX AK6</v>
      </c>
      <c r="B990" s="14" t="str">
        <f t="shared" si="65"/>
        <v>X AK628</v>
      </c>
      <c r="C990" s="15">
        <v>28</v>
      </c>
      <c r="D990" s="16">
        <v>101515797</v>
      </c>
      <c r="E990" s="12" t="s">
        <v>308</v>
      </c>
      <c r="F990" s="33" t="s">
        <v>13</v>
      </c>
      <c r="G990" s="34" t="s">
        <v>350</v>
      </c>
      <c r="H990" s="14" t="s">
        <v>1775</v>
      </c>
      <c r="I990" s="14" t="s">
        <v>1783</v>
      </c>
      <c r="J990" s="14" t="str">
        <f t="shared" si="66"/>
        <v>PAK</v>
      </c>
      <c r="P990" s="14" t="str">
        <f t="shared" si="68"/>
        <v>X AKP</v>
      </c>
    </row>
    <row r="991" spans="1:16" ht="23.25" customHeight="1">
      <c r="A991" s="14" t="str">
        <f t="shared" si="67"/>
        <v>PX AK6</v>
      </c>
      <c r="B991" s="14" t="str">
        <f t="shared" si="65"/>
        <v>X AK629</v>
      </c>
      <c r="C991" s="15">
        <v>29</v>
      </c>
      <c r="D991" s="16">
        <v>101515798</v>
      </c>
      <c r="E991" s="12" t="s">
        <v>318</v>
      </c>
      <c r="F991" s="33" t="s">
        <v>13</v>
      </c>
      <c r="G991" s="34" t="s">
        <v>350</v>
      </c>
      <c r="H991" s="14" t="s">
        <v>1775</v>
      </c>
      <c r="I991" s="14" t="s">
        <v>1783</v>
      </c>
      <c r="J991" s="14" t="str">
        <f t="shared" si="66"/>
        <v>PAK</v>
      </c>
      <c r="P991" s="14" t="str">
        <f t="shared" si="68"/>
        <v>X AKP</v>
      </c>
    </row>
    <row r="992" spans="1:16" ht="23.25" customHeight="1">
      <c r="A992" s="14" t="str">
        <f t="shared" si="67"/>
        <v>LX RPL2</v>
      </c>
      <c r="B992" s="14" t="str">
        <f t="shared" si="65"/>
        <v>X RPL230</v>
      </c>
      <c r="C992" s="15">
        <v>30</v>
      </c>
      <c r="D992" s="16">
        <v>101515971</v>
      </c>
      <c r="E992" s="12" t="s">
        <v>58</v>
      </c>
      <c r="F992" s="33" t="s">
        <v>9</v>
      </c>
      <c r="G992" s="34" t="s">
        <v>341</v>
      </c>
      <c r="H992" s="14" t="s">
        <v>1776</v>
      </c>
      <c r="I992" s="14" t="s">
        <v>1784</v>
      </c>
      <c r="J992" s="14" t="str">
        <f t="shared" si="66"/>
        <v>LRPL</v>
      </c>
      <c r="P992" s="14" t="str">
        <f t="shared" si="68"/>
        <v>X RPLL</v>
      </c>
    </row>
    <row r="993" spans="1:16" ht="23.25" customHeight="1">
      <c r="A993" s="14" t="str">
        <f t="shared" si="67"/>
        <v>PXI AK4</v>
      </c>
      <c r="B993" s="14" t="str">
        <f t="shared" si="65"/>
        <v>XI AK428</v>
      </c>
      <c r="C993" s="15">
        <v>28</v>
      </c>
      <c r="D993" s="16" t="s">
        <v>589</v>
      </c>
      <c r="E993" s="12" t="s">
        <v>590</v>
      </c>
      <c r="F993" s="33" t="s">
        <v>13</v>
      </c>
      <c r="G993" s="34" t="s">
        <v>593</v>
      </c>
      <c r="H993" s="14" t="s">
        <v>1778</v>
      </c>
      <c r="I993" s="14" t="s">
        <v>1783</v>
      </c>
      <c r="J993" s="14" t="str">
        <f t="shared" si="66"/>
        <v>PAK</v>
      </c>
      <c r="P993" s="14" t="str">
        <f t="shared" si="68"/>
        <v>XI AKP</v>
      </c>
    </row>
    <row r="994" spans="1:16" ht="23.25" customHeight="1">
      <c r="A994" s="14" t="str">
        <f t="shared" si="67"/>
        <v>PX AK1</v>
      </c>
      <c r="B994" s="14" t="str">
        <f t="shared" si="65"/>
        <v>X AK126</v>
      </c>
      <c r="C994" s="15">
        <v>26</v>
      </c>
      <c r="D994" s="16">
        <v>101515799</v>
      </c>
      <c r="E994" s="12" t="s">
        <v>166</v>
      </c>
      <c r="F994" s="33" t="s">
        <v>13</v>
      </c>
      <c r="G994" s="34" t="s">
        <v>345</v>
      </c>
      <c r="H994" s="14" t="s">
        <v>1775</v>
      </c>
      <c r="I994" s="14" t="s">
        <v>1783</v>
      </c>
      <c r="J994" s="14" t="str">
        <f t="shared" si="66"/>
        <v>PAK</v>
      </c>
      <c r="P994" s="14" t="str">
        <f t="shared" si="68"/>
        <v>X AKP</v>
      </c>
    </row>
    <row r="995" spans="1:16" ht="23.25" customHeight="1">
      <c r="A995" s="14" t="str">
        <f t="shared" si="67"/>
        <v>PXII AK2</v>
      </c>
      <c r="B995" s="14" t="str">
        <f t="shared" si="65"/>
        <v>XII AK232</v>
      </c>
      <c r="C995" s="15">
        <v>32</v>
      </c>
      <c r="D995" s="16" t="s">
        <v>1037</v>
      </c>
      <c r="E995" s="12" t="s">
        <v>1038</v>
      </c>
      <c r="F995" s="33" t="s">
        <v>13</v>
      </c>
      <c r="G995" s="34" t="s">
        <v>971</v>
      </c>
      <c r="H995" s="14" t="s">
        <v>1780</v>
      </c>
      <c r="I995" s="14" t="s">
        <v>1783</v>
      </c>
      <c r="J995" s="14" t="str">
        <f t="shared" si="66"/>
        <v>PAK</v>
      </c>
      <c r="P995" s="14" t="str">
        <f t="shared" si="68"/>
        <v>XII AKP</v>
      </c>
    </row>
    <row r="996" spans="1:16" ht="23.25" customHeight="1">
      <c r="A996" s="14" t="str">
        <f t="shared" si="67"/>
        <v>LX AK3</v>
      </c>
      <c r="B996" s="14" t="str">
        <f t="shared" si="65"/>
        <v>X AK328</v>
      </c>
      <c r="C996" s="15">
        <v>28</v>
      </c>
      <c r="D996" s="16">
        <v>101515800</v>
      </c>
      <c r="E996" s="12" t="s">
        <v>1827</v>
      </c>
      <c r="F996" s="33" t="s">
        <v>9</v>
      </c>
      <c r="G996" s="35" t="s">
        <v>347</v>
      </c>
      <c r="H996" s="14" t="s">
        <v>1775</v>
      </c>
      <c r="I996" s="14" t="s">
        <v>1783</v>
      </c>
      <c r="J996" s="14" t="str">
        <f t="shared" si="66"/>
        <v>LAK</v>
      </c>
      <c r="P996" s="14" t="str">
        <f t="shared" si="68"/>
        <v>X AKL</v>
      </c>
    </row>
    <row r="997" spans="1:16" ht="23.25" customHeight="1">
      <c r="A997" s="14" t="str">
        <f t="shared" si="67"/>
        <v>LXII TKJ3</v>
      </c>
      <c r="B997" s="14" t="str">
        <f t="shared" si="65"/>
        <v>XII TKJ326</v>
      </c>
      <c r="C997" s="15">
        <v>26</v>
      </c>
      <c r="D997" s="16" t="s">
        <v>1395</v>
      </c>
      <c r="E997" s="12" t="s">
        <v>1396</v>
      </c>
      <c r="F997" s="33" t="s">
        <v>9</v>
      </c>
      <c r="G997" s="34" t="s">
        <v>1401</v>
      </c>
      <c r="H997" s="14" t="s">
        <v>1781</v>
      </c>
      <c r="I997" s="14" t="s">
        <v>1785</v>
      </c>
      <c r="J997" s="14" t="str">
        <f t="shared" si="66"/>
        <v>LTKJ</v>
      </c>
      <c r="P997" s="14" t="str">
        <f t="shared" si="68"/>
        <v>XII TKJL</v>
      </c>
    </row>
    <row r="998" spans="1:16" ht="23.25" customHeight="1">
      <c r="A998" s="14" t="str">
        <f t="shared" si="67"/>
        <v>PX AK3</v>
      </c>
      <c r="B998" s="14" t="str">
        <f t="shared" si="65"/>
        <v>X AK329</v>
      </c>
      <c r="C998" s="15">
        <v>29</v>
      </c>
      <c r="D998" s="16">
        <v>101515801</v>
      </c>
      <c r="E998" s="12" t="s">
        <v>205</v>
      </c>
      <c r="F998" s="33" t="s">
        <v>13</v>
      </c>
      <c r="G998" s="35" t="s">
        <v>347</v>
      </c>
      <c r="H998" s="14" t="s">
        <v>1775</v>
      </c>
      <c r="I998" s="14" t="s">
        <v>1783</v>
      </c>
      <c r="J998" s="14" t="str">
        <f t="shared" si="66"/>
        <v>PAK</v>
      </c>
      <c r="P998" s="14" t="str">
        <f t="shared" si="68"/>
        <v>X AKP</v>
      </c>
    </row>
    <row r="999" spans="1:16" ht="23.25" customHeight="1">
      <c r="A999" s="14" t="str">
        <f t="shared" si="67"/>
        <v>LX AK1</v>
      </c>
      <c r="B999" s="14" t="str">
        <f t="shared" si="65"/>
        <v>X AK127</v>
      </c>
      <c r="C999" s="15">
        <v>27</v>
      </c>
      <c r="D999" s="16">
        <v>101515802</v>
      </c>
      <c r="E999" s="12" t="s">
        <v>188</v>
      </c>
      <c r="F999" s="33" t="s">
        <v>9</v>
      </c>
      <c r="G999" s="34" t="s">
        <v>345</v>
      </c>
      <c r="H999" s="14" t="s">
        <v>1775</v>
      </c>
      <c r="I999" s="14" t="s">
        <v>1783</v>
      </c>
      <c r="J999" s="14" t="str">
        <f t="shared" si="66"/>
        <v>LAK</v>
      </c>
      <c r="P999" s="14" t="str">
        <f t="shared" si="68"/>
        <v>X AKL</v>
      </c>
    </row>
    <row r="1000" spans="1:16" ht="23.25" customHeight="1">
      <c r="A1000" s="14" t="str">
        <f t="shared" si="67"/>
        <v>PXIII AK2</v>
      </c>
      <c r="B1000" s="14" t="str">
        <f t="shared" si="65"/>
        <v>XIII AK230</v>
      </c>
      <c r="C1000" s="15">
        <v>30</v>
      </c>
      <c r="D1000" s="16" t="s">
        <v>1521</v>
      </c>
      <c r="E1000" s="12" t="s">
        <v>1522</v>
      </c>
      <c r="F1000" s="33" t="s">
        <v>13</v>
      </c>
      <c r="G1000" s="34" t="s">
        <v>1526</v>
      </c>
      <c r="H1000" s="14" t="s">
        <v>1782</v>
      </c>
      <c r="I1000" s="14" t="s">
        <v>1783</v>
      </c>
      <c r="J1000" s="14" t="str">
        <f t="shared" si="66"/>
        <v>PAK</v>
      </c>
      <c r="P1000" s="14" t="str">
        <f t="shared" si="68"/>
        <v>XIII AKP</v>
      </c>
    </row>
    <row r="1001" spans="1:16" ht="23.25" customHeight="1">
      <c r="A1001" s="14" t="str">
        <f t="shared" si="67"/>
        <v>PXI AK5</v>
      </c>
      <c r="B1001" s="14" t="str">
        <f t="shared" si="65"/>
        <v>XI AK530</v>
      </c>
      <c r="C1001" s="15">
        <v>30</v>
      </c>
      <c r="D1001" s="16" t="s">
        <v>651</v>
      </c>
      <c r="E1001" s="12" t="s">
        <v>652</v>
      </c>
      <c r="F1001" s="33" t="s">
        <v>13</v>
      </c>
      <c r="G1001" s="34" t="s">
        <v>655</v>
      </c>
      <c r="H1001" s="14" t="s">
        <v>1778</v>
      </c>
      <c r="I1001" s="14" t="s">
        <v>1783</v>
      </c>
      <c r="J1001" s="14" t="str">
        <f t="shared" si="66"/>
        <v>PAK</v>
      </c>
      <c r="P1001" s="14" t="str">
        <f t="shared" si="68"/>
        <v>XI AKP</v>
      </c>
    </row>
    <row r="1002" spans="1:16" ht="23.25" customHeight="1">
      <c r="A1002" s="14" t="str">
        <f t="shared" si="67"/>
        <v>LXII AK5</v>
      </c>
      <c r="B1002" s="14" t="str">
        <f t="shared" si="65"/>
        <v>XII AK529</v>
      </c>
      <c r="C1002" s="15">
        <v>29</v>
      </c>
      <c r="D1002" s="16" t="s">
        <v>1225</v>
      </c>
      <c r="E1002" s="12" t="s">
        <v>1226</v>
      </c>
      <c r="F1002" s="33" t="s">
        <v>9</v>
      </c>
      <c r="G1002" s="34" t="s">
        <v>974</v>
      </c>
      <c r="H1002" s="14" t="s">
        <v>1780</v>
      </c>
      <c r="I1002" s="14" t="s">
        <v>1783</v>
      </c>
      <c r="J1002" s="14" t="str">
        <f t="shared" si="66"/>
        <v>LAK</v>
      </c>
      <c r="P1002" s="14" t="str">
        <f t="shared" si="68"/>
        <v>XII AKL</v>
      </c>
    </row>
    <row r="1003" spans="1:16" ht="23.25" customHeight="1">
      <c r="A1003" s="14" t="str">
        <f t="shared" si="67"/>
        <v>PXIII AK2</v>
      </c>
      <c r="B1003" s="14" t="str">
        <f t="shared" si="65"/>
        <v>XIII AK231</v>
      </c>
      <c r="C1003" s="15">
        <v>31</v>
      </c>
      <c r="D1003" s="16" t="s">
        <v>1523</v>
      </c>
      <c r="E1003" s="12" t="s">
        <v>1524</v>
      </c>
      <c r="F1003" s="33" t="s">
        <v>13</v>
      </c>
      <c r="G1003" s="34" t="s">
        <v>1526</v>
      </c>
      <c r="H1003" s="14" t="s">
        <v>1782</v>
      </c>
      <c r="I1003" s="14" t="s">
        <v>1783</v>
      </c>
      <c r="J1003" s="14" t="str">
        <f t="shared" si="66"/>
        <v>PAK</v>
      </c>
      <c r="P1003" s="14" t="str">
        <f t="shared" si="68"/>
        <v>XIII AKP</v>
      </c>
    </row>
    <row r="1004" spans="1:16" ht="23.25" customHeight="1">
      <c r="A1004" s="14" t="str">
        <f t="shared" si="67"/>
        <v>LX AK3</v>
      </c>
      <c r="B1004" s="14" t="str">
        <f t="shared" si="65"/>
        <v>X AK330</v>
      </c>
      <c r="C1004" s="15">
        <v>30</v>
      </c>
      <c r="D1004" s="16">
        <v>101515803</v>
      </c>
      <c r="E1004" s="12" t="s">
        <v>238</v>
      </c>
      <c r="F1004" s="33" t="s">
        <v>9</v>
      </c>
      <c r="G1004" s="35" t="s">
        <v>347</v>
      </c>
      <c r="H1004" s="14" t="s">
        <v>1775</v>
      </c>
      <c r="I1004" s="14" t="s">
        <v>1783</v>
      </c>
      <c r="J1004" s="14" t="str">
        <f t="shared" si="66"/>
        <v>LAK</v>
      </c>
      <c r="P1004" s="14" t="str">
        <f t="shared" si="68"/>
        <v>X AKL</v>
      </c>
    </row>
    <row r="1005" spans="1:16" ht="23.25" customHeight="1">
      <c r="A1005" s="14" t="str">
        <f t="shared" si="67"/>
        <v>LX AK4</v>
      </c>
      <c r="B1005" s="14" t="str">
        <f t="shared" si="65"/>
        <v>X AK431</v>
      </c>
      <c r="C1005" s="15">
        <v>31</v>
      </c>
      <c r="D1005" s="16">
        <v>101515804</v>
      </c>
      <c r="E1005" s="12" t="s">
        <v>270</v>
      </c>
      <c r="F1005" s="33" t="s">
        <v>9</v>
      </c>
      <c r="G1005" s="34" t="s">
        <v>348</v>
      </c>
      <c r="H1005" s="14" t="s">
        <v>1775</v>
      </c>
      <c r="I1005" s="14" t="s">
        <v>1783</v>
      </c>
      <c r="J1005" s="14" t="str">
        <f t="shared" si="66"/>
        <v>LAK</v>
      </c>
      <c r="P1005" s="14" t="str">
        <f t="shared" si="68"/>
        <v>X AKL</v>
      </c>
    </row>
    <row r="1006" spans="1:16" ht="23.25" customHeight="1">
      <c r="A1006" s="14" t="str">
        <f t="shared" si="67"/>
        <v>LXII TKJ2</v>
      </c>
      <c r="B1006" s="14" t="str">
        <f t="shared" si="65"/>
        <v>XII TKJ227</v>
      </c>
      <c r="C1006" s="15">
        <v>27</v>
      </c>
      <c r="D1006" s="16" t="s">
        <v>1342</v>
      </c>
      <c r="E1006" s="12" t="s">
        <v>1343</v>
      </c>
      <c r="F1006" s="33" t="s">
        <v>9</v>
      </c>
      <c r="G1006" s="34" t="s">
        <v>1344</v>
      </c>
      <c r="H1006" s="14" t="s">
        <v>1781</v>
      </c>
      <c r="I1006" s="14" t="s">
        <v>1785</v>
      </c>
      <c r="J1006" s="14" t="str">
        <f t="shared" si="66"/>
        <v>LTKJ</v>
      </c>
      <c r="P1006" s="14" t="str">
        <f t="shared" si="68"/>
        <v>XII TKJL</v>
      </c>
    </row>
    <row r="1007" spans="1:16" ht="23.25" customHeight="1">
      <c r="A1007" s="14" t="str">
        <f t="shared" si="67"/>
        <v>LX RPL2</v>
      </c>
      <c r="B1007" s="14" t="str">
        <f t="shared" si="65"/>
        <v>X RPL231</v>
      </c>
      <c r="C1007" s="15">
        <v>31</v>
      </c>
      <c r="D1007" s="16">
        <v>101515972</v>
      </c>
      <c r="E1007" s="12" t="s">
        <v>72</v>
      </c>
      <c r="F1007" s="33" t="s">
        <v>9</v>
      </c>
      <c r="G1007" s="34" t="s">
        <v>341</v>
      </c>
      <c r="H1007" s="14" t="s">
        <v>1776</v>
      </c>
      <c r="I1007" s="14" t="s">
        <v>1784</v>
      </c>
      <c r="J1007" s="14" t="str">
        <f t="shared" si="66"/>
        <v>LRPL</v>
      </c>
      <c r="P1007" s="14" t="str">
        <f t="shared" si="68"/>
        <v>X RPLL</v>
      </c>
    </row>
    <row r="1008" spans="1:16" ht="23.25" customHeight="1">
      <c r="A1008" s="14" t="str">
        <f t="shared" si="67"/>
        <v>LX AK5</v>
      </c>
      <c r="B1008" s="14" t="str">
        <f t="shared" si="65"/>
        <v>X AK530</v>
      </c>
      <c r="C1008" s="15">
        <v>30</v>
      </c>
      <c r="D1008" s="16">
        <v>101515805</v>
      </c>
      <c r="E1008" s="12" t="s">
        <v>301</v>
      </c>
      <c r="F1008" s="33" t="s">
        <v>9</v>
      </c>
      <c r="G1008" s="34" t="s">
        <v>349</v>
      </c>
      <c r="H1008" s="14" t="s">
        <v>1775</v>
      </c>
      <c r="I1008" s="14" t="s">
        <v>1783</v>
      </c>
      <c r="J1008" s="14" t="str">
        <f t="shared" si="66"/>
        <v>LAK</v>
      </c>
      <c r="P1008" s="14" t="str">
        <f t="shared" si="68"/>
        <v>X AKL</v>
      </c>
    </row>
    <row r="1009" spans="1:16" ht="23.25" customHeight="1">
      <c r="A1009" s="14" t="str">
        <f t="shared" si="67"/>
        <v>PXIII AK1</v>
      </c>
      <c r="B1009" s="14" t="str">
        <f t="shared" si="65"/>
        <v>XIII AK130</v>
      </c>
      <c r="C1009" s="15">
        <v>30</v>
      </c>
      <c r="D1009" s="16" t="s">
        <v>1459</v>
      </c>
      <c r="E1009" s="12" t="s">
        <v>1460</v>
      </c>
      <c r="F1009" s="33" t="s">
        <v>13</v>
      </c>
      <c r="G1009" s="34" t="s">
        <v>1525</v>
      </c>
      <c r="H1009" s="14" t="s">
        <v>1782</v>
      </c>
      <c r="I1009" s="14" t="s">
        <v>1783</v>
      </c>
      <c r="J1009" s="14" t="str">
        <f t="shared" si="66"/>
        <v>PAK</v>
      </c>
      <c r="P1009" s="14" t="str">
        <f t="shared" si="68"/>
        <v>XIII AKP</v>
      </c>
    </row>
    <row r="1010" spans="1:16" ht="23.25" customHeight="1">
      <c r="A1010" s="14" t="str">
        <f t="shared" si="67"/>
        <v>PXII AK2</v>
      </c>
      <c r="B1010" s="14" t="str">
        <f t="shared" si="65"/>
        <v>XII AK233</v>
      </c>
      <c r="C1010" s="15">
        <v>33</v>
      </c>
      <c r="D1010" s="16" t="s">
        <v>1039</v>
      </c>
      <c r="E1010" s="12" t="s">
        <v>1040</v>
      </c>
      <c r="F1010" s="33" t="s">
        <v>13</v>
      </c>
      <c r="G1010" s="34" t="s">
        <v>971</v>
      </c>
      <c r="H1010" s="14" t="s">
        <v>1780</v>
      </c>
      <c r="I1010" s="14" t="s">
        <v>1783</v>
      </c>
      <c r="J1010" s="14" t="str">
        <f t="shared" si="66"/>
        <v>PAK</v>
      </c>
      <c r="P1010" s="14" t="str">
        <f t="shared" si="68"/>
        <v>XII AKP</v>
      </c>
    </row>
    <row r="1011" spans="1:16" ht="23.25" customHeight="1">
      <c r="A1011" s="14" t="str">
        <f t="shared" si="67"/>
        <v>PXII AK5</v>
      </c>
      <c r="B1011" s="14" t="str">
        <f t="shared" si="65"/>
        <v>XII AK530</v>
      </c>
      <c r="C1011" s="15">
        <v>30</v>
      </c>
      <c r="D1011" s="16" t="s">
        <v>1227</v>
      </c>
      <c r="E1011" s="12" t="s">
        <v>1228</v>
      </c>
      <c r="F1011" s="33" t="s">
        <v>13</v>
      </c>
      <c r="G1011" s="34" t="s">
        <v>974</v>
      </c>
      <c r="H1011" s="14" t="s">
        <v>1780</v>
      </c>
      <c r="I1011" s="14" t="s">
        <v>1783</v>
      </c>
      <c r="J1011" s="14" t="str">
        <f t="shared" si="66"/>
        <v>PAK</v>
      </c>
      <c r="P1011" s="14" t="str">
        <f t="shared" si="68"/>
        <v>XII AKP</v>
      </c>
    </row>
    <row r="1012" spans="1:16" ht="23.25" customHeight="1">
      <c r="A1012" s="14" t="str">
        <f t="shared" si="67"/>
        <v>PXI AK6</v>
      </c>
      <c r="B1012" s="14" t="str">
        <f t="shared" si="65"/>
        <v>XI AK628</v>
      </c>
      <c r="C1012" s="15">
        <v>28</v>
      </c>
      <c r="D1012" s="16" t="s">
        <v>707</v>
      </c>
      <c r="E1012" s="12" t="s">
        <v>708</v>
      </c>
      <c r="F1012" s="33" t="s">
        <v>13</v>
      </c>
      <c r="G1012" s="34" t="s">
        <v>715</v>
      </c>
      <c r="H1012" s="14" t="s">
        <v>1778</v>
      </c>
      <c r="I1012" s="14" t="s">
        <v>1783</v>
      </c>
      <c r="J1012" s="14" t="str">
        <f t="shared" si="66"/>
        <v>PAK</v>
      </c>
      <c r="P1012" s="14" t="str">
        <f t="shared" si="68"/>
        <v>XI AKP</v>
      </c>
    </row>
    <row r="1013" spans="1:16" ht="23.25" customHeight="1">
      <c r="A1013" s="14" t="str">
        <f t="shared" si="67"/>
        <v>PXIII AK5</v>
      </c>
      <c r="B1013" s="14" t="str">
        <f t="shared" si="65"/>
        <v>XIII AK530</v>
      </c>
      <c r="C1013" s="15">
        <v>30</v>
      </c>
      <c r="D1013" s="16" t="s">
        <v>1711</v>
      </c>
      <c r="E1013" s="12" t="s">
        <v>1712</v>
      </c>
      <c r="F1013" s="33" t="s">
        <v>13</v>
      </c>
      <c r="G1013" s="34" t="s">
        <v>1713</v>
      </c>
      <c r="H1013" s="14" t="s">
        <v>1782</v>
      </c>
      <c r="I1013" s="14" t="s">
        <v>1783</v>
      </c>
      <c r="J1013" s="14" t="str">
        <f t="shared" si="66"/>
        <v>PAK</v>
      </c>
      <c r="P1013" s="14" t="str">
        <f t="shared" si="68"/>
        <v>XIII AKP</v>
      </c>
    </row>
    <row r="1014" spans="1:16" ht="23.25" customHeight="1">
      <c r="A1014" s="14" t="str">
        <f t="shared" si="67"/>
        <v>LXII AK3</v>
      </c>
      <c r="B1014" s="14" t="str">
        <f t="shared" si="65"/>
        <v>XII AK330</v>
      </c>
      <c r="C1014" s="15">
        <v>30</v>
      </c>
      <c r="D1014" s="16" t="s">
        <v>1099</v>
      </c>
      <c r="E1014" s="12" t="s">
        <v>1100</v>
      </c>
      <c r="F1014" s="33" t="s">
        <v>9</v>
      </c>
      <c r="G1014" s="34" t="s">
        <v>972</v>
      </c>
      <c r="H1014" s="14" t="s">
        <v>1780</v>
      </c>
      <c r="I1014" s="14" t="s">
        <v>1783</v>
      </c>
      <c r="J1014" s="14" t="str">
        <f t="shared" si="66"/>
        <v>LAK</v>
      </c>
      <c r="P1014" s="14" t="str">
        <f t="shared" si="68"/>
        <v>XII AKL</v>
      </c>
    </row>
    <row r="1015" spans="1:16" ht="23.25" customHeight="1">
      <c r="A1015" s="14" t="str">
        <f t="shared" si="67"/>
        <v>PXI AK1</v>
      </c>
      <c r="B1015" s="14" t="str">
        <f t="shared" si="65"/>
        <v>XI AK131</v>
      </c>
      <c r="C1015" s="15">
        <v>31</v>
      </c>
      <c r="D1015" s="16" t="s">
        <v>411</v>
      </c>
      <c r="E1015" s="12" t="s">
        <v>412</v>
      </c>
      <c r="F1015" s="33" t="s">
        <v>13</v>
      </c>
      <c r="G1015" s="34" t="s">
        <v>413</v>
      </c>
      <c r="H1015" s="14" t="s">
        <v>1778</v>
      </c>
      <c r="I1015" s="14" t="s">
        <v>1783</v>
      </c>
      <c r="J1015" s="14" t="str">
        <f t="shared" si="66"/>
        <v>PAK</v>
      </c>
      <c r="P1015" s="14" t="str">
        <f t="shared" si="68"/>
        <v>XI AKP</v>
      </c>
    </row>
    <row r="1016" spans="1:16" ht="23.25" customHeight="1">
      <c r="A1016" s="14" t="str">
        <f t="shared" si="67"/>
        <v>PXI TKJ1</v>
      </c>
      <c r="B1016" s="14" t="str">
        <f t="shared" si="65"/>
        <v>XI TKJ131</v>
      </c>
      <c r="C1016" s="15">
        <v>31</v>
      </c>
      <c r="D1016" s="16" t="s">
        <v>775</v>
      </c>
      <c r="E1016" s="12" t="s">
        <v>776</v>
      </c>
      <c r="F1016" s="33" t="s">
        <v>13</v>
      </c>
      <c r="G1016" s="34" t="s">
        <v>779</v>
      </c>
      <c r="H1016" s="14" t="s">
        <v>1779</v>
      </c>
      <c r="I1016" s="14" t="s">
        <v>1785</v>
      </c>
      <c r="J1016" s="14" t="str">
        <f t="shared" si="66"/>
        <v>PTKJ</v>
      </c>
      <c r="P1016" s="14" t="str">
        <f t="shared" si="68"/>
        <v>XI TKJP</v>
      </c>
    </row>
    <row r="1017" spans="1:16" ht="23.25" customHeight="1">
      <c r="A1017" s="14" t="str">
        <f t="shared" si="67"/>
        <v>PXI AK6</v>
      </c>
      <c r="B1017" s="14" t="str">
        <f t="shared" si="65"/>
        <v>XI AK629</v>
      </c>
      <c r="C1017" s="15">
        <v>29</v>
      </c>
      <c r="D1017" s="16" t="s">
        <v>709</v>
      </c>
      <c r="E1017" s="12" t="s">
        <v>710</v>
      </c>
      <c r="F1017" s="33" t="s">
        <v>13</v>
      </c>
      <c r="G1017" s="34" t="s">
        <v>715</v>
      </c>
      <c r="H1017" s="14" t="s">
        <v>1778</v>
      </c>
      <c r="I1017" s="14" t="s">
        <v>1783</v>
      </c>
      <c r="J1017" s="14" t="str">
        <f t="shared" si="66"/>
        <v>PAK</v>
      </c>
      <c r="P1017" s="14" t="str">
        <f t="shared" si="68"/>
        <v>XI AKP</v>
      </c>
    </row>
    <row r="1018" spans="1:16" ht="23.25" customHeight="1">
      <c r="A1018" s="14" t="str">
        <f t="shared" si="67"/>
        <v>PXI AK6</v>
      </c>
      <c r="B1018" s="14" t="str">
        <f t="shared" si="65"/>
        <v>XI AK630</v>
      </c>
      <c r="C1018" s="15">
        <v>30</v>
      </c>
      <c r="D1018" s="16" t="s">
        <v>711</v>
      </c>
      <c r="E1018" s="12" t="s">
        <v>712</v>
      </c>
      <c r="F1018" s="33" t="s">
        <v>13</v>
      </c>
      <c r="G1018" s="34" t="s">
        <v>715</v>
      </c>
      <c r="H1018" s="14" t="s">
        <v>1778</v>
      </c>
      <c r="I1018" s="14" t="s">
        <v>1783</v>
      </c>
      <c r="J1018" s="14" t="str">
        <f t="shared" si="66"/>
        <v>PAK</v>
      </c>
      <c r="P1018" s="14" t="str">
        <f t="shared" si="68"/>
        <v>XI AKP</v>
      </c>
    </row>
    <row r="1019" spans="1:16" ht="23.25" customHeight="1">
      <c r="A1019" s="14" t="str">
        <f t="shared" si="67"/>
        <v>PXI TKJ1</v>
      </c>
      <c r="B1019" s="14" t="str">
        <f t="shared" si="65"/>
        <v>XI TKJ132</v>
      </c>
      <c r="C1019" s="15">
        <v>32</v>
      </c>
      <c r="D1019" s="16" t="s">
        <v>777</v>
      </c>
      <c r="E1019" s="12" t="s">
        <v>778</v>
      </c>
      <c r="F1019" s="33" t="s">
        <v>13</v>
      </c>
      <c r="G1019" s="34" t="s">
        <v>779</v>
      </c>
      <c r="H1019" s="14" t="s">
        <v>1779</v>
      </c>
      <c r="I1019" s="14" t="s">
        <v>1785</v>
      </c>
      <c r="J1019" s="14" t="str">
        <f t="shared" si="66"/>
        <v>PTKJ</v>
      </c>
      <c r="P1019" s="14" t="str">
        <f t="shared" si="68"/>
        <v>XI TKJP</v>
      </c>
    </row>
    <row r="1020" spans="1:16" ht="23.25" customHeight="1">
      <c r="A1020" s="14" t="str">
        <f t="shared" si="67"/>
        <v>PX AK2</v>
      </c>
      <c r="B1020" s="14" t="str">
        <f t="shared" si="65"/>
        <v>X AK229</v>
      </c>
      <c r="C1020" s="15">
        <v>29</v>
      </c>
      <c r="D1020" s="16">
        <v>101515806</v>
      </c>
      <c r="E1020" s="12" t="s">
        <v>196</v>
      </c>
      <c r="F1020" s="33" t="s">
        <v>13</v>
      </c>
      <c r="G1020" s="34" t="s">
        <v>346</v>
      </c>
      <c r="H1020" s="14" t="s">
        <v>1775</v>
      </c>
      <c r="I1020" s="14" t="s">
        <v>1783</v>
      </c>
      <c r="J1020" s="14" t="str">
        <f t="shared" si="66"/>
        <v>PAK</v>
      </c>
      <c r="P1020" s="14" t="str">
        <f t="shared" si="68"/>
        <v>X AKP</v>
      </c>
    </row>
    <row r="1021" spans="1:16" ht="23.25" customHeight="1">
      <c r="A1021" s="14" t="str">
        <f t="shared" si="67"/>
        <v>PXII AK5</v>
      </c>
      <c r="B1021" s="14" t="str">
        <f t="shared" ref="B1021:B1043" si="69">G1021&amp;C1021</f>
        <v>XII AK531</v>
      </c>
      <c r="C1021" s="15">
        <v>31</v>
      </c>
      <c r="D1021" s="16" t="s">
        <v>1229</v>
      </c>
      <c r="E1021" s="12" t="s">
        <v>1230</v>
      </c>
      <c r="F1021" s="33" t="s">
        <v>13</v>
      </c>
      <c r="G1021" s="34" t="s">
        <v>974</v>
      </c>
      <c r="H1021" s="14" t="s">
        <v>1780</v>
      </c>
      <c r="I1021" s="14" t="s">
        <v>1783</v>
      </c>
      <c r="J1021" s="14" t="str">
        <f t="shared" ref="J1021:J1043" si="70">F1021&amp;I1021</f>
        <v>PAK</v>
      </c>
      <c r="P1021" s="14" t="str">
        <f t="shared" si="68"/>
        <v>XII AKP</v>
      </c>
    </row>
    <row r="1022" spans="1:16" ht="23.25" customHeight="1">
      <c r="A1022" s="14" t="str">
        <f t="shared" ref="A1022:A1043" si="71">F1022&amp;G1022</f>
        <v>LXII TKJ3</v>
      </c>
      <c r="B1022" s="14" t="str">
        <f t="shared" si="69"/>
        <v>XII TKJ327</v>
      </c>
      <c r="C1022" s="15">
        <v>27</v>
      </c>
      <c r="D1022" s="16" t="s">
        <v>1397</v>
      </c>
      <c r="E1022" s="12" t="s">
        <v>1398</v>
      </c>
      <c r="F1022" s="33" t="s">
        <v>9</v>
      </c>
      <c r="G1022" s="34" t="s">
        <v>1401</v>
      </c>
      <c r="H1022" s="14" t="s">
        <v>1781</v>
      </c>
      <c r="I1022" s="14" t="s">
        <v>1785</v>
      </c>
      <c r="J1022" s="14" t="str">
        <f t="shared" si="70"/>
        <v>LTKJ</v>
      </c>
      <c r="P1022" s="14" t="str">
        <f t="shared" ref="P1022:P1043" si="72">H1022&amp;F1022</f>
        <v>XII TKJL</v>
      </c>
    </row>
    <row r="1023" spans="1:16" ht="23.25" customHeight="1">
      <c r="A1023" s="14" t="str">
        <f t="shared" si="71"/>
        <v>LXII AK4</v>
      </c>
      <c r="B1023" s="14" t="str">
        <f t="shared" si="69"/>
        <v>XII AK431</v>
      </c>
      <c r="C1023" s="15">
        <v>31</v>
      </c>
      <c r="D1023" s="16" t="s">
        <v>1165</v>
      </c>
      <c r="E1023" s="12" t="s">
        <v>1166</v>
      </c>
      <c r="F1023" s="33" t="s">
        <v>9</v>
      </c>
      <c r="G1023" s="34" t="s">
        <v>973</v>
      </c>
      <c r="H1023" s="14" t="s">
        <v>1780</v>
      </c>
      <c r="I1023" s="14" t="s">
        <v>1783</v>
      </c>
      <c r="J1023" s="14" t="str">
        <f t="shared" si="70"/>
        <v>LAK</v>
      </c>
      <c r="P1023" s="14" t="str">
        <f t="shared" si="72"/>
        <v>XII AKL</v>
      </c>
    </row>
    <row r="1024" spans="1:16" ht="23.25" customHeight="1">
      <c r="A1024" s="14" t="str">
        <f t="shared" si="71"/>
        <v>LXII TKJ3</v>
      </c>
      <c r="B1024" s="14" t="str">
        <f t="shared" si="69"/>
        <v>XII TKJ328</v>
      </c>
      <c r="C1024" s="15">
        <v>28</v>
      </c>
      <c r="D1024" s="16" t="s">
        <v>1399</v>
      </c>
      <c r="E1024" s="12" t="s">
        <v>1400</v>
      </c>
      <c r="F1024" s="33" t="s">
        <v>9</v>
      </c>
      <c r="G1024" s="34" t="s">
        <v>1401</v>
      </c>
      <c r="H1024" s="14" t="s">
        <v>1781</v>
      </c>
      <c r="I1024" s="14" t="s">
        <v>1785</v>
      </c>
      <c r="J1024" s="14" t="str">
        <f t="shared" si="70"/>
        <v>LTKJ</v>
      </c>
      <c r="P1024" s="14" t="str">
        <f t="shared" si="72"/>
        <v>XII TKJL</v>
      </c>
    </row>
    <row r="1025" spans="1:16" ht="23.25" customHeight="1">
      <c r="A1025" s="14" t="str">
        <f t="shared" si="71"/>
        <v>LX TKJ2</v>
      </c>
      <c r="B1025" s="14" t="str">
        <f t="shared" si="69"/>
        <v>X TKJ232</v>
      </c>
      <c r="C1025" s="15">
        <v>32</v>
      </c>
      <c r="D1025" s="16">
        <v>101515908</v>
      </c>
      <c r="E1025" s="12" t="s">
        <v>111</v>
      </c>
      <c r="F1025" s="33" t="s">
        <v>9</v>
      </c>
      <c r="G1025" s="34" t="s">
        <v>343</v>
      </c>
      <c r="H1025" s="14" t="s">
        <v>1777</v>
      </c>
      <c r="I1025" s="14" t="s">
        <v>1785</v>
      </c>
      <c r="J1025" s="14" t="str">
        <f t="shared" si="70"/>
        <v>LTKJ</v>
      </c>
      <c r="P1025" s="14" t="str">
        <f t="shared" si="72"/>
        <v>X TKJL</v>
      </c>
    </row>
    <row r="1026" spans="1:16" ht="23.25" customHeight="1">
      <c r="A1026" s="14" t="str">
        <f t="shared" si="71"/>
        <v>LXIII AK6</v>
      </c>
      <c r="B1026" s="14" t="str">
        <f t="shared" si="69"/>
        <v>XIII AK630</v>
      </c>
      <c r="C1026" s="15">
        <v>30</v>
      </c>
      <c r="D1026" s="16" t="s">
        <v>1772</v>
      </c>
      <c r="E1026" s="12" t="s">
        <v>1773</v>
      </c>
      <c r="F1026" s="33" t="s">
        <v>9</v>
      </c>
      <c r="G1026" s="34" t="s">
        <v>1774</v>
      </c>
      <c r="H1026" s="14" t="s">
        <v>1782</v>
      </c>
      <c r="I1026" s="14" t="s">
        <v>1783</v>
      </c>
      <c r="J1026" s="14" t="str">
        <f t="shared" si="70"/>
        <v>LAK</v>
      </c>
      <c r="P1026" s="14" t="str">
        <f t="shared" si="72"/>
        <v>XIII AKL</v>
      </c>
    </row>
    <row r="1027" spans="1:16" ht="23.25" customHeight="1">
      <c r="A1027" s="14" t="str">
        <f t="shared" si="71"/>
        <v>PXIII AK3</v>
      </c>
      <c r="B1027" s="14" t="str">
        <f t="shared" si="69"/>
        <v>XIII AK331</v>
      </c>
      <c r="C1027" s="15">
        <v>31</v>
      </c>
      <c r="D1027" s="16" t="s">
        <v>1587</v>
      </c>
      <c r="E1027" s="12" t="s">
        <v>1588</v>
      </c>
      <c r="F1027" s="33" t="s">
        <v>13</v>
      </c>
      <c r="G1027" s="34" t="s">
        <v>1589</v>
      </c>
      <c r="H1027" s="14" t="s">
        <v>1782</v>
      </c>
      <c r="I1027" s="14" t="s">
        <v>1783</v>
      </c>
      <c r="J1027" s="14" t="str">
        <f t="shared" si="70"/>
        <v>PAK</v>
      </c>
      <c r="P1027" s="14" t="str">
        <f t="shared" si="72"/>
        <v>XIII AKP</v>
      </c>
    </row>
    <row r="1028" spans="1:16" ht="23.25" customHeight="1">
      <c r="A1028" s="14" t="str">
        <f t="shared" si="71"/>
        <v>PXIII AK1</v>
      </c>
      <c r="B1028" s="14" t="str">
        <f t="shared" si="69"/>
        <v>XIII AK131</v>
      </c>
      <c r="C1028" s="15">
        <v>31</v>
      </c>
      <c r="D1028" s="16" t="s">
        <v>1461</v>
      </c>
      <c r="E1028" s="12" t="s">
        <v>1462</v>
      </c>
      <c r="F1028" s="33" t="s">
        <v>13</v>
      </c>
      <c r="G1028" s="34" t="s">
        <v>1525</v>
      </c>
      <c r="H1028" s="14" t="s">
        <v>1782</v>
      </c>
      <c r="I1028" s="14" t="s">
        <v>1783</v>
      </c>
      <c r="J1028" s="14" t="str">
        <f t="shared" si="70"/>
        <v>PAK</v>
      </c>
      <c r="P1028" s="14" t="str">
        <f t="shared" si="72"/>
        <v>XIII AKP</v>
      </c>
    </row>
    <row r="1029" spans="1:16" ht="23.25" customHeight="1">
      <c r="A1029" s="14" t="str">
        <f t="shared" si="71"/>
        <v>PX AK2</v>
      </c>
      <c r="B1029" s="14" t="str">
        <f t="shared" si="69"/>
        <v>X AK230</v>
      </c>
      <c r="C1029" s="15">
        <v>30</v>
      </c>
      <c r="D1029" s="16">
        <v>101515807</v>
      </c>
      <c r="E1029" s="12" t="s">
        <v>195</v>
      </c>
      <c r="F1029" s="33" t="s">
        <v>13</v>
      </c>
      <c r="G1029" s="34" t="s">
        <v>346</v>
      </c>
      <c r="H1029" s="14" t="s">
        <v>1775</v>
      </c>
      <c r="I1029" s="14" t="s">
        <v>1783</v>
      </c>
      <c r="J1029" s="14" t="str">
        <f t="shared" si="70"/>
        <v>PAK</v>
      </c>
      <c r="P1029" s="14" t="str">
        <f t="shared" si="72"/>
        <v>X AKP</v>
      </c>
    </row>
    <row r="1030" spans="1:16" ht="23.25" customHeight="1">
      <c r="A1030" s="14" t="str">
        <f t="shared" si="71"/>
        <v>PX AK1</v>
      </c>
      <c r="B1030" s="14" t="str">
        <f t="shared" si="69"/>
        <v>X AK128</v>
      </c>
      <c r="C1030" s="15">
        <v>28</v>
      </c>
      <c r="D1030" s="16">
        <v>101515808</v>
      </c>
      <c r="E1030" s="12" t="s">
        <v>165</v>
      </c>
      <c r="F1030" s="33" t="s">
        <v>13</v>
      </c>
      <c r="G1030" s="34" t="s">
        <v>345</v>
      </c>
      <c r="H1030" s="14" t="s">
        <v>1775</v>
      </c>
      <c r="I1030" s="14" t="s">
        <v>1783</v>
      </c>
      <c r="J1030" s="14" t="str">
        <f t="shared" si="70"/>
        <v>PAK</v>
      </c>
      <c r="P1030" s="14" t="str">
        <f t="shared" si="72"/>
        <v>X AKP</v>
      </c>
    </row>
    <row r="1031" spans="1:16" ht="23.25" customHeight="1">
      <c r="A1031" s="14" t="str">
        <f t="shared" si="71"/>
        <v>PXI AK4</v>
      </c>
      <c r="B1031" s="14" t="str">
        <f t="shared" si="69"/>
        <v>XI AK429</v>
      </c>
      <c r="C1031" s="15">
        <v>29</v>
      </c>
      <c r="D1031" s="16" t="s">
        <v>591</v>
      </c>
      <c r="E1031" s="12" t="s">
        <v>592</v>
      </c>
      <c r="F1031" s="33" t="s">
        <v>13</v>
      </c>
      <c r="G1031" s="34" t="s">
        <v>593</v>
      </c>
      <c r="H1031" s="14" t="s">
        <v>1778</v>
      </c>
      <c r="I1031" s="14" t="s">
        <v>1783</v>
      </c>
      <c r="J1031" s="14" t="str">
        <f t="shared" si="70"/>
        <v>PAK</v>
      </c>
      <c r="P1031" s="14" t="str">
        <f t="shared" si="72"/>
        <v>XI AKP</v>
      </c>
    </row>
    <row r="1032" spans="1:16" ht="23.25" customHeight="1">
      <c r="A1032" s="14" t="str">
        <f t="shared" si="71"/>
        <v>PXII AK3</v>
      </c>
      <c r="B1032" s="14" t="str">
        <f t="shared" si="69"/>
        <v>XII AK331</v>
      </c>
      <c r="C1032" s="15">
        <v>31</v>
      </c>
      <c r="D1032" s="16" t="s">
        <v>1101</v>
      </c>
      <c r="E1032" s="12" t="s">
        <v>1102</v>
      </c>
      <c r="F1032" s="33" t="s">
        <v>13</v>
      </c>
      <c r="G1032" s="34" t="s">
        <v>972</v>
      </c>
      <c r="H1032" s="14" t="s">
        <v>1780</v>
      </c>
      <c r="I1032" s="14" t="s">
        <v>1783</v>
      </c>
      <c r="J1032" s="14" t="str">
        <f t="shared" si="70"/>
        <v>PAK</v>
      </c>
      <c r="P1032" s="14" t="str">
        <f t="shared" si="72"/>
        <v>XII AKP</v>
      </c>
    </row>
    <row r="1033" spans="1:16" ht="23.25" customHeight="1">
      <c r="A1033" s="14" t="str">
        <f t="shared" si="71"/>
        <v>PXI AK5</v>
      </c>
      <c r="B1033" s="14" t="str">
        <f t="shared" si="69"/>
        <v>XI AK531</v>
      </c>
      <c r="C1033" s="15">
        <v>31</v>
      </c>
      <c r="D1033" s="16" t="s">
        <v>653</v>
      </c>
      <c r="E1033" s="12" t="s">
        <v>654</v>
      </c>
      <c r="F1033" s="33" t="s">
        <v>13</v>
      </c>
      <c r="G1033" s="34" t="s">
        <v>655</v>
      </c>
      <c r="H1033" s="14" t="s">
        <v>1778</v>
      </c>
      <c r="I1033" s="14" t="s">
        <v>1783</v>
      </c>
      <c r="J1033" s="14" t="str">
        <f t="shared" si="70"/>
        <v>PAK</v>
      </c>
      <c r="P1033" s="14" t="str">
        <f t="shared" si="72"/>
        <v>XI AKP</v>
      </c>
    </row>
    <row r="1034" spans="1:16" ht="23.25" customHeight="1">
      <c r="A1034" s="14" t="str">
        <f t="shared" si="71"/>
        <v>PXI AK6</v>
      </c>
      <c r="B1034" s="14" t="str">
        <f t="shared" si="69"/>
        <v>XI AK631</v>
      </c>
      <c r="C1034" s="15">
        <v>31</v>
      </c>
      <c r="D1034" s="16" t="s">
        <v>713</v>
      </c>
      <c r="E1034" s="12" t="s">
        <v>714</v>
      </c>
      <c r="F1034" s="33" t="s">
        <v>13</v>
      </c>
      <c r="G1034" s="34" t="s">
        <v>715</v>
      </c>
      <c r="H1034" s="14" t="s">
        <v>1778</v>
      </c>
      <c r="I1034" s="14" t="s">
        <v>1783</v>
      </c>
      <c r="J1034" s="14" t="str">
        <f t="shared" si="70"/>
        <v>PAK</v>
      </c>
      <c r="P1034" s="14" t="str">
        <f t="shared" si="72"/>
        <v>XI AKP</v>
      </c>
    </row>
    <row r="1035" spans="1:16" ht="23.25" customHeight="1">
      <c r="A1035" s="14" t="str">
        <f t="shared" si="71"/>
        <v>LX TKJ1</v>
      </c>
      <c r="B1035" s="14" t="str">
        <f t="shared" si="69"/>
        <v>X TKJ130</v>
      </c>
      <c r="C1035" s="39">
        <v>30</v>
      </c>
      <c r="D1035" s="12">
        <v>101515909</v>
      </c>
      <c r="E1035" s="12" t="s">
        <v>80</v>
      </c>
      <c r="F1035" s="33" t="s">
        <v>9</v>
      </c>
      <c r="G1035" s="34" t="s">
        <v>342</v>
      </c>
      <c r="H1035" s="14" t="s">
        <v>1777</v>
      </c>
      <c r="I1035" s="14" t="s">
        <v>1785</v>
      </c>
      <c r="J1035" s="14" t="str">
        <f t="shared" si="70"/>
        <v>LTKJ</v>
      </c>
      <c r="P1035" s="14" t="str">
        <f t="shared" si="72"/>
        <v>X TKJL</v>
      </c>
    </row>
    <row r="1036" spans="1:16" ht="23.25" customHeight="1">
      <c r="A1036" s="14" t="str">
        <f t="shared" si="71"/>
        <v>LXII AK1</v>
      </c>
      <c r="B1036" s="14" t="str">
        <f t="shared" si="69"/>
        <v>XII AK133</v>
      </c>
      <c r="C1036" s="15">
        <v>33</v>
      </c>
      <c r="D1036" s="16" t="s">
        <v>968</v>
      </c>
      <c r="E1036" s="12" t="s">
        <v>969</v>
      </c>
      <c r="F1036" s="33" t="s">
        <v>9</v>
      </c>
      <c r="G1036" s="34" t="s">
        <v>970</v>
      </c>
      <c r="H1036" s="14" t="s">
        <v>1780</v>
      </c>
      <c r="I1036" s="14" t="s">
        <v>1783</v>
      </c>
      <c r="J1036" s="14" t="str">
        <f t="shared" si="70"/>
        <v>LAK</v>
      </c>
      <c r="P1036" s="14" t="str">
        <f t="shared" si="72"/>
        <v>XII AKL</v>
      </c>
    </row>
    <row r="1037" spans="1:16" ht="23.25" customHeight="1">
      <c r="A1037" s="14" t="str">
        <f t="shared" si="71"/>
        <v>LX AK1</v>
      </c>
      <c r="B1037" s="14" t="str">
        <f t="shared" si="69"/>
        <v>X AK129</v>
      </c>
      <c r="C1037" s="15">
        <v>29</v>
      </c>
      <c r="D1037" s="16">
        <v>101515810</v>
      </c>
      <c r="E1037" s="12" t="s">
        <v>185</v>
      </c>
      <c r="F1037" s="33" t="s">
        <v>9</v>
      </c>
      <c r="G1037" s="34" t="s">
        <v>345</v>
      </c>
      <c r="H1037" s="14" t="s">
        <v>1775</v>
      </c>
      <c r="I1037" s="14" t="s">
        <v>1783</v>
      </c>
      <c r="J1037" s="14" t="str">
        <f t="shared" si="70"/>
        <v>LAK</v>
      </c>
      <c r="P1037" s="14" t="str">
        <f t="shared" si="72"/>
        <v>X AKL</v>
      </c>
    </row>
    <row r="1038" spans="1:16" ht="23.25" customHeight="1">
      <c r="A1038" s="14" t="str">
        <f t="shared" si="71"/>
        <v>PX AK1</v>
      </c>
      <c r="B1038" s="14" t="str">
        <f t="shared" si="69"/>
        <v>X AK130</v>
      </c>
      <c r="C1038" s="15">
        <v>30</v>
      </c>
      <c r="D1038" s="16">
        <v>101515811</v>
      </c>
      <c r="E1038" s="12" t="s">
        <v>235</v>
      </c>
      <c r="F1038" s="33" t="s">
        <v>13</v>
      </c>
      <c r="G1038" s="34" t="s">
        <v>345</v>
      </c>
      <c r="H1038" s="14" t="s">
        <v>1775</v>
      </c>
      <c r="I1038" s="14" t="s">
        <v>1783</v>
      </c>
      <c r="J1038" s="14" t="str">
        <f t="shared" si="70"/>
        <v>PAK</v>
      </c>
      <c r="P1038" s="14" t="str">
        <f t="shared" si="72"/>
        <v>X AKP</v>
      </c>
    </row>
    <row r="1039" spans="1:16" ht="23.25" customHeight="1">
      <c r="A1039" s="14" t="str">
        <f t="shared" si="71"/>
        <v>LXII AK3</v>
      </c>
      <c r="B1039" s="14" t="str">
        <f t="shared" si="69"/>
        <v>XII AK332</v>
      </c>
      <c r="C1039" s="15">
        <v>32</v>
      </c>
      <c r="D1039" s="16" t="s">
        <v>1103</v>
      </c>
      <c r="E1039" s="12" t="s">
        <v>1941</v>
      </c>
      <c r="F1039" s="33" t="s">
        <v>9</v>
      </c>
      <c r="G1039" s="34" t="s">
        <v>972</v>
      </c>
      <c r="H1039" s="14" t="s">
        <v>1780</v>
      </c>
      <c r="I1039" s="14" t="s">
        <v>1783</v>
      </c>
      <c r="J1039" s="14" t="str">
        <f t="shared" si="70"/>
        <v>LAK</v>
      </c>
      <c r="P1039" s="14" t="str">
        <f t="shared" si="72"/>
        <v>XII AKL</v>
      </c>
    </row>
    <row r="1040" spans="1:16" ht="23.25" customHeight="1">
      <c r="A1040" s="14" t="str">
        <f t="shared" si="71"/>
        <v>LX AK6</v>
      </c>
      <c r="B1040" s="14" t="str">
        <f t="shared" si="69"/>
        <v>X AK630</v>
      </c>
      <c r="C1040" s="15">
        <v>30</v>
      </c>
      <c r="D1040" s="16">
        <v>101515812</v>
      </c>
      <c r="E1040" s="12" t="s">
        <v>330</v>
      </c>
      <c r="F1040" s="33" t="s">
        <v>9</v>
      </c>
      <c r="G1040" s="34" t="s">
        <v>350</v>
      </c>
      <c r="H1040" s="14" t="s">
        <v>1775</v>
      </c>
      <c r="I1040" s="14" t="s">
        <v>1783</v>
      </c>
      <c r="J1040" s="14" t="str">
        <f t="shared" si="70"/>
        <v>LAK</v>
      </c>
      <c r="P1040" s="14" t="str">
        <f t="shared" si="72"/>
        <v>X AKL</v>
      </c>
    </row>
    <row r="1041" spans="1:16" ht="23.25" customHeight="1">
      <c r="A1041" s="14" t="str">
        <f t="shared" si="71"/>
        <v>LXII AK5</v>
      </c>
      <c r="B1041" s="14" t="str">
        <f t="shared" si="69"/>
        <v>XII AK532</v>
      </c>
      <c r="C1041" s="15">
        <v>32</v>
      </c>
      <c r="D1041" s="16" t="s">
        <v>1231</v>
      </c>
      <c r="E1041" s="12" t="s">
        <v>1232</v>
      </c>
      <c r="F1041" s="33" t="s">
        <v>9</v>
      </c>
      <c r="G1041" s="34" t="s">
        <v>974</v>
      </c>
      <c r="H1041" s="14" t="s">
        <v>1780</v>
      </c>
      <c r="I1041" s="14" t="s">
        <v>1783</v>
      </c>
      <c r="J1041" s="14" t="str">
        <f t="shared" si="70"/>
        <v>LAK</v>
      </c>
      <c r="P1041" s="14" t="str">
        <f t="shared" si="72"/>
        <v>XII AKL</v>
      </c>
    </row>
    <row r="1042" spans="1:16" ht="23.25" customHeight="1">
      <c r="A1042" s="14" t="str">
        <f t="shared" si="71"/>
        <v>PX AK5</v>
      </c>
      <c r="B1042" s="14" t="str">
        <f t="shared" si="69"/>
        <v>X AK531</v>
      </c>
      <c r="C1042" s="15">
        <v>31</v>
      </c>
      <c r="D1042" s="16">
        <v>101515813</v>
      </c>
      <c r="E1042" s="12" t="s">
        <v>291</v>
      </c>
      <c r="F1042" s="33" t="s">
        <v>13</v>
      </c>
      <c r="G1042" s="34" t="s">
        <v>349</v>
      </c>
      <c r="H1042" s="14" t="s">
        <v>1775</v>
      </c>
      <c r="I1042" s="14" t="s">
        <v>1783</v>
      </c>
      <c r="J1042" s="14" t="str">
        <f t="shared" si="70"/>
        <v>PAK</v>
      </c>
      <c r="P1042" s="14" t="str">
        <f t="shared" si="72"/>
        <v>X AKP</v>
      </c>
    </row>
    <row r="1043" spans="1:16" ht="23.25" customHeight="1">
      <c r="A1043" s="14" t="str">
        <f t="shared" si="71"/>
        <v>PXII AK4</v>
      </c>
      <c r="B1043" s="14" t="str">
        <f t="shared" si="69"/>
        <v>XII AK432</v>
      </c>
      <c r="C1043" s="15">
        <v>32</v>
      </c>
      <c r="D1043" s="16" t="s">
        <v>1167</v>
      </c>
      <c r="E1043" s="12" t="s">
        <v>1168</v>
      </c>
      <c r="F1043" s="33" t="s">
        <v>13</v>
      </c>
      <c r="G1043" s="34" t="s">
        <v>973</v>
      </c>
      <c r="H1043" s="14" t="s">
        <v>1780</v>
      </c>
      <c r="I1043" s="14" t="s">
        <v>1783</v>
      </c>
      <c r="J1043" s="14" t="str">
        <f t="shared" si="70"/>
        <v>PAK</v>
      </c>
      <c r="P1043" s="14" t="str">
        <f t="shared" si="72"/>
        <v>XII AKP</v>
      </c>
    </row>
    <row r="1044" spans="1:16" ht="23.25" customHeight="1"/>
    <row r="1045" spans="1:16" ht="23.25" customHeight="1">
      <c r="H1045" s="14" t="s">
        <v>13</v>
      </c>
      <c r="I1045" s="14" t="s">
        <v>1783</v>
      </c>
      <c r="J1045" s="14">
        <f t="shared" ref="J1045:J1050" si="73">COUNTIF(J$3:J$1043,H1045&amp;I1045)</f>
        <v>402</v>
      </c>
    </row>
    <row r="1046" spans="1:16">
      <c r="H1046" s="14" t="s">
        <v>9</v>
      </c>
      <c r="I1046" s="14" t="s">
        <v>1783</v>
      </c>
      <c r="J1046" s="14">
        <f t="shared" si="73"/>
        <v>309</v>
      </c>
    </row>
    <row r="1047" spans="1:16">
      <c r="H1047" s="14" t="s">
        <v>13</v>
      </c>
      <c r="I1047" s="14" t="s">
        <v>1785</v>
      </c>
      <c r="J1047" s="14">
        <f t="shared" si="73"/>
        <v>45</v>
      </c>
    </row>
    <row r="1048" spans="1:16">
      <c r="H1048" s="14" t="s">
        <v>9</v>
      </c>
      <c r="I1048" s="14" t="s">
        <v>1785</v>
      </c>
      <c r="J1048" s="14">
        <f t="shared" si="73"/>
        <v>224</v>
      </c>
    </row>
    <row r="1049" spans="1:16">
      <c r="H1049" s="14" t="s">
        <v>9</v>
      </c>
      <c r="I1049" s="14" t="s">
        <v>1784</v>
      </c>
      <c r="J1049" s="14">
        <f t="shared" si="73"/>
        <v>50</v>
      </c>
    </row>
    <row r="1050" spans="1:16">
      <c r="H1050" s="14" t="s">
        <v>13</v>
      </c>
      <c r="I1050" s="14" t="s">
        <v>1784</v>
      </c>
      <c r="J1050" s="14">
        <f t="shared" si="73"/>
        <v>11</v>
      </c>
    </row>
    <row r="1051" spans="1:16">
      <c r="J1051" s="14">
        <f>SUM(J1045:J1050)</f>
        <v>1041</v>
      </c>
    </row>
    <row r="1052" spans="1:16">
      <c r="G1052" s="14" t="s">
        <v>1788</v>
      </c>
      <c r="H1052" s="14">
        <f>COUNTIF(H3:H1041,G1052)</f>
        <v>83</v>
      </c>
    </row>
    <row r="1053" spans="1:16">
      <c r="G1053" s="14" t="s">
        <v>1789</v>
      </c>
      <c r="H1053" s="14">
        <f>COUNTIF(H4:H1042,G1053)</f>
        <v>184</v>
      </c>
    </row>
  </sheetData>
  <autoFilter ref="B1:J1043"/>
  <mergeCells count="7">
    <mergeCell ref="Q1:R1"/>
    <mergeCell ref="C1:C2"/>
    <mergeCell ref="D1:D2"/>
    <mergeCell ref="E1:E2"/>
    <mergeCell ref="F1:F2"/>
    <mergeCell ref="G1:G2"/>
    <mergeCell ref="K1:L1"/>
  </mergeCells>
  <pageMargins left="0.7" right="0.7" top="0.75" bottom="0.75" header="0.3" footer="0.3"/>
  <pageSetup paperSize="9" scale="81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86"/>
  <sheetViews>
    <sheetView topLeftCell="A662" workbookViewId="0">
      <selection activeCell="D672" sqref="D672"/>
    </sheetView>
  </sheetViews>
  <sheetFormatPr defaultColWidth="9.125" defaultRowHeight="15"/>
  <cols>
    <col min="1" max="1" width="9.125" style="14"/>
    <col min="2" max="2" width="9.25" style="14" bestFit="1" customWidth="1"/>
    <col min="3" max="3" width="25.75" style="14" bestFit="1" customWidth="1"/>
    <col min="4" max="4" width="53.375" style="14" bestFit="1" customWidth="1"/>
    <col min="5" max="6" width="9.125" style="14"/>
    <col min="7" max="9" width="9.125" style="14" customWidth="1"/>
    <col min="10" max="16384" width="9.125" style="14"/>
  </cols>
  <sheetData>
    <row r="1" spans="1:9">
      <c r="B1" s="141" t="s">
        <v>2</v>
      </c>
      <c r="C1" s="141" t="s">
        <v>338</v>
      </c>
      <c r="D1" s="141" t="s">
        <v>3</v>
      </c>
      <c r="E1" s="141" t="s">
        <v>4</v>
      </c>
      <c r="F1" s="142" t="s">
        <v>339</v>
      </c>
    </row>
    <row r="2" spans="1:9">
      <c r="B2" s="141"/>
      <c r="C2" s="141"/>
      <c r="D2" s="141"/>
      <c r="E2" s="141"/>
      <c r="F2" s="142"/>
    </row>
    <row r="3" spans="1:9" ht="23.25" customHeight="1">
      <c r="A3" s="14" t="str">
        <f t="shared" ref="A3:A54" si="0">F3&amp;B3</f>
        <v>XI AK11</v>
      </c>
      <c r="B3" s="38">
        <v>1</v>
      </c>
      <c r="C3" s="12">
        <v>101515630</v>
      </c>
      <c r="D3" s="12" t="s">
        <v>180</v>
      </c>
      <c r="E3" s="38" t="s">
        <v>9</v>
      </c>
      <c r="F3" s="34" t="s">
        <v>413</v>
      </c>
      <c r="G3" s="14" t="s">
        <v>1778</v>
      </c>
      <c r="H3" s="14" t="s">
        <v>1783</v>
      </c>
      <c r="I3" s="14" t="str">
        <f t="shared" ref="I3:I54" si="1">E3&amp;H3</f>
        <v>LAK</v>
      </c>
    </row>
    <row r="4" spans="1:9" ht="23.25" customHeight="1">
      <c r="A4" s="14" t="str">
        <f t="shared" si="0"/>
        <v>XII TKJ31</v>
      </c>
      <c r="B4" s="15">
        <v>1</v>
      </c>
      <c r="C4" s="16" t="s">
        <v>843</v>
      </c>
      <c r="D4" s="12" t="s">
        <v>844</v>
      </c>
      <c r="E4" s="38" t="s">
        <v>9</v>
      </c>
      <c r="F4" s="34" t="s">
        <v>1401</v>
      </c>
      <c r="G4" s="14" t="s">
        <v>1781</v>
      </c>
      <c r="H4" s="14" t="s">
        <v>1785</v>
      </c>
      <c r="I4" s="14" t="str">
        <f t="shared" si="1"/>
        <v>LTKJ</v>
      </c>
    </row>
    <row r="5" spans="1:9" ht="23.25" customHeight="1">
      <c r="A5" s="14" t="str">
        <f t="shared" si="0"/>
        <v>XI AK21</v>
      </c>
      <c r="B5" s="15">
        <v>1</v>
      </c>
      <c r="C5" s="12">
        <v>101515631</v>
      </c>
      <c r="D5" s="12" t="s">
        <v>210</v>
      </c>
      <c r="E5" s="38" t="s">
        <v>9</v>
      </c>
      <c r="F5" s="34" t="s">
        <v>472</v>
      </c>
      <c r="G5" s="14" t="s">
        <v>1778</v>
      </c>
      <c r="H5" s="14" t="s">
        <v>1783</v>
      </c>
      <c r="I5" s="14" t="str">
        <f t="shared" si="1"/>
        <v>LAK</v>
      </c>
    </row>
    <row r="6" spans="1:9" ht="23.25" customHeight="1">
      <c r="A6" s="14" t="str">
        <f t="shared" si="0"/>
        <v>XI AK12</v>
      </c>
      <c r="B6" s="38">
        <v>2</v>
      </c>
      <c r="C6" s="12">
        <v>101515632</v>
      </c>
      <c r="D6" s="17" t="s">
        <v>172</v>
      </c>
      <c r="E6" s="18" t="s">
        <v>13</v>
      </c>
      <c r="F6" s="34" t="s">
        <v>413</v>
      </c>
      <c r="G6" s="14" t="s">
        <v>1778</v>
      </c>
      <c r="H6" s="14" t="s">
        <v>1783</v>
      </c>
      <c r="I6" s="14" t="str">
        <f t="shared" si="1"/>
        <v>PAK</v>
      </c>
    </row>
    <row r="7" spans="1:9" ht="23.25" customHeight="1">
      <c r="A7" s="14" t="str">
        <f t="shared" si="0"/>
        <v>XI AK13</v>
      </c>
      <c r="B7" s="38">
        <v>3</v>
      </c>
      <c r="C7" s="12">
        <v>101515633</v>
      </c>
      <c r="D7" s="12" t="s">
        <v>176</v>
      </c>
      <c r="E7" s="38" t="s">
        <v>13</v>
      </c>
      <c r="F7" s="34" t="s">
        <v>413</v>
      </c>
      <c r="G7" s="14" t="s">
        <v>1778</v>
      </c>
      <c r="H7" s="14" t="s">
        <v>1783</v>
      </c>
      <c r="I7" s="14" t="str">
        <f t="shared" si="1"/>
        <v>PAK</v>
      </c>
    </row>
    <row r="8" spans="1:9" ht="23.25" customHeight="1">
      <c r="A8" s="14" t="str">
        <f t="shared" si="0"/>
        <v>XII AK11</v>
      </c>
      <c r="B8" s="15">
        <v>1</v>
      </c>
      <c r="C8" s="16" t="s">
        <v>351</v>
      </c>
      <c r="D8" s="12" t="s">
        <v>352</v>
      </c>
      <c r="E8" s="38" t="s">
        <v>13</v>
      </c>
      <c r="F8" s="34" t="s">
        <v>970</v>
      </c>
      <c r="G8" s="14" t="s">
        <v>1780</v>
      </c>
      <c r="H8" s="14" t="s">
        <v>1783</v>
      </c>
      <c r="I8" s="14" t="str">
        <f t="shared" si="1"/>
        <v>PAK</v>
      </c>
    </row>
    <row r="9" spans="1:9" ht="23.25" customHeight="1">
      <c r="A9" s="14" t="str">
        <f t="shared" si="0"/>
        <v>XII AK31</v>
      </c>
      <c r="B9" s="15">
        <v>1</v>
      </c>
      <c r="C9" s="16" t="s">
        <v>473</v>
      </c>
      <c r="D9" s="12" t="s">
        <v>474</v>
      </c>
      <c r="E9" s="38" t="s">
        <v>9</v>
      </c>
      <c r="F9" s="34" t="s">
        <v>972</v>
      </c>
      <c r="G9" s="14" t="s">
        <v>1780</v>
      </c>
      <c r="H9" s="14" t="s">
        <v>1783</v>
      </c>
      <c r="I9" s="14" t="str">
        <f t="shared" si="1"/>
        <v>LAK</v>
      </c>
    </row>
    <row r="10" spans="1:9" ht="23.25" customHeight="1">
      <c r="A10" s="14" t="str">
        <f t="shared" si="0"/>
        <v>XI TKJ11</v>
      </c>
      <c r="B10" s="38">
        <v>1</v>
      </c>
      <c r="C10" s="12">
        <v>101515814</v>
      </c>
      <c r="D10" s="19" t="s">
        <v>87</v>
      </c>
      <c r="E10" s="38" t="s">
        <v>9</v>
      </c>
      <c r="F10" s="34" t="s">
        <v>779</v>
      </c>
      <c r="G10" s="14" t="s">
        <v>1779</v>
      </c>
      <c r="H10" s="14" t="s">
        <v>1785</v>
      </c>
      <c r="I10" s="14" t="str">
        <f t="shared" si="1"/>
        <v>LTKJ</v>
      </c>
    </row>
    <row r="11" spans="1:9" ht="23.25" customHeight="1">
      <c r="A11" s="14" t="str">
        <f t="shared" si="0"/>
        <v>XII AK41</v>
      </c>
      <c r="B11" s="15">
        <v>1</v>
      </c>
      <c r="C11" s="16" t="s">
        <v>535</v>
      </c>
      <c r="D11" s="12" t="s">
        <v>536</v>
      </c>
      <c r="E11" s="38" t="s">
        <v>9</v>
      </c>
      <c r="F11" s="34" t="s">
        <v>973</v>
      </c>
      <c r="G11" s="14" t="s">
        <v>1780</v>
      </c>
      <c r="H11" s="14" t="s">
        <v>1783</v>
      </c>
      <c r="I11" s="14" t="str">
        <f t="shared" si="1"/>
        <v>LAK</v>
      </c>
    </row>
    <row r="12" spans="1:9" ht="23.25" customHeight="1">
      <c r="A12" s="14" t="str">
        <f t="shared" si="0"/>
        <v>XII TKJ21</v>
      </c>
      <c r="B12" s="15">
        <v>1</v>
      </c>
      <c r="C12" s="16" t="s">
        <v>780</v>
      </c>
      <c r="D12" s="12" t="s">
        <v>781</v>
      </c>
      <c r="E12" s="38" t="s">
        <v>9</v>
      </c>
      <c r="F12" s="34" t="s">
        <v>1344</v>
      </c>
      <c r="G12" s="14" t="s">
        <v>1781</v>
      </c>
      <c r="H12" s="14" t="s">
        <v>1785</v>
      </c>
      <c r="I12" s="14" t="str">
        <f t="shared" si="1"/>
        <v>LTKJ</v>
      </c>
    </row>
    <row r="13" spans="1:9" ht="23.25" customHeight="1">
      <c r="A13" s="14" t="str">
        <f t="shared" si="0"/>
        <v>XII TKJ32</v>
      </c>
      <c r="B13" s="15">
        <v>2</v>
      </c>
      <c r="C13" s="16" t="s">
        <v>845</v>
      </c>
      <c r="D13" s="12" t="s">
        <v>846</v>
      </c>
      <c r="E13" s="38" t="s">
        <v>9</v>
      </c>
      <c r="F13" s="34" t="s">
        <v>1401</v>
      </c>
      <c r="G13" s="14" t="s">
        <v>1781</v>
      </c>
      <c r="H13" s="14" t="s">
        <v>1785</v>
      </c>
      <c r="I13" s="14" t="str">
        <f t="shared" si="1"/>
        <v>LTKJ</v>
      </c>
    </row>
    <row r="14" spans="1:9" ht="23.25" customHeight="1">
      <c r="A14" s="14" t="str">
        <f t="shared" si="0"/>
        <v>XII TKJ11</v>
      </c>
      <c r="B14" s="15">
        <v>1</v>
      </c>
      <c r="C14" s="16" t="s">
        <v>716</v>
      </c>
      <c r="D14" s="12" t="s">
        <v>717</v>
      </c>
      <c r="E14" s="38" t="s">
        <v>9</v>
      </c>
      <c r="F14" s="34" t="s">
        <v>1289</v>
      </c>
      <c r="G14" s="14" t="s">
        <v>1781</v>
      </c>
      <c r="H14" s="14" t="s">
        <v>1785</v>
      </c>
      <c r="I14" s="14" t="str">
        <f t="shared" si="1"/>
        <v>LTKJ</v>
      </c>
    </row>
    <row r="15" spans="1:9" ht="23.25" customHeight="1">
      <c r="A15" s="14" t="str">
        <f t="shared" si="0"/>
        <v>XII TKJ22</v>
      </c>
      <c r="B15" s="15">
        <v>2</v>
      </c>
      <c r="C15" s="16" t="s">
        <v>782</v>
      </c>
      <c r="D15" s="12" t="s">
        <v>783</v>
      </c>
      <c r="E15" s="38" t="s">
        <v>9</v>
      </c>
      <c r="F15" s="34" t="s">
        <v>1344</v>
      </c>
      <c r="G15" s="14" t="s">
        <v>1781</v>
      </c>
      <c r="H15" s="14" t="s">
        <v>1785</v>
      </c>
      <c r="I15" s="14" t="str">
        <f t="shared" si="1"/>
        <v>LTKJ</v>
      </c>
    </row>
    <row r="16" spans="1:9" ht="23.25" customHeight="1">
      <c r="A16" s="14" t="str">
        <f t="shared" si="0"/>
        <v>XIII AK21</v>
      </c>
      <c r="B16" s="15">
        <v>1</v>
      </c>
      <c r="C16" s="16" t="s">
        <v>975</v>
      </c>
      <c r="D16" s="12" t="s">
        <v>976</v>
      </c>
      <c r="E16" s="38" t="s">
        <v>9</v>
      </c>
      <c r="F16" s="34" t="s">
        <v>1526</v>
      </c>
      <c r="G16" s="14" t="s">
        <v>1782</v>
      </c>
      <c r="H16" s="14" t="s">
        <v>1783</v>
      </c>
      <c r="I16" s="14" t="str">
        <f t="shared" si="1"/>
        <v>LAK</v>
      </c>
    </row>
    <row r="17" spans="1:9" ht="23.25" customHeight="1">
      <c r="A17" s="14" t="str">
        <f t="shared" si="0"/>
        <v>XII TKJ33</v>
      </c>
      <c r="B17" s="15">
        <v>3</v>
      </c>
      <c r="C17" s="16" t="s">
        <v>847</v>
      </c>
      <c r="D17" s="12" t="s">
        <v>848</v>
      </c>
      <c r="E17" s="38" t="s">
        <v>9</v>
      </c>
      <c r="F17" s="34" t="s">
        <v>1401</v>
      </c>
      <c r="G17" s="14" t="s">
        <v>1781</v>
      </c>
      <c r="H17" s="14" t="s">
        <v>1785</v>
      </c>
      <c r="I17" s="14" t="str">
        <f t="shared" si="1"/>
        <v>LTKJ</v>
      </c>
    </row>
    <row r="18" spans="1:9" ht="23.25" customHeight="1">
      <c r="A18" s="14" t="str">
        <f t="shared" si="0"/>
        <v>XII AK51</v>
      </c>
      <c r="B18" s="15">
        <v>1</v>
      </c>
      <c r="C18" s="16" t="s">
        <v>594</v>
      </c>
      <c r="D18" s="12" t="s">
        <v>595</v>
      </c>
      <c r="E18" s="38" t="s">
        <v>9</v>
      </c>
      <c r="F18" s="34" t="s">
        <v>974</v>
      </c>
      <c r="G18" s="14" t="s">
        <v>1780</v>
      </c>
      <c r="H18" s="14" t="s">
        <v>1783</v>
      </c>
      <c r="I18" s="14" t="str">
        <f t="shared" si="1"/>
        <v>LAK</v>
      </c>
    </row>
    <row r="19" spans="1:9" ht="23.25" customHeight="1">
      <c r="A19" s="14" t="str">
        <f t="shared" si="0"/>
        <v>XI AK62</v>
      </c>
      <c r="B19" s="15">
        <v>2</v>
      </c>
      <c r="C19" s="12">
        <v>101515634</v>
      </c>
      <c r="D19" s="12" t="s">
        <v>331</v>
      </c>
      <c r="E19" s="38" t="s">
        <v>9</v>
      </c>
      <c r="F19" s="34" t="s">
        <v>715</v>
      </c>
      <c r="G19" s="14" t="s">
        <v>1778</v>
      </c>
      <c r="H19" s="14" t="s">
        <v>1783</v>
      </c>
      <c r="I19" s="14" t="str">
        <f t="shared" si="1"/>
        <v>LAK</v>
      </c>
    </row>
    <row r="20" spans="1:9" ht="23.25" customHeight="1">
      <c r="A20" s="14" t="str">
        <f t="shared" si="0"/>
        <v>XII TKJ12</v>
      </c>
      <c r="B20" s="15">
        <v>2</v>
      </c>
      <c r="C20" s="16" t="s">
        <v>718</v>
      </c>
      <c r="D20" s="12" t="s">
        <v>719</v>
      </c>
      <c r="E20" s="38" t="s">
        <v>9</v>
      </c>
      <c r="F20" s="34" t="s">
        <v>1289</v>
      </c>
      <c r="G20" s="14" t="s">
        <v>1781</v>
      </c>
      <c r="H20" s="14" t="s">
        <v>1785</v>
      </c>
      <c r="I20" s="14" t="str">
        <f t="shared" si="1"/>
        <v>LTKJ</v>
      </c>
    </row>
    <row r="21" spans="1:9" ht="23.25" customHeight="1">
      <c r="A21" s="14" t="str">
        <f t="shared" si="0"/>
        <v>XII AK61</v>
      </c>
      <c r="B21" s="15">
        <v>1</v>
      </c>
      <c r="C21" s="16" t="s">
        <v>656</v>
      </c>
      <c r="D21" s="12" t="s">
        <v>657</v>
      </c>
      <c r="E21" s="38" t="s">
        <v>13</v>
      </c>
      <c r="F21" s="34" t="s">
        <v>1942</v>
      </c>
      <c r="G21" s="14" t="s">
        <v>1780</v>
      </c>
      <c r="H21" s="14" t="s">
        <v>1783</v>
      </c>
      <c r="I21" s="14" t="str">
        <f t="shared" si="1"/>
        <v>PAK</v>
      </c>
    </row>
    <row r="22" spans="1:9" ht="23.25" customHeight="1">
      <c r="A22" s="14" t="str">
        <f t="shared" si="0"/>
        <v>XI TKJ12</v>
      </c>
      <c r="B22" s="38">
        <v>2</v>
      </c>
      <c r="C22" s="12">
        <v>101515815</v>
      </c>
      <c r="D22" s="19" t="s">
        <v>94</v>
      </c>
      <c r="E22" s="38" t="s">
        <v>9</v>
      </c>
      <c r="F22" s="34" t="s">
        <v>779</v>
      </c>
      <c r="G22" s="14" t="s">
        <v>1779</v>
      </c>
      <c r="H22" s="14" t="s">
        <v>1785</v>
      </c>
      <c r="I22" s="14" t="str">
        <f t="shared" si="1"/>
        <v>LTKJ</v>
      </c>
    </row>
    <row r="23" spans="1:9" ht="23.25" customHeight="1">
      <c r="A23" s="14" t="str">
        <f t="shared" si="0"/>
        <v>XIII AK11</v>
      </c>
      <c r="B23" s="15">
        <v>1</v>
      </c>
      <c r="C23" s="16" t="s">
        <v>904</v>
      </c>
      <c r="D23" s="12" t="s">
        <v>905</v>
      </c>
      <c r="E23" s="38" t="s">
        <v>9</v>
      </c>
      <c r="F23" s="34" t="s">
        <v>1525</v>
      </c>
      <c r="G23" s="14" t="s">
        <v>1782</v>
      </c>
      <c r="H23" s="14" t="s">
        <v>1783</v>
      </c>
      <c r="I23" s="14" t="str">
        <f t="shared" si="1"/>
        <v>LAK</v>
      </c>
    </row>
    <row r="24" spans="1:9" ht="23.25" customHeight="1">
      <c r="A24" s="14" t="str">
        <f t="shared" si="0"/>
        <v>XI TKJ13</v>
      </c>
      <c r="B24" s="38">
        <v>3</v>
      </c>
      <c r="C24" s="12">
        <v>101515816</v>
      </c>
      <c r="D24" s="19" t="s">
        <v>100</v>
      </c>
      <c r="E24" s="38" t="s">
        <v>9</v>
      </c>
      <c r="F24" s="34" t="s">
        <v>779</v>
      </c>
      <c r="G24" s="14" t="s">
        <v>1779</v>
      </c>
      <c r="H24" s="14" t="s">
        <v>1785</v>
      </c>
      <c r="I24" s="14" t="str">
        <f t="shared" si="1"/>
        <v>LTKJ</v>
      </c>
    </row>
    <row r="25" spans="1:9" ht="23.25" customHeight="1">
      <c r="A25" s="14" t="str">
        <f t="shared" si="0"/>
        <v>XII AK12</v>
      </c>
      <c r="B25" s="15">
        <v>2</v>
      </c>
      <c r="C25" s="16" t="s">
        <v>353</v>
      </c>
      <c r="D25" s="12" t="s">
        <v>354</v>
      </c>
      <c r="E25" s="38" t="s">
        <v>9</v>
      </c>
      <c r="F25" s="34" t="s">
        <v>970</v>
      </c>
      <c r="G25" s="14" t="s">
        <v>1780</v>
      </c>
      <c r="H25" s="14" t="s">
        <v>1783</v>
      </c>
      <c r="I25" s="14" t="str">
        <f t="shared" si="1"/>
        <v>LAK</v>
      </c>
    </row>
    <row r="26" spans="1:9" ht="23.25" customHeight="1">
      <c r="A26" s="14" t="str">
        <f t="shared" si="0"/>
        <v>XII AK21</v>
      </c>
      <c r="B26" s="15">
        <v>1</v>
      </c>
      <c r="C26" s="16" t="s">
        <v>414</v>
      </c>
      <c r="D26" s="12" t="s">
        <v>415</v>
      </c>
      <c r="E26" s="38" t="s">
        <v>13</v>
      </c>
      <c r="F26" s="34" t="s">
        <v>971</v>
      </c>
      <c r="G26" s="14" t="s">
        <v>1780</v>
      </c>
      <c r="H26" s="14" t="s">
        <v>1783</v>
      </c>
      <c r="I26" s="14" t="str">
        <f t="shared" si="1"/>
        <v>PAK</v>
      </c>
    </row>
    <row r="27" spans="1:9" ht="23.25" customHeight="1">
      <c r="A27" s="14" t="str">
        <f t="shared" si="0"/>
        <v>XI RPL21</v>
      </c>
      <c r="B27" s="15">
        <v>1</v>
      </c>
      <c r="C27" s="12">
        <v>101515910</v>
      </c>
      <c r="D27" s="12" t="s">
        <v>51</v>
      </c>
      <c r="E27" s="38" t="s">
        <v>9</v>
      </c>
      <c r="F27" s="34" t="s">
        <v>1943</v>
      </c>
      <c r="G27" s="14" t="s">
        <v>1944</v>
      </c>
      <c r="H27" s="14" t="s">
        <v>1784</v>
      </c>
      <c r="I27" s="14" t="str">
        <f t="shared" si="1"/>
        <v>LRPL</v>
      </c>
    </row>
    <row r="28" spans="1:9" ht="23.25" customHeight="1">
      <c r="A28" s="14" t="str">
        <f t="shared" si="0"/>
        <v>XII TKJ23</v>
      </c>
      <c r="B28" s="15">
        <v>3</v>
      </c>
      <c r="C28" s="16" t="s">
        <v>784</v>
      </c>
      <c r="D28" s="12" t="s">
        <v>785</v>
      </c>
      <c r="E28" s="38" t="s">
        <v>9</v>
      </c>
      <c r="F28" s="34" t="s">
        <v>1344</v>
      </c>
      <c r="G28" s="14" t="s">
        <v>1781</v>
      </c>
      <c r="H28" s="14" t="s">
        <v>1785</v>
      </c>
      <c r="I28" s="14" t="str">
        <f t="shared" si="1"/>
        <v>LTKJ</v>
      </c>
    </row>
    <row r="29" spans="1:9" ht="23.25" customHeight="1">
      <c r="A29" s="14" t="str">
        <f t="shared" si="0"/>
        <v>XII AK32</v>
      </c>
      <c r="B29" s="15">
        <v>2</v>
      </c>
      <c r="C29" s="16" t="s">
        <v>475</v>
      </c>
      <c r="D29" s="12" t="s">
        <v>476</v>
      </c>
      <c r="E29" s="38" t="s">
        <v>9</v>
      </c>
      <c r="F29" s="34" t="s">
        <v>972</v>
      </c>
      <c r="G29" s="14" t="s">
        <v>1780</v>
      </c>
      <c r="H29" s="14" t="s">
        <v>1783</v>
      </c>
      <c r="I29" s="14" t="str">
        <f t="shared" si="1"/>
        <v>LAK</v>
      </c>
    </row>
    <row r="30" spans="1:9" ht="23.25" customHeight="1">
      <c r="A30" s="14" t="str">
        <f t="shared" si="0"/>
        <v>XI TKJ21</v>
      </c>
      <c r="B30" s="15">
        <v>1</v>
      </c>
      <c r="C30" s="12">
        <v>101515817</v>
      </c>
      <c r="D30" s="12" t="s">
        <v>103</v>
      </c>
      <c r="E30" s="38" t="s">
        <v>9</v>
      </c>
      <c r="F30" s="34" t="s">
        <v>842</v>
      </c>
      <c r="G30" s="14" t="s">
        <v>1779</v>
      </c>
      <c r="H30" s="14" t="s">
        <v>1785</v>
      </c>
      <c r="I30" s="14" t="str">
        <f t="shared" si="1"/>
        <v>LTKJ</v>
      </c>
    </row>
    <row r="31" spans="1:9" ht="23.25" customHeight="1">
      <c r="A31" s="14" t="str">
        <f t="shared" si="0"/>
        <v>XI TKJ31</v>
      </c>
      <c r="B31" s="15">
        <v>1</v>
      </c>
      <c r="C31" s="12">
        <v>101515818</v>
      </c>
      <c r="D31" s="19" t="s">
        <v>160</v>
      </c>
      <c r="E31" s="38" t="s">
        <v>9</v>
      </c>
      <c r="F31" s="34" t="s">
        <v>903</v>
      </c>
      <c r="G31" s="14" t="s">
        <v>1779</v>
      </c>
      <c r="H31" s="14" t="s">
        <v>1785</v>
      </c>
      <c r="I31" s="14" t="str">
        <f t="shared" si="1"/>
        <v>LTKJ</v>
      </c>
    </row>
    <row r="32" spans="1:9" ht="23.25" customHeight="1">
      <c r="A32" s="14" t="str">
        <f t="shared" si="0"/>
        <v>XI AK61</v>
      </c>
      <c r="B32" s="15">
        <v>1</v>
      </c>
      <c r="C32" s="12">
        <v>101515635</v>
      </c>
      <c r="D32" s="12" t="s">
        <v>306</v>
      </c>
      <c r="E32" s="38" t="s">
        <v>13</v>
      </c>
      <c r="F32" s="34" t="s">
        <v>715</v>
      </c>
      <c r="G32" s="14" t="s">
        <v>1778</v>
      </c>
      <c r="H32" s="14" t="s">
        <v>1783</v>
      </c>
      <c r="I32" s="14" t="str">
        <f t="shared" si="1"/>
        <v>PAK</v>
      </c>
    </row>
    <row r="33" spans="1:9" ht="23.25" customHeight="1">
      <c r="A33" s="14" t="str">
        <f t="shared" si="0"/>
        <v>XIII AK31</v>
      </c>
      <c r="B33" s="15">
        <v>1</v>
      </c>
      <c r="C33" s="16" t="s">
        <v>1041</v>
      </c>
      <c r="D33" s="12" t="s">
        <v>1042</v>
      </c>
      <c r="E33" s="38" t="s">
        <v>9</v>
      </c>
      <c r="F33" s="34" t="s">
        <v>1589</v>
      </c>
      <c r="G33" s="14" t="s">
        <v>1782</v>
      </c>
      <c r="H33" s="14" t="s">
        <v>1783</v>
      </c>
      <c r="I33" s="14" t="str">
        <f t="shared" si="1"/>
        <v>LAK</v>
      </c>
    </row>
    <row r="34" spans="1:9" ht="23.25" customHeight="1">
      <c r="A34" s="14" t="str">
        <f t="shared" si="0"/>
        <v>XII AK42</v>
      </c>
      <c r="B34" s="15">
        <v>2</v>
      </c>
      <c r="C34" s="16" t="s">
        <v>537</v>
      </c>
      <c r="D34" s="12" t="s">
        <v>538</v>
      </c>
      <c r="E34" s="38" t="s">
        <v>13</v>
      </c>
      <c r="F34" s="34" t="s">
        <v>973</v>
      </c>
      <c r="G34" s="14" t="s">
        <v>1780</v>
      </c>
      <c r="H34" s="14" t="s">
        <v>1783</v>
      </c>
      <c r="I34" s="14" t="str">
        <f t="shared" si="1"/>
        <v>PAK</v>
      </c>
    </row>
    <row r="35" spans="1:9" ht="23.25" customHeight="1">
      <c r="A35" s="14" t="str">
        <f t="shared" si="0"/>
        <v>XII AK22</v>
      </c>
      <c r="B35" s="15">
        <v>2</v>
      </c>
      <c r="C35" s="16" t="s">
        <v>416</v>
      </c>
      <c r="D35" s="12" t="s">
        <v>417</v>
      </c>
      <c r="E35" s="38" t="s">
        <v>9</v>
      </c>
      <c r="F35" s="34" t="s">
        <v>971</v>
      </c>
      <c r="G35" s="14" t="s">
        <v>1780</v>
      </c>
      <c r="H35" s="14" t="s">
        <v>1783</v>
      </c>
      <c r="I35" s="14" t="str">
        <f t="shared" si="1"/>
        <v>LAK</v>
      </c>
    </row>
    <row r="36" spans="1:9" ht="23.25" customHeight="1">
      <c r="A36" s="14" t="str">
        <f t="shared" si="0"/>
        <v>XI AK41</v>
      </c>
      <c r="B36" s="15">
        <v>1</v>
      </c>
      <c r="C36" s="12">
        <v>101515636</v>
      </c>
      <c r="D36" s="12" t="s">
        <v>269</v>
      </c>
      <c r="E36" s="38" t="s">
        <v>9</v>
      </c>
      <c r="F36" s="34" t="s">
        <v>593</v>
      </c>
      <c r="G36" s="14" t="s">
        <v>1778</v>
      </c>
      <c r="H36" s="14" t="s">
        <v>1783</v>
      </c>
      <c r="I36" s="14" t="str">
        <f t="shared" si="1"/>
        <v>LAK</v>
      </c>
    </row>
    <row r="37" spans="1:9" ht="23.25" customHeight="1">
      <c r="A37" s="14" t="str">
        <f t="shared" si="0"/>
        <v>XI TKJ14</v>
      </c>
      <c r="B37" s="38">
        <v>4</v>
      </c>
      <c r="C37" s="12">
        <v>101515819</v>
      </c>
      <c r="D37" s="12" t="s">
        <v>77</v>
      </c>
      <c r="E37" s="38" t="s">
        <v>9</v>
      </c>
      <c r="F37" s="34" t="s">
        <v>779</v>
      </c>
      <c r="G37" s="14" t="s">
        <v>1779</v>
      </c>
      <c r="H37" s="14" t="s">
        <v>1785</v>
      </c>
      <c r="I37" s="14" t="str">
        <f t="shared" si="1"/>
        <v>LTKJ</v>
      </c>
    </row>
    <row r="38" spans="1:9" ht="23.25" customHeight="1">
      <c r="A38" s="14" t="str">
        <f t="shared" si="0"/>
        <v>XI TKJ16</v>
      </c>
      <c r="B38" s="38">
        <v>6</v>
      </c>
      <c r="C38" s="12">
        <v>101515824</v>
      </c>
      <c r="D38" s="32" t="s">
        <v>1786</v>
      </c>
      <c r="E38" s="38" t="s">
        <v>9</v>
      </c>
      <c r="F38" s="34" t="s">
        <v>779</v>
      </c>
      <c r="G38" s="14" t="s">
        <v>1779</v>
      </c>
      <c r="H38" s="14" t="s">
        <v>1785</v>
      </c>
      <c r="I38" s="14" t="str">
        <f t="shared" si="1"/>
        <v>LTKJ</v>
      </c>
    </row>
    <row r="39" spans="1:9" ht="23.25" customHeight="1">
      <c r="A39" s="14" t="str">
        <f t="shared" si="0"/>
        <v>XI AK14</v>
      </c>
      <c r="B39" s="38">
        <v>4</v>
      </c>
      <c r="C39" s="12">
        <v>101515637</v>
      </c>
      <c r="D39" s="12" t="s">
        <v>173</v>
      </c>
      <c r="E39" s="38" t="s">
        <v>13</v>
      </c>
      <c r="F39" s="34" t="s">
        <v>413</v>
      </c>
      <c r="G39" s="14" t="s">
        <v>1778</v>
      </c>
      <c r="H39" s="14" t="s">
        <v>1783</v>
      </c>
      <c r="I39" s="14" t="str">
        <f t="shared" si="1"/>
        <v>PAK</v>
      </c>
    </row>
    <row r="40" spans="1:9" ht="23.25" customHeight="1">
      <c r="A40" s="14" t="str">
        <f t="shared" si="0"/>
        <v>XI AK42</v>
      </c>
      <c r="B40" s="15">
        <v>2</v>
      </c>
      <c r="C40" s="12">
        <v>101515638</v>
      </c>
      <c r="D40" s="12" t="s">
        <v>249</v>
      </c>
      <c r="E40" s="38" t="s">
        <v>13</v>
      </c>
      <c r="F40" s="34" t="s">
        <v>593</v>
      </c>
      <c r="G40" s="14" t="s">
        <v>1778</v>
      </c>
      <c r="H40" s="14" t="s">
        <v>1783</v>
      </c>
      <c r="I40" s="14" t="str">
        <f t="shared" si="1"/>
        <v>PAK</v>
      </c>
    </row>
    <row r="41" spans="1:9" ht="23.25" customHeight="1">
      <c r="A41" s="14" t="str">
        <f t="shared" si="0"/>
        <v>XII AK62</v>
      </c>
      <c r="B41" s="15">
        <v>2</v>
      </c>
      <c r="C41" s="16" t="s">
        <v>658</v>
      </c>
      <c r="D41" s="12" t="s">
        <v>659</v>
      </c>
      <c r="E41" s="38" t="s">
        <v>13</v>
      </c>
      <c r="F41" s="34" t="s">
        <v>1942</v>
      </c>
      <c r="G41" s="14" t="s">
        <v>1780</v>
      </c>
      <c r="H41" s="14" t="s">
        <v>1783</v>
      </c>
      <c r="I41" s="14" t="str">
        <f t="shared" si="1"/>
        <v>PAK</v>
      </c>
    </row>
    <row r="42" spans="1:9" ht="23.25" customHeight="1">
      <c r="A42" s="14" t="str">
        <f t="shared" si="0"/>
        <v>XI AK63</v>
      </c>
      <c r="B42" s="15">
        <v>3</v>
      </c>
      <c r="C42" s="12">
        <v>101515639</v>
      </c>
      <c r="D42" s="12" t="s">
        <v>309</v>
      </c>
      <c r="E42" s="38" t="s">
        <v>13</v>
      </c>
      <c r="F42" s="34" t="s">
        <v>715</v>
      </c>
      <c r="G42" s="14" t="s">
        <v>1778</v>
      </c>
      <c r="H42" s="14" t="s">
        <v>1783</v>
      </c>
      <c r="I42" s="14" t="str">
        <f t="shared" si="1"/>
        <v>PAK</v>
      </c>
    </row>
    <row r="43" spans="1:9" ht="23.25" customHeight="1">
      <c r="A43" s="14" t="str">
        <f t="shared" si="0"/>
        <v>XI TKJ22</v>
      </c>
      <c r="B43" s="15">
        <v>2</v>
      </c>
      <c r="C43" s="12">
        <v>101515820</v>
      </c>
      <c r="D43" s="12" t="s">
        <v>110</v>
      </c>
      <c r="E43" s="38" t="s">
        <v>9</v>
      </c>
      <c r="F43" s="34" t="s">
        <v>842</v>
      </c>
      <c r="G43" s="14" t="s">
        <v>1779</v>
      </c>
      <c r="H43" s="14" t="s">
        <v>1785</v>
      </c>
      <c r="I43" s="14" t="str">
        <f t="shared" si="1"/>
        <v>LTKJ</v>
      </c>
    </row>
    <row r="44" spans="1:9" ht="23.25" customHeight="1">
      <c r="A44" s="14" t="str">
        <f t="shared" si="0"/>
        <v>XII TKJ34</v>
      </c>
      <c r="B44" s="15">
        <v>4</v>
      </c>
      <c r="C44" s="16" t="s">
        <v>849</v>
      </c>
      <c r="D44" s="12" t="s">
        <v>850</v>
      </c>
      <c r="E44" s="38" t="s">
        <v>9</v>
      </c>
      <c r="F44" s="34" t="s">
        <v>1401</v>
      </c>
      <c r="G44" s="14" t="s">
        <v>1781</v>
      </c>
      <c r="H44" s="14" t="s">
        <v>1785</v>
      </c>
      <c r="I44" s="14" t="str">
        <f t="shared" si="1"/>
        <v>LTKJ</v>
      </c>
    </row>
    <row r="45" spans="1:9" ht="23.25" customHeight="1">
      <c r="A45" s="14" t="str">
        <f t="shared" si="0"/>
        <v>XI TKJ32</v>
      </c>
      <c r="B45" s="15">
        <v>2</v>
      </c>
      <c r="C45" s="12">
        <v>101515821</v>
      </c>
      <c r="D45" s="19" t="s">
        <v>153</v>
      </c>
      <c r="E45" s="38" t="s">
        <v>9</v>
      </c>
      <c r="F45" s="34" t="s">
        <v>903</v>
      </c>
      <c r="G45" s="14" t="s">
        <v>1779</v>
      </c>
      <c r="H45" s="14" t="s">
        <v>1785</v>
      </c>
      <c r="I45" s="14" t="str">
        <f t="shared" si="1"/>
        <v>LTKJ</v>
      </c>
    </row>
    <row r="46" spans="1:9" ht="23.25" customHeight="1">
      <c r="A46" s="14" t="str">
        <f t="shared" si="0"/>
        <v>XIII AK22</v>
      </c>
      <c r="B46" s="15">
        <v>2</v>
      </c>
      <c r="C46" s="16" t="s">
        <v>977</v>
      </c>
      <c r="D46" s="12" t="s">
        <v>978</v>
      </c>
      <c r="E46" s="38" t="s">
        <v>9</v>
      </c>
      <c r="F46" s="34" t="s">
        <v>1526</v>
      </c>
      <c r="G46" s="14" t="s">
        <v>1782</v>
      </c>
      <c r="H46" s="14" t="s">
        <v>1783</v>
      </c>
      <c r="I46" s="14" t="str">
        <f t="shared" si="1"/>
        <v>LAK</v>
      </c>
    </row>
    <row r="47" spans="1:9" ht="23.25" customHeight="1">
      <c r="A47" s="14" t="str">
        <f t="shared" si="0"/>
        <v>XIII AK32</v>
      </c>
      <c r="B47" s="15">
        <v>2</v>
      </c>
      <c r="C47" s="16" t="s">
        <v>1043</v>
      </c>
      <c r="D47" s="12" t="s">
        <v>1044</v>
      </c>
      <c r="E47" s="38" t="s">
        <v>9</v>
      </c>
      <c r="F47" s="34" t="s">
        <v>1589</v>
      </c>
      <c r="G47" s="14" t="s">
        <v>1782</v>
      </c>
      <c r="H47" s="14" t="s">
        <v>1783</v>
      </c>
      <c r="I47" s="14" t="str">
        <f t="shared" si="1"/>
        <v>LAK</v>
      </c>
    </row>
    <row r="48" spans="1:9" ht="23.25" customHeight="1">
      <c r="A48" s="14" t="str">
        <f t="shared" si="0"/>
        <v>XI TKJ33</v>
      </c>
      <c r="B48" s="15">
        <v>3</v>
      </c>
      <c r="C48" s="12">
        <v>101515822</v>
      </c>
      <c r="D48" s="19" t="s">
        <v>147</v>
      </c>
      <c r="E48" s="38" t="s">
        <v>9</v>
      </c>
      <c r="F48" s="34" t="s">
        <v>903</v>
      </c>
      <c r="G48" s="14" t="s">
        <v>1779</v>
      </c>
      <c r="H48" s="14" t="s">
        <v>1785</v>
      </c>
      <c r="I48" s="14" t="str">
        <f t="shared" si="1"/>
        <v>LTKJ</v>
      </c>
    </row>
    <row r="49" spans="1:9" ht="23.25" customHeight="1">
      <c r="A49" s="14" t="str">
        <f t="shared" si="0"/>
        <v>XII AK13</v>
      </c>
      <c r="B49" s="15">
        <v>3</v>
      </c>
      <c r="C49" s="16" t="s">
        <v>355</v>
      </c>
      <c r="D49" s="12" t="s">
        <v>356</v>
      </c>
      <c r="E49" s="38" t="s">
        <v>9</v>
      </c>
      <c r="F49" s="34" t="s">
        <v>970</v>
      </c>
      <c r="G49" s="14" t="s">
        <v>1780</v>
      </c>
      <c r="H49" s="14" t="s">
        <v>1783</v>
      </c>
      <c r="I49" s="14" t="str">
        <f t="shared" si="1"/>
        <v>LAK</v>
      </c>
    </row>
    <row r="50" spans="1:9" ht="23.25" customHeight="1">
      <c r="A50" s="14" t="str">
        <f t="shared" si="0"/>
        <v>XI TKJ15</v>
      </c>
      <c r="B50" s="38">
        <v>5</v>
      </c>
      <c r="C50" s="12">
        <v>101515823</v>
      </c>
      <c r="D50" s="19" t="s">
        <v>90</v>
      </c>
      <c r="E50" s="38" t="s">
        <v>9</v>
      </c>
      <c r="F50" s="34" t="s">
        <v>779</v>
      </c>
      <c r="G50" s="14" t="s">
        <v>1779</v>
      </c>
      <c r="H50" s="14" t="s">
        <v>1785</v>
      </c>
      <c r="I50" s="14" t="str">
        <f t="shared" si="1"/>
        <v>LTKJ</v>
      </c>
    </row>
    <row r="51" spans="1:9" ht="23.25" customHeight="1">
      <c r="A51" s="14" t="str">
        <f t="shared" si="0"/>
        <v>XI AK51</v>
      </c>
      <c r="B51" s="38">
        <v>1</v>
      </c>
      <c r="C51" s="12">
        <v>101515640</v>
      </c>
      <c r="D51" s="12" t="s">
        <v>305</v>
      </c>
      <c r="E51" s="38" t="s">
        <v>9</v>
      </c>
      <c r="F51" s="35" t="s">
        <v>655</v>
      </c>
      <c r="G51" s="14" t="s">
        <v>1778</v>
      </c>
      <c r="H51" s="14" t="s">
        <v>1783</v>
      </c>
      <c r="I51" s="14" t="str">
        <f t="shared" si="1"/>
        <v>LAK</v>
      </c>
    </row>
    <row r="52" spans="1:9" ht="23.25" customHeight="1">
      <c r="A52" s="14" t="str">
        <f t="shared" si="0"/>
        <v>XII AK23</v>
      </c>
      <c r="B52" s="15">
        <v>3</v>
      </c>
      <c r="C52" s="16" t="s">
        <v>418</v>
      </c>
      <c r="D52" s="12" t="s">
        <v>419</v>
      </c>
      <c r="E52" s="38" t="s">
        <v>13</v>
      </c>
      <c r="F52" s="34" t="s">
        <v>971</v>
      </c>
      <c r="G52" s="14" t="s">
        <v>1780</v>
      </c>
      <c r="H52" s="14" t="s">
        <v>1783</v>
      </c>
      <c r="I52" s="14" t="str">
        <f t="shared" si="1"/>
        <v>PAK</v>
      </c>
    </row>
    <row r="53" spans="1:9" ht="23.25" customHeight="1">
      <c r="A53" s="14" t="str">
        <f t="shared" si="0"/>
        <v>XII AK33</v>
      </c>
      <c r="B53" s="15">
        <v>3</v>
      </c>
      <c r="C53" s="16" t="s">
        <v>477</v>
      </c>
      <c r="D53" s="12" t="s">
        <v>478</v>
      </c>
      <c r="E53" s="38" t="s">
        <v>9</v>
      </c>
      <c r="F53" s="34" t="s">
        <v>972</v>
      </c>
      <c r="G53" s="14" t="s">
        <v>1780</v>
      </c>
      <c r="H53" s="14" t="s">
        <v>1783</v>
      </c>
      <c r="I53" s="14" t="str">
        <f t="shared" si="1"/>
        <v>LAK</v>
      </c>
    </row>
    <row r="54" spans="1:9" ht="23.25" customHeight="1">
      <c r="A54" s="14" t="str">
        <f t="shared" si="0"/>
        <v>XII AK43</v>
      </c>
      <c r="B54" s="15">
        <v>3</v>
      </c>
      <c r="C54" s="16" t="s">
        <v>539</v>
      </c>
      <c r="D54" s="12" t="s">
        <v>540</v>
      </c>
      <c r="E54" s="38" t="s">
        <v>9</v>
      </c>
      <c r="F54" s="34" t="s">
        <v>973</v>
      </c>
      <c r="G54" s="14" t="s">
        <v>1780</v>
      </c>
      <c r="H54" s="14" t="s">
        <v>1783</v>
      </c>
      <c r="I54" s="14" t="str">
        <f t="shared" si="1"/>
        <v>LAK</v>
      </c>
    </row>
    <row r="55" spans="1:9" ht="23.25" customHeight="1">
      <c r="A55" s="14" t="str">
        <f t="shared" ref="A55:A104" si="2">F55&amp;B55</f>
        <v>XII TKJ24</v>
      </c>
      <c r="B55" s="15">
        <v>4</v>
      </c>
      <c r="C55" s="16" t="s">
        <v>786</v>
      </c>
      <c r="D55" s="12" t="s">
        <v>787</v>
      </c>
      <c r="E55" s="38" t="s">
        <v>9</v>
      </c>
      <c r="F55" s="34" t="s">
        <v>1344</v>
      </c>
      <c r="G55" s="14" t="s">
        <v>1781</v>
      </c>
      <c r="H55" s="14" t="s">
        <v>1785</v>
      </c>
      <c r="I55" s="14" t="str">
        <f t="shared" ref="I55:I104" si="3">E55&amp;H55</f>
        <v>LTKJ</v>
      </c>
    </row>
    <row r="56" spans="1:9" ht="23.25" customHeight="1">
      <c r="A56" s="14" t="str">
        <f t="shared" si="2"/>
        <v>XII AK52</v>
      </c>
      <c r="B56" s="15">
        <v>2</v>
      </c>
      <c r="C56" s="16" t="s">
        <v>596</v>
      </c>
      <c r="D56" s="12" t="s">
        <v>597</v>
      </c>
      <c r="E56" s="38" t="s">
        <v>9</v>
      </c>
      <c r="F56" s="34" t="s">
        <v>974</v>
      </c>
      <c r="G56" s="14" t="s">
        <v>1780</v>
      </c>
      <c r="H56" s="14" t="s">
        <v>1783</v>
      </c>
      <c r="I56" s="14" t="str">
        <f t="shared" si="3"/>
        <v>LAK</v>
      </c>
    </row>
    <row r="57" spans="1:9" ht="23.25" customHeight="1">
      <c r="A57" s="14" t="str">
        <f t="shared" si="2"/>
        <v>XI TKJ17</v>
      </c>
      <c r="B57" s="38">
        <v>7</v>
      </c>
      <c r="C57" s="12">
        <v>101515825</v>
      </c>
      <c r="D57" s="19" t="s">
        <v>96</v>
      </c>
      <c r="E57" s="38" t="s">
        <v>9</v>
      </c>
      <c r="F57" s="34" t="s">
        <v>779</v>
      </c>
      <c r="G57" s="14" t="s">
        <v>1779</v>
      </c>
      <c r="H57" s="14" t="s">
        <v>1785</v>
      </c>
      <c r="I57" s="14" t="str">
        <f t="shared" si="3"/>
        <v>LTKJ</v>
      </c>
    </row>
    <row r="58" spans="1:9" ht="23.25" customHeight="1">
      <c r="A58" s="14" t="str">
        <f t="shared" si="2"/>
        <v>XII AK63</v>
      </c>
      <c r="B58" s="15">
        <v>3</v>
      </c>
      <c r="C58" s="16" t="s">
        <v>660</v>
      </c>
      <c r="D58" s="12" t="s">
        <v>661</v>
      </c>
      <c r="E58" s="38" t="s">
        <v>9</v>
      </c>
      <c r="F58" s="34" t="s">
        <v>1942</v>
      </c>
      <c r="G58" s="14" t="s">
        <v>1780</v>
      </c>
      <c r="H58" s="14" t="s">
        <v>1783</v>
      </c>
      <c r="I58" s="14" t="str">
        <f t="shared" si="3"/>
        <v>LAK</v>
      </c>
    </row>
    <row r="59" spans="1:9" ht="23.25" customHeight="1">
      <c r="A59" s="14" t="str">
        <f t="shared" si="2"/>
        <v>XII AK14</v>
      </c>
      <c r="B59" s="15">
        <v>4</v>
      </c>
      <c r="C59" s="16" t="s">
        <v>357</v>
      </c>
      <c r="D59" s="12" t="s">
        <v>358</v>
      </c>
      <c r="E59" s="38" t="s">
        <v>9</v>
      </c>
      <c r="F59" s="34" t="s">
        <v>970</v>
      </c>
      <c r="G59" s="14" t="s">
        <v>1780</v>
      </c>
      <c r="H59" s="14" t="s">
        <v>1783</v>
      </c>
      <c r="I59" s="14" t="str">
        <f t="shared" si="3"/>
        <v>LAK</v>
      </c>
    </row>
    <row r="60" spans="1:9" ht="23.25" customHeight="1">
      <c r="A60" s="14" t="str">
        <f t="shared" si="2"/>
        <v>XII TKJ25</v>
      </c>
      <c r="B60" s="15">
        <v>5</v>
      </c>
      <c r="C60" s="16" t="s">
        <v>788</v>
      </c>
      <c r="D60" s="12" t="s">
        <v>789</v>
      </c>
      <c r="E60" s="38" t="s">
        <v>13</v>
      </c>
      <c r="F60" s="34" t="s">
        <v>1344</v>
      </c>
      <c r="G60" s="14" t="s">
        <v>1781</v>
      </c>
      <c r="H60" s="14" t="s">
        <v>1785</v>
      </c>
      <c r="I60" s="14" t="str">
        <f t="shared" si="3"/>
        <v>PTKJ</v>
      </c>
    </row>
    <row r="61" spans="1:9" ht="23.25" customHeight="1">
      <c r="A61" s="14" t="str">
        <f t="shared" si="2"/>
        <v>XI RPL22</v>
      </c>
      <c r="B61" s="15">
        <v>2</v>
      </c>
      <c r="C61" s="12">
        <v>101515911</v>
      </c>
      <c r="D61" s="12" t="s">
        <v>74</v>
      </c>
      <c r="E61" s="38" t="s">
        <v>13</v>
      </c>
      <c r="F61" s="34" t="s">
        <v>1943</v>
      </c>
      <c r="G61" s="14" t="s">
        <v>1944</v>
      </c>
      <c r="H61" s="14" t="s">
        <v>1784</v>
      </c>
      <c r="I61" s="14" t="str">
        <f t="shared" si="3"/>
        <v>PRPL</v>
      </c>
    </row>
    <row r="62" spans="1:9" ht="23.25" customHeight="1">
      <c r="A62" s="14" t="str">
        <f t="shared" si="2"/>
        <v>XI AK31</v>
      </c>
      <c r="B62" s="38">
        <v>1</v>
      </c>
      <c r="C62" s="12">
        <v>101515641</v>
      </c>
      <c r="D62" s="12" t="s">
        <v>221</v>
      </c>
      <c r="E62" s="38" t="s">
        <v>13</v>
      </c>
      <c r="F62" s="35" t="s">
        <v>534</v>
      </c>
      <c r="G62" s="14" t="s">
        <v>1778</v>
      </c>
      <c r="H62" s="14" t="s">
        <v>1783</v>
      </c>
      <c r="I62" s="14" t="str">
        <f t="shared" si="3"/>
        <v>PAK</v>
      </c>
    </row>
    <row r="63" spans="1:9" ht="23.25" customHeight="1">
      <c r="A63" s="14" t="str">
        <f t="shared" si="2"/>
        <v>XIII AK33</v>
      </c>
      <c r="B63" s="15">
        <v>3</v>
      </c>
      <c r="C63" s="16" t="s">
        <v>1045</v>
      </c>
      <c r="D63" s="12" t="s">
        <v>1046</v>
      </c>
      <c r="E63" s="38" t="s">
        <v>13</v>
      </c>
      <c r="F63" s="34" t="s">
        <v>1589</v>
      </c>
      <c r="G63" s="14" t="s">
        <v>1782</v>
      </c>
      <c r="H63" s="14" t="s">
        <v>1783</v>
      </c>
      <c r="I63" s="14" t="str">
        <f t="shared" si="3"/>
        <v>PAK</v>
      </c>
    </row>
    <row r="64" spans="1:9" ht="23.25" customHeight="1">
      <c r="A64" s="14" t="str">
        <f t="shared" si="2"/>
        <v>XII AK53</v>
      </c>
      <c r="B64" s="15">
        <v>3</v>
      </c>
      <c r="C64" s="16" t="s">
        <v>598</v>
      </c>
      <c r="D64" s="12" t="s">
        <v>599</v>
      </c>
      <c r="E64" s="38" t="s">
        <v>13</v>
      </c>
      <c r="F64" s="34" t="s">
        <v>974</v>
      </c>
      <c r="G64" s="14" t="s">
        <v>1780</v>
      </c>
      <c r="H64" s="14" t="s">
        <v>1783</v>
      </c>
      <c r="I64" s="14" t="str">
        <f t="shared" si="3"/>
        <v>PAK</v>
      </c>
    </row>
    <row r="65" spans="1:9" ht="23.25" customHeight="1">
      <c r="A65" s="14" t="str">
        <f t="shared" si="2"/>
        <v>XI TKJ18</v>
      </c>
      <c r="B65" s="38">
        <v>8</v>
      </c>
      <c r="C65" s="12">
        <v>101515826</v>
      </c>
      <c r="D65" s="22" t="s">
        <v>91</v>
      </c>
      <c r="E65" s="18" t="s">
        <v>9</v>
      </c>
      <c r="F65" s="34" t="s">
        <v>779</v>
      </c>
      <c r="G65" s="14" t="s">
        <v>1779</v>
      </c>
      <c r="H65" s="14" t="s">
        <v>1785</v>
      </c>
      <c r="I65" s="14" t="str">
        <f t="shared" si="3"/>
        <v>LTKJ</v>
      </c>
    </row>
    <row r="66" spans="1:9" ht="23.25" customHeight="1">
      <c r="A66" s="14" t="str">
        <f t="shared" si="2"/>
        <v>XIII AK41</v>
      </c>
      <c r="B66" s="15">
        <v>1</v>
      </c>
      <c r="C66" s="16" t="s">
        <v>1105</v>
      </c>
      <c r="D66" s="12" t="s">
        <v>1106</v>
      </c>
      <c r="E66" s="38" t="s">
        <v>13</v>
      </c>
      <c r="F66" s="34" t="s">
        <v>1652</v>
      </c>
      <c r="G66" s="14" t="s">
        <v>1782</v>
      </c>
      <c r="H66" s="14" t="s">
        <v>1783</v>
      </c>
      <c r="I66" s="14" t="str">
        <f t="shared" si="3"/>
        <v>PAK</v>
      </c>
    </row>
    <row r="67" spans="1:9" ht="23.25" customHeight="1">
      <c r="A67" s="14" t="str">
        <f t="shared" si="2"/>
        <v>XII TKJ35</v>
      </c>
      <c r="B67" s="15">
        <v>5</v>
      </c>
      <c r="C67" s="16" t="s">
        <v>851</v>
      </c>
      <c r="D67" s="12" t="s">
        <v>852</v>
      </c>
      <c r="E67" s="38" t="s">
        <v>9</v>
      </c>
      <c r="F67" s="34" t="s">
        <v>1401</v>
      </c>
      <c r="G67" s="14" t="s">
        <v>1781</v>
      </c>
      <c r="H67" s="14" t="s">
        <v>1785</v>
      </c>
      <c r="I67" s="14" t="str">
        <f t="shared" si="3"/>
        <v>LTKJ</v>
      </c>
    </row>
    <row r="68" spans="1:9" ht="23.25" customHeight="1">
      <c r="A68" s="14" t="str">
        <f t="shared" si="2"/>
        <v>XII TKJ13</v>
      </c>
      <c r="B68" s="15">
        <v>3</v>
      </c>
      <c r="C68" s="16" t="s">
        <v>720</v>
      </c>
      <c r="D68" s="12" t="s">
        <v>721</v>
      </c>
      <c r="E68" s="38" t="s">
        <v>9</v>
      </c>
      <c r="F68" s="34" t="s">
        <v>1289</v>
      </c>
      <c r="G68" s="14" t="s">
        <v>1781</v>
      </c>
      <c r="H68" s="14" t="s">
        <v>1785</v>
      </c>
      <c r="I68" s="14" t="str">
        <f t="shared" si="3"/>
        <v>LTKJ</v>
      </c>
    </row>
    <row r="69" spans="1:9" ht="23.25" customHeight="1">
      <c r="A69" s="14" t="str">
        <f t="shared" si="2"/>
        <v>XIII AK12</v>
      </c>
      <c r="B69" s="15">
        <v>2</v>
      </c>
      <c r="C69" s="16" t="s">
        <v>906</v>
      </c>
      <c r="D69" s="12" t="s">
        <v>907</v>
      </c>
      <c r="E69" s="38" t="s">
        <v>13</v>
      </c>
      <c r="F69" s="34" t="s">
        <v>1525</v>
      </c>
      <c r="G69" s="14" t="s">
        <v>1782</v>
      </c>
      <c r="H69" s="14" t="s">
        <v>1783</v>
      </c>
      <c r="I69" s="14" t="str">
        <f t="shared" si="3"/>
        <v>PAK</v>
      </c>
    </row>
    <row r="70" spans="1:9" ht="23.25" customHeight="1">
      <c r="A70" s="14" t="str">
        <f t="shared" si="2"/>
        <v>XIII AK13</v>
      </c>
      <c r="B70" s="15">
        <v>3</v>
      </c>
      <c r="C70" s="16" t="s">
        <v>908</v>
      </c>
      <c r="D70" s="12" t="s">
        <v>909</v>
      </c>
      <c r="E70" s="38" t="s">
        <v>13</v>
      </c>
      <c r="F70" s="34" t="s">
        <v>1525</v>
      </c>
      <c r="G70" s="14" t="s">
        <v>1782</v>
      </c>
      <c r="H70" s="14" t="s">
        <v>1783</v>
      </c>
      <c r="I70" s="14" t="str">
        <f t="shared" si="3"/>
        <v>PAK</v>
      </c>
    </row>
    <row r="71" spans="1:9" ht="23.25" customHeight="1">
      <c r="A71" s="14" t="str">
        <f t="shared" si="2"/>
        <v>XI AK52</v>
      </c>
      <c r="B71" s="38">
        <v>2</v>
      </c>
      <c r="C71" s="12">
        <v>101515642</v>
      </c>
      <c r="D71" s="12" t="s">
        <v>280</v>
      </c>
      <c r="E71" s="38" t="s">
        <v>13</v>
      </c>
      <c r="F71" s="35" t="s">
        <v>655</v>
      </c>
      <c r="G71" s="14" t="s">
        <v>1778</v>
      </c>
      <c r="H71" s="14" t="s">
        <v>1783</v>
      </c>
      <c r="I71" s="14" t="str">
        <f t="shared" si="3"/>
        <v>PAK</v>
      </c>
    </row>
    <row r="72" spans="1:9" ht="23.25" customHeight="1">
      <c r="A72" s="14" t="str">
        <f t="shared" si="2"/>
        <v>XII AK34</v>
      </c>
      <c r="B72" s="15">
        <v>4</v>
      </c>
      <c r="C72" s="16" t="s">
        <v>479</v>
      </c>
      <c r="D72" s="12" t="s">
        <v>480</v>
      </c>
      <c r="E72" s="38" t="s">
        <v>13</v>
      </c>
      <c r="F72" s="34" t="s">
        <v>972</v>
      </c>
      <c r="G72" s="14" t="s">
        <v>1780</v>
      </c>
      <c r="H72" s="14" t="s">
        <v>1783</v>
      </c>
      <c r="I72" s="14" t="str">
        <f t="shared" si="3"/>
        <v>PAK</v>
      </c>
    </row>
    <row r="73" spans="1:9" ht="23.25" customHeight="1">
      <c r="A73" s="14" t="str">
        <f t="shared" si="2"/>
        <v>XII AK44</v>
      </c>
      <c r="B73" s="15">
        <v>4</v>
      </c>
      <c r="C73" s="16" t="s">
        <v>541</v>
      </c>
      <c r="D73" s="12" t="s">
        <v>542</v>
      </c>
      <c r="E73" s="38" t="s">
        <v>13</v>
      </c>
      <c r="F73" s="34" t="s">
        <v>973</v>
      </c>
      <c r="G73" s="14" t="s">
        <v>1780</v>
      </c>
      <c r="H73" s="14" t="s">
        <v>1783</v>
      </c>
      <c r="I73" s="14" t="str">
        <f t="shared" si="3"/>
        <v>PAK</v>
      </c>
    </row>
    <row r="74" spans="1:9" ht="23.25" customHeight="1">
      <c r="A74" s="14" t="str">
        <f t="shared" si="2"/>
        <v>XIII AK14</v>
      </c>
      <c r="B74" s="15">
        <v>4</v>
      </c>
      <c r="C74" s="16" t="s">
        <v>910</v>
      </c>
      <c r="D74" s="12" t="s">
        <v>911</v>
      </c>
      <c r="E74" s="38" t="s">
        <v>13</v>
      </c>
      <c r="F74" s="34" t="s">
        <v>1525</v>
      </c>
      <c r="G74" s="14" t="s">
        <v>1782</v>
      </c>
      <c r="H74" s="14" t="s">
        <v>1783</v>
      </c>
      <c r="I74" s="14" t="str">
        <f t="shared" si="3"/>
        <v>PAK</v>
      </c>
    </row>
    <row r="75" spans="1:9" ht="23.25" customHeight="1">
      <c r="A75" s="14" t="str">
        <f t="shared" si="2"/>
        <v>XI AK15</v>
      </c>
      <c r="B75" s="38">
        <v>5</v>
      </c>
      <c r="C75" s="12">
        <v>101515644</v>
      </c>
      <c r="D75" s="12" t="s">
        <v>171</v>
      </c>
      <c r="E75" s="38" t="s">
        <v>13</v>
      </c>
      <c r="F75" s="34" t="s">
        <v>413</v>
      </c>
      <c r="G75" s="14" t="s">
        <v>1778</v>
      </c>
      <c r="H75" s="14" t="s">
        <v>1783</v>
      </c>
      <c r="I75" s="14" t="str">
        <f t="shared" si="3"/>
        <v>PAK</v>
      </c>
    </row>
    <row r="76" spans="1:9" ht="23.25" customHeight="1">
      <c r="A76" s="14" t="str">
        <f t="shared" si="2"/>
        <v>XI AK32</v>
      </c>
      <c r="B76" s="38">
        <v>2</v>
      </c>
      <c r="C76" s="12">
        <v>101515645</v>
      </c>
      <c r="D76" s="12" t="s">
        <v>224</v>
      </c>
      <c r="E76" s="38" t="s">
        <v>13</v>
      </c>
      <c r="F76" s="35" t="s">
        <v>534</v>
      </c>
      <c r="G76" s="14" t="s">
        <v>1778</v>
      </c>
      <c r="H76" s="14" t="s">
        <v>1783</v>
      </c>
      <c r="I76" s="14" t="str">
        <f t="shared" si="3"/>
        <v>PAK</v>
      </c>
    </row>
    <row r="77" spans="1:9" ht="23.25" customHeight="1">
      <c r="A77" s="14" t="str">
        <f t="shared" si="2"/>
        <v>XIII AK34</v>
      </c>
      <c r="B77" s="15">
        <v>4</v>
      </c>
      <c r="C77" s="16" t="s">
        <v>1047</v>
      </c>
      <c r="D77" s="23" t="s">
        <v>1048</v>
      </c>
      <c r="E77" s="24" t="s">
        <v>13</v>
      </c>
      <c r="F77" s="34" t="s">
        <v>1589</v>
      </c>
      <c r="G77" s="14" t="s">
        <v>1782</v>
      </c>
      <c r="H77" s="14" t="s">
        <v>1783</v>
      </c>
      <c r="I77" s="14" t="str">
        <f t="shared" si="3"/>
        <v>PAK</v>
      </c>
    </row>
    <row r="78" spans="1:9" ht="23.25" customHeight="1">
      <c r="A78" s="14" t="str">
        <f t="shared" si="2"/>
        <v>XI TKJ23</v>
      </c>
      <c r="B78" s="15">
        <v>3</v>
      </c>
      <c r="C78" s="12">
        <v>101515827</v>
      </c>
      <c r="D78" s="12" t="s">
        <v>104</v>
      </c>
      <c r="E78" s="38" t="s">
        <v>9</v>
      </c>
      <c r="F78" s="34" t="s">
        <v>842</v>
      </c>
      <c r="G78" s="14" t="s">
        <v>1779</v>
      </c>
      <c r="H78" s="14" t="s">
        <v>1785</v>
      </c>
      <c r="I78" s="14" t="str">
        <f t="shared" si="3"/>
        <v>LTKJ</v>
      </c>
    </row>
    <row r="79" spans="1:9" ht="23.25" customHeight="1">
      <c r="A79" s="14" t="str">
        <f t="shared" si="2"/>
        <v>XII AK54</v>
      </c>
      <c r="B79" s="15">
        <v>4</v>
      </c>
      <c r="C79" s="16" t="s">
        <v>600</v>
      </c>
      <c r="D79" s="20" t="s">
        <v>601</v>
      </c>
      <c r="E79" s="21" t="s">
        <v>9</v>
      </c>
      <c r="F79" s="34" t="s">
        <v>974</v>
      </c>
      <c r="G79" s="14" t="s">
        <v>1780</v>
      </c>
      <c r="H79" s="14" t="s">
        <v>1783</v>
      </c>
      <c r="I79" s="14" t="str">
        <f t="shared" si="3"/>
        <v>LAK</v>
      </c>
    </row>
    <row r="80" spans="1:9" ht="23.25" customHeight="1">
      <c r="A80" s="14" t="str">
        <f t="shared" si="2"/>
        <v>XI TKJ19</v>
      </c>
      <c r="B80" s="38">
        <v>9</v>
      </c>
      <c r="C80" s="12">
        <v>101515828</v>
      </c>
      <c r="D80" s="19" t="s">
        <v>89</v>
      </c>
      <c r="E80" s="38" t="s">
        <v>9</v>
      </c>
      <c r="F80" s="34" t="s">
        <v>779</v>
      </c>
      <c r="G80" s="14" t="s">
        <v>1779</v>
      </c>
      <c r="H80" s="14" t="s">
        <v>1785</v>
      </c>
      <c r="I80" s="14" t="str">
        <f t="shared" si="3"/>
        <v>LTKJ</v>
      </c>
    </row>
    <row r="81" spans="1:9" ht="23.25" customHeight="1">
      <c r="A81" s="14" t="str">
        <f t="shared" si="2"/>
        <v>XI AK64</v>
      </c>
      <c r="B81" s="15">
        <v>4</v>
      </c>
      <c r="C81" s="12">
        <v>101515646</v>
      </c>
      <c r="D81" s="12" t="s">
        <v>332</v>
      </c>
      <c r="E81" s="38" t="s">
        <v>9</v>
      </c>
      <c r="F81" s="34" t="s">
        <v>715</v>
      </c>
      <c r="G81" s="14" t="s">
        <v>1778</v>
      </c>
      <c r="H81" s="14" t="s">
        <v>1783</v>
      </c>
      <c r="I81" s="14" t="str">
        <f t="shared" si="3"/>
        <v>LAK</v>
      </c>
    </row>
    <row r="82" spans="1:9" ht="23.25" customHeight="1">
      <c r="A82" s="14" t="str">
        <f t="shared" si="2"/>
        <v>XII TKJ26</v>
      </c>
      <c r="B82" s="15">
        <v>6</v>
      </c>
      <c r="C82" s="16" t="s">
        <v>790</v>
      </c>
      <c r="D82" s="12" t="s">
        <v>791</v>
      </c>
      <c r="E82" s="38" t="s">
        <v>13</v>
      </c>
      <c r="F82" s="34" t="s">
        <v>1344</v>
      </c>
      <c r="G82" s="14" t="s">
        <v>1781</v>
      </c>
      <c r="H82" s="14" t="s">
        <v>1785</v>
      </c>
      <c r="I82" s="14" t="str">
        <f t="shared" si="3"/>
        <v>PTKJ</v>
      </c>
    </row>
    <row r="83" spans="1:9" ht="23.25" customHeight="1">
      <c r="A83" s="14" t="str">
        <f t="shared" si="2"/>
        <v>XI AK33</v>
      </c>
      <c r="B83" s="38">
        <v>3</v>
      </c>
      <c r="C83" s="12">
        <v>101515647</v>
      </c>
      <c r="D83" s="12" t="s">
        <v>242</v>
      </c>
      <c r="E83" s="38" t="s">
        <v>9</v>
      </c>
      <c r="F83" s="35" t="s">
        <v>534</v>
      </c>
      <c r="G83" s="14" t="s">
        <v>1778</v>
      </c>
      <c r="H83" s="14" t="s">
        <v>1783</v>
      </c>
      <c r="I83" s="14" t="str">
        <f t="shared" si="3"/>
        <v>LAK</v>
      </c>
    </row>
    <row r="84" spans="1:9" ht="23.25" customHeight="1">
      <c r="A84" s="14" t="str">
        <f t="shared" si="2"/>
        <v>XIII AK23</v>
      </c>
      <c r="B84" s="15">
        <v>3</v>
      </c>
      <c r="C84" s="16" t="s">
        <v>979</v>
      </c>
      <c r="D84" s="12" t="s">
        <v>980</v>
      </c>
      <c r="E84" s="38" t="s">
        <v>9</v>
      </c>
      <c r="F84" s="34" t="s">
        <v>1526</v>
      </c>
      <c r="G84" s="14" t="s">
        <v>1782</v>
      </c>
      <c r="H84" s="14" t="s">
        <v>1783</v>
      </c>
      <c r="I84" s="14" t="str">
        <f t="shared" si="3"/>
        <v>LAK</v>
      </c>
    </row>
    <row r="85" spans="1:9" ht="23.25" customHeight="1">
      <c r="A85" s="14" t="str">
        <f t="shared" si="2"/>
        <v>XI RPL11</v>
      </c>
      <c r="B85" s="38">
        <v>1</v>
      </c>
      <c r="C85" s="12">
        <v>101515912</v>
      </c>
      <c r="D85" s="12" t="s">
        <v>17</v>
      </c>
      <c r="E85" s="38" t="s">
        <v>9</v>
      </c>
      <c r="F85" s="35" t="s">
        <v>1945</v>
      </c>
      <c r="G85" s="14" t="s">
        <v>1944</v>
      </c>
      <c r="H85" s="14" t="s">
        <v>1784</v>
      </c>
      <c r="I85" s="14" t="str">
        <f t="shared" si="3"/>
        <v>LRPL</v>
      </c>
    </row>
    <row r="86" spans="1:9" ht="23.25" customHeight="1">
      <c r="A86" s="14" t="str">
        <f t="shared" si="2"/>
        <v>XII AK64</v>
      </c>
      <c r="B86" s="15">
        <v>4</v>
      </c>
      <c r="C86" s="16" t="s">
        <v>662</v>
      </c>
      <c r="D86" s="12" t="s">
        <v>1832</v>
      </c>
      <c r="E86" s="38" t="s">
        <v>9</v>
      </c>
      <c r="F86" s="34" t="s">
        <v>1942</v>
      </c>
      <c r="G86" s="14" t="s">
        <v>1780</v>
      </c>
      <c r="H86" s="14" t="s">
        <v>1783</v>
      </c>
      <c r="I86" s="14" t="str">
        <f t="shared" si="3"/>
        <v>LAK</v>
      </c>
    </row>
    <row r="87" spans="1:9" ht="23.25" customHeight="1">
      <c r="A87" s="14" t="str">
        <f t="shared" si="2"/>
        <v>XII TKJ36</v>
      </c>
      <c r="B87" s="15">
        <v>6</v>
      </c>
      <c r="C87" s="16" t="s">
        <v>853</v>
      </c>
      <c r="D87" s="12" t="s">
        <v>854</v>
      </c>
      <c r="E87" s="38" t="s">
        <v>9</v>
      </c>
      <c r="F87" s="34" t="s">
        <v>1401</v>
      </c>
      <c r="G87" s="14" t="s">
        <v>1781</v>
      </c>
      <c r="H87" s="14" t="s">
        <v>1785</v>
      </c>
      <c r="I87" s="14" t="str">
        <f t="shared" si="3"/>
        <v>LTKJ</v>
      </c>
    </row>
    <row r="88" spans="1:9" ht="23.25" customHeight="1">
      <c r="A88" s="14" t="str">
        <f t="shared" si="2"/>
        <v>XIII AK42</v>
      </c>
      <c r="B88" s="15">
        <v>2</v>
      </c>
      <c r="C88" s="16" t="s">
        <v>1107</v>
      </c>
      <c r="D88" s="12" t="s">
        <v>1108</v>
      </c>
      <c r="E88" s="38" t="s">
        <v>13</v>
      </c>
      <c r="F88" s="34" t="s">
        <v>1652</v>
      </c>
      <c r="G88" s="14" t="s">
        <v>1782</v>
      </c>
      <c r="H88" s="14" t="s">
        <v>1783</v>
      </c>
      <c r="I88" s="14" t="str">
        <f t="shared" si="3"/>
        <v>PAK</v>
      </c>
    </row>
    <row r="89" spans="1:9" ht="23.25" customHeight="1">
      <c r="A89" s="14" t="str">
        <f t="shared" si="2"/>
        <v>XI AK34</v>
      </c>
      <c r="B89" s="38">
        <v>4</v>
      </c>
      <c r="C89" s="12">
        <v>101515648</v>
      </c>
      <c r="D89" s="12" t="s">
        <v>233</v>
      </c>
      <c r="E89" s="38" t="s">
        <v>13</v>
      </c>
      <c r="F89" s="35" t="s">
        <v>534</v>
      </c>
      <c r="G89" s="14" t="s">
        <v>1778</v>
      </c>
      <c r="H89" s="14" t="s">
        <v>1783</v>
      </c>
      <c r="I89" s="14" t="str">
        <f t="shared" si="3"/>
        <v>PAK</v>
      </c>
    </row>
    <row r="90" spans="1:9" ht="23.25" customHeight="1">
      <c r="A90" s="14" t="str">
        <f t="shared" si="2"/>
        <v>XII TKJ14</v>
      </c>
      <c r="B90" s="15">
        <v>4</v>
      </c>
      <c r="C90" s="16" t="s">
        <v>722</v>
      </c>
      <c r="D90" s="12" t="s">
        <v>723</v>
      </c>
      <c r="E90" s="38" t="s">
        <v>9</v>
      </c>
      <c r="F90" s="34" t="s">
        <v>1289</v>
      </c>
      <c r="G90" s="14" t="s">
        <v>1781</v>
      </c>
      <c r="H90" s="14" t="s">
        <v>1785</v>
      </c>
      <c r="I90" s="14" t="str">
        <f t="shared" si="3"/>
        <v>LTKJ</v>
      </c>
    </row>
    <row r="91" spans="1:9" ht="23.25" customHeight="1">
      <c r="A91" s="14" t="str">
        <f t="shared" si="2"/>
        <v>XI AK22</v>
      </c>
      <c r="B91" s="15">
        <v>2</v>
      </c>
      <c r="C91" s="12">
        <v>101515649</v>
      </c>
      <c r="D91" s="12" t="s">
        <v>228</v>
      </c>
      <c r="E91" s="38" t="s">
        <v>13</v>
      </c>
      <c r="F91" s="34" t="s">
        <v>472</v>
      </c>
      <c r="G91" s="14" t="s">
        <v>1778</v>
      </c>
      <c r="H91" s="14" t="s">
        <v>1783</v>
      </c>
      <c r="I91" s="14" t="str">
        <f t="shared" si="3"/>
        <v>PAK</v>
      </c>
    </row>
    <row r="92" spans="1:9" ht="23.25" customHeight="1">
      <c r="A92" s="14" t="str">
        <f t="shared" si="2"/>
        <v>XIII AK35</v>
      </c>
      <c r="B92" s="25">
        <v>5</v>
      </c>
      <c r="C92" s="16" t="s">
        <v>1049</v>
      </c>
      <c r="D92" s="26" t="s">
        <v>1050</v>
      </c>
      <c r="E92" s="27" t="s">
        <v>13</v>
      </c>
      <c r="F92" s="34" t="s">
        <v>1589</v>
      </c>
      <c r="G92" s="14" t="s">
        <v>1782</v>
      </c>
      <c r="H92" s="14" t="s">
        <v>1783</v>
      </c>
      <c r="I92" s="14" t="str">
        <f t="shared" si="3"/>
        <v>PAK</v>
      </c>
    </row>
    <row r="93" spans="1:9" ht="23.25" customHeight="1">
      <c r="A93" s="14" t="str">
        <f t="shared" si="2"/>
        <v>XIII AK51</v>
      </c>
      <c r="B93" s="15">
        <v>1</v>
      </c>
      <c r="C93" s="28" t="s">
        <v>1169</v>
      </c>
      <c r="D93" s="12" t="s">
        <v>1170</v>
      </c>
      <c r="E93" s="38" t="s">
        <v>13</v>
      </c>
      <c r="F93" s="34" t="s">
        <v>1713</v>
      </c>
      <c r="G93" s="14" t="s">
        <v>1782</v>
      </c>
      <c r="H93" s="14" t="s">
        <v>1783</v>
      </c>
      <c r="I93" s="14" t="str">
        <f t="shared" si="3"/>
        <v>PAK</v>
      </c>
    </row>
    <row r="94" spans="1:9" ht="23.25" customHeight="1">
      <c r="A94" s="14" t="str">
        <f t="shared" si="2"/>
        <v>XII AK15</v>
      </c>
      <c r="B94" s="15">
        <v>5</v>
      </c>
      <c r="C94" s="16" t="s">
        <v>359</v>
      </c>
      <c r="D94" s="12" t="s">
        <v>360</v>
      </c>
      <c r="E94" s="38" t="s">
        <v>13</v>
      </c>
      <c r="F94" s="34" t="s">
        <v>970</v>
      </c>
      <c r="G94" s="14" t="s">
        <v>1780</v>
      </c>
      <c r="H94" s="14" t="s">
        <v>1783</v>
      </c>
      <c r="I94" s="14" t="str">
        <f t="shared" si="3"/>
        <v>PAK</v>
      </c>
    </row>
    <row r="95" spans="1:9" ht="23.25" customHeight="1">
      <c r="A95" s="14" t="str">
        <f t="shared" si="2"/>
        <v>XIII AK36</v>
      </c>
      <c r="B95" s="15">
        <v>6</v>
      </c>
      <c r="C95" s="16" t="s">
        <v>1051</v>
      </c>
      <c r="D95" s="12" t="s">
        <v>1052</v>
      </c>
      <c r="E95" s="38" t="s">
        <v>13</v>
      </c>
      <c r="F95" s="34" t="s">
        <v>1589</v>
      </c>
      <c r="G95" s="14" t="s">
        <v>1782</v>
      </c>
      <c r="H95" s="14" t="s">
        <v>1783</v>
      </c>
      <c r="I95" s="14" t="str">
        <f t="shared" si="3"/>
        <v>PAK</v>
      </c>
    </row>
    <row r="96" spans="1:9" ht="23.25" customHeight="1">
      <c r="A96" s="14" t="str">
        <f t="shared" si="2"/>
        <v>XI AK65</v>
      </c>
      <c r="B96" s="15">
        <v>5</v>
      </c>
      <c r="C96" s="12">
        <v>101515650</v>
      </c>
      <c r="D96" s="12" t="s">
        <v>313</v>
      </c>
      <c r="E96" s="38" t="s">
        <v>13</v>
      </c>
      <c r="F96" s="34" t="s">
        <v>715</v>
      </c>
      <c r="G96" s="14" t="s">
        <v>1778</v>
      </c>
      <c r="H96" s="14" t="s">
        <v>1783</v>
      </c>
      <c r="I96" s="14" t="str">
        <f t="shared" si="3"/>
        <v>PAK</v>
      </c>
    </row>
    <row r="97" spans="1:9" ht="23.25" customHeight="1">
      <c r="A97" s="14" t="str">
        <f t="shared" si="2"/>
        <v>XI AK66</v>
      </c>
      <c r="B97" s="15">
        <v>6</v>
      </c>
      <c r="C97" s="12">
        <v>101515651</v>
      </c>
      <c r="D97" s="12" t="s">
        <v>316</v>
      </c>
      <c r="E97" s="38" t="s">
        <v>13</v>
      </c>
      <c r="F97" s="34" t="s">
        <v>715</v>
      </c>
      <c r="G97" s="14" t="s">
        <v>1778</v>
      </c>
      <c r="H97" s="14" t="s">
        <v>1783</v>
      </c>
      <c r="I97" s="14" t="str">
        <f t="shared" si="3"/>
        <v>PAK</v>
      </c>
    </row>
    <row r="98" spans="1:9" ht="23.25" customHeight="1">
      <c r="A98" s="14" t="str">
        <f t="shared" si="2"/>
        <v>XI AK67</v>
      </c>
      <c r="B98" s="15">
        <v>7</v>
      </c>
      <c r="C98" s="12">
        <v>101515652</v>
      </c>
      <c r="D98" s="12" t="s">
        <v>328</v>
      </c>
      <c r="E98" s="38" t="s">
        <v>9</v>
      </c>
      <c r="F98" s="34" t="s">
        <v>715</v>
      </c>
      <c r="G98" s="14" t="s">
        <v>1778</v>
      </c>
      <c r="H98" s="14" t="s">
        <v>1783</v>
      </c>
      <c r="I98" s="14" t="str">
        <f t="shared" si="3"/>
        <v>LAK</v>
      </c>
    </row>
    <row r="99" spans="1:9" ht="23.25" customHeight="1">
      <c r="A99" s="14" t="str">
        <f t="shared" si="2"/>
        <v>XI AK53</v>
      </c>
      <c r="B99" s="38">
        <v>3</v>
      </c>
      <c r="C99" s="12">
        <v>101515653</v>
      </c>
      <c r="D99" s="12" t="s">
        <v>284</v>
      </c>
      <c r="E99" s="38" t="s">
        <v>13</v>
      </c>
      <c r="F99" s="35" t="s">
        <v>655</v>
      </c>
      <c r="G99" s="14" t="s">
        <v>1778</v>
      </c>
      <c r="H99" s="14" t="s">
        <v>1783</v>
      </c>
      <c r="I99" s="14" t="str">
        <f t="shared" si="3"/>
        <v>PAK</v>
      </c>
    </row>
    <row r="100" spans="1:9" ht="23.25" customHeight="1">
      <c r="A100" s="14" t="str">
        <f t="shared" si="2"/>
        <v>XII AK24</v>
      </c>
      <c r="B100" s="15">
        <v>4</v>
      </c>
      <c r="C100" s="16" t="s">
        <v>420</v>
      </c>
      <c r="D100" s="12" t="s">
        <v>421</v>
      </c>
      <c r="E100" s="38" t="s">
        <v>13</v>
      </c>
      <c r="F100" s="34" t="s">
        <v>971</v>
      </c>
      <c r="G100" s="14" t="s">
        <v>1780</v>
      </c>
      <c r="H100" s="14" t="s">
        <v>1783</v>
      </c>
      <c r="I100" s="14" t="str">
        <f t="shared" si="3"/>
        <v>PAK</v>
      </c>
    </row>
    <row r="101" spans="1:9" ht="23.25" customHeight="1">
      <c r="A101" s="14" t="str">
        <f t="shared" si="2"/>
        <v>XII TKJ27</v>
      </c>
      <c r="B101" s="15">
        <v>7</v>
      </c>
      <c r="C101" s="16" t="s">
        <v>792</v>
      </c>
      <c r="D101" s="12" t="s">
        <v>793</v>
      </c>
      <c r="E101" s="38" t="s">
        <v>9</v>
      </c>
      <c r="F101" s="34" t="s">
        <v>1344</v>
      </c>
      <c r="G101" s="14" t="s">
        <v>1781</v>
      </c>
      <c r="H101" s="14" t="s">
        <v>1785</v>
      </c>
      <c r="I101" s="14" t="str">
        <f t="shared" si="3"/>
        <v>LTKJ</v>
      </c>
    </row>
    <row r="102" spans="1:9" ht="23.25" customHeight="1">
      <c r="A102" s="14" t="str">
        <f t="shared" si="2"/>
        <v>XI AK23</v>
      </c>
      <c r="B102" s="15">
        <v>3</v>
      </c>
      <c r="C102" s="12">
        <v>101515654</v>
      </c>
      <c r="D102" s="12" t="s">
        <v>192</v>
      </c>
      <c r="E102" s="38" t="s">
        <v>13</v>
      </c>
      <c r="F102" s="34" t="s">
        <v>472</v>
      </c>
      <c r="G102" s="14" t="s">
        <v>1778</v>
      </c>
      <c r="H102" s="14" t="s">
        <v>1783</v>
      </c>
      <c r="I102" s="14" t="str">
        <f t="shared" si="3"/>
        <v>PAK</v>
      </c>
    </row>
    <row r="103" spans="1:9" ht="23.25" customHeight="1">
      <c r="A103" s="14" t="str">
        <f t="shared" si="2"/>
        <v>XI AK35</v>
      </c>
      <c r="B103" s="38">
        <v>5</v>
      </c>
      <c r="C103" s="12">
        <v>101515655</v>
      </c>
      <c r="D103" s="12" t="s">
        <v>229</v>
      </c>
      <c r="E103" s="38" t="s">
        <v>13</v>
      </c>
      <c r="F103" s="35" t="s">
        <v>534</v>
      </c>
      <c r="G103" s="14" t="s">
        <v>1778</v>
      </c>
      <c r="H103" s="14" t="s">
        <v>1783</v>
      </c>
      <c r="I103" s="14" t="str">
        <f t="shared" si="3"/>
        <v>PAK</v>
      </c>
    </row>
    <row r="104" spans="1:9" ht="23.25" customHeight="1">
      <c r="A104" s="14" t="str">
        <f t="shared" si="2"/>
        <v>XI TKJ110</v>
      </c>
      <c r="B104" s="38">
        <v>10</v>
      </c>
      <c r="C104" s="12">
        <v>101515830</v>
      </c>
      <c r="D104" s="12" t="s">
        <v>84</v>
      </c>
      <c r="E104" s="38" t="s">
        <v>13</v>
      </c>
      <c r="F104" s="34" t="s">
        <v>779</v>
      </c>
      <c r="G104" s="14" t="s">
        <v>1779</v>
      </c>
      <c r="H104" s="14" t="s">
        <v>1785</v>
      </c>
      <c r="I104" s="14" t="str">
        <f t="shared" si="3"/>
        <v>PTKJ</v>
      </c>
    </row>
    <row r="105" spans="1:9" ht="23.25" customHeight="1">
      <c r="A105" s="14" t="str">
        <f t="shared" ref="A105:A152" si="4">F105&amp;B105</f>
        <v>XIII AK43</v>
      </c>
      <c r="B105" s="15">
        <v>3</v>
      </c>
      <c r="C105" s="16" t="s">
        <v>1109</v>
      </c>
      <c r="D105" s="12" t="s">
        <v>1110</v>
      </c>
      <c r="E105" s="38" t="s">
        <v>13</v>
      </c>
      <c r="F105" s="34" t="s">
        <v>1652</v>
      </c>
      <c r="G105" s="14" t="s">
        <v>1782</v>
      </c>
      <c r="H105" s="14" t="s">
        <v>1783</v>
      </c>
      <c r="I105" s="14" t="str">
        <f t="shared" ref="I105:I152" si="5">E105&amp;H105</f>
        <v>PAK</v>
      </c>
    </row>
    <row r="106" spans="1:9" ht="23.25" customHeight="1">
      <c r="A106" s="14" t="str">
        <f t="shared" si="4"/>
        <v>XII AK35</v>
      </c>
      <c r="B106" s="15">
        <v>5</v>
      </c>
      <c r="C106" s="16" t="s">
        <v>481</v>
      </c>
      <c r="D106" s="12" t="s">
        <v>482</v>
      </c>
      <c r="E106" s="38" t="s">
        <v>13</v>
      </c>
      <c r="F106" s="34" t="s">
        <v>972</v>
      </c>
      <c r="G106" s="14" t="s">
        <v>1780</v>
      </c>
      <c r="H106" s="14" t="s">
        <v>1783</v>
      </c>
      <c r="I106" s="14" t="str">
        <f t="shared" si="5"/>
        <v>PAK</v>
      </c>
    </row>
    <row r="107" spans="1:9" ht="23.25" customHeight="1">
      <c r="A107" s="14" t="str">
        <f t="shared" si="4"/>
        <v>XIII AK15</v>
      </c>
      <c r="B107" s="15">
        <v>5</v>
      </c>
      <c r="C107" s="16" t="s">
        <v>912</v>
      </c>
      <c r="D107" s="12" t="s">
        <v>913</v>
      </c>
      <c r="E107" s="38" t="s">
        <v>9</v>
      </c>
      <c r="F107" s="34" t="s">
        <v>1525</v>
      </c>
      <c r="G107" s="14" t="s">
        <v>1782</v>
      </c>
      <c r="H107" s="14" t="s">
        <v>1783</v>
      </c>
      <c r="I107" s="14" t="str">
        <f t="shared" si="5"/>
        <v>LAK</v>
      </c>
    </row>
    <row r="108" spans="1:9" ht="23.25" customHeight="1">
      <c r="A108" s="14" t="str">
        <f t="shared" si="4"/>
        <v>XI AK16</v>
      </c>
      <c r="B108" s="38">
        <v>6</v>
      </c>
      <c r="C108" s="12">
        <v>101515656</v>
      </c>
      <c r="D108" s="12" t="s">
        <v>187</v>
      </c>
      <c r="E108" s="38" t="s">
        <v>9</v>
      </c>
      <c r="F108" s="34" t="s">
        <v>413</v>
      </c>
      <c r="G108" s="14" t="s">
        <v>1778</v>
      </c>
      <c r="H108" s="14" t="s">
        <v>1783</v>
      </c>
      <c r="I108" s="14" t="str">
        <f t="shared" si="5"/>
        <v>LAK</v>
      </c>
    </row>
    <row r="109" spans="1:9" ht="23.25" customHeight="1">
      <c r="A109" s="14" t="str">
        <f t="shared" si="4"/>
        <v>XIII AK16</v>
      </c>
      <c r="B109" s="15">
        <v>6</v>
      </c>
      <c r="C109" s="16" t="s">
        <v>914</v>
      </c>
      <c r="D109" s="12" t="s">
        <v>915</v>
      </c>
      <c r="E109" s="38" t="s">
        <v>13</v>
      </c>
      <c r="F109" s="34" t="s">
        <v>1525</v>
      </c>
      <c r="G109" s="14" t="s">
        <v>1782</v>
      </c>
      <c r="H109" s="14" t="s">
        <v>1783</v>
      </c>
      <c r="I109" s="14" t="str">
        <f t="shared" si="5"/>
        <v>PAK</v>
      </c>
    </row>
    <row r="110" spans="1:9" ht="23.25" customHeight="1">
      <c r="A110" s="14" t="str">
        <f t="shared" si="4"/>
        <v>XIII AK24</v>
      </c>
      <c r="B110" s="15">
        <v>4</v>
      </c>
      <c r="C110" s="16" t="s">
        <v>981</v>
      </c>
      <c r="D110" s="12" t="s">
        <v>982</v>
      </c>
      <c r="E110" s="38" t="s">
        <v>9</v>
      </c>
      <c r="F110" s="34" t="s">
        <v>1526</v>
      </c>
      <c r="G110" s="14" t="s">
        <v>1782</v>
      </c>
      <c r="H110" s="14" t="s">
        <v>1783</v>
      </c>
      <c r="I110" s="14" t="str">
        <f t="shared" si="5"/>
        <v>LAK</v>
      </c>
    </row>
    <row r="111" spans="1:9" ht="23.25" customHeight="1">
      <c r="A111" s="14" t="str">
        <f t="shared" si="4"/>
        <v>XI TKJ24</v>
      </c>
      <c r="B111" s="15">
        <v>4</v>
      </c>
      <c r="C111" s="12">
        <v>101515831</v>
      </c>
      <c r="D111" s="12" t="s">
        <v>1937</v>
      </c>
      <c r="E111" s="38" t="s">
        <v>13</v>
      </c>
      <c r="F111" s="34" t="s">
        <v>842</v>
      </c>
      <c r="G111" s="14" t="s">
        <v>1779</v>
      </c>
      <c r="H111" s="14" t="s">
        <v>1785</v>
      </c>
      <c r="I111" s="14" t="str">
        <f t="shared" si="5"/>
        <v>PTKJ</v>
      </c>
    </row>
    <row r="112" spans="1:9" ht="23.25" customHeight="1">
      <c r="A112" s="14" t="str">
        <f t="shared" si="4"/>
        <v>XII AK55</v>
      </c>
      <c r="B112" s="15">
        <v>5</v>
      </c>
      <c r="C112" s="16" t="s">
        <v>602</v>
      </c>
      <c r="D112" s="12" t="s">
        <v>603</v>
      </c>
      <c r="E112" s="38" t="s">
        <v>9</v>
      </c>
      <c r="F112" s="34" t="s">
        <v>974</v>
      </c>
      <c r="G112" s="14" t="s">
        <v>1780</v>
      </c>
      <c r="H112" s="14" t="s">
        <v>1783</v>
      </c>
      <c r="I112" s="14" t="str">
        <f t="shared" si="5"/>
        <v>LAK</v>
      </c>
    </row>
    <row r="113" spans="1:9" ht="23.25" customHeight="1">
      <c r="A113" s="14" t="str">
        <f t="shared" si="4"/>
        <v>XI TKJ34</v>
      </c>
      <c r="B113" s="15">
        <v>4</v>
      </c>
      <c r="C113" s="12">
        <v>101515832</v>
      </c>
      <c r="D113" s="29" t="s">
        <v>150</v>
      </c>
      <c r="E113" s="21" t="s">
        <v>9</v>
      </c>
      <c r="F113" s="34" t="s">
        <v>903</v>
      </c>
      <c r="G113" s="14" t="s">
        <v>1779</v>
      </c>
      <c r="H113" s="14" t="s">
        <v>1785</v>
      </c>
      <c r="I113" s="14" t="str">
        <f t="shared" si="5"/>
        <v>LTKJ</v>
      </c>
    </row>
    <row r="114" spans="1:9" ht="23.25" customHeight="1">
      <c r="A114" s="14" t="str">
        <f t="shared" si="4"/>
        <v>XI AK43</v>
      </c>
      <c r="B114" s="15">
        <v>3</v>
      </c>
      <c r="C114" s="12">
        <v>101515657</v>
      </c>
      <c r="D114" s="12" t="s">
        <v>266</v>
      </c>
      <c r="E114" s="38" t="s">
        <v>9</v>
      </c>
      <c r="F114" s="34" t="s">
        <v>593</v>
      </c>
      <c r="G114" s="14" t="s">
        <v>1778</v>
      </c>
      <c r="H114" s="14" t="s">
        <v>1783</v>
      </c>
      <c r="I114" s="14" t="str">
        <f t="shared" si="5"/>
        <v>LAK</v>
      </c>
    </row>
    <row r="115" spans="1:9" ht="23.25" customHeight="1">
      <c r="A115" s="14" t="str">
        <f t="shared" si="4"/>
        <v>XII AK25</v>
      </c>
      <c r="B115" s="15">
        <v>5</v>
      </c>
      <c r="C115" s="16" t="s">
        <v>422</v>
      </c>
      <c r="D115" s="12" t="s">
        <v>423</v>
      </c>
      <c r="E115" s="38" t="s">
        <v>9</v>
      </c>
      <c r="F115" s="34" t="s">
        <v>971</v>
      </c>
      <c r="G115" s="14" t="s">
        <v>1780</v>
      </c>
      <c r="H115" s="14" t="s">
        <v>1783</v>
      </c>
      <c r="I115" s="14" t="str">
        <f t="shared" si="5"/>
        <v>LAK</v>
      </c>
    </row>
    <row r="116" spans="1:9" ht="23.25" customHeight="1">
      <c r="A116" s="14" t="str">
        <f t="shared" si="4"/>
        <v>XIII AK44</v>
      </c>
      <c r="B116" s="15">
        <v>4</v>
      </c>
      <c r="C116" s="16" t="s">
        <v>1111</v>
      </c>
      <c r="D116" s="12" t="s">
        <v>1112</v>
      </c>
      <c r="E116" s="38" t="s">
        <v>9</v>
      </c>
      <c r="F116" s="34" t="s">
        <v>1652</v>
      </c>
      <c r="G116" s="14" t="s">
        <v>1782</v>
      </c>
      <c r="H116" s="14" t="s">
        <v>1783</v>
      </c>
      <c r="I116" s="14" t="str">
        <f t="shared" si="5"/>
        <v>LAK</v>
      </c>
    </row>
    <row r="117" spans="1:9" ht="23.25" customHeight="1">
      <c r="A117" s="14" t="str">
        <f t="shared" si="4"/>
        <v>XI AK68</v>
      </c>
      <c r="B117" s="15">
        <v>8</v>
      </c>
      <c r="C117" s="12">
        <v>101515658</v>
      </c>
      <c r="D117" s="12" t="s">
        <v>327</v>
      </c>
      <c r="E117" s="38" t="s">
        <v>9</v>
      </c>
      <c r="F117" s="34" t="s">
        <v>715</v>
      </c>
      <c r="G117" s="14" t="s">
        <v>1778</v>
      </c>
      <c r="H117" s="14" t="s">
        <v>1783</v>
      </c>
      <c r="I117" s="14" t="str">
        <f t="shared" si="5"/>
        <v>LAK</v>
      </c>
    </row>
    <row r="118" spans="1:9" ht="23.25" customHeight="1">
      <c r="A118" s="14" t="str">
        <f t="shared" si="4"/>
        <v>XIII AK17</v>
      </c>
      <c r="B118" s="15">
        <v>7</v>
      </c>
      <c r="C118" s="16" t="s">
        <v>916</v>
      </c>
      <c r="D118" s="12" t="s">
        <v>917</v>
      </c>
      <c r="E118" s="38" t="s">
        <v>9</v>
      </c>
      <c r="F118" s="34" t="s">
        <v>1525</v>
      </c>
      <c r="G118" s="14" t="s">
        <v>1782</v>
      </c>
      <c r="H118" s="14" t="s">
        <v>1783</v>
      </c>
      <c r="I118" s="14" t="str">
        <f t="shared" si="5"/>
        <v>LAK</v>
      </c>
    </row>
    <row r="119" spans="1:9" ht="23.25" customHeight="1">
      <c r="A119" s="14" t="str">
        <f t="shared" si="4"/>
        <v>XII TKJ37</v>
      </c>
      <c r="B119" s="15">
        <v>7</v>
      </c>
      <c r="C119" s="16" t="s">
        <v>855</v>
      </c>
      <c r="D119" s="12" t="s">
        <v>856</v>
      </c>
      <c r="E119" s="38" t="s">
        <v>9</v>
      </c>
      <c r="F119" s="34" t="s">
        <v>1401</v>
      </c>
      <c r="G119" s="14" t="s">
        <v>1781</v>
      </c>
      <c r="H119" s="14" t="s">
        <v>1785</v>
      </c>
      <c r="I119" s="14" t="str">
        <f t="shared" si="5"/>
        <v>LTKJ</v>
      </c>
    </row>
    <row r="120" spans="1:9" ht="23.25" customHeight="1">
      <c r="A120" s="14" t="str">
        <f t="shared" si="4"/>
        <v>XII AK16</v>
      </c>
      <c r="B120" s="15">
        <v>6</v>
      </c>
      <c r="C120" s="16" t="s">
        <v>361</v>
      </c>
      <c r="D120" s="12" t="s">
        <v>362</v>
      </c>
      <c r="E120" s="38" t="s">
        <v>9</v>
      </c>
      <c r="F120" s="34" t="s">
        <v>970</v>
      </c>
      <c r="G120" s="14" t="s">
        <v>1780</v>
      </c>
      <c r="H120" s="14" t="s">
        <v>1783</v>
      </c>
      <c r="I120" s="14" t="str">
        <f t="shared" si="5"/>
        <v>LAK</v>
      </c>
    </row>
    <row r="121" spans="1:9" ht="23.25" customHeight="1">
      <c r="A121" s="14" t="str">
        <f t="shared" si="4"/>
        <v>XI TKJ25</v>
      </c>
      <c r="B121" s="15">
        <v>5</v>
      </c>
      <c r="C121" s="12">
        <v>101515833</v>
      </c>
      <c r="D121" s="19" t="s">
        <v>123</v>
      </c>
      <c r="E121" s="38" t="s">
        <v>9</v>
      </c>
      <c r="F121" s="34" t="s">
        <v>842</v>
      </c>
      <c r="G121" s="14" t="s">
        <v>1779</v>
      </c>
      <c r="H121" s="14" t="s">
        <v>1785</v>
      </c>
      <c r="I121" s="14" t="str">
        <f t="shared" si="5"/>
        <v>LTKJ</v>
      </c>
    </row>
    <row r="122" spans="1:9" ht="23.25" customHeight="1">
      <c r="A122" s="14" t="str">
        <f t="shared" si="4"/>
        <v>XI TKJ111</v>
      </c>
      <c r="B122" s="38">
        <v>11</v>
      </c>
      <c r="C122" s="12">
        <v>101515834</v>
      </c>
      <c r="D122" s="19" t="s">
        <v>92</v>
      </c>
      <c r="E122" s="38" t="s">
        <v>9</v>
      </c>
      <c r="F122" s="34" t="s">
        <v>779</v>
      </c>
      <c r="G122" s="14" t="s">
        <v>1779</v>
      </c>
      <c r="H122" s="14" t="s">
        <v>1785</v>
      </c>
      <c r="I122" s="14" t="str">
        <f t="shared" si="5"/>
        <v>LTKJ</v>
      </c>
    </row>
    <row r="123" spans="1:9" ht="23.25" customHeight="1">
      <c r="A123" s="14" t="str">
        <f t="shared" si="4"/>
        <v>XI TKJ112</v>
      </c>
      <c r="B123" s="38">
        <v>12</v>
      </c>
      <c r="C123" s="12">
        <v>101515835</v>
      </c>
      <c r="D123" s="19" t="s">
        <v>102</v>
      </c>
      <c r="E123" s="38" t="s">
        <v>13</v>
      </c>
      <c r="F123" s="34" t="s">
        <v>779</v>
      </c>
      <c r="G123" s="14" t="s">
        <v>1779</v>
      </c>
      <c r="H123" s="14" t="s">
        <v>1785</v>
      </c>
      <c r="I123" s="14" t="str">
        <f t="shared" si="5"/>
        <v>PTKJ</v>
      </c>
    </row>
    <row r="124" spans="1:9" ht="23.25" customHeight="1">
      <c r="A124" s="14" t="str">
        <f t="shared" si="4"/>
        <v>XI AK54</v>
      </c>
      <c r="B124" s="38">
        <v>4</v>
      </c>
      <c r="C124" s="12">
        <v>101515659</v>
      </c>
      <c r="D124" s="12" t="s">
        <v>286</v>
      </c>
      <c r="E124" s="38" t="s">
        <v>13</v>
      </c>
      <c r="F124" s="35" t="s">
        <v>655</v>
      </c>
      <c r="G124" s="14" t="s">
        <v>1778</v>
      </c>
      <c r="H124" s="14" t="s">
        <v>1783</v>
      </c>
      <c r="I124" s="14" t="str">
        <f t="shared" si="5"/>
        <v>PAK</v>
      </c>
    </row>
    <row r="125" spans="1:9" ht="23.25" customHeight="1">
      <c r="A125" s="14" t="str">
        <f t="shared" si="4"/>
        <v>XI TKJ35</v>
      </c>
      <c r="B125" s="15">
        <v>5</v>
      </c>
      <c r="C125" s="12">
        <v>101515836</v>
      </c>
      <c r="D125" s="12" t="s">
        <v>142</v>
      </c>
      <c r="E125" s="38" t="s">
        <v>13</v>
      </c>
      <c r="F125" s="34" t="s">
        <v>903</v>
      </c>
      <c r="G125" s="14" t="s">
        <v>1779</v>
      </c>
      <c r="H125" s="14" t="s">
        <v>1785</v>
      </c>
      <c r="I125" s="14" t="str">
        <f t="shared" si="5"/>
        <v>PTKJ</v>
      </c>
    </row>
    <row r="126" spans="1:9" ht="23.25" customHeight="1">
      <c r="A126" s="14" t="str">
        <f t="shared" si="4"/>
        <v>XII AK26</v>
      </c>
      <c r="B126" s="15">
        <v>6</v>
      </c>
      <c r="C126" s="16" t="s">
        <v>424</v>
      </c>
      <c r="D126" s="12" t="s">
        <v>425</v>
      </c>
      <c r="E126" s="38" t="s">
        <v>13</v>
      </c>
      <c r="F126" s="34" t="s">
        <v>971</v>
      </c>
      <c r="G126" s="14" t="s">
        <v>1780</v>
      </c>
      <c r="H126" s="14" t="s">
        <v>1783</v>
      </c>
      <c r="I126" s="14" t="str">
        <f t="shared" si="5"/>
        <v>PAK</v>
      </c>
    </row>
    <row r="127" spans="1:9" ht="23.25" customHeight="1">
      <c r="A127" s="14" t="str">
        <f t="shared" si="4"/>
        <v>XI TKJ26</v>
      </c>
      <c r="B127" s="15">
        <v>6</v>
      </c>
      <c r="C127" s="12">
        <v>101515837</v>
      </c>
      <c r="D127" s="19" t="s">
        <v>128</v>
      </c>
      <c r="E127" s="38" t="s">
        <v>9</v>
      </c>
      <c r="F127" s="34" t="s">
        <v>842</v>
      </c>
      <c r="G127" s="14" t="s">
        <v>1779</v>
      </c>
      <c r="H127" s="14" t="s">
        <v>1785</v>
      </c>
      <c r="I127" s="14" t="str">
        <f t="shared" si="5"/>
        <v>LTKJ</v>
      </c>
    </row>
    <row r="128" spans="1:9" ht="23.25" customHeight="1">
      <c r="A128" s="14" t="str">
        <f t="shared" si="4"/>
        <v>XIII AK25</v>
      </c>
      <c r="B128" s="15">
        <v>5</v>
      </c>
      <c r="C128" s="16" t="s">
        <v>983</v>
      </c>
      <c r="D128" s="12" t="s">
        <v>984</v>
      </c>
      <c r="E128" s="38" t="s">
        <v>13</v>
      </c>
      <c r="F128" s="34" t="s">
        <v>1526</v>
      </c>
      <c r="G128" s="14" t="s">
        <v>1782</v>
      </c>
      <c r="H128" s="14" t="s">
        <v>1783</v>
      </c>
      <c r="I128" s="14" t="str">
        <f t="shared" si="5"/>
        <v>PAK</v>
      </c>
    </row>
    <row r="129" spans="1:9" ht="23.25" customHeight="1">
      <c r="A129" s="14" t="str">
        <f t="shared" si="4"/>
        <v>XI AK17</v>
      </c>
      <c r="B129" s="38">
        <v>7</v>
      </c>
      <c r="C129" s="12">
        <v>101515660</v>
      </c>
      <c r="D129" s="12" t="s">
        <v>179</v>
      </c>
      <c r="E129" s="38" t="s">
        <v>9</v>
      </c>
      <c r="F129" s="34" t="s">
        <v>413</v>
      </c>
      <c r="G129" s="14" t="s">
        <v>1778</v>
      </c>
      <c r="H129" s="14" t="s">
        <v>1783</v>
      </c>
      <c r="I129" s="14" t="str">
        <f t="shared" si="5"/>
        <v>LAK</v>
      </c>
    </row>
    <row r="130" spans="1:9" ht="23.25" customHeight="1">
      <c r="A130" s="14" t="str">
        <f t="shared" si="4"/>
        <v>XII AK36</v>
      </c>
      <c r="B130" s="15">
        <v>6</v>
      </c>
      <c r="C130" s="16" t="s">
        <v>483</v>
      </c>
      <c r="D130" s="12" t="s">
        <v>484</v>
      </c>
      <c r="E130" s="38" t="s">
        <v>13</v>
      </c>
      <c r="F130" s="34" t="s">
        <v>972</v>
      </c>
      <c r="G130" s="14" t="s">
        <v>1780</v>
      </c>
      <c r="H130" s="14" t="s">
        <v>1783</v>
      </c>
      <c r="I130" s="14" t="str">
        <f t="shared" si="5"/>
        <v>PAK</v>
      </c>
    </row>
    <row r="131" spans="1:9" ht="23.25" customHeight="1">
      <c r="A131" s="14" t="str">
        <f t="shared" si="4"/>
        <v>XII AK45</v>
      </c>
      <c r="B131" s="15">
        <v>5</v>
      </c>
      <c r="C131" s="16" t="s">
        <v>543</v>
      </c>
      <c r="D131" s="12" t="s">
        <v>544</v>
      </c>
      <c r="E131" s="38" t="s">
        <v>13</v>
      </c>
      <c r="F131" s="34" t="s">
        <v>973</v>
      </c>
      <c r="G131" s="14" t="s">
        <v>1780</v>
      </c>
      <c r="H131" s="14" t="s">
        <v>1783</v>
      </c>
      <c r="I131" s="14" t="str">
        <f t="shared" si="5"/>
        <v>PAK</v>
      </c>
    </row>
    <row r="132" spans="1:9" ht="23.25" customHeight="1">
      <c r="A132" s="14" t="str">
        <f t="shared" si="4"/>
        <v>XII TKJ38</v>
      </c>
      <c r="B132" s="15">
        <v>8</v>
      </c>
      <c r="C132" s="16" t="s">
        <v>857</v>
      </c>
      <c r="D132" s="12" t="s">
        <v>858</v>
      </c>
      <c r="E132" s="38" t="s">
        <v>9</v>
      </c>
      <c r="F132" s="34" t="s">
        <v>1401</v>
      </c>
      <c r="G132" s="14" t="s">
        <v>1781</v>
      </c>
      <c r="H132" s="14" t="s">
        <v>1785</v>
      </c>
      <c r="I132" s="14" t="str">
        <f t="shared" si="5"/>
        <v>LTKJ</v>
      </c>
    </row>
    <row r="133" spans="1:9" ht="23.25" customHeight="1">
      <c r="A133" s="14" t="str">
        <f t="shared" si="4"/>
        <v>XI AK24</v>
      </c>
      <c r="B133" s="15">
        <v>4</v>
      </c>
      <c r="C133" s="12">
        <v>101515661</v>
      </c>
      <c r="D133" s="12" t="s">
        <v>1822</v>
      </c>
      <c r="E133" s="38" t="s">
        <v>13</v>
      </c>
      <c r="F133" s="34" t="s">
        <v>472</v>
      </c>
      <c r="G133" s="14" t="s">
        <v>1778</v>
      </c>
      <c r="H133" s="14" t="s">
        <v>1783</v>
      </c>
      <c r="I133" s="14" t="str">
        <f t="shared" si="5"/>
        <v>PAK</v>
      </c>
    </row>
    <row r="134" spans="1:9" ht="23.25" customHeight="1">
      <c r="A134" s="14" t="str">
        <f t="shared" si="4"/>
        <v>XII AK56</v>
      </c>
      <c r="B134" s="15">
        <v>6</v>
      </c>
      <c r="C134" s="16" t="s">
        <v>604</v>
      </c>
      <c r="D134" s="12" t="s">
        <v>605</v>
      </c>
      <c r="E134" s="38" t="s">
        <v>13</v>
      </c>
      <c r="F134" s="34" t="s">
        <v>974</v>
      </c>
      <c r="G134" s="14" t="s">
        <v>1780</v>
      </c>
      <c r="H134" s="14" t="s">
        <v>1783</v>
      </c>
      <c r="I134" s="14" t="str">
        <f t="shared" si="5"/>
        <v>PAK</v>
      </c>
    </row>
    <row r="135" spans="1:9" ht="23.25" customHeight="1">
      <c r="A135" s="14" t="str">
        <f t="shared" si="4"/>
        <v>XII TKJ39</v>
      </c>
      <c r="B135" s="15">
        <v>9</v>
      </c>
      <c r="C135" s="16" t="s">
        <v>859</v>
      </c>
      <c r="D135" s="12" t="s">
        <v>860</v>
      </c>
      <c r="E135" s="38" t="s">
        <v>9</v>
      </c>
      <c r="F135" s="34" t="s">
        <v>1401</v>
      </c>
      <c r="G135" s="14" t="s">
        <v>1781</v>
      </c>
      <c r="H135" s="14" t="s">
        <v>1785</v>
      </c>
      <c r="I135" s="14" t="str">
        <f t="shared" si="5"/>
        <v>LTKJ</v>
      </c>
    </row>
    <row r="136" spans="1:9" ht="23.25" customHeight="1">
      <c r="A136" s="14" t="str">
        <f t="shared" si="4"/>
        <v>XIII AK26</v>
      </c>
      <c r="B136" s="15">
        <v>6</v>
      </c>
      <c r="C136" s="16" t="s">
        <v>985</v>
      </c>
      <c r="D136" s="12" t="s">
        <v>986</v>
      </c>
      <c r="E136" s="38" t="s">
        <v>9</v>
      </c>
      <c r="F136" s="34" t="s">
        <v>1526</v>
      </c>
      <c r="G136" s="14" t="s">
        <v>1782</v>
      </c>
      <c r="H136" s="14" t="s">
        <v>1783</v>
      </c>
      <c r="I136" s="14" t="str">
        <f t="shared" si="5"/>
        <v>LAK</v>
      </c>
    </row>
    <row r="137" spans="1:9" ht="23.25" customHeight="1">
      <c r="A137" s="14" t="str">
        <f t="shared" si="4"/>
        <v>XIII AK45</v>
      </c>
      <c r="B137" s="15">
        <v>5</v>
      </c>
      <c r="C137" s="16" t="s">
        <v>1113</v>
      </c>
      <c r="D137" s="12" t="s">
        <v>1932</v>
      </c>
      <c r="E137" s="38" t="s">
        <v>13</v>
      </c>
      <c r="F137" s="34" t="s">
        <v>1652</v>
      </c>
      <c r="G137" s="14" t="s">
        <v>1782</v>
      </c>
      <c r="H137" s="14" t="s">
        <v>1783</v>
      </c>
      <c r="I137" s="14" t="str">
        <f t="shared" si="5"/>
        <v>PAK</v>
      </c>
    </row>
    <row r="138" spans="1:9" ht="23.25" customHeight="1">
      <c r="A138" s="14" t="str">
        <f t="shared" si="4"/>
        <v>XII AK37</v>
      </c>
      <c r="B138" s="15">
        <v>7</v>
      </c>
      <c r="C138" s="16" t="s">
        <v>485</v>
      </c>
      <c r="D138" s="12" t="s">
        <v>486</v>
      </c>
      <c r="E138" s="38" t="s">
        <v>9</v>
      </c>
      <c r="F138" s="34" t="s">
        <v>972</v>
      </c>
      <c r="G138" s="14" t="s">
        <v>1780</v>
      </c>
      <c r="H138" s="14" t="s">
        <v>1783</v>
      </c>
      <c r="I138" s="14" t="str">
        <f t="shared" si="5"/>
        <v>LAK</v>
      </c>
    </row>
    <row r="139" spans="1:9" ht="23.25" customHeight="1">
      <c r="A139" s="14" t="str">
        <f t="shared" si="4"/>
        <v>XII AK17</v>
      </c>
      <c r="B139" s="15">
        <v>7</v>
      </c>
      <c r="C139" s="16" t="s">
        <v>363</v>
      </c>
      <c r="D139" s="12" t="s">
        <v>364</v>
      </c>
      <c r="E139" s="38" t="s">
        <v>13</v>
      </c>
      <c r="F139" s="34" t="s">
        <v>970</v>
      </c>
      <c r="G139" s="14" t="s">
        <v>1780</v>
      </c>
      <c r="H139" s="14" t="s">
        <v>1783</v>
      </c>
      <c r="I139" s="14" t="str">
        <f t="shared" si="5"/>
        <v>PAK</v>
      </c>
    </row>
    <row r="140" spans="1:9" ht="23.25" customHeight="1">
      <c r="A140" s="14" t="str">
        <f t="shared" si="4"/>
        <v>XI TKJ113</v>
      </c>
      <c r="B140" s="38">
        <v>13</v>
      </c>
      <c r="C140" s="12">
        <v>101515838</v>
      </c>
      <c r="D140" s="12" t="s">
        <v>82</v>
      </c>
      <c r="E140" s="38" t="s">
        <v>9</v>
      </c>
      <c r="F140" s="34" t="s">
        <v>779</v>
      </c>
      <c r="G140" s="14" t="s">
        <v>1779</v>
      </c>
      <c r="H140" s="14" t="s">
        <v>1785</v>
      </c>
      <c r="I140" s="14" t="str">
        <f t="shared" si="5"/>
        <v>LTKJ</v>
      </c>
    </row>
    <row r="141" spans="1:9" ht="23.25" customHeight="1">
      <c r="A141" s="14" t="str">
        <f t="shared" si="4"/>
        <v>XII TKJ15</v>
      </c>
      <c r="B141" s="15">
        <v>5</v>
      </c>
      <c r="C141" s="16" t="s">
        <v>724</v>
      </c>
      <c r="D141" s="12" t="s">
        <v>725</v>
      </c>
      <c r="E141" s="38" t="s">
        <v>9</v>
      </c>
      <c r="F141" s="34" t="s">
        <v>1289</v>
      </c>
      <c r="G141" s="14" t="s">
        <v>1781</v>
      </c>
      <c r="H141" s="14" t="s">
        <v>1785</v>
      </c>
      <c r="I141" s="14" t="str">
        <f t="shared" si="5"/>
        <v>LTKJ</v>
      </c>
    </row>
    <row r="142" spans="1:9" ht="23.25" customHeight="1">
      <c r="A142" s="14" t="str">
        <f t="shared" si="4"/>
        <v>XI TKJ36</v>
      </c>
      <c r="B142" s="15">
        <v>6</v>
      </c>
      <c r="C142" s="12">
        <v>101515839</v>
      </c>
      <c r="D142" s="12" t="s">
        <v>29</v>
      </c>
      <c r="E142" s="38" t="s">
        <v>9</v>
      </c>
      <c r="F142" s="34" t="s">
        <v>903</v>
      </c>
      <c r="G142" s="14" t="s">
        <v>1779</v>
      </c>
      <c r="H142" s="14" t="s">
        <v>1785</v>
      </c>
      <c r="I142" s="14" t="str">
        <f t="shared" si="5"/>
        <v>LTKJ</v>
      </c>
    </row>
    <row r="143" spans="1:9" ht="23.25" customHeight="1">
      <c r="A143" s="14" t="str">
        <f t="shared" si="4"/>
        <v>XII AK27</v>
      </c>
      <c r="B143" s="15">
        <v>7</v>
      </c>
      <c r="C143" s="16" t="s">
        <v>426</v>
      </c>
      <c r="D143" s="12" t="s">
        <v>427</v>
      </c>
      <c r="E143" s="38" t="s">
        <v>9</v>
      </c>
      <c r="F143" s="34" t="s">
        <v>971</v>
      </c>
      <c r="G143" s="14" t="s">
        <v>1780</v>
      </c>
      <c r="H143" s="14" t="s">
        <v>1783</v>
      </c>
      <c r="I143" s="14" t="str">
        <f t="shared" si="5"/>
        <v>LAK</v>
      </c>
    </row>
    <row r="144" spans="1:9" ht="23.25" customHeight="1">
      <c r="A144" s="14" t="str">
        <f t="shared" si="4"/>
        <v>XI AK44</v>
      </c>
      <c r="B144" s="15">
        <v>4</v>
      </c>
      <c r="C144" s="12">
        <v>101515662</v>
      </c>
      <c r="D144" s="12" t="s">
        <v>268</v>
      </c>
      <c r="E144" s="38" t="s">
        <v>9</v>
      </c>
      <c r="F144" s="34" t="s">
        <v>593</v>
      </c>
      <c r="G144" s="14" t="s">
        <v>1778</v>
      </c>
      <c r="H144" s="14" t="s">
        <v>1783</v>
      </c>
      <c r="I144" s="14" t="str">
        <f t="shared" si="5"/>
        <v>LAK</v>
      </c>
    </row>
    <row r="145" spans="1:9" ht="23.25" customHeight="1">
      <c r="A145" s="14" t="str">
        <f t="shared" si="4"/>
        <v>XIII AK52</v>
      </c>
      <c r="B145" s="15">
        <v>2</v>
      </c>
      <c r="C145" s="16" t="s">
        <v>1171</v>
      </c>
      <c r="D145" s="12" t="s">
        <v>1172</v>
      </c>
      <c r="E145" s="38" t="s">
        <v>9</v>
      </c>
      <c r="F145" s="34" t="s">
        <v>1713</v>
      </c>
      <c r="G145" s="14" t="s">
        <v>1782</v>
      </c>
      <c r="H145" s="14" t="s">
        <v>1783</v>
      </c>
      <c r="I145" s="14" t="str">
        <f t="shared" si="5"/>
        <v>LAK</v>
      </c>
    </row>
    <row r="146" spans="1:9" ht="23.25" customHeight="1">
      <c r="A146" s="14" t="str">
        <f t="shared" si="4"/>
        <v>XII AK38</v>
      </c>
      <c r="B146" s="15">
        <v>8</v>
      </c>
      <c r="C146" s="16" t="s">
        <v>487</v>
      </c>
      <c r="D146" s="12" t="s">
        <v>488</v>
      </c>
      <c r="E146" s="38" t="s">
        <v>9</v>
      </c>
      <c r="F146" s="34" t="s">
        <v>972</v>
      </c>
      <c r="G146" s="14" t="s">
        <v>1780</v>
      </c>
      <c r="H146" s="14" t="s">
        <v>1783</v>
      </c>
      <c r="I146" s="14" t="str">
        <f t="shared" si="5"/>
        <v>LAK</v>
      </c>
    </row>
    <row r="147" spans="1:9" ht="23.25" customHeight="1">
      <c r="A147" s="14" t="str">
        <f t="shared" si="4"/>
        <v>XII TKJ28</v>
      </c>
      <c r="B147" s="15">
        <v>8</v>
      </c>
      <c r="C147" s="16" t="s">
        <v>794</v>
      </c>
      <c r="D147" s="12" t="s">
        <v>795</v>
      </c>
      <c r="E147" s="38" t="s">
        <v>9</v>
      </c>
      <c r="F147" s="34" t="s">
        <v>1344</v>
      </c>
      <c r="G147" s="14" t="s">
        <v>1781</v>
      </c>
      <c r="H147" s="14" t="s">
        <v>1785</v>
      </c>
      <c r="I147" s="14" t="str">
        <f t="shared" si="5"/>
        <v>LTKJ</v>
      </c>
    </row>
    <row r="148" spans="1:9" ht="23.25" customHeight="1">
      <c r="A148" s="14" t="str">
        <f t="shared" si="4"/>
        <v>XI RPL12</v>
      </c>
      <c r="B148" s="38">
        <v>2</v>
      </c>
      <c r="C148" s="12">
        <v>101515913</v>
      </c>
      <c r="D148" s="12" t="s">
        <v>33</v>
      </c>
      <c r="E148" s="38" t="s">
        <v>9</v>
      </c>
      <c r="F148" s="35" t="s">
        <v>1945</v>
      </c>
      <c r="G148" s="14" t="s">
        <v>1944</v>
      </c>
      <c r="H148" s="14" t="s">
        <v>1784</v>
      </c>
      <c r="I148" s="14" t="str">
        <f t="shared" si="5"/>
        <v>LRPL</v>
      </c>
    </row>
    <row r="149" spans="1:9" ht="23.25" customHeight="1">
      <c r="A149" s="14" t="str">
        <f t="shared" si="4"/>
        <v>XI RPL23</v>
      </c>
      <c r="B149" s="15">
        <v>3</v>
      </c>
      <c r="C149" s="12">
        <v>101515914</v>
      </c>
      <c r="D149" s="12" t="s">
        <v>65</v>
      </c>
      <c r="E149" s="38" t="s">
        <v>9</v>
      </c>
      <c r="F149" s="34" t="s">
        <v>1943</v>
      </c>
      <c r="G149" s="14" t="s">
        <v>1944</v>
      </c>
      <c r="H149" s="14" t="s">
        <v>1784</v>
      </c>
      <c r="I149" s="14" t="str">
        <f t="shared" si="5"/>
        <v>LRPL</v>
      </c>
    </row>
    <row r="150" spans="1:9" ht="23.25" customHeight="1">
      <c r="A150" s="14" t="str">
        <f t="shared" si="4"/>
        <v>XI AK18</v>
      </c>
      <c r="B150" s="38">
        <v>8</v>
      </c>
      <c r="C150" s="12">
        <v>101515663</v>
      </c>
      <c r="D150" s="12" t="s">
        <v>181</v>
      </c>
      <c r="E150" s="38" t="s">
        <v>9</v>
      </c>
      <c r="F150" s="34" t="s">
        <v>413</v>
      </c>
      <c r="G150" s="14" t="s">
        <v>1778</v>
      </c>
      <c r="H150" s="14" t="s">
        <v>1783</v>
      </c>
      <c r="I150" s="14" t="str">
        <f t="shared" si="5"/>
        <v>LAK</v>
      </c>
    </row>
    <row r="151" spans="1:9" ht="23.25" customHeight="1">
      <c r="A151" s="14" t="str">
        <f t="shared" si="4"/>
        <v>XII AK46</v>
      </c>
      <c r="B151" s="15">
        <v>6</v>
      </c>
      <c r="C151" s="16" t="s">
        <v>545</v>
      </c>
      <c r="D151" s="12" t="s">
        <v>546</v>
      </c>
      <c r="E151" s="38" t="s">
        <v>9</v>
      </c>
      <c r="F151" s="34" t="s">
        <v>973</v>
      </c>
      <c r="G151" s="14" t="s">
        <v>1780</v>
      </c>
      <c r="H151" s="14" t="s">
        <v>1783</v>
      </c>
      <c r="I151" s="14" t="str">
        <f t="shared" si="5"/>
        <v>LAK</v>
      </c>
    </row>
    <row r="152" spans="1:9" ht="23.25" customHeight="1">
      <c r="A152" s="14" t="str">
        <f t="shared" si="4"/>
        <v>XII AK57</v>
      </c>
      <c r="B152" s="15">
        <v>7</v>
      </c>
      <c r="C152" s="16" t="s">
        <v>606</v>
      </c>
      <c r="D152" s="12" t="s">
        <v>607</v>
      </c>
      <c r="E152" s="38" t="s">
        <v>9</v>
      </c>
      <c r="F152" s="34" t="s">
        <v>974</v>
      </c>
      <c r="G152" s="14" t="s">
        <v>1780</v>
      </c>
      <c r="H152" s="14" t="s">
        <v>1783</v>
      </c>
      <c r="I152" s="14" t="str">
        <f t="shared" si="5"/>
        <v>LAK</v>
      </c>
    </row>
    <row r="153" spans="1:9" ht="23.25" customHeight="1">
      <c r="A153" s="14" t="str">
        <f t="shared" ref="A153:A198" si="6">F153&amp;B153</f>
        <v>XIII AK53</v>
      </c>
      <c r="B153" s="15">
        <v>3</v>
      </c>
      <c r="C153" s="16" t="s">
        <v>1173</v>
      </c>
      <c r="D153" s="12" t="s">
        <v>1174</v>
      </c>
      <c r="E153" s="38" t="s">
        <v>13</v>
      </c>
      <c r="F153" s="34" t="s">
        <v>1713</v>
      </c>
      <c r="G153" s="14" t="s">
        <v>1782</v>
      </c>
      <c r="H153" s="14" t="s">
        <v>1783</v>
      </c>
      <c r="I153" s="14" t="str">
        <f t="shared" ref="I153:I198" si="7">E153&amp;H153</f>
        <v>PAK</v>
      </c>
    </row>
    <row r="154" spans="1:9" ht="23.25" customHeight="1">
      <c r="A154" s="14" t="str">
        <f t="shared" si="6"/>
        <v>XI AK45</v>
      </c>
      <c r="B154" s="15">
        <v>5</v>
      </c>
      <c r="C154" s="12">
        <v>101515664</v>
      </c>
      <c r="D154" s="12" t="s">
        <v>260</v>
      </c>
      <c r="E154" s="38" t="s">
        <v>13</v>
      </c>
      <c r="F154" s="34" t="s">
        <v>593</v>
      </c>
      <c r="G154" s="14" t="s">
        <v>1778</v>
      </c>
      <c r="H154" s="14" t="s">
        <v>1783</v>
      </c>
      <c r="I154" s="14" t="str">
        <f t="shared" si="7"/>
        <v>PAK</v>
      </c>
    </row>
    <row r="155" spans="1:9" ht="23.25" customHeight="1">
      <c r="A155" s="14" t="str">
        <f t="shared" si="6"/>
        <v>XI AK46</v>
      </c>
      <c r="B155" s="15">
        <v>6</v>
      </c>
      <c r="C155" s="12">
        <v>101515665</v>
      </c>
      <c r="D155" s="12" t="s">
        <v>255</v>
      </c>
      <c r="E155" s="38" t="s">
        <v>13</v>
      </c>
      <c r="F155" s="34" t="s">
        <v>593</v>
      </c>
      <c r="G155" s="14" t="s">
        <v>1778</v>
      </c>
      <c r="H155" s="14" t="s">
        <v>1783</v>
      </c>
      <c r="I155" s="14" t="str">
        <f t="shared" si="7"/>
        <v>PAK</v>
      </c>
    </row>
    <row r="156" spans="1:9" ht="23.25" customHeight="1">
      <c r="A156" s="14" t="str">
        <f t="shared" si="6"/>
        <v>XIII AK54</v>
      </c>
      <c r="B156" s="15">
        <v>4</v>
      </c>
      <c r="C156" s="16" t="s">
        <v>1175</v>
      </c>
      <c r="D156" s="12" t="s">
        <v>1176</v>
      </c>
      <c r="E156" s="38" t="s">
        <v>9</v>
      </c>
      <c r="F156" s="34" t="s">
        <v>1713</v>
      </c>
      <c r="G156" s="14" t="s">
        <v>1782</v>
      </c>
      <c r="H156" s="14" t="s">
        <v>1783</v>
      </c>
      <c r="I156" s="14" t="str">
        <f t="shared" si="7"/>
        <v>LAK</v>
      </c>
    </row>
    <row r="157" spans="1:9" ht="23.25" customHeight="1">
      <c r="A157" s="14" t="str">
        <f t="shared" si="6"/>
        <v>XII TKJ16</v>
      </c>
      <c r="B157" s="15">
        <v>6</v>
      </c>
      <c r="C157" s="16" t="s">
        <v>726</v>
      </c>
      <c r="D157" s="12" t="s">
        <v>727</v>
      </c>
      <c r="E157" s="38" t="s">
        <v>9</v>
      </c>
      <c r="F157" s="34" t="s">
        <v>1289</v>
      </c>
      <c r="G157" s="14" t="s">
        <v>1781</v>
      </c>
      <c r="H157" s="14" t="s">
        <v>1785</v>
      </c>
      <c r="I157" s="14" t="str">
        <f t="shared" si="7"/>
        <v>LTKJ</v>
      </c>
    </row>
    <row r="158" spans="1:9" ht="23.25" customHeight="1">
      <c r="A158" s="14" t="str">
        <f t="shared" si="6"/>
        <v>XIII AK46</v>
      </c>
      <c r="B158" s="15">
        <v>6</v>
      </c>
      <c r="C158" s="16" t="s">
        <v>1115</v>
      </c>
      <c r="D158" s="12" t="s">
        <v>1116</v>
      </c>
      <c r="E158" s="38" t="s">
        <v>13</v>
      </c>
      <c r="F158" s="34" t="s">
        <v>1652</v>
      </c>
      <c r="G158" s="14" t="s">
        <v>1782</v>
      </c>
      <c r="H158" s="14" t="s">
        <v>1783</v>
      </c>
      <c r="I158" s="14" t="str">
        <f t="shared" si="7"/>
        <v>PAK</v>
      </c>
    </row>
    <row r="159" spans="1:9" ht="23.25" customHeight="1">
      <c r="A159" s="14" t="str">
        <f t="shared" si="6"/>
        <v>XIII AK37</v>
      </c>
      <c r="B159" s="15">
        <v>7</v>
      </c>
      <c r="C159" s="16" t="s">
        <v>1053</v>
      </c>
      <c r="D159" s="12" t="s">
        <v>1054</v>
      </c>
      <c r="E159" s="38" t="s">
        <v>13</v>
      </c>
      <c r="F159" s="34" t="s">
        <v>1589</v>
      </c>
      <c r="G159" s="14" t="s">
        <v>1782</v>
      </c>
      <c r="H159" s="14" t="s">
        <v>1783</v>
      </c>
      <c r="I159" s="14" t="str">
        <f t="shared" si="7"/>
        <v>PAK</v>
      </c>
    </row>
    <row r="160" spans="1:9" ht="23.25" customHeight="1">
      <c r="A160" s="14" t="str">
        <f t="shared" si="6"/>
        <v>XIII AK27</v>
      </c>
      <c r="B160" s="15">
        <v>7</v>
      </c>
      <c r="C160" s="16" t="s">
        <v>987</v>
      </c>
      <c r="D160" s="12" t="s">
        <v>988</v>
      </c>
      <c r="E160" s="38" t="s">
        <v>13</v>
      </c>
      <c r="F160" s="34" t="s">
        <v>1526</v>
      </c>
      <c r="G160" s="14" t="s">
        <v>1782</v>
      </c>
      <c r="H160" s="14" t="s">
        <v>1783</v>
      </c>
      <c r="I160" s="14" t="str">
        <f t="shared" si="7"/>
        <v>PAK</v>
      </c>
    </row>
    <row r="161" spans="1:9" ht="23.25" customHeight="1">
      <c r="A161" s="14" t="str">
        <f t="shared" si="6"/>
        <v>XII AK65</v>
      </c>
      <c r="B161" s="15">
        <v>5</v>
      </c>
      <c r="C161" s="16" t="s">
        <v>663</v>
      </c>
      <c r="D161" s="12" t="s">
        <v>664</v>
      </c>
      <c r="E161" s="38" t="s">
        <v>13</v>
      </c>
      <c r="F161" s="34" t="s">
        <v>1942</v>
      </c>
      <c r="G161" s="14" t="s">
        <v>1780</v>
      </c>
      <c r="H161" s="14" t="s">
        <v>1783</v>
      </c>
      <c r="I161" s="14" t="str">
        <f t="shared" si="7"/>
        <v>PAK</v>
      </c>
    </row>
    <row r="162" spans="1:9" ht="23.25" customHeight="1">
      <c r="A162" s="14" t="str">
        <f t="shared" si="6"/>
        <v>XII TKJ29</v>
      </c>
      <c r="B162" s="15">
        <v>9</v>
      </c>
      <c r="C162" s="16" t="s">
        <v>796</v>
      </c>
      <c r="D162" s="12" t="s">
        <v>797</v>
      </c>
      <c r="E162" s="38" t="s">
        <v>9</v>
      </c>
      <c r="F162" s="34" t="s">
        <v>1344</v>
      </c>
      <c r="G162" s="14" t="s">
        <v>1781</v>
      </c>
      <c r="H162" s="14" t="s">
        <v>1785</v>
      </c>
      <c r="I162" s="14" t="str">
        <f t="shared" si="7"/>
        <v>LTKJ</v>
      </c>
    </row>
    <row r="163" spans="1:9" ht="23.25" customHeight="1">
      <c r="A163" s="14" t="str">
        <f t="shared" si="6"/>
        <v>XII TKJ310</v>
      </c>
      <c r="B163" s="15">
        <v>10</v>
      </c>
      <c r="C163" s="16" t="s">
        <v>861</v>
      </c>
      <c r="D163" s="12" t="s">
        <v>862</v>
      </c>
      <c r="E163" s="38" t="s">
        <v>9</v>
      </c>
      <c r="F163" s="34" t="s">
        <v>1401</v>
      </c>
      <c r="G163" s="14" t="s">
        <v>1781</v>
      </c>
      <c r="H163" s="14" t="s">
        <v>1785</v>
      </c>
      <c r="I163" s="14" t="str">
        <f t="shared" si="7"/>
        <v>LTKJ</v>
      </c>
    </row>
    <row r="164" spans="1:9" ht="23.25" customHeight="1">
      <c r="A164" s="14" t="str">
        <f t="shared" si="6"/>
        <v>XII TKJ17</v>
      </c>
      <c r="B164" s="15">
        <v>7</v>
      </c>
      <c r="C164" s="16" t="s">
        <v>728</v>
      </c>
      <c r="D164" s="12" t="s">
        <v>729</v>
      </c>
      <c r="E164" s="38" t="s">
        <v>13</v>
      </c>
      <c r="F164" s="34" t="s">
        <v>1289</v>
      </c>
      <c r="G164" s="14" t="s">
        <v>1781</v>
      </c>
      <c r="H164" s="14" t="s">
        <v>1785</v>
      </c>
      <c r="I164" s="14" t="str">
        <f t="shared" si="7"/>
        <v>PTKJ</v>
      </c>
    </row>
    <row r="165" spans="1:9" ht="23.25" customHeight="1">
      <c r="A165" s="14" t="str">
        <f t="shared" si="6"/>
        <v>XI TKJ27</v>
      </c>
      <c r="B165" s="15">
        <v>7</v>
      </c>
      <c r="C165" s="12">
        <v>101515840</v>
      </c>
      <c r="D165" s="12" t="s">
        <v>115</v>
      </c>
      <c r="E165" s="38" t="s">
        <v>13</v>
      </c>
      <c r="F165" s="34" t="s">
        <v>842</v>
      </c>
      <c r="G165" s="14" t="s">
        <v>1779</v>
      </c>
      <c r="H165" s="14" t="s">
        <v>1785</v>
      </c>
      <c r="I165" s="14" t="str">
        <f t="shared" si="7"/>
        <v>PTKJ</v>
      </c>
    </row>
    <row r="166" spans="1:9" ht="23.25" customHeight="1">
      <c r="A166" s="14" t="str">
        <f t="shared" si="6"/>
        <v>XI RPL13</v>
      </c>
      <c r="B166" s="38">
        <v>3</v>
      </c>
      <c r="C166" s="12">
        <v>101515915</v>
      </c>
      <c r="D166" s="12" t="s">
        <v>25</v>
      </c>
      <c r="E166" s="38" t="s">
        <v>9</v>
      </c>
      <c r="F166" s="35" t="s">
        <v>1945</v>
      </c>
      <c r="G166" s="14" t="s">
        <v>1944</v>
      </c>
      <c r="H166" s="14" t="s">
        <v>1784</v>
      </c>
      <c r="I166" s="14" t="str">
        <f t="shared" si="7"/>
        <v>LRPL</v>
      </c>
    </row>
    <row r="167" spans="1:9" ht="23.25" customHeight="1">
      <c r="A167" s="14" t="str">
        <f t="shared" si="6"/>
        <v>XII TKJ210</v>
      </c>
      <c r="B167" s="15">
        <v>10</v>
      </c>
      <c r="C167" s="16" t="s">
        <v>798</v>
      </c>
      <c r="D167" s="12" t="s">
        <v>799</v>
      </c>
      <c r="E167" s="38" t="s">
        <v>9</v>
      </c>
      <c r="F167" s="34" t="s">
        <v>1344</v>
      </c>
      <c r="G167" s="14" t="s">
        <v>1781</v>
      </c>
      <c r="H167" s="14" t="s">
        <v>1785</v>
      </c>
      <c r="I167" s="14" t="str">
        <f t="shared" si="7"/>
        <v>LTKJ</v>
      </c>
    </row>
    <row r="168" spans="1:9" ht="23.25" customHeight="1">
      <c r="A168" s="14" t="str">
        <f t="shared" si="6"/>
        <v>XII AK18</v>
      </c>
      <c r="B168" s="15">
        <v>8</v>
      </c>
      <c r="C168" s="16" t="s">
        <v>365</v>
      </c>
      <c r="D168" s="12" t="s">
        <v>366</v>
      </c>
      <c r="E168" s="38" t="s">
        <v>9</v>
      </c>
      <c r="F168" s="34" t="s">
        <v>970</v>
      </c>
      <c r="G168" s="14" t="s">
        <v>1780</v>
      </c>
      <c r="H168" s="14" t="s">
        <v>1783</v>
      </c>
      <c r="I168" s="14" t="str">
        <f t="shared" si="7"/>
        <v>LAK</v>
      </c>
    </row>
    <row r="169" spans="1:9" ht="23.25" customHeight="1">
      <c r="A169" s="14" t="str">
        <f t="shared" si="6"/>
        <v>XI AK19</v>
      </c>
      <c r="B169" s="38">
        <v>9</v>
      </c>
      <c r="C169" s="12">
        <v>101515666</v>
      </c>
      <c r="D169" s="12" t="s">
        <v>184</v>
      </c>
      <c r="E169" s="38" t="s">
        <v>9</v>
      </c>
      <c r="F169" s="34" t="s">
        <v>413</v>
      </c>
      <c r="G169" s="14" t="s">
        <v>1778</v>
      </c>
      <c r="H169" s="14" t="s">
        <v>1783</v>
      </c>
      <c r="I169" s="14" t="str">
        <f t="shared" si="7"/>
        <v>LAK</v>
      </c>
    </row>
    <row r="170" spans="1:9" ht="23.25" customHeight="1">
      <c r="A170" s="14" t="str">
        <f t="shared" si="6"/>
        <v>XII AK39</v>
      </c>
      <c r="B170" s="15">
        <v>9</v>
      </c>
      <c r="C170" s="16" t="s">
        <v>489</v>
      </c>
      <c r="D170" s="12" t="s">
        <v>490</v>
      </c>
      <c r="E170" s="38" t="s">
        <v>13</v>
      </c>
      <c r="F170" s="34" t="s">
        <v>972</v>
      </c>
      <c r="G170" s="14" t="s">
        <v>1780</v>
      </c>
      <c r="H170" s="14" t="s">
        <v>1783</v>
      </c>
      <c r="I170" s="14" t="str">
        <f t="shared" si="7"/>
        <v>PAK</v>
      </c>
    </row>
    <row r="171" spans="1:9" ht="23.25" customHeight="1">
      <c r="A171" s="14" t="str">
        <f t="shared" si="6"/>
        <v>XII AK28</v>
      </c>
      <c r="B171" s="15">
        <v>8</v>
      </c>
      <c r="C171" s="16" t="s">
        <v>428</v>
      </c>
      <c r="D171" s="12" t="s">
        <v>429</v>
      </c>
      <c r="E171" s="38" t="s">
        <v>13</v>
      </c>
      <c r="F171" s="34" t="s">
        <v>971</v>
      </c>
      <c r="G171" s="14" t="s">
        <v>1780</v>
      </c>
      <c r="H171" s="14" t="s">
        <v>1783</v>
      </c>
      <c r="I171" s="14" t="str">
        <f t="shared" si="7"/>
        <v>PAK</v>
      </c>
    </row>
    <row r="172" spans="1:9" ht="23.25" customHeight="1">
      <c r="A172" s="14" t="str">
        <f t="shared" si="6"/>
        <v>XI RPL14</v>
      </c>
      <c r="B172" s="38">
        <v>4</v>
      </c>
      <c r="C172" s="12">
        <v>101515916</v>
      </c>
      <c r="D172" s="12" t="s">
        <v>36</v>
      </c>
      <c r="E172" s="38" t="s">
        <v>13</v>
      </c>
      <c r="F172" s="35" t="s">
        <v>1945</v>
      </c>
      <c r="G172" s="14" t="s">
        <v>1944</v>
      </c>
      <c r="H172" s="14" t="s">
        <v>1784</v>
      </c>
      <c r="I172" s="14" t="str">
        <f t="shared" si="7"/>
        <v>PRPL</v>
      </c>
    </row>
    <row r="173" spans="1:9" ht="23.25" customHeight="1">
      <c r="A173" s="14" t="str">
        <f t="shared" si="6"/>
        <v>XI AK25</v>
      </c>
      <c r="B173" s="15">
        <v>5</v>
      </c>
      <c r="C173" s="12">
        <v>101515667</v>
      </c>
      <c r="D173" s="12" t="s">
        <v>200</v>
      </c>
      <c r="E173" s="38" t="s">
        <v>13</v>
      </c>
      <c r="F173" s="34" t="s">
        <v>472</v>
      </c>
      <c r="G173" s="14" t="s">
        <v>1778</v>
      </c>
      <c r="H173" s="14" t="s">
        <v>1783</v>
      </c>
      <c r="I173" s="14" t="str">
        <f t="shared" si="7"/>
        <v>PAK</v>
      </c>
    </row>
    <row r="174" spans="1:9" ht="23.25" customHeight="1">
      <c r="A174" s="14" t="str">
        <f t="shared" si="6"/>
        <v>XII AK310</v>
      </c>
      <c r="B174" s="15">
        <v>10</v>
      </c>
      <c r="C174" s="16" t="s">
        <v>491</v>
      </c>
      <c r="D174" s="12" t="s">
        <v>492</v>
      </c>
      <c r="E174" s="38" t="s">
        <v>13</v>
      </c>
      <c r="F174" s="34" t="s">
        <v>972</v>
      </c>
      <c r="G174" s="14" t="s">
        <v>1780</v>
      </c>
      <c r="H174" s="14" t="s">
        <v>1783</v>
      </c>
      <c r="I174" s="14" t="str">
        <f t="shared" si="7"/>
        <v>PAK</v>
      </c>
    </row>
    <row r="175" spans="1:9" ht="23.25" customHeight="1">
      <c r="A175" s="14" t="str">
        <f t="shared" si="6"/>
        <v>XI RPL24</v>
      </c>
      <c r="B175" s="15">
        <v>4</v>
      </c>
      <c r="C175" s="12">
        <v>101515917</v>
      </c>
      <c r="D175" s="12" t="s">
        <v>49</v>
      </c>
      <c r="E175" s="38" t="s">
        <v>13</v>
      </c>
      <c r="F175" s="34" t="s">
        <v>1943</v>
      </c>
      <c r="G175" s="14" t="s">
        <v>1944</v>
      </c>
      <c r="H175" s="14" t="s">
        <v>1784</v>
      </c>
      <c r="I175" s="14" t="str">
        <f t="shared" si="7"/>
        <v>PRPL</v>
      </c>
    </row>
    <row r="176" spans="1:9" ht="23.25" customHeight="1">
      <c r="A176" s="14" t="str">
        <f t="shared" si="6"/>
        <v>XI RPL15</v>
      </c>
      <c r="B176" s="38">
        <v>5</v>
      </c>
      <c r="C176" s="12">
        <v>101515918</v>
      </c>
      <c r="D176" s="12" t="s">
        <v>30</v>
      </c>
      <c r="E176" s="38" t="s">
        <v>9</v>
      </c>
      <c r="F176" s="35" t="s">
        <v>1945</v>
      </c>
      <c r="G176" s="14" t="s">
        <v>1944</v>
      </c>
      <c r="H176" s="14" t="s">
        <v>1784</v>
      </c>
      <c r="I176" s="14" t="str">
        <f t="shared" si="7"/>
        <v>LRPL</v>
      </c>
    </row>
    <row r="177" spans="1:9" ht="23.25" customHeight="1">
      <c r="A177" s="14" t="str">
        <f t="shared" si="6"/>
        <v>XIII AK18</v>
      </c>
      <c r="B177" s="15">
        <v>8</v>
      </c>
      <c r="C177" s="16" t="s">
        <v>918</v>
      </c>
      <c r="D177" s="12" t="s">
        <v>919</v>
      </c>
      <c r="E177" s="38" t="s">
        <v>13</v>
      </c>
      <c r="F177" s="34" t="s">
        <v>1525</v>
      </c>
      <c r="G177" s="14" t="s">
        <v>1782</v>
      </c>
      <c r="H177" s="14" t="s">
        <v>1783</v>
      </c>
      <c r="I177" s="14" t="str">
        <f t="shared" si="7"/>
        <v>PAK</v>
      </c>
    </row>
    <row r="178" spans="1:9" ht="23.25" customHeight="1">
      <c r="A178" s="14" t="str">
        <f t="shared" si="6"/>
        <v>XIII AK28</v>
      </c>
      <c r="B178" s="15">
        <v>8</v>
      </c>
      <c r="C178" s="16" t="s">
        <v>989</v>
      </c>
      <c r="D178" s="12" t="s">
        <v>990</v>
      </c>
      <c r="E178" s="38" t="s">
        <v>13</v>
      </c>
      <c r="F178" s="34" t="s">
        <v>1526</v>
      </c>
      <c r="G178" s="14" t="s">
        <v>1782</v>
      </c>
      <c r="H178" s="14" t="s">
        <v>1783</v>
      </c>
      <c r="I178" s="14" t="str">
        <f t="shared" si="7"/>
        <v>PAK</v>
      </c>
    </row>
    <row r="179" spans="1:9" ht="23.25" customHeight="1">
      <c r="A179" s="14" t="str">
        <f t="shared" si="6"/>
        <v>XI AK110</v>
      </c>
      <c r="B179" s="38">
        <v>10</v>
      </c>
      <c r="C179" s="12">
        <v>101515668</v>
      </c>
      <c r="D179" s="12" t="s">
        <v>164</v>
      </c>
      <c r="E179" s="38" t="s">
        <v>13</v>
      </c>
      <c r="F179" s="34" t="s">
        <v>413</v>
      </c>
      <c r="G179" s="14" t="s">
        <v>1778</v>
      </c>
      <c r="H179" s="14" t="s">
        <v>1783</v>
      </c>
      <c r="I179" s="14" t="str">
        <f t="shared" si="7"/>
        <v>PAK</v>
      </c>
    </row>
    <row r="180" spans="1:9" ht="23.25" customHeight="1">
      <c r="A180" s="14" t="str">
        <f t="shared" si="6"/>
        <v>XI RPL16</v>
      </c>
      <c r="B180" s="38">
        <v>6</v>
      </c>
      <c r="C180" s="12">
        <v>101515919</v>
      </c>
      <c r="D180" s="12" t="s">
        <v>28</v>
      </c>
      <c r="E180" s="38" t="s">
        <v>9</v>
      </c>
      <c r="F180" s="35" t="s">
        <v>1945</v>
      </c>
      <c r="G180" s="14" t="s">
        <v>1944</v>
      </c>
      <c r="H180" s="14" t="s">
        <v>1784</v>
      </c>
      <c r="I180" s="14" t="str">
        <f t="shared" si="7"/>
        <v>LRPL</v>
      </c>
    </row>
    <row r="181" spans="1:9" ht="23.25" customHeight="1">
      <c r="A181" s="14" t="str">
        <f t="shared" si="6"/>
        <v>XII AK47</v>
      </c>
      <c r="B181" s="15">
        <v>7</v>
      </c>
      <c r="C181" s="16" t="s">
        <v>547</v>
      </c>
      <c r="D181" s="12" t="s">
        <v>548</v>
      </c>
      <c r="E181" s="38" t="s">
        <v>9</v>
      </c>
      <c r="F181" s="34" t="s">
        <v>973</v>
      </c>
      <c r="G181" s="14" t="s">
        <v>1780</v>
      </c>
      <c r="H181" s="14" t="s">
        <v>1783</v>
      </c>
      <c r="I181" s="14" t="str">
        <f t="shared" si="7"/>
        <v>LAK</v>
      </c>
    </row>
    <row r="182" spans="1:9" ht="23.25" customHeight="1">
      <c r="A182" s="14" t="str">
        <f t="shared" si="6"/>
        <v>XII AK58</v>
      </c>
      <c r="B182" s="15">
        <v>8</v>
      </c>
      <c r="C182" s="16" t="s">
        <v>608</v>
      </c>
      <c r="D182" s="12" t="s">
        <v>609</v>
      </c>
      <c r="E182" s="38" t="s">
        <v>9</v>
      </c>
      <c r="F182" s="34" t="s">
        <v>974</v>
      </c>
      <c r="G182" s="14" t="s">
        <v>1780</v>
      </c>
      <c r="H182" s="14" t="s">
        <v>1783</v>
      </c>
      <c r="I182" s="14" t="str">
        <f t="shared" si="7"/>
        <v>LAK</v>
      </c>
    </row>
    <row r="183" spans="1:9" ht="23.25" customHeight="1">
      <c r="A183" s="14" t="str">
        <f t="shared" si="6"/>
        <v>XI AK69</v>
      </c>
      <c r="B183" s="15">
        <v>9</v>
      </c>
      <c r="C183" s="12">
        <v>101515669</v>
      </c>
      <c r="D183" s="12" t="s">
        <v>314</v>
      </c>
      <c r="E183" s="38" t="s">
        <v>13</v>
      </c>
      <c r="F183" s="34" t="s">
        <v>715</v>
      </c>
      <c r="G183" s="14" t="s">
        <v>1778</v>
      </c>
      <c r="H183" s="14" t="s">
        <v>1783</v>
      </c>
      <c r="I183" s="14" t="str">
        <f t="shared" si="7"/>
        <v>PAK</v>
      </c>
    </row>
    <row r="184" spans="1:9" ht="23.25" customHeight="1">
      <c r="A184" s="14" t="str">
        <f t="shared" si="6"/>
        <v>XII AK66</v>
      </c>
      <c r="B184" s="15">
        <v>6</v>
      </c>
      <c r="C184" s="16" t="s">
        <v>665</v>
      </c>
      <c r="D184" s="12" t="s">
        <v>666</v>
      </c>
      <c r="E184" s="38" t="s">
        <v>9</v>
      </c>
      <c r="F184" s="34" t="s">
        <v>1942</v>
      </c>
      <c r="G184" s="14" t="s">
        <v>1780</v>
      </c>
      <c r="H184" s="14" t="s">
        <v>1783</v>
      </c>
      <c r="I184" s="14" t="str">
        <f t="shared" si="7"/>
        <v>LAK</v>
      </c>
    </row>
    <row r="185" spans="1:9" ht="23.25" customHeight="1">
      <c r="A185" s="14" t="str">
        <f t="shared" si="6"/>
        <v>XIII AK19</v>
      </c>
      <c r="B185" s="15">
        <v>9</v>
      </c>
      <c r="C185" s="16" t="s">
        <v>920</v>
      </c>
      <c r="D185" s="12" t="s">
        <v>921</v>
      </c>
      <c r="E185" s="38" t="s">
        <v>9</v>
      </c>
      <c r="F185" s="34" t="s">
        <v>1525</v>
      </c>
      <c r="G185" s="14" t="s">
        <v>1782</v>
      </c>
      <c r="H185" s="14" t="s">
        <v>1783</v>
      </c>
      <c r="I185" s="14" t="str">
        <f t="shared" si="7"/>
        <v>LAK</v>
      </c>
    </row>
    <row r="186" spans="1:9" ht="23.25" customHeight="1">
      <c r="A186" s="14" t="str">
        <f t="shared" si="6"/>
        <v>XIII AK38</v>
      </c>
      <c r="B186" s="15">
        <v>8</v>
      </c>
      <c r="C186" s="16" t="s">
        <v>1055</v>
      </c>
      <c r="D186" s="12" t="s">
        <v>1056</v>
      </c>
      <c r="E186" s="38" t="s">
        <v>13</v>
      </c>
      <c r="F186" s="34" t="s">
        <v>1589</v>
      </c>
      <c r="G186" s="14" t="s">
        <v>1782</v>
      </c>
      <c r="H186" s="14" t="s">
        <v>1783</v>
      </c>
      <c r="I186" s="14" t="str">
        <f t="shared" si="7"/>
        <v>PAK</v>
      </c>
    </row>
    <row r="187" spans="1:9" ht="23.25" customHeight="1">
      <c r="A187" s="14" t="str">
        <f t="shared" si="6"/>
        <v>XI AK55</v>
      </c>
      <c r="B187" s="38">
        <v>5</v>
      </c>
      <c r="C187" s="12">
        <v>101515670</v>
      </c>
      <c r="D187" s="12" t="s">
        <v>283</v>
      </c>
      <c r="E187" s="38" t="s">
        <v>13</v>
      </c>
      <c r="F187" s="35" t="s">
        <v>655</v>
      </c>
      <c r="G187" s="14" t="s">
        <v>1778</v>
      </c>
      <c r="H187" s="14" t="s">
        <v>1783</v>
      </c>
      <c r="I187" s="14" t="str">
        <f t="shared" si="7"/>
        <v>PAK</v>
      </c>
    </row>
    <row r="188" spans="1:9" ht="23.25" customHeight="1">
      <c r="A188" s="14" t="str">
        <f t="shared" si="6"/>
        <v>XI AK26</v>
      </c>
      <c r="B188" s="15">
        <v>6</v>
      </c>
      <c r="C188" s="12">
        <v>101515671</v>
      </c>
      <c r="D188" s="12" t="s">
        <v>1843</v>
      </c>
      <c r="E188" s="38" t="s">
        <v>13</v>
      </c>
      <c r="F188" s="34" t="s">
        <v>472</v>
      </c>
      <c r="G188" s="14" t="s">
        <v>1778</v>
      </c>
      <c r="H188" s="14" t="s">
        <v>1783</v>
      </c>
      <c r="I188" s="14" t="str">
        <f t="shared" si="7"/>
        <v>PAK</v>
      </c>
    </row>
    <row r="189" spans="1:9" ht="23.25" customHeight="1">
      <c r="A189" s="14" t="str">
        <f t="shared" si="6"/>
        <v>XI RPL17</v>
      </c>
      <c r="B189" s="38">
        <v>7</v>
      </c>
      <c r="C189" s="12">
        <v>101515920</v>
      </c>
      <c r="D189" s="12" t="s">
        <v>37</v>
      </c>
      <c r="E189" s="38" t="s">
        <v>13</v>
      </c>
      <c r="F189" s="35" t="s">
        <v>1945</v>
      </c>
      <c r="G189" s="14" t="s">
        <v>1944</v>
      </c>
      <c r="H189" s="14" t="s">
        <v>1784</v>
      </c>
      <c r="I189" s="14" t="str">
        <f t="shared" si="7"/>
        <v>PRPL</v>
      </c>
    </row>
    <row r="190" spans="1:9" ht="23.25" customHeight="1">
      <c r="A190" s="14" t="str">
        <f t="shared" si="6"/>
        <v>XIII AK110</v>
      </c>
      <c r="B190" s="15">
        <v>10</v>
      </c>
      <c r="C190" s="16" t="s">
        <v>922</v>
      </c>
      <c r="D190" s="12" t="s">
        <v>923</v>
      </c>
      <c r="E190" s="38" t="s">
        <v>13</v>
      </c>
      <c r="F190" s="34" t="s">
        <v>1525</v>
      </c>
      <c r="G190" s="14" t="s">
        <v>1782</v>
      </c>
      <c r="H190" s="14" t="s">
        <v>1783</v>
      </c>
      <c r="I190" s="14" t="str">
        <f t="shared" si="7"/>
        <v>PAK</v>
      </c>
    </row>
    <row r="191" spans="1:9" ht="23.25" customHeight="1">
      <c r="A191" s="14" t="str">
        <f t="shared" si="6"/>
        <v>XII AK19</v>
      </c>
      <c r="B191" s="15">
        <v>9</v>
      </c>
      <c r="C191" s="16" t="s">
        <v>367</v>
      </c>
      <c r="D191" s="12" t="s">
        <v>368</v>
      </c>
      <c r="E191" s="38" t="s">
        <v>9</v>
      </c>
      <c r="F191" s="34" t="s">
        <v>970</v>
      </c>
      <c r="G191" s="14" t="s">
        <v>1780</v>
      </c>
      <c r="H191" s="14" t="s">
        <v>1783</v>
      </c>
      <c r="I191" s="14" t="str">
        <f t="shared" si="7"/>
        <v>LAK</v>
      </c>
    </row>
    <row r="192" spans="1:9" ht="23.25" customHeight="1">
      <c r="A192" s="14" t="str">
        <f t="shared" si="6"/>
        <v>XII TKJ311</v>
      </c>
      <c r="B192" s="15">
        <v>11</v>
      </c>
      <c r="C192" s="16" t="s">
        <v>863</v>
      </c>
      <c r="D192" s="12" t="s">
        <v>864</v>
      </c>
      <c r="E192" s="38" t="s">
        <v>13</v>
      </c>
      <c r="F192" s="34" t="s">
        <v>1401</v>
      </c>
      <c r="G192" s="14" t="s">
        <v>1781</v>
      </c>
      <c r="H192" s="14" t="s">
        <v>1785</v>
      </c>
      <c r="I192" s="14" t="str">
        <f t="shared" si="7"/>
        <v>PTKJ</v>
      </c>
    </row>
    <row r="193" spans="1:9" ht="23.25" customHeight="1">
      <c r="A193" s="14" t="str">
        <f t="shared" si="6"/>
        <v>XIII AK55</v>
      </c>
      <c r="B193" s="15">
        <v>5</v>
      </c>
      <c r="C193" s="16" t="s">
        <v>1177</v>
      </c>
      <c r="D193" s="12" t="s">
        <v>1178</v>
      </c>
      <c r="E193" s="38" t="s">
        <v>13</v>
      </c>
      <c r="F193" s="34" t="s">
        <v>1713</v>
      </c>
      <c r="G193" s="14" t="s">
        <v>1782</v>
      </c>
      <c r="H193" s="14" t="s">
        <v>1783</v>
      </c>
      <c r="I193" s="14" t="str">
        <f t="shared" si="7"/>
        <v>PAK</v>
      </c>
    </row>
    <row r="194" spans="1:9" ht="23.25" customHeight="1">
      <c r="A194" s="14" t="str">
        <f t="shared" si="6"/>
        <v>XI AK47</v>
      </c>
      <c r="B194" s="15">
        <v>7</v>
      </c>
      <c r="C194" s="12">
        <v>101515672</v>
      </c>
      <c r="D194" s="20" t="s">
        <v>259</v>
      </c>
      <c r="E194" s="21" t="s">
        <v>13</v>
      </c>
      <c r="F194" s="34" t="s">
        <v>593</v>
      </c>
      <c r="G194" s="14" t="s">
        <v>1778</v>
      </c>
      <c r="H194" s="14" t="s">
        <v>1783</v>
      </c>
      <c r="I194" s="14" t="str">
        <f t="shared" si="7"/>
        <v>PAK</v>
      </c>
    </row>
    <row r="195" spans="1:9" ht="23.25" customHeight="1">
      <c r="A195" s="14" t="str">
        <f t="shared" si="6"/>
        <v>XI TKJ37</v>
      </c>
      <c r="B195" s="15">
        <v>7</v>
      </c>
      <c r="C195" s="12">
        <v>101515841</v>
      </c>
      <c r="D195" s="19" t="s">
        <v>148</v>
      </c>
      <c r="E195" s="38" t="s">
        <v>9</v>
      </c>
      <c r="F195" s="34" t="s">
        <v>903</v>
      </c>
      <c r="G195" s="14" t="s">
        <v>1779</v>
      </c>
      <c r="H195" s="14" t="s">
        <v>1785</v>
      </c>
      <c r="I195" s="14" t="str">
        <f t="shared" si="7"/>
        <v>LTKJ</v>
      </c>
    </row>
    <row r="196" spans="1:9" ht="23.25" customHeight="1">
      <c r="A196" s="14" t="str">
        <f t="shared" si="6"/>
        <v>XI TKJ114</v>
      </c>
      <c r="B196" s="38">
        <v>14</v>
      </c>
      <c r="C196" s="12">
        <v>101515842</v>
      </c>
      <c r="D196" s="30" t="s">
        <v>336</v>
      </c>
      <c r="E196" s="31" t="s">
        <v>9</v>
      </c>
      <c r="F196" s="34" t="s">
        <v>779</v>
      </c>
      <c r="G196" s="14" t="s">
        <v>1779</v>
      </c>
      <c r="H196" s="14" t="s">
        <v>1785</v>
      </c>
      <c r="I196" s="14" t="str">
        <f t="shared" si="7"/>
        <v>LTKJ</v>
      </c>
    </row>
    <row r="197" spans="1:9" ht="23.25" customHeight="1">
      <c r="A197" s="14" t="str">
        <f t="shared" si="6"/>
        <v>XII AK29</v>
      </c>
      <c r="B197" s="15">
        <v>9</v>
      </c>
      <c r="C197" s="16" t="s">
        <v>430</v>
      </c>
      <c r="D197" s="12" t="s">
        <v>431</v>
      </c>
      <c r="E197" s="38" t="s">
        <v>9</v>
      </c>
      <c r="F197" s="34" t="s">
        <v>971</v>
      </c>
      <c r="G197" s="14" t="s">
        <v>1780</v>
      </c>
      <c r="H197" s="14" t="s">
        <v>1783</v>
      </c>
      <c r="I197" s="14" t="str">
        <f t="shared" si="7"/>
        <v>LAK</v>
      </c>
    </row>
    <row r="198" spans="1:9" ht="23.25" customHeight="1">
      <c r="A198" s="14" t="str">
        <f t="shared" si="6"/>
        <v>XI TKJ28</v>
      </c>
      <c r="B198" s="15">
        <v>8</v>
      </c>
      <c r="C198" s="12">
        <v>101515843</v>
      </c>
      <c r="D198" s="19" t="s">
        <v>119</v>
      </c>
      <c r="E198" s="38" t="s">
        <v>9</v>
      </c>
      <c r="F198" s="34" t="s">
        <v>842</v>
      </c>
      <c r="G198" s="14" t="s">
        <v>1779</v>
      </c>
      <c r="H198" s="14" t="s">
        <v>1785</v>
      </c>
      <c r="I198" s="14" t="str">
        <f t="shared" si="7"/>
        <v>LTKJ</v>
      </c>
    </row>
    <row r="199" spans="1:9" ht="23.25" customHeight="1">
      <c r="A199" s="14" t="str">
        <f t="shared" ref="A199:A244" si="8">F199&amp;B199</f>
        <v>XII TKJ18</v>
      </c>
      <c r="B199" s="15">
        <v>8</v>
      </c>
      <c r="C199" s="16" t="s">
        <v>730</v>
      </c>
      <c r="D199" s="12" t="s">
        <v>731</v>
      </c>
      <c r="E199" s="38" t="s">
        <v>9</v>
      </c>
      <c r="F199" s="34" t="s">
        <v>1289</v>
      </c>
      <c r="G199" s="14" t="s">
        <v>1781</v>
      </c>
      <c r="H199" s="14" t="s">
        <v>1785</v>
      </c>
      <c r="I199" s="14" t="str">
        <f t="shared" ref="I199:I244" si="9">E199&amp;H199</f>
        <v>LTKJ</v>
      </c>
    </row>
    <row r="200" spans="1:9" ht="23.25" customHeight="1">
      <c r="A200" s="14" t="str">
        <f t="shared" si="8"/>
        <v>XII AK59</v>
      </c>
      <c r="B200" s="15">
        <v>9</v>
      </c>
      <c r="C200" s="16" t="s">
        <v>610</v>
      </c>
      <c r="D200" s="12" t="s">
        <v>611</v>
      </c>
      <c r="E200" s="38" t="s">
        <v>9</v>
      </c>
      <c r="F200" s="34" t="s">
        <v>974</v>
      </c>
      <c r="G200" s="14" t="s">
        <v>1780</v>
      </c>
      <c r="H200" s="14" t="s">
        <v>1783</v>
      </c>
      <c r="I200" s="14" t="str">
        <f t="shared" si="9"/>
        <v>LAK</v>
      </c>
    </row>
    <row r="201" spans="1:9" ht="23.25" customHeight="1">
      <c r="A201" s="14" t="str">
        <f t="shared" si="8"/>
        <v>XI AK27</v>
      </c>
      <c r="B201" s="15">
        <v>7</v>
      </c>
      <c r="C201" s="12">
        <v>101515673</v>
      </c>
      <c r="D201" s="12" t="s">
        <v>211</v>
      </c>
      <c r="E201" s="38" t="s">
        <v>9</v>
      </c>
      <c r="F201" s="34" t="s">
        <v>472</v>
      </c>
      <c r="G201" s="14" t="s">
        <v>1778</v>
      </c>
      <c r="H201" s="14" t="s">
        <v>1783</v>
      </c>
      <c r="I201" s="14" t="str">
        <f t="shared" si="9"/>
        <v>LAK</v>
      </c>
    </row>
    <row r="202" spans="1:9" ht="23.25" customHeight="1">
      <c r="A202" s="14" t="str">
        <f t="shared" si="8"/>
        <v>XI AK610</v>
      </c>
      <c r="B202" s="15">
        <v>10</v>
      </c>
      <c r="C202" s="12">
        <v>101515674</v>
      </c>
      <c r="D202" s="12" t="s">
        <v>333</v>
      </c>
      <c r="E202" s="38" t="s">
        <v>9</v>
      </c>
      <c r="F202" s="34" t="s">
        <v>715</v>
      </c>
      <c r="G202" s="14" t="s">
        <v>1778</v>
      </c>
      <c r="H202" s="14" t="s">
        <v>1783</v>
      </c>
      <c r="I202" s="14" t="str">
        <f t="shared" si="9"/>
        <v>LAK</v>
      </c>
    </row>
    <row r="203" spans="1:9" ht="23.25" customHeight="1">
      <c r="A203" s="14" t="str">
        <f t="shared" si="8"/>
        <v>XII AK48</v>
      </c>
      <c r="B203" s="15">
        <v>8</v>
      </c>
      <c r="C203" s="16" t="s">
        <v>549</v>
      </c>
      <c r="D203" s="12" t="s">
        <v>550</v>
      </c>
      <c r="E203" s="38" t="s">
        <v>13</v>
      </c>
      <c r="F203" s="34" t="s">
        <v>973</v>
      </c>
      <c r="G203" s="14" t="s">
        <v>1780</v>
      </c>
      <c r="H203" s="14" t="s">
        <v>1783</v>
      </c>
      <c r="I203" s="14" t="str">
        <f t="shared" si="9"/>
        <v>PAK</v>
      </c>
    </row>
    <row r="204" spans="1:9" ht="23.25" customHeight="1">
      <c r="A204" s="14" t="str">
        <f t="shared" si="8"/>
        <v>XII TKJ211</v>
      </c>
      <c r="B204" s="15">
        <v>11</v>
      </c>
      <c r="C204" s="16" t="s">
        <v>800</v>
      </c>
      <c r="D204" s="12" t="s">
        <v>801</v>
      </c>
      <c r="E204" s="38" t="s">
        <v>9</v>
      </c>
      <c r="F204" s="34" t="s">
        <v>1344</v>
      </c>
      <c r="G204" s="14" t="s">
        <v>1781</v>
      </c>
      <c r="H204" s="14" t="s">
        <v>1785</v>
      </c>
      <c r="I204" s="14" t="str">
        <f t="shared" si="9"/>
        <v>LTKJ</v>
      </c>
    </row>
    <row r="205" spans="1:9" ht="23.25" customHeight="1">
      <c r="A205" s="14" t="str">
        <f t="shared" si="8"/>
        <v>XI AK36</v>
      </c>
      <c r="B205" s="38">
        <v>6</v>
      </c>
      <c r="C205" s="12">
        <v>101515675</v>
      </c>
      <c r="D205" s="12" t="s">
        <v>225</v>
      </c>
      <c r="E205" s="38" t="s">
        <v>13</v>
      </c>
      <c r="F205" s="35" t="s">
        <v>534</v>
      </c>
      <c r="G205" s="14" t="s">
        <v>1778</v>
      </c>
      <c r="H205" s="14" t="s">
        <v>1783</v>
      </c>
      <c r="I205" s="14" t="str">
        <f t="shared" si="9"/>
        <v>PAK</v>
      </c>
    </row>
    <row r="206" spans="1:9" ht="23.25" customHeight="1">
      <c r="A206" s="14" t="str">
        <f t="shared" si="8"/>
        <v>XII AK510</v>
      </c>
      <c r="B206" s="15">
        <v>10</v>
      </c>
      <c r="C206" s="16" t="s">
        <v>612</v>
      </c>
      <c r="D206" s="12" t="s">
        <v>613</v>
      </c>
      <c r="E206" s="38" t="s">
        <v>9</v>
      </c>
      <c r="F206" s="34" t="s">
        <v>974</v>
      </c>
      <c r="G206" s="14" t="s">
        <v>1780</v>
      </c>
      <c r="H206" s="14" t="s">
        <v>1783</v>
      </c>
      <c r="I206" s="14" t="str">
        <f t="shared" si="9"/>
        <v>LAK</v>
      </c>
    </row>
    <row r="207" spans="1:9" ht="23.25" customHeight="1">
      <c r="A207" s="14" t="str">
        <f t="shared" si="8"/>
        <v>XI AK28</v>
      </c>
      <c r="B207" s="15">
        <v>8</v>
      </c>
      <c r="C207" s="12">
        <v>101515676</v>
      </c>
      <c r="D207" s="12" t="s">
        <v>212</v>
      </c>
      <c r="E207" s="38" t="s">
        <v>9</v>
      </c>
      <c r="F207" s="34" t="s">
        <v>472</v>
      </c>
      <c r="G207" s="14" t="s">
        <v>1778</v>
      </c>
      <c r="H207" s="14" t="s">
        <v>1783</v>
      </c>
      <c r="I207" s="14" t="str">
        <f t="shared" si="9"/>
        <v>LAK</v>
      </c>
    </row>
    <row r="208" spans="1:9" ht="23.25" customHeight="1">
      <c r="A208" s="14" t="str">
        <f t="shared" si="8"/>
        <v>XI AK611</v>
      </c>
      <c r="B208" s="15">
        <v>11</v>
      </c>
      <c r="C208" s="12">
        <v>101515677</v>
      </c>
      <c r="D208" s="12" t="s">
        <v>324</v>
      </c>
      <c r="E208" s="38" t="s">
        <v>9</v>
      </c>
      <c r="F208" s="34" t="s">
        <v>715</v>
      </c>
      <c r="G208" s="14" t="s">
        <v>1778</v>
      </c>
      <c r="H208" s="14" t="s">
        <v>1783</v>
      </c>
      <c r="I208" s="14" t="str">
        <f t="shared" si="9"/>
        <v>LAK</v>
      </c>
    </row>
    <row r="209" spans="1:9" ht="23.25" customHeight="1">
      <c r="A209" s="14" t="str">
        <f t="shared" si="8"/>
        <v>XII AK67</v>
      </c>
      <c r="B209" s="15">
        <v>7</v>
      </c>
      <c r="C209" s="16" t="s">
        <v>667</v>
      </c>
      <c r="D209" s="12" t="s">
        <v>668</v>
      </c>
      <c r="E209" s="38" t="s">
        <v>13</v>
      </c>
      <c r="F209" s="34" t="s">
        <v>1942</v>
      </c>
      <c r="G209" s="14" t="s">
        <v>1780</v>
      </c>
      <c r="H209" s="14" t="s">
        <v>1783</v>
      </c>
      <c r="I209" s="14" t="str">
        <f t="shared" si="9"/>
        <v>PAK</v>
      </c>
    </row>
    <row r="210" spans="1:9" ht="23.25" customHeight="1">
      <c r="A210" s="14" t="str">
        <f t="shared" si="8"/>
        <v>XII AK110</v>
      </c>
      <c r="B210" s="15">
        <v>10</v>
      </c>
      <c r="C210" s="16" t="s">
        <v>369</v>
      </c>
      <c r="D210" s="12" t="s">
        <v>370</v>
      </c>
      <c r="E210" s="38" t="s">
        <v>9</v>
      </c>
      <c r="F210" s="34" t="s">
        <v>970</v>
      </c>
      <c r="G210" s="14" t="s">
        <v>1780</v>
      </c>
      <c r="H210" s="14" t="s">
        <v>1783</v>
      </c>
      <c r="I210" s="14" t="str">
        <f t="shared" si="9"/>
        <v>LAK</v>
      </c>
    </row>
    <row r="211" spans="1:9" ht="23.25" customHeight="1">
      <c r="A211" s="14" t="str">
        <f t="shared" si="8"/>
        <v>XII AK210</v>
      </c>
      <c r="B211" s="15">
        <v>10</v>
      </c>
      <c r="C211" s="16" t="s">
        <v>432</v>
      </c>
      <c r="D211" s="12" t="s">
        <v>433</v>
      </c>
      <c r="E211" s="38" t="s">
        <v>9</v>
      </c>
      <c r="F211" s="34" t="s">
        <v>971</v>
      </c>
      <c r="G211" s="14" t="s">
        <v>1780</v>
      </c>
      <c r="H211" s="14" t="s">
        <v>1783</v>
      </c>
      <c r="I211" s="14" t="str">
        <f t="shared" si="9"/>
        <v>LAK</v>
      </c>
    </row>
    <row r="212" spans="1:9" ht="23.25" customHeight="1">
      <c r="A212" s="14" t="str">
        <f t="shared" si="8"/>
        <v>XIII AK39</v>
      </c>
      <c r="B212" s="15">
        <v>9</v>
      </c>
      <c r="C212" s="16" t="s">
        <v>1057</v>
      </c>
      <c r="D212" s="12" t="s">
        <v>1058</v>
      </c>
      <c r="E212" s="38" t="s">
        <v>13</v>
      </c>
      <c r="F212" s="34" t="s">
        <v>1589</v>
      </c>
      <c r="G212" s="14" t="s">
        <v>1782</v>
      </c>
      <c r="H212" s="14" t="s">
        <v>1783</v>
      </c>
      <c r="I212" s="14" t="str">
        <f t="shared" si="9"/>
        <v>PAK</v>
      </c>
    </row>
    <row r="213" spans="1:9" ht="23.25" customHeight="1">
      <c r="A213" s="14" t="str">
        <f t="shared" si="8"/>
        <v>XI AK111</v>
      </c>
      <c r="B213" s="38">
        <v>11</v>
      </c>
      <c r="C213" s="12">
        <v>101515678</v>
      </c>
      <c r="D213" s="12" t="s">
        <v>175</v>
      </c>
      <c r="E213" s="38" t="s">
        <v>13</v>
      </c>
      <c r="F213" s="34" t="s">
        <v>413</v>
      </c>
      <c r="G213" s="14" t="s">
        <v>1778</v>
      </c>
      <c r="H213" s="14" t="s">
        <v>1783</v>
      </c>
      <c r="I213" s="14" t="str">
        <f t="shared" si="9"/>
        <v>PAK</v>
      </c>
    </row>
    <row r="214" spans="1:9" ht="23.25" customHeight="1">
      <c r="A214" s="14" t="str">
        <f t="shared" si="8"/>
        <v>XI AK56</v>
      </c>
      <c r="B214" s="38">
        <v>6</v>
      </c>
      <c r="C214" s="12">
        <v>101515679</v>
      </c>
      <c r="D214" s="12" t="s">
        <v>295</v>
      </c>
      <c r="E214" s="38" t="s">
        <v>13</v>
      </c>
      <c r="F214" s="35" t="s">
        <v>655</v>
      </c>
      <c r="G214" s="14" t="s">
        <v>1778</v>
      </c>
      <c r="H214" s="14" t="s">
        <v>1783</v>
      </c>
      <c r="I214" s="14" t="str">
        <f t="shared" si="9"/>
        <v>PAK</v>
      </c>
    </row>
    <row r="215" spans="1:9" ht="23.25" customHeight="1">
      <c r="A215" s="14" t="str">
        <f t="shared" si="8"/>
        <v>XI AK112</v>
      </c>
      <c r="B215" s="38">
        <v>12</v>
      </c>
      <c r="C215" s="12">
        <v>101515680</v>
      </c>
      <c r="D215" s="12" t="s">
        <v>167</v>
      </c>
      <c r="E215" s="38" t="s">
        <v>13</v>
      </c>
      <c r="F215" s="34" t="s">
        <v>413</v>
      </c>
      <c r="G215" s="14" t="s">
        <v>1778</v>
      </c>
      <c r="H215" s="14" t="s">
        <v>1783</v>
      </c>
      <c r="I215" s="14" t="str">
        <f t="shared" si="9"/>
        <v>PAK</v>
      </c>
    </row>
    <row r="216" spans="1:9" ht="23.25" customHeight="1">
      <c r="A216" s="14" t="str">
        <f t="shared" si="8"/>
        <v>XI AK48</v>
      </c>
      <c r="B216" s="15">
        <v>8</v>
      </c>
      <c r="C216" s="12">
        <v>101515681</v>
      </c>
      <c r="D216" s="12" t="s">
        <v>262</v>
      </c>
      <c r="E216" s="38" t="s">
        <v>13</v>
      </c>
      <c r="F216" s="34" t="s">
        <v>593</v>
      </c>
      <c r="G216" s="14" t="s">
        <v>1778</v>
      </c>
      <c r="H216" s="14" t="s">
        <v>1783</v>
      </c>
      <c r="I216" s="14" t="str">
        <f t="shared" si="9"/>
        <v>PAK</v>
      </c>
    </row>
    <row r="217" spans="1:9" ht="23.25" customHeight="1">
      <c r="A217" s="14" t="str">
        <f t="shared" si="8"/>
        <v>XI AK57</v>
      </c>
      <c r="B217" s="38">
        <v>7</v>
      </c>
      <c r="C217" s="12">
        <v>101515682</v>
      </c>
      <c r="D217" s="12" t="s">
        <v>293</v>
      </c>
      <c r="E217" s="38" t="s">
        <v>13</v>
      </c>
      <c r="F217" s="35" t="s">
        <v>655</v>
      </c>
      <c r="G217" s="14" t="s">
        <v>1778</v>
      </c>
      <c r="H217" s="14" t="s">
        <v>1783</v>
      </c>
      <c r="I217" s="14" t="str">
        <f t="shared" si="9"/>
        <v>PAK</v>
      </c>
    </row>
    <row r="218" spans="1:9" ht="23.25" customHeight="1">
      <c r="A218" s="14" t="str">
        <f t="shared" si="8"/>
        <v>XI AK113</v>
      </c>
      <c r="B218" s="38">
        <v>13</v>
      </c>
      <c r="C218" s="12">
        <v>101515683</v>
      </c>
      <c r="D218" s="12" t="s">
        <v>163</v>
      </c>
      <c r="E218" s="38" t="s">
        <v>13</v>
      </c>
      <c r="F218" s="34" t="s">
        <v>413</v>
      </c>
      <c r="G218" s="14" t="s">
        <v>1778</v>
      </c>
      <c r="H218" s="14" t="s">
        <v>1783</v>
      </c>
      <c r="I218" s="14" t="str">
        <f t="shared" si="9"/>
        <v>PAK</v>
      </c>
    </row>
    <row r="219" spans="1:9" ht="23.25" customHeight="1">
      <c r="A219" s="14" t="str">
        <f t="shared" si="8"/>
        <v>XII AK311</v>
      </c>
      <c r="B219" s="15">
        <v>11</v>
      </c>
      <c r="C219" s="16" t="s">
        <v>493</v>
      </c>
      <c r="D219" s="12" t="s">
        <v>494</v>
      </c>
      <c r="E219" s="38" t="s">
        <v>13</v>
      </c>
      <c r="F219" s="34" t="s">
        <v>972</v>
      </c>
      <c r="G219" s="14" t="s">
        <v>1780</v>
      </c>
      <c r="H219" s="14" t="s">
        <v>1783</v>
      </c>
      <c r="I219" s="14" t="str">
        <f t="shared" si="9"/>
        <v>PAK</v>
      </c>
    </row>
    <row r="220" spans="1:9" ht="23.25" customHeight="1">
      <c r="A220" s="14" t="str">
        <f t="shared" si="8"/>
        <v>XII AK511</v>
      </c>
      <c r="B220" s="15">
        <v>11</v>
      </c>
      <c r="C220" s="16" t="s">
        <v>614</v>
      </c>
      <c r="D220" s="12" t="s">
        <v>615</v>
      </c>
      <c r="E220" s="38" t="s">
        <v>13</v>
      </c>
      <c r="F220" s="34" t="s">
        <v>974</v>
      </c>
      <c r="G220" s="14" t="s">
        <v>1780</v>
      </c>
      <c r="H220" s="14" t="s">
        <v>1783</v>
      </c>
      <c r="I220" s="14" t="str">
        <f t="shared" si="9"/>
        <v>PAK</v>
      </c>
    </row>
    <row r="221" spans="1:9" ht="23.25" customHeight="1">
      <c r="A221" s="14" t="str">
        <f t="shared" si="8"/>
        <v>XI AK29</v>
      </c>
      <c r="B221" s="15">
        <v>9</v>
      </c>
      <c r="C221" s="12">
        <v>101515684</v>
      </c>
      <c r="D221" s="12" t="s">
        <v>194</v>
      </c>
      <c r="E221" s="38" t="s">
        <v>13</v>
      </c>
      <c r="F221" s="34" t="s">
        <v>472</v>
      </c>
      <c r="G221" s="14" t="s">
        <v>1778</v>
      </c>
      <c r="H221" s="14" t="s">
        <v>1783</v>
      </c>
      <c r="I221" s="14" t="str">
        <f t="shared" si="9"/>
        <v>PAK</v>
      </c>
    </row>
    <row r="222" spans="1:9" ht="23.25" customHeight="1">
      <c r="A222" s="14" t="str">
        <f t="shared" si="8"/>
        <v>XI TKJ29</v>
      </c>
      <c r="B222" s="15">
        <v>9</v>
      </c>
      <c r="C222" s="12">
        <v>101515844</v>
      </c>
      <c r="D222" s="19" t="s">
        <v>125</v>
      </c>
      <c r="E222" s="38" t="s">
        <v>9</v>
      </c>
      <c r="F222" s="34" t="s">
        <v>842</v>
      </c>
      <c r="G222" s="14" t="s">
        <v>1779</v>
      </c>
      <c r="H222" s="14" t="s">
        <v>1785</v>
      </c>
      <c r="I222" s="14" t="str">
        <f t="shared" si="9"/>
        <v>LTKJ</v>
      </c>
    </row>
    <row r="223" spans="1:9" ht="23.25" customHeight="1">
      <c r="A223" s="14" t="str">
        <f t="shared" si="8"/>
        <v>XII AK68</v>
      </c>
      <c r="B223" s="15">
        <v>8</v>
      </c>
      <c r="C223" s="16" t="s">
        <v>669</v>
      </c>
      <c r="D223" s="12" t="s">
        <v>670</v>
      </c>
      <c r="E223" s="38" t="s">
        <v>9</v>
      </c>
      <c r="F223" s="34" t="s">
        <v>1942</v>
      </c>
      <c r="G223" s="14" t="s">
        <v>1780</v>
      </c>
      <c r="H223" s="14" t="s">
        <v>1783</v>
      </c>
      <c r="I223" s="14" t="str">
        <f t="shared" si="9"/>
        <v>LAK</v>
      </c>
    </row>
    <row r="224" spans="1:9" ht="23.25" customHeight="1">
      <c r="A224" s="14" t="str">
        <f t="shared" si="8"/>
        <v>XI RPL18</v>
      </c>
      <c r="B224" s="38">
        <v>8</v>
      </c>
      <c r="C224" s="12">
        <v>101515921</v>
      </c>
      <c r="D224" s="12" t="s">
        <v>32</v>
      </c>
      <c r="E224" s="38" t="s">
        <v>9</v>
      </c>
      <c r="F224" s="35" t="s">
        <v>1945</v>
      </c>
      <c r="G224" s="14" t="s">
        <v>1944</v>
      </c>
      <c r="H224" s="14" t="s">
        <v>1784</v>
      </c>
      <c r="I224" s="14" t="str">
        <f t="shared" si="9"/>
        <v>LRPL</v>
      </c>
    </row>
    <row r="225" spans="1:9" ht="23.25" customHeight="1">
      <c r="A225" s="14" t="str">
        <f t="shared" si="8"/>
        <v>XI AK37</v>
      </c>
      <c r="B225" s="38">
        <v>7</v>
      </c>
      <c r="C225" s="12">
        <v>101515685</v>
      </c>
      <c r="D225" s="12" t="s">
        <v>230</v>
      </c>
      <c r="E225" s="38" t="s">
        <v>13</v>
      </c>
      <c r="F225" s="35" t="s">
        <v>534</v>
      </c>
      <c r="G225" s="14" t="s">
        <v>1778</v>
      </c>
      <c r="H225" s="14" t="s">
        <v>1783</v>
      </c>
      <c r="I225" s="14" t="str">
        <f t="shared" si="9"/>
        <v>PAK</v>
      </c>
    </row>
    <row r="226" spans="1:9" ht="23.25" customHeight="1">
      <c r="A226" s="14" t="str">
        <f t="shared" si="8"/>
        <v>XI AK38</v>
      </c>
      <c r="B226" s="38">
        <v>8</v>
      </c>
      <c r="C226" s="12">
        <v>101515686</v>
      </c>
      <c r="D226" s="20" t="s">
        <v>232</v>
      </c>
      <c r="E226" s="21" t="s">
        <v>13</v>
      </c>
      <c r="F226" s="35" t="s">
        <v>534</v>
      </c>
      <c r="G226" s="14" t="s">
        <v>1778</v>
      </c>
      <c r="H226" s="14" t="s">
        <v>1783</v>
      </c>
      <c r="I226" s="14" t="str">
        <f t="shared" si="9"/>
        <v>PAK</v>
      </c>
    </row>
    <row r="227" spans="1:9" ht="23.25" customHeight="1">
      <c r="A227" s="14" t="str">
        <f t="shared" si="8"/>
        <v>XIII AK310</v>
      </c>
      <c r="B227" s="15">
        <v>10</v>
      </c>
      <c r="C227" s="16" t="s">
        <v>1059</v>
      </c>
      <c r="D227" s="12" t="s">
        <v>1060</v>
      </c>
      <c r="E227" s="38" t="s">
        <v>13</v>
      </c>
      <c r="F227" s="34" t="s">
        <v>1589</v>
      </c>
      <c r="G227" s="14" t="s">
        <v>1782</v>
      </c>
      <c r="H227" s="14" t="s">
        <v>1783</v>
      </c>
      <c r="I227" s="14" t="str">
        <f t="shared" si="9"/>
        <v>PAK</v>
      </c>
    </row>
    <row r="228" spans="1:9" ht="23.25" customHeight="1">
      <c r="A228" s="14" t="str">
        <f t="shared" si="8"/>
        <v>XIII AK29</v>
      </c>
      <c r="B228" s="15">
        <v>9</v>
      </c>
      <c r="C228" s="16" t="s">
        <v>991</v>
      </c>
      <c r="D228" s="12" t="s">
        <v>992</v>
      </c>
      <c r="E228" s="38" t="s">
        <v>13</v>
      </c>
      <c r="F228" s="34" t="s">
        <v>1526</v>
      </c>
      <c r="G228" s="14" t="s">
        <v>1782</v>
      </c>
      <c r="H228" s="14" t="s">
        <v>1783</v>
      </c>
      <c r="I228" s="14" t="str">
        <f t="shared" si="9"/>
        <v>PAK</v>
      </c>
    </row>
    <row r="229" spans="1:9" ht="23.25" customHeight="1">
      <c r="A229" s="14" t="str">
        <f t="shared" si="8"/>
        <v>XI AK210</v>
      </c>
      <c r="B229" s="15">
        <v>10</v>
      </c>
      <c r="C229" s="12">
        <v>101515687</v>
      </c>
      <c r="D229" s="12" t="s">
        <v>263</v>
      </c>
      <c r="E229" s="38" t="s">
        <v>13</v>
      </c>
      <c r="F229" s="34" t="s">
        <v>472</v>
      </c>
      <c r="G229" s="14" t="s">
        <v>1778</v>
      </c>
      <c r="H229" s="14" t="s">
        <v>1783</v>
      </c>
      <c r="I229" s="14" t="str">
        <f t="shared" si="9"/>
        <v>PAK</v>
      </c>
    </row>
    <row r="230" spans="1:9" ht="23.25" customHeight="1">
      <c r="A230" s="14" t="str">
        <f t="shared" si="8"/>
        <v>XII TKJ312</v>
      </c>
      <c r="B230" s="15">
        <v>12</v>
      </c>
      <c r="C230" s="16" t="s">
        <v>865</v>
      </c>
      <c r="D230" s="12" t="s">
        <v>866</v>
      </c>
      <c r="E230" s="38" t="s">
        <v>13</v>
      </c>
      <c r="F230" s="34" t="s">
        <v>1401</v>
      </c>
      <c r="G230" s="14" t="s">
        <v>1781</v>
      </c>
      <c r="H230" s="14" t="s">
        <v>1785</v>
      </c>
      <c r="I230" s="14" t="str">
        <f t="shared" si="9"/>
        <v>PTKJ</v>
      </c>
    </row>
    <row r="231" spans="1:9" ht="23.25" customHeight="1">
      <c r="A231" s="14" t="str">
        <f t="shared" si="8"/>
        <v>XII AK111</v>
      </c>
      <c r="B231" s="15">
        <v>11</v>
      </c>
      <c r="C231" s="16" t="s">
        <v>371</v>
      </c>
      <c r="D231" s="12" t="s">
        <v>372</v>
      </c>
      <c r="E231" s="38" t="s">
        <v>13</v>
      </c>
      <c r="F231" s="34" t="s">
        <v>970</v>
      </c>
      <c r="G231" s="14" t="s">
        <v>1780</v>
      </c>
      <c r="H231" s="14" t="s">
        <v>1783</v>
      </c>
      <c r="I231" s="14" t="str">
        <f t="shared" si="9"/>
        <v>PAK</v>
      </c>
    </row>
    <row r="232" spans="1:9" ht="23.25" customHeight="1">
      <c r="A232" s="14" t="str">
        <f t="shared" si="8"/>
        <v>XI AK114</v>
      </c>
      <c r="B232" s="38">
        <v>14</v>
      </c>
      <c r="C232" s="12">
        <v>101515688</v>
      </c>
      <c r="D232" s="12" t="s">
        <v>170</v>
      </c>
      <c r="E232" s="38" t="s">
        <v>13</v>
      </c>
      <c r="F232" s="34" t="s">
        <v>413</v>
      </c>
      <c r="G232" s="14" t="s">
        <v>1778</v>
      </c>
      <c r="H232" s="14" t="s">
        <v>1783</v>
      </c>
      <c r="I232" s="14" t="str">
        <f t="shared" si="9"/>
        <v>PAK</v>
      </c>
    </row>
    <row r="233" spans="1:9" ht="23.25" customHeight="1">
      <c r="A233" s="14" t="str">
        <f t="shared" si="8"/>
        <v>XI AK612</v>
      </c>
      <c r="B233" s="15">
        <v>12</v>
      </c>
      <c r="C233" s="12">
        <v>101515689</v>
      </c>
      <c r="D233" s="12" t="s">
        <v>322</v>
      </c>
      <c r="E233" s="38" t="s">
        <v>13</v>
      </c>
      <c r="F233" s="34" t="s">
        <v>715</v>
      </c>
      <c r="G233" s="14" t="s">
        <v>1778</v>
      </c>
      <c r="H233" s="14" t="s">
        <v>1783</v>
      </c>
      <c r="I233" s="14" t="str">
        <f t="shared" si="9"/>
        <v>PAK</v>
      </c>
    </row>
    <row r="234" spans="1:9" ht="23.25" customHeight="1">
      <c r="A234" s="14" t="str">
        <f t="shared" si="8"/>
        <v>XI AK613</v>
      </c>
      <c r="B234" s="15">
        <v>13</v>
      </c>
      <c r="C234" s="12">
        <v>101515690</v>
      </c>
      <c r="D234" s="12" t="s">
        <v>323</v>
      </c>
      <c r="E234" s="38" t="s">
        <v>13</v>
      </c>
      <c r="F234" s="34" t="s">
        <v>715</v>
      </c>
      <c r="G234" s="14" t="s">
        <v>1778</v>
      </c>
      <c r="H234" s="14" t="s">
        <v>1783</v>
      </c>
      <c r="I234" s="14" t="str">
        <f t="shared" si="9"/>
        <v>PAK</v>
      </c>
    </row>
    <row r="235" spans="1:9" ht="23.25" customHeight="1">
      <c r="A235" s="14" t="str">
        <f t="shared" si="8"/>
        <v>XI RPL19</v>
      </c>
      <c r="B235" s="38">
        <v>9</v>
      </c>
      <c r="C235" s="12">
        <v>101515922</v>
      </c>
      <c r="D235" s="12" t="s">
        <v>35</v>
      </c>
      <c r="E235" s="38" t="s">
        <v>9</v>
      </c>
      <c r="F235" s="35" t="s">
        <v>1945</v>
      </c>
      <c r="G235" s="14" t="s">
        <v>1944</v>
      </c>
      <c r="H235" s="14" t="s">
        <v>1784</v>
      </c>
      <c r="I235" s="14" t="str">
        <f t="shared" si="9"/>
        <v>LRPL</v>
      </c>
    </row>
    <row r="236" spans="1:9" ht="23.25" customHeight="1">
      <c r="A236" s="14" t="str">
        <f t="shared" si="8"/>
        <v>XI AK211</v>
      </c>
      <c r="B236" s="15">
        <v>11</v>
      </c>
      <c r="C236" s="12">
        <v>101515691</v>
      </c>
      <c r="D236" s="12" t="s">
        <v>201</v>
      </c>
      <c r="E236" s="38" t="s">
        <v>13</v>
      </c>
      <c r="F236" s="34" t="s">
        <v>472</v>
      </c>
      <c r="G236" s="14" t="s">
        <v>1778</v>
      </c>
      <c r="H236" s="14" t="s">
        <v>1783</v>
      </c>
      <c r="I236" s="14" t="str">
        <f t="shared" si="9"/>
        <v>PAK</v>
      </c>
    </row>
    <row r="237" spans="1:9" ht="23.25" customHeight="1">
      <c r="A237" s="14" t="str">
        <f t="shared" si="8"/>
        <v>XII AK211</v>
      </c>
      <c r="B237" s="15">
        <v>11</v>
      </c>
      <c r="C237" s="16" t="s">
        <v>434</v>
      </c>
      <c r="D237" s="12" t="s">
        <v>435</v>
      </c>
      <c r="E237" s="38" t="s">
        <v>9</v>
      </c>
      <c r="F237" s="34" t="s">
        <v>971</v>
      </c>
      <c r="G237" s="14" t="s">
        <v>1780</v>
      </c>
      <c r="H237" s="14" t="s">
        <v>1783</v>
      </c>
      <c r="I237" s="14" t="str">
        <f t="shared" si="9"/>
        <v>LAK</v>
      </c>
    </row>
    <row r="238" spans="1:9" ht="23.25" customHeight="1">
      <c r="A238" s="14" t="str">
        <f t="shared" si="8"/>
        <v>XI RPL25</v>
      </c>
      <c r="B238" s="15">
        <v>5</v>
      </c>
      <c r="C238" s="12">
        <v>101515923</v>
      </c>
      <c r="D238" s="12" t="s">
        <v>69</v>
      </c>
      <c r="E238" s="38" t="s">
        <v>9</v>
      </c>
      <c r="F238" s="34" t="s">
        <v>1943</v>
      </c>
      <c r="G238" s="14" t="s">
        <v>1944</v>
      </c>
      <c r="H238" s="14" t="s">
        <v>1784</v>
      </c>
      <c r="I238" s="14" t="str">
        <f t="shared" si="9"/>
        <v>LRPL</v>
      </c>
    </row>
    <row r="239" spans="1:9" ht="23.25" customHeight="1">
      <c r="A239" s="14" t="str">
        <f t="shared" si="8"/>
        <v>XI AK58</v>
      </c>
      <c r="B239" s="38">
        <v>8</v>
      </c>
      <c r="C239" s="12">
        <v>101515692</v>
      </c>
      <c r="D239" s="12" t="s">
        <v>282</v>
      </c>
      <c r="E239" s="38" t="s">
        <v>13</v>
      </c>
      <c r="F239" s="35" t="s">
        <v>655</v>
      </c>
      <c r="G239" s="14" t="s">
        <v>1778</v>
      </c>
      <c r="H239" s="14" t="s">
        <v>1783</v>
      </c>
      <c r="I239" s="14" t="str">
        <f t="shared" si="9"/>
        <v>PAK</v>
      </c>
    </row>
    <row r="240" spans="1:9" ht="23.25" customHeight="1">
      <c r="A240" s="14" t="str">
        <f t="shared" si="8"/>
        <v>XII TKJ19</v>
      </c>
      <c r="B240" s="15">
        <v>9</v>
      </c>
      <c r="C240" s="16" t="s">
        <v>732</v>
      </c>
      <c r="D240" s="12" t="s">
        <v>733</v>
      </c>
      <c r="E240" s="38" t="s">
        <v>9</v>
      </c>
      <c r="F240" s="34" t="s">
        <v>1289</v>
      </c>
      <c r="G240" s="14" t="s">
        <v>1781</v>
      </c>
      <c r="H240" s="14" t="s">
        <v>1785</v>
      </c>
      <c r="I240" s="14" t="str">
        <f t="shared" si="9"/>
        <v>LTKJ</v>
      </c>
    </row>
    <row r="241" spans="1:9" ht="23.25" customHeight="1">
      <c r="A241" s="14" t="str">
        <f t="shared" si="8"/>
        <v>XII AK312</v>
      </c>
      <c r="B241" s="15">
        <v>12</v>
      </c>
      <c r="C241" s="16" t="s">
        <v>495</v>
      </c>
      <c r="D241" s="20" t="s">
        <v>496</v>
      </c>
      <c r="E241" s="21" t="s">
        <v>13</v>
      </c>
      <c r="F241" s="34" t="s">
        <v>972</v>
      </c>
      <c r="G241" s="14" t="s">
        <v>1780</v>
      </c>
      <c r="H241" s="14" t="s">
        <v>1783</v>
      </c>
      <c r="I241" s="14" t="str">
        <f t="shared" si="9"/>
        <v>PAK</v>
      </c>
    </row>
    <row r="242" spans="1:9" ht="23.25" customHeight="1">
      <c r="A242" s="14" t="str">
        <f t="shared" si="8"/>
        <v>XI AK49</v>
      </c>
      <c r="B242" s="15">
        <v>9</v>
      </c>
      <c r="C242" s="12">
        <v>101515693</v>
      </c>
      <c r="D242" s="12" t="s">
        <v>271</v>
      </c>
      <c r="E242" s="38" t="s">
        <v>9</v>
      </c>
      <c r="F242" s="34" t="s">
        <v>593</v>
      </c>
      <c r="G242" s="14" t="s">
        <v>1778</v>
      </c>
      <c r="H242" s="14" t="s">
        <v>1783</v>
      </c>
      <c r="I242" s="14" t="str">
        <f t="shared" si="9"/>
        <v>LAK</v>
      </c>
    </row>
    <row r="243" spans="1:9" ht="23.25" customHeight="1">
      <c r="A243" s="14" t="str">
        <f t="shared" si="8"/>
        <v>XIII AK111</v>
      </c>
      <c r="B243" s="15">
        <v>11</v>
      </c>
      <c r="C243" s="16" t="s">
        <v>924</v>
      </c>
      <c r="D243" s="12" t="s">
        <v>925</v>
      </c>
      <c r="E243" s="38" t="s">
        <v>9</v>
      </c>
      <c r="F243" s="34" t="s">
        <v>1525</v>
      </c>
      <c r="G243" s="14" t="s">
        <v>1782</v>
      </c>
      <c r="H243" s="14" t="s">
        <v>1783</v>
      </c>
      <c r="I243" s="14" t="str">
        <f t="shared" si="9"/>
        <v>LAK</v>
      </c>
    </row>
    <row r="244" spans="1:9" ht="23.25" customHeight="1">
      <c r="A244" s="14" t="str">
        <f t="shared" si="8"/>
        <v>XII TKJ313</v>
      </c>
      <c r="B244" s="15">
        <v>13</v>
      </c>
      <c r="C244" s="16" t="s">
        <v>867</v>
      </c>
      <c r="D244" s="12" t="s">
        <v>868</v>
      </c>
      <c r="E244" s="38" t="s">
        <v>9</v>
      </c>
      <c r="F244" s="34" t="s">
        <v>1401</v>
      </c>
      <c r="G244" s="14" t="s">
        <v>1781</v>
      </c>
      <c r="H244" s="14" t="s">
        <v>1785</v>
      </c>
      <c r="I244" s="14" t="str">
        <f t="shared" si="9"/>
        <v>LTKJ</v>
      </c>
    </row>
    <row r="245" spans="1:9" ht="23.25" customHeight="1">
      <c r="A245" s="14" t="str">
        <f t="shared" ref="A245:A287" si="10">F245&amp;B245</f>
        <v>XII AK49</v>
      </c>
      <c r="B245" s="15">
        <v>9</v>
      </c>
      <c r="C245" s="16" t="s">
        <v>551</v>
      </c>
      <c r="D245" s="12" t="s">
        <v>552</v>
      </c>
      <c r="E245" s="38" t="s">
        <v>9</v>
      </c>
      <c r="F245" s="34" t="s">
        <v>973</v>
      </c>
      <c r="G245" s="14" t="s">
        <v>1780</v>
      </c>
      <c r="H245" s="14" t="s">
        <v>1783</v>
      </c>
      <c r="I245" s="14" t="str">
        <f t="shared" ref="I245:I287" si="11">E245&amp;H245</f>
        <v>LAK</v>
      </c>
    </row>
    <row r="246" spans="1:9" ht="23.25" customHeight="1">
      <c r="A246" s="14" t="str">
        <f t="shared" si="10"/>
        <v>XI RPL26</v>
      </c>
      <c r="B246" s="15">
        <v>6</v>
      </c>
      <c r="C246" s="12">
        <v>101515924</v>
      </c>
      <c r="D246" s="12" t="s">
        <v>59</v>
      </c>
      <c r="E246" s="38" t="s">
        <v>9</v>
      </c>
      <c r="F246" s="34" t="s">
        <v>1943</v>
      </c>
      <c r="G246" s="14" t="s">
        <v>1944</v>
      </c>
      <c r="H246" s="14" t="s">
        <v>1784</v>
      </c>
      <c r="I246" s="14" t="str">
        <f t="shared" si="11"/>
        <v>LRPL</v>
      </c>
    </row>
    <row r="247" spans="1:9" ht="23.25" customHeight="1">
      <c r="A247" s="14" t="str">
        <f t="shared" si="10"/>
        <v>XII TKJ314</v>
      </c>
      <c r="B247" s="15">
        <v>14</v>
      </c>
      <c r="C247" s="16" t="s">
        <v>869</v>
      </c>
      <c r="D247" s="12" t="s">
        <v>870</v>
      </c>
      <c r="E247" s="38" t="s">
        <v>9</v>
      </c>
      <c r="F247" s="34" t="s">
        <v>1401</v>
      </c>
      <c r="G247" s="14" t="s">
        <v>1781</v>
      </c>
      <c r="H247" s="14" t="s">
        <v>1785</v>
      </c>
      <c r="I247" s="14" t="str">
        <f t="shared" si="11"/>
        <v>LTKJ</v>
      </c>
    </row>
    <row r="248" spans="1:9" ht="23.25" customHeight="1">
      <c r="A248" s="14" t="str">
        <f t="shared" si="10"/>
        <v>XI AK39</v>
      </c>
      <c r="B248" s="38">
        <v>9</v>
      </c>
      <c r="C248" s="12">
        <v>101515694</v>
      </c>
      <c r="D248" s="12" t="s">
        <v>236</v>
      </c>
      <c r="E248" s="38" t="s">
        <v>9</v>
      </c>
      <c r="F248" s="35" t="s">
        <v>534</v>
      </c>
      <c r="G248" s="14" t="s">
        <v>1778</v>
      </c>
      <c r="H248" s="14" t="s">
        <v>1783</v>
      </c>
      <c r="I248" s="14" t="str">
        <f t="shared" si="11"/>
        <v>LAK</v>
      </c>
    </row>
    <row r="249" spans="1:9" ht="23.25" customHeight="1">
      <c r="A249" s="14" t="str">
        <f t="shared" si="10"/>
        <v>XI AK59</v>
      </c>
      <c r="B249" s="38">
        <v>9</v>
      </c>
      <c r="C249" s="12">
        <v>101515696</v>
      </c>
      <c r="D249" s="12" t="s">
        <v>303</v>
      </c>
      <c r="E249" s="38" t="s">
        <v>9</v>
      </c>
      <c r="F249" s="35" t="s">
        <v>655</v>
      </c>
      <c r="G249" s="14" t="s">
        <v>1778</v>
      </c>
      <c r="H249" s="14" t="s">
        <v>1783</v>
      </c>
      <c r="I249" s="14" t="str">
        <f t="shared" si="11"/>
        <v>LAK</v>
      </c>
    </row>
    <row r="250" spans="1:9" ht="23.25" customHeight="1">
      <c r="A250" s="14" t="str">
        <f t="shared" si="10"/>
        <v>XI AK510</v>
      </c>
      <c r="B250" s="38">
        <v>10</v>
      </c>
      <c r="C250" s="12">
        <v>101515697</v>
      </c>
      <c r="D250" s="12" t="s">
        <v>279</v>
      </c>
      <c r="E250" s="38" t="s">
        <v>13</v>
      </c>
      <c r="F250" s="35" t="s">
        <v>655</v>
      </c>
      <c r="G250" s="14" t="s">
        <v>1778</v>
      </c>
      <c r="H250" s="14" t="s">
        <v>1783</v>
      </c>
      <c r="I250" s="14" t="str">
        <f t="shared" si="11"/>
        <v>PAK</v>
      </c>
    </row>
    <row r="251" spans="1:9" ht="23.25" customHeight="1">
      <c r="A251" s="14" t="str">
        <f t="shared" si="10"/>
        <v>XI TKJ115</v>
      </c>
      <c r="B251" s="38">
        <v>15</v>
      </c>
      <c r="C251" s="12">
        <v>101515846</v>
      </c>
      <c r="D251" s="12" t="s">
        <v>81</v>
      </c>
      <c r="E251" s="38" t="s">
        <v>9</v>
      </c>
      <c r="F251" s="34" t="s">
        <v>779</v>
      </c>
      <c r="G251" s="14" t="s">
        <v>1779</v>
      </c>
      <c r="H251" s="14" t="s">
        <v>1785</v>
      </c>
      <c r="I251" s="14" t="str">
        <f t="shared" si="11"/>
        <v>LTKJ</v>
      </c>
    </row>
    <row r="252" spans="1:9" ht="23.25" customHeight="1">
      <c r="A252" s="14" t="str">
        <f t="shared" si="10"/>
        <v>XII TKJ110</v>
      </c>
      <c r="B252" s="15">
        <v>10</v>
      </c>
      <c r="C252" s="16" t="s">
        <v>734</v>
      </c>
      <c r="D252" s="12" t="s">
        <v>735</v>
      </c>
      <c r="E252" s="38" t="s">
        <v>9</v>
      </c>
      <c r="F252" s="34" t="s">
        <v>1289</v>
      </c>
      <c r="G252" s="14" t="s">
        <v>1781</v>
      </c>
      <c r="H252" s="14" t="s">
        <v>1785</v>
      </c>
      <c r="I252" s="14" t="str">
        <f t="shared" si="11"/>
        <v>LTKJ</v>
      </c>
    </row>
    <row r="253" spans="1:9" ht="23.25" customHeight="1">
      <c r="A253" s="14" t="str">
        <f t="shared" si="10"/>
        <v>XI TKJ38</v>
      </c>
      <c r="B253" s="15">
        <v>8</v>
      </c>
      <c r="C253" s="12">
        <v>101515847</v>
      </c>
      <c r="D253" s="19" t="s">
        <v>156</v>
      </c>
      <c r="E253" s="38" t="s">
        <v>9</v>
      </c>
      <c r="F253" s="34" t="s">
        <v>903</v>
      </c>
      <c r="G253" s="14" t="s">
        <v>1779</v>
      </c>
      <c r="H253" s="14" t="s">
        <v>1785</v>
      </c>
      <c r="I253" s="14" t="str">
        <f t="shared" si="11"/>
        <v>LTKJ</v>
      </c>
    </row>
    <row r="254" spans="1:9" ht="23.25" customHeight="1">
      <c r="A254" s="14" t="str">
        <f t="shared" si="10"/>
        <v>XI AK310</v>
      </c>
      <c r="B254" s="38">
        <v>10</v>
      </c>
      <c r="C254" s="12">
        <v>101515698</v>
      </c>
      <c r="D254" s="12" t="s">
        <v>240</v>
      </c>
      <c r="E254" s="38" t="s">
        <v>9</v>
      </c>
      <c r="F254" s="35" t="s">
        <v>534</v>
      </c>
      <c r="G254" s="14" t="s">
        <v>1778</v>
      </c>
      <c r="H254" s="14" t="s">
        <v>1783</v>
      </c>
      <c r="I254" s="14" t="str">
        <f t="shared" si="11"/>
        <v>LAK</v>
      </c>
    </row>
    <row r="255" spans="1:9" ht="23.25" customHeight="1">
      <c r="A255" s="14" t="str">
        <f t="shared" si="10"/>
        <v>XI AK410</v>
      </c>
      <c r="B255" s="15">
        <v>10</v>
      </c>
      <c r="C255" s="12">
        <v>101515699</v>
      </c>
      <c r="D255" s="12" t="s">
        <v>253</v>
      </c>
      <c r="E255" s="38" t="s">
        <v>13</v>
      </c>
      <c r="F255" s="34" t="s">
        <v>593</v>
      </c>
      <c r="G255" s="14" t="s">
        <v>1778</v>
      </c>
      <c r="H255" s="14" t="s">
        <v>1783</v>
      </c>
      <c r="I255" s="14" t="str">
        <f t="shared" si="11"/>
        <v>PAK</v>
      </c>
    </row>
    <row r="256" spans="1:9" ht="23.25" customHeight="1">
      <c r="A256" s="14" t="str">
        <f t="shared" si="10"/>
        <v>XI TKJ210</v>
      </c>
      <c r="B256" s="15">
        <v>10</v>
      </c>
      <c r="C256" s="12">
        <v>101515848</v>
      </c>
      <c r="D256" s="12" t="s">
        <v>106</v>
      </c>
      <c r="E256" s="38" t="s">
        <v>9</v>
      </c>
      <c r="F256" s="34" t="s">
        <v>842</v>
      </c>
      <c r="G256" s="14" t="s">
        <v>1779</v>
      </c>
      <c r="H256" s="14" t="s">
        <v>1785</v>
      </c>
      <c r="I256" s="14" t="str">
        <f t="shared" si="11"/>
        <v>LTKJ</v>
      </c>
    </row>
    <row r="257" spans="1:9" ht="23.25" customHeight="1">
      <c r="A257" s="14" t="str">
        <f t="shared" si="10"/>
        <v>XI AK212</v>
      </c>
      <c r="B257" s="15">
        <v>12</v>
      </c>
      <c r="C257" s="12">
        <v>101515700</v>
      </c>
      <c r="D257" s="12" t="s">
        <v>198</v>
      </c>
      <c r="E257" s="38" t="s">
        <v>13</v>
      </c>
      <c r="F257" s="34" t="s">
        <v>472</v>
      </c>
      <c r="G257" s="14" t="s">
        <v>1778</v>
      </c>
      <c r="H257" s="14" t="s">
        <v>1783</v>
      </c>
      <c r="I257" s="14" t="str">
        <f t="shared" si="11"/>
        <v>PAK</v>
      </c>
    </row>
    <row r="258" spans="1:9" ht="23.25" customHeight="1">
      <c r="A258" s="14" t="str">
        <f t="shared" si="10"/>
        <v>XIII AK47</v>
      </c>
      <c r="B258" s="15">
        <v>7</v>
      </c>
      <c r="C258" s="16" t="s">
        <v>1117</v>
      </c>
      <c r="D258" s="12" t="s">
        <v>1118</v>
      </c>
      <c r="E258" s="38" t="s">
        <v>13</v>
      </c>
      <c r="F258" s="34" t="s">
        <v>1652</v>
      </c>
      <c r="G258" s="14" t="s">
        <v>1782</v>
      </c>
      <c r="H258" s="14" t="s">
        <v>1783</v>
      </c>
      <c r="I258" s="14" t="str">
        <f t="shared" si="11"/>
        <v>PAK</v>
      </c>
    </row>
    <row r="259" spans="1:9" ht="23.25" customHeight="1">
      <c r="A259" s="14" t="str">
        <f t="shared" si="10"/>
        <v>XII AK512</v>
      </c>
      <c r="B259" s="15">
        <v>12</v>
      </c>
      <c r="C259" s="16" t="s">
        <v>616</v>
      </c>
      <c r="D259" s="12" t="s">
        <v>617</v>
      </c>
      <c r="E259" s="38" t="s">
        <v>13</v>
      </c>
      <c r="F259" s="34" t="s">
        <v>974</v>
      </c>
      <c r="G259" s="14" t="s">
        <v>1780</v>
      </c>
      <c r="H259" s="14" t="s">
        <v>1783</v>
      </c>
      <c r="I259" s="14" t="str">
        <f t="shared" si="11"/>
        <v>PAK</v>
      </c>
    </row>
    <row r="260" spans="1:9" ht="23.25" customHeight="1">
      <c r="A260" s="14" t="str">
        <f t="shared" si="10"/>
        <v>XI RPL27</v>
      </c>
      <c r="B260" s="15">
        <v>7</v>
      </c>
      <c r="C260" s="12">
        <v>101515925</v>
      </c>
      <c r="D260" s="12" t="s">
        <v>75</v>
      </c>
      <c r="E260" s="38" t="s">
        <v>9</v>
      </c>
      <c r="F260" s="34" t="s">
        <v>1943</v>
      </c>
      <c r="G260" s="14" t="s">
        <v>1944</v>
      </c>
      <c r="H260" s="14" t="s">
        <v>1784</v>
      </c>
      <c r="I260" s="14" t="str">
        <f t="shared" si="11"/>
        <v>LRPL</v>
      </c>
    </row>
    <row r="261" spans="1:9" ht="23.25" customHeight="1">
      <c r="A261" s="14" t="str">
        <f t="shared" si="10"/>
        <v>XII AK69</v>
      </c>
      <c r="B261" s="15">
        <v>9</v>
      </c>
      <c r="C261" s="16" t="s">
        <v>671</v>
      </c>
      <c r="D261" s="12" t="s">
        <v>672</v>
      </c>
      <c r="E261" s="38" t="s">
        <v>13</v>
      </c>
      <c r="F261" s="34" t="s">
        <v>1942</v>
      </c>
      <c r="G261" s="14" t="s">
        <v>1780</v>
      </c>
      <c r="H261" s="14" t="s">
        <v>1783</v>
      </c>
      <c r="I261" s="14" t="str">
        <f t="shared" si="11"/>
        <v>PAK</v>
      </c>
    </row>
    <row r="262" spans="1:9" ht="23.25" customHeight="1">
      <c r="A262" s="14" t="str">
        <f t="shared" si="10"/>
        <v>XII AK112</v>
      </c>
      <c r="B262" s="15">
        <v>12</v>
      </c>
      <c r="C262" s="16" t="s">
        <v>373</v>
      </c>
      <c r="D262" s="12" t="s">
        <v>374</v>
      </c>
      <c r="E262" s="38" t="s">
        <v>13</v>
      </c>
      <c r="F262" s="34" t="s">
        <v>970</v>
      </c>
      <c r="G262" s="14" t="s">
        <v>1780</v>
      </c>
      <c r="H262" s="14" t="s">
        <v>1783</v>
      </c>
      <c r="I262" s="14" t="str">
        <f t="shared" si="11"/>
        <v>PAK</v>
      </c>
    </row>
    <row r="263" spans="1:9" ht="23.25" customHeight="1">
      <c r="A263" s="14" t="str">
        <f t="shared" si="10"/>
        <v>XII TKJ212</v>
      </c>
      <c r="B263" s="15">
        <v>12</v>
      </c>
      <c r="C263" s="16" t="s">
        <v>802</v>
      </c>
      <c r="D263" s="12" t="s">
        <v>803</v>
      </c>
      <c r="E263" s="38" t="s">
        <v>13</v>
      </c>
      <c r="F263" s="34" t="s">
        <v>1344</v>
      </c>
      <c r="G263" s="14" t="s">
        <v>1781</v>
      </c>
      <c r="H263" s="14" t="s">
        <v>1785</v>
      </c>
      <c r="I263" s="14" t="str">
        <f t="shared" si="11"/>
        <v>PTKJ</v>
      </c>
    </row>
    <row r="264" spans="1:9" ht="23.25" customHeight="1">
      <c r="A264" s="14" t="str">
        <f t="shared" si="10"/>
        <v>XI TKJ211</v>
      </c>
      <c r="B264" s="15">
        <v>11</v>
      </c>
      <c r="C264" s="12">
        <v>101515849</v>
      </c>
      <c r="D264" s="19" t="s">
        <v>120</v>
      </c>
      <c r="E264" s="38" t="s">
        <v>9</v>
      </c>
      <c r="F264" s="34" t="s">
        <v>842</v>
      </c>
      <c r="G264" s="14" t="s">
        <v>1779</v>
      </c>
      <c r="H264" s="14" t="s">
        <v>1785</v>
      </c>
      <c r="I264" s="14" t="str">
        <f t="shared" si="11"/>
        <v>LTKJ</v>
      </c>
    </row>
    <row r="265" spans="1:9" ht="23.25" customHeight="1">
      <c r="A265" s="14" t="str">
        <f t="shared" si="10"/>
        <v>XI AK115</v>
      </c>
      <c r="B265" s="38">
        <v>15</v>
      </c>
      <c r="C265" s="12">
        <v>101515701</v>
      </c>
      <c r="D265" s="12" t="s">
        <v>189</v>
      </c>
      <c r="E265" s="38" t="s">
        <v>9</v>
      </c>
      <c r="F265" s="34" t="s">
        <v>413</v>
      </c>
      <c r="G265" s="14" t="s">
        <v>1778</v>
      </c>
      <c r="H265" s="14" t="s">
        <v>1783</v>
      </c>
      <c r="I265" s="14" t="str">
        <f t="shared" si="11"/>
        <v>LAK</v>
      </c>
    </row>
    <row r="266" spans="1:9" ht="23.25" customHeight="1">
      <c r="A266" s="14" t="str">
        <f t="shared" si="10"/>
        <v>XI AK116</v>
      </c>
      <c r="B266" s="38">
        <v>16</v>
      </c>
      <c r="C266" s="12">
        <v>101515702</v>
      </c>
      <c r="D266" s="12" t="s">
        <v>177</v>
      </c>
      <c r="E266" s="38" t="s">
        <v>13</v>
      </c>
      <c r="F266" s="34" t="s">
        <v>413</v>
      </c>
      <c r="G266" s="14" t="s">
        <v>1778</v>
      </c>
      <c r="H266" s="14" t="s">
        <v>1783</v>
      </c>
      <c r="I266" s="14" t="str">
        <f t="shared" si="11"/>
        <v>PAK</v>
      </c>
    </row>
    <row r="267" spans="1:9" ht="23.25" customHeight="1">
      <c r="A267" s="14" t="str">
        <f t="shared" si="10"/>
        <v>XIII AK48</v>
      </c>
      <c r="B267" s="15">
        <v>8</v>
      </c>
      <c r="C267" s="16" t="s">
        <v>1119</v>
      </c>
      <c r="D267" s="12" t="s">
        <v>1120</v>
      </c>
      <c r="E267" s="38" t="s">
        <v>9</v>
      </c>
      <c r="F267" s="34" t="s">
        <v>1652</v>
      </c>
      <c r="G267" s="14" t="s">
        <v>1782</v>
      </c>
      <c r="H267" s="14" t="s">
        <v>1783</v>
      </c>
      <c r="I267" s="14" t="str">
        <f t="shared" si="11"/>
        <v>LAK</v>
      </c>
    </row>
    <row r="268" spans="1:9" ht="23.25" customHeight="1">
      <c r="A268" s="14" t="str">
        <f t="shared" si="10"/>
        <v>XI AK511</v>
      </c>
      <c r="B268" s="38">
        <v>11</v>
      </c>
      <c r="C268" s="12">
        <v>101515703</v>
      </c>
      <c r="D268" s="12" t="s">
        <v>278</v>
      </c>
      <c r="E268" s="38" t="s">
        <v>13</v>
      </c>
      <c r="F268" s="35" t="s">
        <v>655</v>
      </c>
      <c r="G268" s="14" t="s">
        <v>1778</v>
      </c>
      <c r="H268" s="14" t="s">
        <v>1783</v>
      </c>
      <c r="I268" s="14" t="str">
        <f t="shared" si="11"/>
        <v>PAK</v>
      </c>
    </row>
    <row r="269" spans="1:9" ht="23.25" customHeight="1">
      <c r="A269" s="14" t="str">
        <f t="shared" si="10"/>
        <v>XI TKJ39</v>
      </c>
      <c r="B269" s="15">
        <v>9</v>
      </c>
      <c r="C269" s="12">
        <v>101515850</v>
      </c>
      <c r="D269" s="19" t="s">
        <v>146</v>
      </c>
      <c r="E269" s="38" t="s">
        <v>9</v>
      </c>
      <c r="F269" s="34" t="s">
        <v>903</v>
      </c>
      <c r="G269" s="14" t="s">
        <v>1779</v>
      </c>
      <c r="H269" s="14" t="s">
        <v>1785</v>
      </c>
      <c r="I269" s="14" t="str">
        <f t="shared" si="11"/>
        <v>LTKJ</v>
      </c>
    </row>
    <row r="270" spans="1:9" ht="23.25" customHeight="1">
      <c r="A270" s="14" t="str">
        <f t="shared" si="10"/>
        <v>XI TKJ116</v>
      </c>
      <c r="B270" s="38">
        <v>16</v>
      </c>
      <c r="C270" s="12">
        <v>101515851</v>
      </c>
      <c r="D270" s="12" t="s">
        <v>83</v>
      </c>
      <c r="E270" s="38" t="s">
        <v>9</v>
      </c>
      <c r="F270" s="34" t="s">
        <v>779</v>
      </c>
      <c r="G270" s="14" t="s">
        <v>1779</v>
      </c>
      <c r="H270" s="14" t="s">
        <v>1785</v>
      </c>
      <c r="I270" s="14" t="str">
        <f t="shared" si="11"/>
        <v>LTKJ</v>
      </c>
    </row>
    <row r="271" spans="1:9" ht="23.25" customHeight="1">
      <c r="A271" s="14" t="str">
        <f t="shared" si="10"/>
        <v>XIII AK311</v>
      </c>
      <c r="B271" s="15">
        <v>11</v>
      </c>
      <c r="C271" s="16" t="s">
        <v>1061</v>
      </c>
      <c r="D271" s="12" t="s">
        <v>1062</v>
      </c>
      <c r="E271" s="38" t="s">
        <v>13</v>
      </c>
      <c r="F271" s="34" t="s">
        <v>1589</v>
      </c>
      <c r="G271" s="14" t="s">
        <v>1782</v>
      </c>
      <c r="H271" s="14" t="s">
        <v>1783</v>
      </c>
      <c r="I271" s="14" t="str">
        <f t="shared" si="11"/>
        <v>PAK</v>
      </c>
    </row>
    <row r="272" spans="1:9" ht="23.25" customHeight="1">
      <c r="A272" s="14" t="str">
        <f t="shared" si="10"/>
        <v>XI AK117</v>
      </c>
      <c r="B272" s="38">
        <v>17</v>
      </c>
      <c r="C272" s="12">
        <v>101515704</v>
      </c>
      <c r="D272" s="12" t="s">
        <v>178</v>
      </c>
      <c r="E272" s="38" t="s">
        <v>13</v>
      </c>
      <c r="F272" s="34" t="s">
        <v>413</v>
      </c>
      <c r="G272" s="14" t="s">
        <v>1778</v>
      </c>
      <c r="H272" s="14" t="s">
        <v>1783</v>
      </c>
      <c r="I272" s="14" t="str">
        <f t="shared" si="11"/>
        <v>PAK</v>
      </c>
    </row>
    <row r="273" spans="1:9" ht="23.25" customHeight="1">
      <c r="A273" s="14" t="str">
        <f t="shared" si="10"/>
        <v>XIII AK56</v>
      </c>
      <c r="B273" s="15">
        <v>6</v>
      </c>
      <c r="C273" s="16" t="s">
        <v>1179</v>
      </c>
      <c r="D273" s="12" t="s">
        <v>1180</v>
      </c>
      <c r="E273" s="38" t="s">
        <v>13</v>
      </c>
      <c r="F273" s="34" t="s">
        <v>1713</v>
      </c>
      <c r="G273" s="14" t="s">
        <v>1782</v>
      </c>
      <c r="H273" s="14" t="s">
        <v>1783</v>
      </c>
      <c r="I273" s="14" t="str">
        <f t="shared" si="11"/>
        <v>PAK</v>
      </c>
    </row>
    <row r="274" spans="1:9" ht="23.25" customHeight="1">
      <c r="A274" s="14" t="str">
        <f t="shared" si="10"/>
        <v>XII TKJ315</v>
      </c>
      <c r="B274" s="15">
        <v>15</v>
      </c>
      <c r="C274" s="16" t="s">
        <v>871</v>
      </c>
      <c r="D274" s="12" t="s">
        <v>872</v>
      </c>
      <c r="E274" s="38" t="s">
        <v>9</v>
      </c>
      <c r="F274" s="34" t="s">
        <v>1401</v>
      </c>
      <c r="G274" s="14" t="s">
        <v>1781</v>
      </c>
      <c r="H274" s="14" t="s">
        <v>1785</v>
      </c>
      <c r="I274" s="14" t="str">
        <f t="shared" si="11"/>
        <v>LTKJ</v>
      </c>
    </row>
    <row r="275" spans="1:9" ht="23.25" customHeight="1">
      <c r="A275" s="14" t="str">
        <f t="shared" si="10"/>
        <v>XII TKJ111</v>
      </c>
      <c r="B275" s="15">
        <v>11</v>
      </c>
      <c r="C275" s="16" t="s">
        <v>736</v>
      </c>
      <c r="D275" s="12" t="s">
        <v>737</v>
      </c>
      <c r="E275" s="38" t="s">
        <v>13</v>
      </c>
      <c r="F275" s="34" t="s">
        <v>1289</v>
      </c>
      <c r="G275" s="14" t="s">
        <v>1781</v>
      </c>
      <c r="H275" s="14" t="s">
        <v>1785</v>
      </c>
      <c r="I275" s="14" t="str">
        <f t="shared" si="11"/>
        <v>PTKJ</v>
      </c>
    </row>
    <row r="276" spans="1:9" ht="23.25" customHeight="1">
      <c r="A276" s="14" t="str">
        <f t="shared" si="10"/>
        <v>XIII AK210</v>
      </c>
      <c r="B276" s="15">
        <v>10</v>
      </c>
      <c r="C276" s="16" t="s">
        <v>993</v>
      </c>
      <c r="D276" s="12" t="s">
        <v>994</v>
      </c>
      <c r="E276" s="38" t="s">
        <v>13</v>
      </c>
      <c r="F276" s="34" t="s">
        <v>1526</v>
      </c>
      <c r="G276" s="14" t="s">
        <v>1782</v>
      </c>
      <c r="H276" s="14" t="s">
        <v>1783</v>
      </c>
      <c r="I276" s="14" t="str">
        <f t="shared" si="11"/>
        <v>PAK</v>
      </c>
    </row>
    <row r="277" spans="1:9" ht="23.25" customHeight="1">
      <c r="A277" s="14" t="str">
        <f t="shared" si="10"/>
        <v>XII AK212</v>
      </c>
      <c r="B277" s="15">
        <v>12</v>
      </c>
      <c r="C277" s="16" t="s">
        <v>436</v>
      </c>
      <c r="D277" s="12" t="s">
        <v>437</v>
      </c>
      <c r="E277" s="38" t="s">
        <v>13</v>
      </c>
      <c r="F277" s="34" t="s">
        <v>971</v>
      </c>
      <c r="G277" s="14" t="s">
        <v>1780</v>
      </c>
      <c r="H277" s="14" t="s">
        <v>1783</v>
      </c>
      <c r="I277" s="14" t="str">
        <f t="shared" si="11"/>
        <v>PAK</v>
      </c>
    </row>
    <row r="278" spans="1:9" ht="23.25" customHeight="1">
      <c r="A278" s="14" t="str">
        <f t="shared" si="10"/>
        <v>XII TKJ213</v>
      </c>
      <c r="B278" s="15">
        <v>13</v>
      </c>
      <c r="C278" s="16" t="s">
        <v>804</v>
      </c>
      <c r="D278" s="12" t="s">
        <v>805</v>
      </c>
      <c r="E278" s="38" t="s">
        <v>13</v>
      </c>
      <c r="F278" s="34" t="s">
        <v>1344</v>
      </c>
      <c r="G278" s="14" t="s">
        <v>1781</v>
      </c>
      <c r="H278" s="14" t="s">
        <v>1785</v>
      </c>
      <c r="I278" s="14" t="str">
        <f t="shared" si="11"/>
        <v>PTKJ</v>
      </c>
    </row>
    <row r="279" spans="1:9" ht="23.25" customHeight="1">
      <c r="A279" s="14" t="str">
        <f t="shared" si="10"/>
        <v>XI AK512</v>
      </c>
      <c r="B279" s="38">
        <v>12</v>
      </c>
      <c r="C279" s="12">
        <v>101515705</v>
      </c>
      <c r="D279" s="12" t="s">
        <v>287</v>
      </c>
      <c r="E279" s="38" t="s">
        <v>13</v>
      </c>
      <c r="F279" s="35" t="s">
        <v>655</v>
      </c>
      <c r="G279" s="14" t="s">
        <v>1778</v>
      </c>
      <c r="H279" s="14" t="s">
        <v>1783</v>
      </c>
      <c r="I279" s="14" t="str">
        <f t="shared" si="11"/>
        <v>PAK</v>
      </c>
    </row>
    <row r="280" spans="1:9" ht="23.25" customHeight="1">
      <c r="A280" s="14" t="str">
        <f t="shared" si="10"/>
        <v>XIII AK112</v>
      </c>
      <c r="B280" s="15">
        <v>12</v>
      </c>
      <c r="C280" s="16" t="s">
        <v>926</v>
      </c>
      <c r="D280" s="12" t="s">
        <v>927</v>
      </c>
      <c r="E280" s="38" t="s">
        <v>9</v>
      </c>
      <c r="F280" s="34" t="s">
        <v>1525</v>
      </c>
      <c r="G280" s="14" t="s">
        <v>1782</v>
      </c>
      <c r="H280" s="14" t="s">
        <v>1783</v>
      </c>
      <c r="I280" s="14" t="str">
        <f t="shared" si="11"/>
        <v>LAK</v>
      </c>
    </row>
    <row r="281" spans="1:9" ht="23.25" customHeight="1">
      <c r="A281" s="14" t="str">
        <f t="shared" si="10"/>
        <v>XII AK313</v>
      </c>
      <c r="B281" s="15">
        <v>13</v>
      </c>
      <c r="C281" s="16" t="s">
        <v>497</v>
      </c>
      <c r="D281" s="12" t="s">
        <v>498</v>
      </c>
      <c r="E281" s="38" t="s">
        <v>9</v>
      </c>
      <c r="F281" s="34" t="s">
        <v>972</v>
      </c>
      <c r="G281" s="14" t="s">
        <v>1780</v>
      </c>
      <c r="H281" s="14" t="s">
        <v>1783</v>
      </c>
      <c r="I281" s="14" t="str">
        <f t="shared" si="11"/>
        <v>LAK</v>
      </c>
    </row>
    <row r="282" spans="1:9" ht="23.25" customHeight="1">
      <c r="A282" s="14" t="str">
        <f t="shared" si="10"/>
        <v>XIII AK211</v>
      </c>
      <c r="B282" s="15">
        <v>11</v>
      </c>
      <c r="C282" s="16" t="s">
        <v>995</v>
      </c>
      <c r="D282" s="12" t="s">
        <v>996</v>
      </c>
      <c r="E282" s="38" t="s">
        <v>9</v>
      </c>
      <c r="F282" s="34" t="s">
        <v>1526</v>
      </c>
      <c r="G282" s="14" t="s">
        <v>1782</v>
      </c>
      <c r="H282" s="14" t="s">
        <v>1783</v>
      </c>
      <c r="I282" s="14" t="str">
        <f t="shared" si="11"/>
        <v>LAK</v>
      </c>
    </row>
    <row r="283" spans="1:9" ht="23.25" customHeight="1">
      <c r="A283" s="14" t="str">
        <f t="shared" si="10"/>
        <v>XI RPL110</v>
      </c>
      <c r="B283" s="38">
        <v>10</v>
      </c>
      <c r="C283" s="12">
        <v>101515926</v>
      </c>
      <c r="D283" s="12" t="s">
        <v>20</v>
      </c>
      <c r="E283" s="38" t="s">
        <v>9</v>
      </c>
      <c r="F283" s="35" t="s">
        <v>1945</v>
      </c>
      <c r="G283" s="14" t="s">
        <v>1944</v>
      </c>
      <c r="H283" s="14" t="s">
        <v>1784</v>
      </c>
      <c r="I283" s="14" t="str">
        <f t="shared" si="11"/>
        <v>LRPL</v>
      </c>
    </row>
    <row r="284" spans="1:9" ht="23.25" customHeight="1">
      <c r="A284" s="14" t="str">
        <f t="shared" si="10"/>
        <v>XI AK213</v>
      </c>
      <c r="B284" s="15">
        <v>13</v>
      </c>
      <c r="C284" s="12">
        <v>101515706</v>
      </c>
      <c r="D284" s="12" t="s">
        <v>197</v>
      </c>
      <c r="E284" s="38" t="s">
        <v>13</v>
      </c>
      <c r="F284" s="34" t="s">
        <v>472</v>
      </c>
      <c r="G284" s="14" t="s">
        <v>1778</v>
      </c>
      <c r="H284" s="14" t="s">
        <v>1783</v>
      </c>
      <c r="I284" s="14" t="str">
        <f t="shared" si="11"/>
        <v>PAK</v>
      </c>
    </row>
    <row r="285" spans="1:9" ht="23.25" customHeight="1">
      <c r="A285" s="14" t="str">
        <f t="shared" si="10"/>
        <v>XI RPL28</v>
      </c>
      <c r="B285" s="15">
        <v>8</v>
      </c>
      <c r="C285" s="12">
        <v>101515927</v>
      </c>
      <c r="D285" s="12" t="s">
        <v>47</v>
      </c>
      <c r="E285" s="38" t="s">
        <v>9</v>
      </c>
      <c r="F285" s="34" t="s">
        <v>1943</v>
      </c>
      <c r="G285" s="14" t="s">
        <v>1944</v>
      </c>
      <c r="H285" s="14" t="s">
        <v>1784</v>
      </c>
      <c r="I285" s="14" t="str">
        <f t="shared" si="11"/>
        <v>LRPL</v>
      </c>
    </row>
    <row r="286" spans="1:9" ht="23.25" customHeight="1">
      <c r="A286" s="14" t="str">
        <f t="shared" si="10"/>
        <v>XI AK311</v>
      </c>
      <c r="B286" s="38">
        <v>11</v>
      </c>
      <c r="C286" s="12">
        <v>101515707</v>
      </c>
      <c r="D286" s="12" t="s">
        <v>241</v>
      </c>
      <c r="E286" s="38" t="s">
        <v>9</v>
      </c>
      <c r="F286" s="35" t="s">
        <v>534</v>
      </c>
      <c r="G286" s="14" t="s">
        <v>1778</v>
      </c>
      <c r="H286" s="14" t="s">
        <v>1783</v>
      </c>
      <c r="I286" s="14" t="str">
        <f t="shared" si="11"/>
        <v>LAK</v>
      </c>
    </row>
    <row r="287" spans="1:9" ht="23.25" customHeight="1">
      <c r="A287" s="14" t="str">
        <f t="shared" si="10"/>
        <v>XIII AK57</v>
      </c>
      <c r="B287" s="15">
        <v>7</v>
      </c>
      <c r="C287" s="16" t="s">
        <v>1181</v>
      </c>
      <c r="D287" s="12" t="s">
        <v>1182</v>
      </c>
      <c r="E287" s="38" t="s">
        <v>13</v>
      </c>
      <c r="F287" s="34" t="s">
        <v>1713</v>
      </c>
      <c r="G287" s="14" t="s">
        <v>1782</v>
      </c>
      <c r="H287" s="14" t="s">
        <v>1783</v>
      </c>
      <c r="I287" s="14" t="str">
        <f t="shared" si="11"/>
        <v>PAK</v>
      </c>
    </row>
    <row r="288" spans="1:9" ht="23.25" customHeight="1">
      <c r="A288" s="14" t="str">
        <f t="shared" ref="A288:A328" si="12">F288&amp;B288</f>
        <v>XII AK410</v>
      </c>
      <c r="B288" s="15">
        <v>10</v>
      </c>
      <c r="C288" s="16" t="s">
        <v>553</v>
      </c>
      <c r="D288" s="12" t="s">
        <v>554</v>
      </c>
      <c r="E288" s="38" t="s">
        <v>13</v>
      </c>
      <c r="F288" s="34" t="s">
        <v>973</v>
      </c>
      <c r="G288" s="14" t="s">
        <v>1780</v>
      </c>
      <c r="H288" s="14" t="s">
        <v>1783</v>
      </c>
      <c r="I288" s="14" t="str">
        <f t="shared" ref="I288:I328" si="13">E288&amp;H288</f>
        <v>PAK</v>
      </c>
    </row>
    <row r="289" spans="1:13" ht="23.25" customHeight="1">
      <c r="A289" s="14" t="str">
        <f t="shared" si="12"/>
        <v>XII TKJ316</v>
      </c>
      <c r="B289" s="15">
        <v>16</v>
      </c>
      <c r="C289" s="16" t="s">
        <v>873</v>
      </c>
      <c r="D289" s="12" t="s">
        <v>874</v>
      </c>
      <c r="E289" s="38" t="s">
        <v>9</v>
      </c>
      <c r="F289" s="34" t="s">
        <v>1401</v>
      </c>
      <c r="G289" s="14" t="s">
        <v>1781</v>
      </c>
      <c r="H289" s="14" t="s">
        <v>1785</v>
      </c>
      <c r="I289" s="14" t="str">
        <f t="shared" si="13"/>
        <v>LTKJ</v>
      </c>
    </row>
    <row r="290" spans="1:13" ht="23.25" customHeight="1">
      <c r="A290" s="14" t="str">
        <f t="shared" si="12"/>
        <v>XII TKJ112</v>
      </c>
      <c r="B290" s="15">
        <v>12</v>
      </c>
      <c r="C290" s="16" t="s">
        <v>738</v>
      </c>
      <c r="D290" s="12" t="s">
        <v>739</v>
      </c>
      <c r="E290" s="38" t="s">
        <v>9</v>
      </c>
      <c r="F290" s="34" t="s">
        <v>1289</v>
      </c>
      <c r="G290" s="14" t="s">
        <v>1781</v>
      </c>
      <c r="H290" s="14" t="s">
        <v>1785</v>
      </c>
      <c r="I290" s="14" t="str">
        <f t="shared" si="13"/>
        <v>LTKJ</v>
      </c>
    </row>
    <row r="291" spans="1:13" ht="23.25" customHeight="1">
      <c r="A291" s="14" t="str">
        <f t="shared" si="12"/>
        <v>XII AK513</v>
      </c>
      <c r="B291" s="15">
        <v>13</v>
      </c>
      <c r="C291" s="16" t="s">
        <v>618</v>
      </c>
      <c r="D291" s="12" t="s">
        <v>619</v>
      </c>
      <c r="E291" s="38" t="s">
        <v>13</v>
      </c>
      <c r="F291" s="34" t="s">
        <v>974</v>
      </c>
      <c r="G291" s="14" t="s">
        <v>1780</v>
      </c>
      <c r="H291" s="14" t="s">
        <v>1783</v>
      </c>
      <c r="I291" s="14" t="str">
        <f t="shared" si="13"/>
        <v>PAK</v>
      </c>
    </row>
    <row r="292" spans="1:13" ht="23.25" customHeight="1">
      <c r="A292" s="14" t="str">
        <f t="shared" si="12"/>
        <v>XIII AK212</v>
      </c>
      <c r="B292" s="15">
        <v>12</v>
      </c>
      <c r="C292" s="16" t="s">
        <v>997</v>
      </c>
      <c r="D292" s="12" t="s">
        <v>998</v>
      </c>
      <c r="E292" s="38" t="s">
        <v>13</v>
      </c>
      <c r="F292" s="34" t="s">
        <v>1526</v>
      </c>
      <c r="G292" s="14" t="s">
        <v>1782</v>
      </c>
      <c r="H292" s="14" t="s">
        <v>1783</v>
      </c>
      <c r="I292" s="14" t="str">
        <f t="shared" si="13"/>
        <v>PAK</v>
      </c>
    </row>
    <row r="293" spans="1:13" ht="23.25" customHeight="1">
      <c r="A293" s="14" t="str">
        <f t="shared" si="12"/>
        <v>XI AK614</v>
      </c>
      <c r="B293" s="15">
        <v>14</v>
      </c>
      <c r="C293" s="12">
        <v>101515708</v>
      </c>
      <c r="D293" s="12" t="s">
        <v>317</v>
      </c>
      <c r="E293" s="38" t="s">
        <v>13</v>
      </c>
      <c r="F293" s="34" t="s">
        <v>715</v>
      </c>
      <c r="G293" s="14" t="s">
        <v>1778</v>
      </c>
      <c r="H293" s="14" t="s">
        <v>1783</v>
      </c>
      <c r="I293" s="14" t="str">
        <f t="shared" si="13"/>
        <v>PAK</v>
      </c>
    </row>
    <row r="294" spans="1:13" ht="23.25" customHeight="1">
      <c r="A294" s="14" t="str">
        <f t="shared" si="12"/>
        <v>XI AK615</v>
      </c>
      <c r="B294" s="15">
        <v>15</v>
      </c>
      <c r="C294" s="12">
        <v>101515709</v>
      </c>
      <c r="D294" s="12" t="s">
        <v>311</v>
      </c>
      <c r="E294" s="38" t="s">
        <v>13</v>
      </c>
      <c r="F294" s="34" t="s">
        <v>715</v>
      </c>
      <c r="G294" s="14" t="s">
        <v>1778</v>
      </c>
      <c r="H294" s="14" t="s">
        <v>1783</v>
      </c>
      <c r="I294" s="14" t="str">
        <f t="shared" si="13"/>
        <v>PAK</v>
      </c>
    </row>
    <row r="295" spans="1:13" ht="23.25" customHeight="1">
      <c r="A295" s="14" t="str">
        <f t="shared" si="12"/>
        <v>XII AK610</v>
      </c>
      <c r="B295" s="15">
        <v>10</v>
      </c>
      <c r="C295" s="16" t="s">
        <v>673</v>
      </c>
      <c r="D295" s="12" t="s">
        <v>674</v>
      </c>
      <c r="E295" s="38" t="s">
        <v>9</v>
      </c>
      <c r="F295" s="34" t="s">
        <v>1942</v>
      </c>
      <c r="G295" s="14" t="s">
        <v>1780</v>
      </c>
      <c r="H295" s="14" t="s">
        <v>1783</v>
      </c>
      <c r="I295" s="14" t="str">
        <f t="shared" si="13"/>
        <v>LAK</v>
      </c>
    </row>
    <row r="296" spans="1:13" ht="23.25" customHeight="1">
      <c r="A296" s="14" t="str">
        <f t="shared" si="12"/>
        <v>XII AK113</v>
      </c>
      <c r="B296" s="15">
        <v>13</v>
      </c>
      <c r="C296" s="16" t="s">
        <v>375</v>
      </c>
      <c r="D296" s="12" t="s">
        <v>376</v>
      </c>
      <c r="E296" s="38" t="s">
        <v>9</v>
      </c>
      <c r="F296" s="34" t="s">
        <v>970</v>
      </c>
      <c r="G296" s="14" t="s">
        <v>1780</v>
      </c>
      <c r="H296" s="14" t="s">
        <v>1783</v>
      </c>
      <c r="I296" s="14" t="str">
        <f t="shared" si="13"/>
        <v>LAK</v>
      </c>
    </row>
    <row r="297" spans="1:13" ht="23.25" customHeight="1">
      <c r="A297" s="14" t="str">
        <f t="shared" si="12"/>
        <v>XII AK213</v>
      </c>
      <c r="B297" s="15">
        <v>13</v>
      </c>
      <c r="C297" s="16" t="s">
        <v>438</v>
      </c>
      <c r="D297" s="12" t="s">
        <v>439</v>
      </c>
      <c r="E297" s="38" t="s">
        <v>9</v>
      </c>
      <c r="F297" s="34" t="s">
        <v>971</v>
      </c>
      <c r="G297" s="14" t="s">
        <v>1780</v>
      </c>
      <c r="H297" s="14" t="s">
        <v>1783</v>
      </c>
      <c r="I297" s="14" t="str">
        <f t="shared" si="13"/>
        <v>LAK</v>
      </c>
    </row>
    <row r="298" spans="1:13" ht="23.25" customHeight="1">
      <c r="A298" s="14" t="str">
        <f t="shared" si="12"/>
        <v>XIII AK49</v>
      </c>
      <c r="B298" s="15">
        <v>9</v>
      </c>
      <c r="C298" s="16" t="s">
        <v>1121</v>
      </c>
      <c r="D298" s="12" t="s">
        <v>1122</v>
      </c>
      <c r="E298" s="38" t="s">
        <v>13</v>
      </c>
      <c r="F298" s="34" t="s">
        <v>1652</v>
      </c>
      <c r="G298" s="14" t="s">
        <v>1782</v>
      </c>
      <c r="H298" s="14" t="s">
        <v>1783</v>
      </c>
      <c r="I298" s="14" t="str">
        <f t="shared" si="13"/>
        <v>PAK</v>
      </c>
    </row>
    <row r="299" spans="1:13" ht="23.25" customHeight="1">
      <c r="A299" s="14" t="str">
        <f t="shared" si="12"/>
        <v>XI TKJ117</v>
      </c>
      <c r="B299" s="38">
        <v>17</v>
      </c>
      <c r="C299" s="12">
        <v>101515852</v>
      </c>
      <c r="D299" s="19" t="s">
        <v>95</v>
      </c>
      <c r="E299" s="38" t="s">
        <v>9</v>
      </c>
      <c r="F299" s="34" t="s">
        <v>779</v>
      </c>
      <c r="G299" s="14" t="s">
        <v>1779</v>
      </c>
      <c r="H299" s="14" t="s">
        <v>1785</v>
      </c>
      <c r="I299" s="14" t="str">
        <f t="shared" si="13"/>
        <v>LTKJ</v>
      </c>
    </row>
    <row r="300" spans="1:13" ht="23.25" customHeight="1">
      <c r="A300" s="14" t="str">
        <f t="shared" si="12"/>
        <v>XII AK314</v>
      </c>
      <c r="B300" s="15">
        <v>14</v>
      </c>
      <c r="C300" s="16" t="s">
        <v>499</v>
      </c>
      <c r="D300" s="12" t="s">
        <v>500</v>
      </c>
      <c r="E300" s="38" t="s">
        <v>13</v>
      </c>
      <c r="F300" s="34" t="s">
        <v>972</v>
      </c>
      <c r="G300" s="14" t="s">
        <v>1780</v>
      </c>
      <c r="H300" s="14" t="s">
        <v>1783</v>
      </c>
      <c r="I300" s="14" t="str">
        <f t="shared" si="13"/>
        <v>PAK</v>
      </c>
    </row>
    <row r="301" spans="1:13" ht="23.25" customHeight="1">
      <c r="A301" s="14" t="str">
        <f t="shared" si="12"/>
        <v>XII TKJ214</v>
      </c>
      <c r="B301" s="15">
        <v>14</v>
      </c>
      <c r="C301" s="16" t="s">
        <v>806</v>
      </c>
      <c r="D301" s="12" t="s">
        <v>807</v>
      </c>
      <c r="E301" s="38" t="s">
        <v>13</v>
      </c>
      <c r="F301" s="34" t="s">
        <v>1344</v>
      </c>
      <c r="G301" s="14" t="s">
        <v>1781</v>
      </c>
      <c r="H301" s="14" t="s">
        <v>1785</v>
      </c>
      <c r="I301" s="14" t="str">
        <f t="shared" si="13"/>
        <v>PTKJ</v>
      </c>
      <c r="M301" s="14" t="s">
        <v>1934</v>
      </c>
    </row>
    <row r="302" spans="1:13" ht="23.25" customHeight="1">
      <c r="A302" s="14" t="str">
        <f t="shared" si="12"/>
        <v>XII TKJ317</v>
      </c>
      <c r="B302" s="15">
        <v>17</v>
      </c>
      <c r="C302" s="16" t="s">
        <v>875</v>
      </c>
      <c r="D302" s="12" t="s">
        <v>876</v>
      </c>
      <c r="E302" s="38" t="s">
        <v>9</v>
      </c>
      <c r="F302" s="34" t="s">
        <v>1401</v>
      </c>
      <c r="G302" s="14" t="s">
        <v>1781</v>
      </c>
      <c r="H302" s="14" t="s">
        <v>1785</v>
      </c>
      <c r="I302" s="14" t="str">
        <f t="shared" si="13"/>
        <v>LTKJ</v>
      </c>
    </row>
    <row r="303" spans="1:13" ht="23.25" customHeight="1">
      <c r="A303" s="14" t="str">
        <f t="shared" si="12"/>
        <v>XIII AK213</v>
      </c>
      <c r="B303" s="15">
        <v>13</v>
      </c>
      <c r="C303" s="16" t="s">
        <v>999</v>
      </c>
      <c r="D303" s="12" t="s">
        <v>1000</v>
      </c>
      <c r="E303" s="38" t="s">
        <v>13</v>
      </c>
      <c r="F303" s="34" t="s">
        <v>1526</v>
      </c>
      <c r="G303" s="14" t="s">
        <v>1782</v>
      </c>
      <c r="H303" s="14" t="s">
        <v>1783</v>
      </c>
      <c r="I303" s="14" t="str">
        <f t="shared" si="13"/>
        <v>PAK</v>
      </c>
    </row>
    <row r="304" spans="1:13" ht="23.25" customHeight="1">
      <c r="A304" s="14" t="str">
        <f t="shared" si="12"/>
        <v>XIII AK410</v>
      </c>
      <c r="B304" s="15">
        <v>10</v>
      </c>
      <c r="C304" s="16" t="s">
        <v>1123</v>
      </c>
      <c r="D304" s="12" t="s">
        <v>1124</v>
      </c>
      <c r="E304" s="38" t="s">
        <v>13</v>
      </c>
      <c r="F304" s="34" t="s">
        <v>1652</v>
      </c>
      <c r="G304" s="14" t="s">
        <v>1782</v>
      </c>
      <c r="H304" s="14" t="s">
        <v>1783</v>
      </c>
      <c r="I304" s="14" t="str">
        <f t="shared" si="13"/>
        <v>PAK</v>
      </c>
    </row>
    <row r="305" spans="1:9" ht="23.25" customHeight="1">
      <c r="A305" s="14" t="str">
        <f t="shared" si="12"/>
        <v>XII AK411</v>
      </c>
      <c r="B305" s="15">
        <v>11</v>
      </c>
      <c r="C305" s="16" t="s">
        <v>555</v>
      </c>
      <c r="D305" s="12" t="s">
        <v>556</v>
      </c>
      <c r="E305" s="38" t="s">
        <v>13</v>
      </c>
      <c r="F305" s="34" t="s">
        <v>973</v>
      </c>
      <c r="G305" s="14" t="s">
        <v>1780</v>
      </c>
      <c r="H305" s="14" t="s">
        <v>1783</v>
      </c>
      <c r="I305" s="14" t="str">
        <f t="shared" si="13"/>
        <v>PAK</v>
      </c>
    </row>
    <row r="306" spans="1:9" ht="23.25" customHeight="1">
      <c r="A306" s="14" t="str">
        <f t="shared" si="12"/>
        <v>XII AK611</v>
      </c>
      <c r="B306" s="15">
        <v>11</v>
      </c>
      <c r="C306" s="16" t="s">
        <v>675</v>
      </c>
      <c r="D306" s="12" t="s">
        <v>676</v>
      </c>
      <c r="E306" s="38" t="s">
        <v>9</v>
      </c>
      <c r="F306" s="34" t="s">
        <v>1942</v>
      </c>
      <c r="G306" s="14" t="s">
        <v>1780</v>
      </c>
      <c r="H306" s="14" t="s">
        <v>1783</v>
      </c>
      <c r="I306" s="14" t="str">
        <f t="shared" si="13"/>
        <v>LAK</v>
      </c>
    </row>
    <row r="307" spans="1:9" ht="23.25" customHeight="1">
      <c r="A307" s="14" t="str">
        <f t="shared" si="12"/>
        <v>XII AK114</v>
      </c>
      <c r="B307" s="15">
        <v>14</v>
      </c>
      <c r="C307" s="16" t="s">
        <v>377</v>
      </c>
      <c r="D307" s="12" t="s">
        <v>378</v>
      </c>
      <c r="E307" s="38" t="s">
        <v>13</v>
      </c>
      <c r="F307" s="34" t="s">
        <v>970</v>
      </c>
      <c r="G307" s="14" t="s">
        <v>1780</v>
      </c>
      <c r="H307" s="14" t="s">
        <v>1783</v>
      </c>
      <c r="I307" s="14" t="str">
        <f t="shared" si="13"/>
        <v>PAK</v>
      </c>
    </row>
    <row r="308" spans="1:9" ht="23.25" customHeight="1">
      <c r="A308" s="14" t="str">
        <f t="shared" si="12"/>
        <v>XIII AK58</v>
      </c>
      <c r="B308" s="15">
        <v>8</v>
      </c>
      <c r="C308" s="16" t="s">
        <v>1183</v>
      </c>
      <c r="D308" s="12" t="s">
        <v>1184</v>
      </c>
      <c r="E308" s="38" t="s">
        <v>9</v>
      </c>
      <c r="F308" s="34" t="s">
        <v>1713</v>
      </c>
      <c r="G308" s="14" t="s">
        <v>1782</v>
      </c>
      <c r="H308" s="14" t="s">
        <v>1783</v>
      </c>
      <c r="I308" s="14" t="str">
        <f t="shared" si="13"/>
        <v>LAK</v>
      </c>
    </row>
    <row r="309" spans="1:9" ht="23.25" customHeight="1">
      <c r="A309" s="14" t="str">
        <f t="shared" si="12"/>
        <v>XIII AK411</v>
      </c>
      <c r="B309" s="15">
        <v>11</v>
      </c>
      <c r="C309" s="16" t="s">
        <v>1125</v>
      </c>
      <c r="D309" s="12" t="s">
        <v>1126</v>
      </c>
      <c r="E309" s="38" t="s">
        <v>13</v>
      </c>
      <c r="F309" s="34" t="s">
        <v>1652</v>
      </c>
      <c r="G309" s="14" t="s">
        <v>1782</v>
      </c>
      <c r="H309" s="14" t="s">
        <v>1783</v>
      </c>
      <c r="I309" s="14" t="str">
        <f t="shared" si="13"/>
        <v>PAK</v>
      </c>
    </row>
    <row r="310" spans="1:9" ht="23.25" customHeight="1">
      <c r="A310" s="14" t="str">
        <f t="shared" si="12"/>
        <v>XII AK214</v>
      </c>
      <c r="B310" s="15">
        <v>14</v>
      </c>
      <c r="C310" s="16" t="s">
        <v>440</v>
      </c>
      <c r="D310" s="12" t="s">
        <v>441</v>
      </c>
      <c r="E310" s="38" t="s">
        <v>9</v>
      </c>
      <c r="F310" s="34" t="s">
        <v>971</v>
      </c>
      <c r="G310" s="14" t="s">
        <v>1780</v>
      </c>
      <c r="H310" s="14" t="s">
        <v>1783</v>
      </c>
      <c r="I310" s="14" t="str">
        <f t="shared" si="13"/>
        <v>LAK</v>
      </c>
    </row>
    <row r="311" spans="1:9" ht="23.25" customHeight="1">
      <c r="A311" s="14" t="str">
        <f t="shared" si="12"/>
        <v>XI AK118</v>
      </c>
      <c r="B311" s="38">
        <v>18</v>
      </c>
      <c r="C311" s="12">
        <v>101515710</v>
      </c>
      <c r="D311" s="12" t="s">
        <v>182</v>
      </c>
      <c r="E311" s="38" t="s">
        <v>9</v>
      </c>
      <c r="F311" s="34" t="s">
        <v>413</v>
      </c>
      <c r="G311" s="14" t="s">
        <v>1778</v>
      </c>
      <c r="H311" s="14" t="s">
        <v>1783</v>
      </c>
      <c r="I311" s="14" t="str">
        <f t="shared" si="13"/>
        <v>LAK</v>
      </c>
    </row>
    <row r="312" spans="1:9" ht="23.25" customHeight="1">
      <c r="A312" s="14" t="str">
        <f t="shared" si="12"/>
        <v>XIII AK412</v>
      </c>
      <c r="B312" s="15">
        <v>12</v>
      </c>
      <c r="C312" s="16" t="s">
        <v>1127</v>
      </c>
      <c r="D312" s="12" t="s">
        <v>1128</v>
      </c>
      <c r="E312" s="38" t="s">
        <v>9</v>
      </c>
      <c r="F312" s="34" t="s">
        <v>1652</v>
      </c>
      <c r="G312" s="14" t="s">
        <v>1782</v>
      </c>
      <c r="H312" s="14" t="s">
        <v>1783</v>
      </c>
      <c r="I312" s="14" t="str">
        <f t="shared" si="13"/>
        <v>LAK</v>
      </c>
    </row>
    <row r="313" spans="1:9" ht="23.25" customHeight="1">
      <c r="A313" s="14" t="str">
        <f t="shared" si="12"/>
        <v>XII TKJ113</v>
      </c>
      <c r="B313" s="15">
        <v>13</v>
      </c>
      <c r="C313" s="16" t="s">
        <v>740</v>
      </c>
      <c r="D313" s="12" t="s">
        <v>741</v>
      </c>
      <c r="E313" s="38" t="s">
        <v>9</v>
      </c>
      <c r="F313" s="34" t="s">
        <v>1289</v>
      </c>
      <c r="G313" s="14" t="s">
        <v>1781</v>
      </c>
      <c r="H313" s="14" t="s">
        <v>1785</v>
      </c>
      <c r="I313" s="14" t="str">
        <f t="shared" si="13"/>
        <v>LTKJ</v>
      </c>
    </row>
    <row r="314" spans="1:9" ht="23.25" customHeight="1">
      <c r="A314" s="14" t="str">
        <f t="shared" si="12"/>
        <v>XI AK513</v>
      </c>
      <c r="B314" s="38">
        <v>13</v>
      </c>
      <c r="C314" s="12">
        <v>101515711</v>
      </c>
      <c r="D314" s="12" t="s">
        <v>290</v>
      </c>
      <c r="E314" s="38" t="s">
        <v>13</v>
      </c>
      <c r="F314" s="35" t="s">
        <v>655</v>
      </c>
      <c r="G314" s="14" t="s">
        <v>1778</v>
      </c>
      <c r="H314" s="14" t="s">
        <v>1783</v>
      </c>
      <c r="I314" s="14" t="str">
        <f t="shared" si="13"/>
        <v>PAK</v>
      </c>
    </row>
    <row r="315" spans="1:9" ht="23.25" customHeight="1">
      <c r="A315" s="14" t="str">
        <f t="shared" si="12"/>
        <v>XIII AK312</v>
      </c>
      <c r="B315" s="15">
        <v>12</v>
      </c>
      <c r="C315" s="16" t="s">
        <v>1063</v>
      </c>
      <c r="D315" s="12" t="s">
        <v>1064</v>
      </c>
      <c r="E315" s="38" t="s">
        <v>9</v>
      </c>
      <c r="F315" s="34" t="s">
        <v>1589</v>
      </c>
      <c r="G315" s="14" t="s">
        <v>1782</v>
      </c>
      <c r="H315" s="14" t="s">
        <v>1783</v>
      </c>
      <c r="I315" s="14" t="str">
        <f t="shared" si="13"/>
        <v>LAK</v>
      </c>
    </row>
    <row r="316" spans="1:9" ht="23.25" customHeight="1">
      <c r="A316" s="14" t="str">
        <f t="shared" si="12"/>
        <v>XII TKJ215</v>
      </c>
      <c r="B316" s="15">
        <v>15</v>
      </c>
      <c r="C316" s="16" t="s">
        <v>808</v>
      </c>
      <c r="D316" s="12" t="s">
        <v>809</v>
      </c>
      <c r="E316" s="38" t="s">
        <v>9</v>
      </c>
      <c r="F316" s="34" t="s">
        <v>1344</v>
      </c>
      <c r="G316" s="14" t="s">
        <v>1781</v>
      </c>
      <c r="H316" s="14" t="s">
        <v>1785</v>
      </c>
      <c r="I316" s="14" t="str">
        <f t="shared" si="13"/>
        <v>LTKJ</v>
      </c>
    </row>
    <row r="317" spans="1:9" ht="23.25" customHeight="1">
      <c r="A317" s="14" t="str">
        <f t="shared" si="12"/>
        <v>XI AK119</v>
      </c>
      <c r="B317" s="38">
        <v>19</v>
      </c>
      <c r="C317" s="12">
        <v>101515712</v>
      </c>
      <c r="D317" s="12" t="s">
        <v>190</v>
      </c>
      <c r="E317" s="38" t="s">
        <v>9</v>
      </c>
      <c r="F317" s="34" t="s">
        <v>413</v>
      </c>
      <c r="G317" s="14" t="s">
        <v>1778</v>
      </c>
      <c r="H317" s="14" t="s">
        <v>1783</v>
      </c>
      <c r="I317" s="14" t="str">
        <f t="shared" si="13"/>
        <v>LAK</v>
      </c>
    </row>
    <row r="318" spans="1:9" ht="23.25" customHeight="1">
      <c r="A318" s="14" t="str">
        <f t="shared" si="12"/>
        <v>XII AK315</v>
      </c>
      <c r="B318" s="15">
        <v>15</v>
      </c>
      <c r="C318" s="16" t="s">
        <v>501</v>
      </c>
      <c r="D318" s="12" t="s">
        <v>502</v>
      </c>
      <c r="E318" s="38" t="s">
        <v>9</v>
      </c>
      <c r="F318" s="34" t="s">
        <v>972</v>
      </c>
      <c r="G318" s="14" t="s">
        <v>1780</v>
      </c>
      <c r="H318" s="14" t="s">
        <v>1783</v>
      </c>
      <c r="I318" s="14" t="str">
        <f t="shared" si="13"/>
        <v>LAK</v>
      </c>
    </row>
    <row r="319" spans="1:9" ht="23.25" customHeight="1">
      <c r="A319" s="14" t="str">
        <f t="shared" si="12"/>
        <v>XI RPL111</v>
      </c>
      <c r="B319" s="38">
        <v>11</v>
      </c>
      <c r="C319" s="12">
        <v>101515928</v>
      </c>
      <c r="D319" s="12" t="s">
        <v>31</v>
      </c>
      <c r="E319" s="38" t="s">
        <v>9</v>
      </c>
      <c r="F319" s="35" t="s">
        <v>1945</v>
      </c>
      <c r="G319" s="14" t="s">
        <v>1944</v>
      </c>
      <c r="H319" s="14" t="s">
        <v>1784</v>
      </c>
      <c r="I319" s="14" t="str">
        <f t="shared" si="13"/>
        <v>LRPL</v>
      </c>
    </row>
    <row r="320" spans="1:9" ht="23.25" customHeight="1">
      <c r="A320" s="14" t="str">
        <f t="shared" si="12"/>
        <v>XII TKJ318</v>
      </c>
      <c r="B320" s="15">
        <v>18</v>
      </c>
      <c r="C320" s="16" t="s">
        <v>877</v>
      </c>
      <c r="D320" s="12" t="s">
        <v>878</v>
      </c>
      <c r="E320" s="38" t="s">
        <v>13</v>
      </c>
      <c r="F320" s="34" t="s">
        <v>1401</v>
      </c>
      <c r="G320" s="14" t="s">
        <v>1781</v>
      </c>
      <c r="H320" s="14" t="s">
        <v>1785</v>
      </c>
      <c r="I320" s="14" t="str">
        <f t="shared" si="13"/>
        <v>PTKJ</v>
      </c>
    </row>
    <row r="321" spans="1:9" ht="23.25" customHeight="1">
      <c r="A321" s="14" t="str">
        <f t="shared" si="12"/>
        <v>XI RPL112</v>
      </c>
      <c r="B321" s="38">
        <v>12</v>
      </c>
      <c r="C321" s="12">
        <v>101515929</v>
      </c>
      <c r="D321" s="12" t="s">
        <v>10</v>
      </c>
      <c r="E321" s="38" t="s">
        <v>9</v>
      </c>
      <c r="F321" s="35" t="s">
        <v>1945</v>
      </c>
      <c r="G321" s="14" t="s">
        <v>1944</v>
      </c>
      <c r="H321" s="14" t="s">
        <v>1784</v>
      </c>
      <c r="I321" s="14" t="str">
        <f t="shared" si="13"/>
        <v>LRPL</v>
      </c>
    </row>
    <row r="322" spans="1:9" ht="23.25" customHeight="1">
      <c r="A322" s="14" t="str">
        <f t="shared" si="12"/>
        <v>XII AK412</v>
      </c>
      <c r="B322" s="15">
        <v>12</v>
      </c>
      <c r="C322" s="16" t="s">
        <v>557</v>
      </c>
      <c r="D322" s="12" t="s">
        <v>558</v>
      </c>
      <c r="E322" s="38" t="s">
        <v>9</v>
      </c>
      <c r="F322" s="34" t="s">
        <v>973</v>
      </c>
      <c r="G322" s="14" t="s">
        <v>1780</v>
      </c>
      <c r="H322" s="14" t="s">
        <v>1783</v>
      </c>
      <c r="I322" s="14" t="str">
        <f t="shared" si="13"/>
        <v>LAK</v>
      </c>
    </row>
    <row r="323" spans="1:9" ht="23.25" customHeight="1">
      <c r="A323" s="14" t="str">
        <f t="shared" si="12"/>
        <v>XII TKJ114</v>
      </c>
      <c r="B323" s="15">
        <v>14</v>
      </c>
      <c r="C323" s="16" t="s">
        <v>742</v>
      </c>
      <c r="D323" s="12" t="s">
        <v>743</v>
      </c>
      <c r="E323" s="38" t="s">
        <v>9</v>
      </c>
      <c r="F323" s="34" t="s">
        <v>1289</v>
      </c>
      <c r="G323" s="14" t="s">
        <v>1781</v>
      </c>
      <c r="H323" s="14" t="s">
        <v>1785</v>
      </c>
      <c r="I323" s="14" t="str">
        <f t="shared" si="13"/>
        <v>LTKJ</v>
      </c>
    </row>
    <row r="324" spans="1:9" ht="23.25" customHeight="1">
      <c r="A324" s="14" t="str">
        <f t="shared" si="12"/>
        <v>XII TKJ216</v>
      </c>
      <c r="B324" s="15">
        <v>16</v>
      </c>
      <c r="C324" s="16" t="s">
        <v>810</v>
      </c>
      <c r="D324" s="12" t="s">
        <v>811</v>
      </c>
      <c r="E324" s="38" t="s">
        <v>9</v>
      </c>
      <c r="F324" s="34" t="s">
        <v>1344</v>
      </c>
      <c r="G324" s="14" t="s">
        <v>1781</v>
      </c>
      <c r="H324" s="14" t="s">
        <v>1785</v>
      </c>
      <c r="I324" s="14" t="str">
        <f t="shared" si="13"/>
        <v>LTKJ</v>
      </c>
    </row>
    <row r="325" spans="1:9" ht="23.25" customHeight="1">
      <c r="A325" s="14" t="str">
        <f t="shared" si="12"/>
        <v>XII TKJ319</v>
      </c>
      <c r="B325" s="15">
        <v>19</v>
      </c>
      <c r="C325" s="16" t="s">
        <v>879</v>
      </c>
      <c r="D325" s="12" t="s">
        <v>880</v>
      </c>
      <c r="E325" s="38" t="s">
        <v>9</v>
      </c>
      <c r="F325" s="34" t="s">
        <v>1401</v>
      </c>
      <c r="G325" s="14" t="s">
        <v>1781</v>
      </c>
      <c r="H325" s="14" t="s">
        <v>1785</v>
      </c>
      <c r="I325" s="14" t="str">
        <f t="shared" si="13"/>
        <v>LTKJ</v>
      </c>
    </row>
    <row r="326" spans="1:9" ht="23.25" customHeight="1">
      <c r="A326" s="14" t="str">
        <f t="shared" si="12"/>
        <v>XIII AK313</v>
      </c>
      <c r="B326" s="15">
        <v>13</v>
      </c>
      <c r="C326" s="16" t="s">
        <v>1065</v>
      </c>
      <c r="D326" s="12" t="s">
        <v>1066</v>
      </c>
      <c r="E326" s="38" t="s">
        <v>9</v>
      </c>
      <c r="F326" s="34" t="s">
        <v>1589</v>
      </c>
      <c r="G326" s="14" t="s">
        <v>1782</v>
      </c>
      <c r="H326" s="14" t="s">
        <v>1783</v>
      </c>
      <c r="I326" s="14" t="str">
        <f t="shared" si="13"/>
        <v>LAK</v>
      </c>
    </row>
    <row r="327" spans="1:9" ht="23.25" customHeight="1">
      <c r="A327" s="14" t="str">
        <f t="shared" si="12"/>
        <v>XI AK411</v>
      </c>
      <c r="B327" s="15">
        <v>11</v>
      </c>
      <c r="C327" s="12">
        <v>101515713</v>
      </c>
      <c r="D327" s="12" t="s">
        <v>257</v>
      </c>
      <c r="E327" s="38" t="s">
        <v>13</v>
      </c>
      <c r="F327" s="34" t="s">
        <v>593</v>
      </c>
      <c r="G327" s="14" t="s">
        <v>1778</v>
      </c>
      <c r="H327" s="14" t="s">
        <v>1783</v>
      </c>
      <c r="I327" s="14" t="str">
        <f t="shared" si="13"/>
        <v>PAK</v>
      </c>
    </row>
    <row r="328" spans="1:9" ht="23.25" customHeight="1">
      <c r="A328" s="14" t="str">
        <f t="shared" si="12"/>
        <v>XI AK616</v>
      </c>
      <c r="B328" s="15">
        <v>16</v>
      </c>
      <c r="C328" s="12">
        <v>101515714</v>
      </c>
      <c r="D328" s="12" t="s">
        <v>321</v>
      </c>
      <c r="E328" s="38" t="s">
        <v>13</v>
      </c>
      <c r="F328" s="34" t="s">
        <v>715</v>
      </c>
      <c r="G328" s="14" t="s">
        <v>1778</v>
      </c>
      <c r="H328" s="14" t="s">
        <v>1783</v>
      </c>
      <c r="I328" s="14" t="str">
        <f t="shared" si="13"/>
        <v>PAK</v>
      </c>
    </row>
    <row r="329" spans="1:9" ht="23.25" customHeight="1">
      <c r="A329" s="14" t="str">
        <f t="shared" ref="A329:A382" si="14">F329&amp;B329</f>
        <v>XIII AK413</v>
      </c>
      <c r="B329" s="15">
        <v>13</v>
      </c>
      <c r="C329" s="16" t="s">
        <v>1129</v>
      </c>
      <c r="D329" s="12" t="s">
        <v>1130</v>
      </c>
      <c r="E329" s="38" t="s">
        <v>13</v>
      </c>
      <c r="F329" s="34" t="s">
        <v>1652</v>
      </c>
      <c r="G329" s="14" t="s">
        <v>1782</v>
      </c>
      <c r="H329" s="14" t="s">
        <v>1783</v>
      </c>
      <c r="I329" s="14" t="str">
        <f t="shared" ref="I329:I382" si="15">E329&amp;H329</f>
        <v>PAK</v>
      </c>
    </row>
    <row r="330" spans="1:9" ht="23.25" customHeight="1">
      <c r="A330" s="14" t="str">
        <f t="shared" si="14"/>
        <v>XI TKJ118</v>
      </c>
      <c r="B330" s="38">
        <v>18</v>
      </c>
      <c r="C330" s="12">
        <v>101515853</v>
      </c>
      <c r="D330" s="12" t="s">
        <v>78</v>
      </c>
      <c r="E330" s="38" t="s">
        <v>9</v>
      </c>
      <c r="F330" s="34" t="s">
        <v>779</v>
      </c>
      <c r="G330" s="14" t="s">
        <v>1779</v>
      </c>
      <c r="H330" s="14" t="s">
        <v>1785</v>
      </c>
      <c r="I330" s="14" t="str">
        <f t="shared" si="15"/>
        <v>LTKJ</v>
      </c>
    </row>
    <row r="331" spans="1:9" ht="23.25" customHeight="1">
      <c r="A331" s="14" t="str">
        <f t="shared" si="14"/>
        <v>XI TKJ212</v>
      </c>
      <c r="B331" s="15">
        <v>12</v>
      </c>
      <c r="C331" s="12">
        <v>101515854</v>
      </c>
      <c r="D331" s="19" t="s">
        <v>121</v>
      </c>
      <c r="E331" s="38" t="s">
        <v>9</v>
      </c>
      <c r="F331" s="34" t="s">
        <v>842</v>
      </c>
      <c r="G331" s="14" t="s">
        <v>1779</v>
      </c>
      <c r="H331" s="14" t="s">
        <v>1785</v>
      </c>
      <c r="I331" s="14" t="str">
        <f t="shared" si="15"/>
        <v>LTKJ</v>
      </c>
    </row>
    <row r="332" spans="1:9" ht="23.25" customHeight="1">
      <c r="A332" s="14" t="str">
        <f t="shared" si="14"/>
        <v>XII AK514</v>
      </c>
      <c r="B332" s="15">
        <v>14</v>
      </c>
      <c r="C332" s="16" t="s">
        <v>620</v>
      </c>
      <c r="D332" s="12" t="s">
        <v>621</v>
      </c>
      <c r="E332" s="38" t="s">
        <v>9</v>
      </c>
      <c r="F332" s="34" t="s">
        <v>974</v>
      </c>
      <c r="G332" s="14" t="s">
        <v>1780</v>
      </c>
      <c r="H332" s="14" t="s">
        <v>1783</v>
      </c>
      <c r="I332" s="14" t="str">
        <f t="shared" si="15"/>
        <v>LAK</v>
      </c>
    </row>
    <row r="333" spans="1:9" ht="23.25" customHeight="1">
      <c r="A333" s="14" t="str">
        <f t="shared" si="14"/>
        <v>XII AK612</v>
      </c>
      <c r="B333" s="15">
        <v>12</v>
      </c>
      <c r="C333" s="16" t="s">
        <v>677</v>
      </c>
      <c r="D333" s="12" t="s">
        <v>678</v>
      </c>
      <c r="E333" s="38" t="s">
        <v>9</v>
      </c>
      <c r="F333" s="34" t="s">
        <v>1942</v>
      </c>
      <c r="G333" s="14" t="s">
        <v>1780</v>
      </c>
      <c r="H333" s="14" t="s">
        <v>1783</v>
      </c>
      <c r="I333" s="14" t="str">
        <f t="shared" si="15"/>
        <v>LAK</v>
      </c>
    </row>
    <row r="334" spans="1:9" ht="23.25" customHeight="1">
      <c r="A334" s="14" t="str">
        <f t="shared" si="14"/>
        <v>XIII AK59</v>
      </c>
      <c r="B334" s="15">
        <v>9</v>
      </c>
      <c r="C334" s="16" t="s">
        <v>1185</v>
      </c>
      <c r="D334" s="12" t="s">
        <v>1186</v>
      </c>
      <c r="E334" s="38" t="s">
        <v>13</v>
      </c>
      <c r="F334" s="34" t="s">
        <v>1713</v>
      </c>
      <c r="G334" s="14" t="s">
        <v>1782</v>
      </c>
      <c r="H334" s="14" t="s">
        <v>1783</v>
      </c>
      <c r="I334" s="14" t="str">
        <f t="shared" si="15"/>
        <v>PAK</v>
      </c>
    </row>
    <row r="335" spans="1:9" ht="23.25" customHeight="1">
      <c r="A335" s="14" t="str">
        <f t="shared" si="14"/>
        <v>XII AK215</v>
      </c>
      <c r="B335" s="15">
        <v>15</v>
      </c>
      <c r="C335" s="16" t="s">
        <v>442</v>
      </c>
      <c r="D335" s="12" t="s">
        <v>443</v>
      </c>
      <c r="E335" s="38" t="s">
        <v>13</v>
      </c>
      <c r="F335" s="34" t="s">
        <v>971</v>
      </c>
      <c r="G335" s="14" t="s">
        <v>1780</v>
      </c>
      <c r="H335" s="14" t="s">
        <v>1783</v>
      </c>
      <c r="I335" s="14" t="str">
        <f t="shared" si="15"/>
        <v>PAK</v>
      </c>
    </row>
    <row r="336" spans="1:9" ht="23.25" customHeight="1">
      <c r="A336" s="14" t="str">
        <f t="shared" si="14"/>
        <v>XII TKJ115</v>
      </c>
      <c r="B336" s="15">
        <v>15</v>
      </c>
      <c r="C336" s="16" t="s">
        <v>744</v>
      </c>
      <c r="D336" s="12" t="s">
        <v>745</v>
      </c>
      <c r="E336" s="38" t="s">
        <v>9</v>
      </c>
      <c r="F336" s="34" t="s">
        <v>1289</v>
      </c>
      <c r="G336" s="14" t="s">
        <v>1781</v>
      </c>
      <c r="H336" s="14" t="s">
        <v>1785</v>
      </c>
      <c r="I336" s="14" t="str">
        <f t="shared" si="15"/>
        <v>LTKJ</v>
      </c>
    </row>
    <row r="337" spans="1:9" ht="23.25" customHeight="1">
      <c r="A337" s="14" t="str">
        <f t="shared" si="14"/>
        <v>XI AK617</v>
      </c>
      <c r="B337" s="15">
        <v>17</v>
      </c>
      <c r="C337" s="12">
        <v>101515715</v>
      </c>
      <c r="D337" s="19" t="s">
        <v>334</v>
      </c>
      <c r="E337" s="38" t="s">
        <v>9</v>
      </c>
      <c r="F337" s="34" t="s">
        <v>715</v>
      </c>
      <c r="G337" s="14" t="s">
        <v>1778</v>
      </c>
      <c r="H337" s="14" t="s">
        <v>1783</v>
      </c>
      <c r="I337" s="14" t="str">
        <f t="shared" si="15"/>
        <v>LAK</v>
      </c>
    </row>
    <row r="338" spans="1:9" ht="23.25" customHeight="1">
      <c r="A338" s="14" t="str">
        <f t="shared" si="14"/>
        <v>XI AK312</v>
      </c>
      <c r="B338" s="38">
        <v>12</v>
      </c>
      <c r="C338" s="12">
        <v>101515716</v>
      </c>
      <c r="D338" s="12" t="s">
        <v>226</v>
      </c>
      <c r="E338" s="38" t="s">
        <v>13</v>
      </c>
      <c r="F338" s="35" t="s">
        <v>534</v>
      </c>
      <c r="G338" s="14" t="s">
        <v>1778</v>
      </c>
      <c r="H338" s="14" t="s">
        <v>1783</v>
      </c>
      <c r="I338" s="14" t="str">
        <f t="shared" si="15"/>
        <v>PAK</v>
      </c>
    </row>
    <row r="339" spans="1:9" ht="23.25" customHeight="1">
      <c r="A339" s="14" t="str">
        <f t="shared" si="14"/>
        <v>XII TKJ217</v>
      </c>
      <c r="B339" s="15">
        <v>17</v>
      </c>
      <c r="C339" s="16" t="s">
        <v>812</v>
      </c>
      <c r="D339" s="12" t="s">
        <v>813</v>
      </c>
      <c r="E339" s="38" t="s">
        <v>9</v>
      </c>
      <c r="F339" s="34" t="s">
        <v>1344</v>
      </c>
      <c r="G339" s="14" t="s">
        <v>1781</v>
      </c>
      <c r="H339" s="14" t="s">
        <v>1785</v>
      </c>
      <c r="I339" s="14" t="str">
        <f t="shared" si="15"/>
        <v>LTKJ</v>
      </c>
    </row>
    <row r="340" spans="1:9" ht="23.25" customHeight="1">
      <c r="A340" s="14" t="str">
        <f t="shared" si="14"/>
        <v>XI AK514</v>
      </c>
      <c r="B340" s="38">
        <v>14</v>
      </c>
      <c r="C340" s="12">
        <v>101515717</v>
      </c>
      <c r="D340" s="12" t="s">
        <v>285</v>
      </c>
      <c r="E340" s="38" t="s">
        <v>13</v>
      </c>
      <c r="F340" s="35" t="s">
        <v>655</v>
      </c>
      <c r="G340" s="14" t="s">
        <v>1778</v>
      </c>
      <c r="H340" s="14" t="s">
        <v>1783</v>
      </c>
      <c r="I340" s="14" t="str">
        <f t="shared" si="15"/>
        <v>PAK</v>
      </c>
    </row>
    <row r="341" spans="1:9" ht="23.25" customHeight="1">
      <c r="A341" s="14" t="str">
        <f t="shared" si="14"/>
        <v>XI AK412</v>
      </c>
      <c r="B341" s="15">
        <v>12</v>
      </c>
      <c r="C341" s="12">
        <v>101515718</v>
      </c>
      <c r="D341" s="12" t="s">
        <v>273</v>
      </c>
      <c r="E341" s="38" t="s">
        <v>9</v>
      </c>
      <c r="F341" s="34" t="s">
        <v>593</v>
      </c>
      <c r="G341" s="14" t="s">
        <v>1778</v>
      </c>
      <c r="H341" s="14" t="s">
        <v>1783</v>
      </c>
      <c r="I341" s="14" t="str">
        <f t="shared" si="15"/>
        <v>LAK</v>
      </c>
    </row>
    <row r="342" spans="1:9" ht="23.25" customHeight="1">
      <c r="A342" s="14" t="str">
        <f t="shared" si="14"/>
        <v>XII TKJ218</v>
      </c>
      <c r="B342" s="15">
        <v>18</v>
      </c>
      <c r="C342" s="16" t="s">
        <v>814</v>
      </c>
      <c r="D342" s="12" t="s">
        <v>815</v>
      </c>
      <c r="E342" s="38" t="s">
        <v>13</v>
      </c>
      <c r="F342" s="34" t="s">
        <v>1344</v>
      </c>
      <c r="G342" s="14" t="s">
        <v>1781</v>
      </c>
      <c r="H342" s="14" t="s">
        <v>1785</v>
      </c>
      <c r="I342" s="14" t="str">
        <f t="shared" si="15"/>
        <v>PTKJ</v>
      </c>
    </row>
    <row r="343" spans="1:9" ht="23.25" customHeight="1">
      <c r="A343" s="14" t="str">
        <f t="shared" si="14"/>
        <v>XII AK316</v>
      </c>
      <c r="B343" s="15">
        <v>16</v>
      </c>
      <c r="C343" s="16" t="s">
        <v>503</v>
      </c>
      <c r="D343" s="12" t="s">
        <v>504</v>
      </c>
      <c r="E343" s="38" t="s">
        <v>13</v>
      </c>
      <c r="F343" s="34" t="s">
        <v>972</v>
      </c>
      <c r="G343" s="14" t="s">
        <v>1780</v>
      </c>
      <c r="H343" s="14" t="s">
        <v>1783</v>
      </c>
      <c r="I343" s="14" t="str">
        <f t="shared" si="15"/>
        <v>PAK</v>
      </c>
    </row>
    <row r="344" spans="1:9" ht="23.25" customHeight="1">
      <c r="A344" s="14" t="str">
        <f t="shared" si="14"/>
        <v>XI RPL113</v>
      </c>
      <c r="B344" s="38">
        <v>13</v>
      </c>
      <c r="C344" s="12">
        <v>101515930</v>
      </c>
      <c r="D344" s="12" t="s">
        <v>12</v>
      </c>
      <c r="E344" s="38" t="s">
        <v>9</v>
      </c>
      <c r="F344" s="35" t="s">
        <v>1945</v>
      </c>
      <c r="G344" s="14" t="s">
        <v>1944</v>
      </c>
      <c r="H344" s="14" t="s">
        <v>1784</v>
      </c>
      <c r="I344" s="14" t="str">
        <f t="shared" si="15"/>
        <v>LRPL</v>
      </c>
    </row>
    <row r="345" spans="1:9" ht="23.25" customHeight="1">
      <c r="A345" s="14" t="str">
        <f t="shared" si="14"/>
        <v>XI AK618</v>
      </c>
      <c r="B345" s="15">
        <v>18</v>
      </c>
      <c r="C345" s="12">
        <v>101515719</v>
      </c>
      <c r="D345" s="12" t="s">
        <v>1938</v>
      </c>
      <c r="E345" s="38" t="s">
        <v>9</v>
      </c>
      <c r="F345" s="34" t="s">
        <v>715</v>
      </c>
      <c r="G345" s="14" t="s">
        <v>1778</v>
      </c>
      <c r="H345" s="14" t="s">
        <v>1783</v>
      </c>
      <c r="I345" s="14" t="str">
        <f t="shared" si="15"/>
        <v>LAK</v>
      </c>
    </row>
    <row r="346" spans="1:9" ht="23.25" customHeight="1">
      <c r="A346" s="14" t="str">
        <f t="shared" si="14"/>
        <v>XII AK413</v>
      </c>
      <c r="B346" s="15">
        <v>13</v>
      </c>
      <c r="C346" s="16" t="s">
        <v>559</v>
      </c>
      <c r="D346" s="12" t="s">
        <v>560</v>
      </c>
      <c r="E346" s="38" t="s">
        <v>13</v>
      </c>
      <c r="F346" s="34" t="s">
        <v>973</v>
      </c>
      <c r="G346" s="14" t="s">
        <v>1780</v>
      </c>
      <c r="H346" s="14" t="s">
        <v>1783</v>
      </c>
      <c r="I346" s="14" t="str">
        <f t="shared" si="15"/>
        <v>PAK</v>
      </c>
    </row>
    <row r="347" spans="1:9" ht="23.25" customHeight="1">
      <c r="A347" s="14" t="str">
        <f t="shared" si="14"/>
        <v>XI RPL114</v>
      </c>
      <c r="B347" s="38">
        <v>14</v>
      </c>
      <c r="C347" s="12">
        <v>101515931</v>
      </c>
      <c r="D347" s="12" t="s">
        <v>27</v>
      </c>
      <c r="E347" s="38" t="s">
        <v>9</v>
      </c>
      <c r="F347" s="35" t="s">
        <v>1945</v>
      </c>
      <c r="G347" s="14" t="s">
        <v>1944</v>
      </c>
      <c r="H347" s="14" t="s">
        <v>1784</v>
      </c>
      <c r="I347" s="14" t="str">
        <f t="shared" si="15"/>
        <v>LRPL</v>
      </c>
    </row>
    <row r="348" spans="1:9" ht="23.25" customHeight="1">
      <c r="A348" s="14" t="str">
        <f t="shared" si="14"/>
        <v>XI TKJ119</v>
      </c>
      <c r="B348" s="38">
        <v>19</v>
      </c>
      <c r="C348" s="12">
        <v>101515855</v>
      </c>
      <c r="D348" s="19" t="s">
        <v>101</v>
      </c>
      <c r="E348" s="38" t="s">
        <v>9</v>
      </c>
      <c r="F348" s="34" t="s">
        <v>779</v>
      </c>
      <c r="G348" s="14" t="s">
        <v>1779</v>
      </c>
      <c r="H348" s="14" t="s">
        <v>1785</v>
      </c>
      <c r="I348" s="14" t="str">
        <f t="shared" si="15"/>
        <v>LTKJ</v>
      </c>
    </row>
    <row r="349" spans="1:9" ht="23.25" customHeight="1">
      <c r="A349" s="14" t="str">
        <f t="shared" si="14"/>
        <v>XI RPL29</v>
      </c>
      <c r="B349" s="15">
        <v>9</v>
      </c>
      <c r="C349" s="12">
        <v>101515932</v>
      </c>
      <c r="D349" s="12" t="s">
        <v>54</v>
      </c>
      <c r="E349" s="38" t="s">
        <v>9</v>
      </c>
      <c r="F349" s="34" t="s">
        <v>1943</v>
      </c>
      <c r="G349" s="14" t="s">
        <v>1944</v>
      </c>
      <c r="H349" s="14" t="s">
        <v>1784</v>
      </c>
      <c r="I349" s="14" t="str">
        <f t="shared" si="15"/>
        <v>LRPL</v>
      </c>
    </row>
    <row r="350" spans="1:9" ht="23.25" customHeight="1">
      <c r="A350" s="14" t="str">
        <f t="shared" si="14"/>
        <v>XIII AK314</v>
      </c>
      <c r="B350" s="15">
        <v>14</v>
      </c>
      <c r="C350" s="16" t="s">
        <v>1067</v>
      </c>
      <c r="D350" s="12" t="s">
        <v>1068</v>
      </c>
      <c r="E350" s="38" t="s">
        <v>9</v>
      </c>
      <c r="F350" s="34" t="s">
        <v>1589</v>
      </c>
      <c r="G350" s="14" t="s">
        <v>1782</v>
      </c>
      <c r="H350" s="14" t="s">
        <v>1783</v>
      </c>
      <c r="I350" s="14" t="str">
        <f t="shared" si="15"/>
        <v>LAK</v>
      </c>
    </row>
    <row r="351" spans="1:9" ht="23.25" customHeight="1">
      <c r="A351" s="14" t="str">
        <f t="shared" si="14"/>
        <v>XI AK313</v>
      </c>
      <c r="B351" s="38">
        <v>13</v>
      </c>
      <c r="C351" s="12">
        <v>101515720</v>
      </c>
      <c r="D351" s="12" t="s">
        <v>246</v>
      </c>
      <c r="E351" s="38" t="s">
        <v>9</v>
      </c>
      <c r="F351" s="35" t="s">
        <v>534</v>
      </c>
      <c r="G351" s="14" t="s">
        <v>1778</v>
      </c>
      <c r="H351" s="14" t="s">
        <v>1783</v>
      </c>
      <c r="I351" s="14" t="str">
        <f t="shared" si="15"/>
        <v>LAK</v>
      </c>
    </row>
    <row r="352" spans="1:9" ht="23.25" customHeight="1">
      <c r="A352" s="14" t="str">
        <f t="shared" si="14"/>
        <v>XII AK515</v>
      </c>
      <c r="B352" s="15">
        <v>15</v>
      </c>
      <c r="C352" s="16" t="s">
        <v>622</v>
      </c>
      <c r="D352" s="12" t="s">
        <v>623</v>
      </c>
      <c r="E352" s="38" t="s">
        <v>9</v>
      </c>
      <c r="F352" s="34" t="s">
        <v>974</v>
      </c>
      <c r="G352" s="14" t="s">
        <v>1780</v>
      </c>
      <c r="H352" s="14" t="s">
        <v>1783</v>
      </c>
      <c r="I352" s="14" t="str">
        <f t="shared" si="15"/>
        <v>LAK</v>
      </c>
    </row>
    <row r="353" spans="1:9" ht="23.25" customHeight="1">
      <c r="A353" s="14" t="str">
        <f t="shared" si="14"/>
        <v>XII AK613</v>
      </c>
      <c r="B353" s="15">
        <v>13</v>
      </c>
      <c r="C353" s="16" t="s">
        <v>679</v>
      </c>
      <c r="D353" s="12" t="s">
        <v>680</v>
      </c>
      <c r="E353" s="38" t="s">
        <v>9</v>
      </c>
      <c r="F353" s="34" t="s">
        <v>1942</v>
      </c>
      <c r="G353" s="14" t="s">
        <v>1780</v>
      </c>
      <c r="H353" s="14" t="s">
        <v>1783</v>
      </c>
      <c r="I353" s="14" t="str">
        <f t="shared" si="15"/>
        <v>LAK</v>
      </c>
    </row>
    <row r="354" spans="1:9" ht="23.25" customHeight="1">
      <c r="A354" s="14" t="str">
        <f t="shared" si="14"/>
        <v>XII AK115</v>
      </c>
      <c r="B354" s="15">
        <v>15</v>
      </c>
      <c r="C354" s="16" t="s">
        <v>379</v>
      </c>
      <c r="D354" s="12" t="s">
        <v>380</v>
      </c>
      <c r="E354" s="38" t="s">
        <v>13</v>
      </c>
      <c r="F354" s="34" t="s">
        <v>970</v>
      </c>
      <c r="G354" s="14" t="s">
        <v>1780</v>
      </c>
      <c r="H354" s="14" t="s">
        <v>1783</v>
      </c>
      <c r="I354" s="14" t="str">
        <f t="shared" si="15"/>
        <v>PAK</v>
      </c>
    </row>
    <row r="355" spans="1:9" ht="23.25" customHeight="1">
      <c r="A355" s="14" t="str">
        <f t="shared" si="14"/>
        <v>XIII AK214</v>
      </c>
      <c r="B355" s="15">
        <v>14</v>
      </c>
      <c r="C355" s="16" t="s">
        <v>1001</v>
      </c>
      <c r="D355" s="12" t="s">
        <v>1002</v>
      </c>
      <c r="E355" s="38" t="s">
        <v>13</v>
      </c>
      <c r="F355" s="34" t="s">
        <v>1526</v>
      </c>
      <c r="G355" s="14" t="s">
        <v>1782</v>
      </c>
      <c r="H355" s="14" t="s">
        <v>1783</v>
      </c>
      <c r="I355" s="14" t="str">
        <f t="shared" si="15"/>
        <v>PAK</v>
      </c>
    </row>
    <row r="356" spans="1:9" ht="23.25" customHeight="1">
      <c r="A356" s="14" t="str">
        <f t="shared" si="14"/>
        <v>XI RPL115</v>
      </c>
      <c r="B356" s="38">
        <v>15</v>
      </c>
      <c r="C356" s="12">
        <v>101515933</v>
      </c>
      <c r="D356" s="12" t="s">
        <v>1828</v>
      </c>
      <c r="E356" s="38" t="s">
        <v>9</v>
      </c>
      <c r="F356" s="35" t="s">
        <v>1945</v>
      </c>
      <c r="G356" s="14" t="s">
        <v>1944</v>
      </c>
      <c r="H356" s="14" t="s">
        <v>1784</v>
      </c>
      <c r="I356" s="14" t="str">
        <f t="shared" si="15"/>
        <v>LRPL</v>
      </c>
    </row>
    <row r="357" spans="1:9" ht="23.25" customHeight="1">
      <c r="A357" s="14" t="str">
        <f t="shared" si="14"/>
        <v>XI AK413</v>
      </c>
      <c r="B357" s="15">
        <v>13</v>
      </c>
      <c r="C357" s="12">
        <v>101515721</v>
      </c>
      <c r="D357" s="12" t="s">
        <v>277</v>
      </c>
      <c r="E357" s="38" t="s">
        <v>9</v>
      </c>
      <c r="F357" s="34" t="s">
        <v>593</v>
      </c>
      <c r="G357" s="14" t="s">
        <v>1778</v>
      </c>
      <c r="H357" s="14" t="s">
        <v>1783</v>
      </c>
      <c r="I357" s="14" t="str">
        <f t="shared" si="15"/>
        <v>LAK</v>
      </c>
    </row>
    <row r="358" spans="1:9" ht="23.25" customHeight="1">
      <c r="A358" s="14" t="str">
        <f t="shared" si="14"/>
        <v>XIII AK315</v>
      </c>
      <c r="B358" s="15">
        <v>15</v>
      </c>
      <c r="C358" s="16" t="s">
        <v>1069</v>
      </c>
      <c r="D358" s="12" t="s">
        <v>1070</v>
      </c>
      <c r="E358" s="38" t="s">
        <v>9</v>
      </c>
      <c r="F358" s="34" t="s">
        <v>1589</v>
      </c>
      <c r="G358" s="14" t="s">
        <v>1782</v>
      </c>
      <c r="H358" s="14" t="s">
        <v>1783</v>
      </c>
      <c r="I358" s="14" t="str">
        <f t="shared" si="15"/>
        <v>LAK</v>
      </c>
    </row>
    <row r="359" spans="1:9" ht="23.25" customHeight="1">
      <c r="A359" s="14" t="str">
        <f t="shared" si="14"/>
        <v>XIII AK414</v>
      </c>
      <c r="B359" s="15">
        <v>14</v>
      </c>
      <c r="C359" s="16" t="s">
        <v>1131</v>
      </c>
      <c r="D359" s="12" t="s">
        <v>1132</v>
      </c>
      <c r="E359" s="38" t="s">
        <v>13</v>
      </c>
      <c r="F359" s="34" t="s">
        <v>1652</v>
      </c>
      <c r="G359" s="14" t="s">
        <v>1782</v>
      </c>
      <c r="H359" s="14" t="s">
        <v>1783</v>
      </c>
      <c r="I359" s="14" t="str">
        <f t="shared" si="15"/>
        <v>PAK</v>
      </c>
    </row>
    <row r="360" spans="1:9" ht="23.25" customHeight="1">
      <c r="A360" s="14" t="str">
        <f t="shared" si="14"/>
        <v>XI AK314</v>
      </c>
      <c r="B360" s="38">
        <v>14</v>
      </c>
      <c r="C360" s="12">
        <v>101515722</v>
      </c>
      <c r="D360" s="12" t="s">
        <v>219</v>
      </c>
      <c r="E360" s="38" t="s">
        <v>13</v>
      </c>
      <c r="F360" s="35" t="s">
        <v>534</v>
      </c>
      <c r="G360" s="14" t="s">
        <v>1778</v>
      </c>
      <c r="H360" s="14" t="s">
        <v>1783</v>
      </c>
      <c r="I360" s="14" t="str">
        <f t="shared" si="15"/>
        <v>PAK</v>
      </c>
    </row>
    <row r="361" spans="1:9" ht="23.25" customHeight="1">
      <c r="A361" s="14" t="str">
        <f t="shared" si="14"/>
        <v>XII AK216</v>
      </c>
      <c r="B361" s="15">
        <v>16</v>
      </c>
      <c r="C361" s="16" t="s">
        <v>444</v>
      </c>
      <c r="D361" s="12" t="s">
        <v>445</v>
      </c>
      <c r="E361" s="38" t="s">
        <v>13</v>
      </c>
      <c r="F361" s="34" t="s">
        <v>971</v>
      </c>
      <c r="G361" s="14" t="s">
        <v>1780</v>
      </c>
      <c r="H361" s="14" t="s">
        <v>1783</v>
      </c>
      <c r="I361" s="14" t="str">
        <f t="shared" si="15"/>
        <v>PAK</v>
      </c>
    </row>
    <row r="362" spans="1:9" ht="23.25" customHeight="1">
      <c r="A362" s="14" t="str">
        <f t="shared" si="14"/>
        <v>XII AK317</v>
      </c>
      <c r="B362" s="15">
        <v>17</v>
      </c>
      <c r="C362" s="16" t="s">
        <v>505</v>
      </c>
      <c r="D362" s="12" t="s">
        <v>506</v>
      </c>
      <c r="E362" s="38" t="s">
        <v>13</v>
      </c>
      <c r="F362" s="34" t="s">
        <v>972</v>
      </c>
      <c r="G362" s="14" t="s">
        <v>1780</v>
      </c>
      <c r="H362" s="14" t="s">
        <v>1783</v>
      </c>
      <c r="I362" s="14" t="str">
        <f t="shared" si="15"/>
        <v>PAK</v>
      </c>
    </row>
    <row r="363" spans="1:9" ht="23.25" customHeight="1">
      <c r="A363" s="14" t="str">
        <f t="shared" si="14"/>
        <v>XII AK414</v>
      </c>
      <c r="B363" s="15">
        <v>14</v>
      </c>
      <c r="C363" s="16" t="s">
        <v>561</v>
      </c>
      <c r="D363" s="12" t="s">
        <v>562</v>
      </c>
      <c r="E363" s="38" t="s">
        <v>13</v>
      </c>
      <c r="F363" s="34" t="s">
        <v>973</v>
      </c>
      <c r="G363" s="14" t="s">
        <v>1780</v>
      </c>
      <c r="H363" s="14" t="s">
        <v>1783</v>
      </c>
      <c r="I363" s="14" t="str">
        <f t="shared" si="15"/>
        <v>PAK</v>
      </c>
    </row>
    <row r="364" spans="1:9" ht="23.25" customHeight="1">
      <c r="A364" s="14" t="str">
        <f t="shared" si="14"/>
        <v>XI AK619</v>
      </c>
      <c r="B364" s="15">
        <v>19</v>
      </c>
      <c r="C364" s="12">
        <v>101515723</v>
      </c>
      <c r="D364" s="12" t="s">
        <v>320</v>
      </c>
      <c r="E364" s="38" t="s">
        <v>13</v>
      </c>
      <c r="F364" s="34" t="s">
        <v>715</v>
      </c>
      <c r="G364" s="14" t="s">
        <v>1778</v>
      </c>
      <c r="H364" s="14" t="s">
        <v>1783</v>
      </c>
      <c r="I364" s="14" t="str">
        <f t="shared" si="15"/>
        <v>PAK</v>
      </c>
    </row>
    <row r="365" spans="1:9" ht="23.25" customHeight="1">
      <c r="A365" s="14" t="str">
        <f t="shared" si="14"/>
        <v>XIII AK510</v>
      </c>
      <c r="B365" s="15">
        <v>10</v>
      </c>
      <c r="C365" s="16" t="s">
        <v>1187</v>
      </c>
      <c r="D365" s="12" t="s">
        <v>1188</v>
      </c>
      <c r="E365" s="38" t="s">
        <v>13</v>
      </c>
      <c r="F365" s="34" t="s">
        <v>1713</v>
      </c>
      <c r="G365" s="14" t="s">
        <v>1782</v>
      </c>
      <c r="H365" s="14" t="s">
        <v>1783</v>
      </c>
      <c r="I365" s="14" t="str">
        <f t="shared" si="15"/>
        <v>PAK</v>
      </c>
    </row>
    <row r="366" spans="1:9" ht="23.25" customHeight="1">
      <c r="A366" s="14" t="str">
        <f t="shared" si="14"/>
        <v>XI TKJ213</v>
      </c>
      <c r="B366" s="15">
        <v>13</v>
      </c>
      <c r="C366" s="12">
        <v>101515856</v>
      </c>
      <c r="D366" s="19" t="s">
        <v>118</v>
      </c>
      <c r="E366" s="38" t="s">
        <v>9</v>
      </c>
      <c r="F366" s="34" t="s">
        <v>842</v>
      </c>
      <c r="G366" s="14" t="s">
        <v>1779</v>
      </c>
      <c r="H366" s="14" t="s">
        <v>1785</v>
      </c>
      <c r="I366" s="14" t="str">
        <f t="shared" si="15"/>
        <v>LTKJ</v>
      </c>
    </row>
    <row r="367" spans="1:9" ht="23.25" customHeight="1">
      <c r="A367" s="14" t="str">
        <f t="shared" si="14"/>
        <v>XIII AK511</v>
      </c>
      <c r="B367" s="15">
        <v>11</v>
      </c>
      <c r="C367" s="16" t="s">
        <v>1189</v>
      </c>
      <c r="D367" s="12" t="s">
        <v>1190</v>
      </c>
      <c r="E367" s="38" t="s">
        <v>13</v>
      </c>
      <c r="F367" s="34" t="s">
        <v>1713</v>
      </c>
      <c r="G367" s="14" t="s">
        <v>1782</v>
      </c>
      <c r="H367" s="14" t="s">
        <v>1783</v>
      </c>
      <c r="I367" s="14" t="str">
        <f t="shared" si="15"/>
        <v>PAK</v>
      </c>
    </row>
    <row r="368" spans="1:9" ht="23.25" customHeight="1">
      <c r="A368" s="14" t="str">
        <f t="shared" si="14"/>
        <v>XII AK516</v>
      </c>
      <c r="B368" s="15">
        <v>16</v>
      </c>
      <c r="C368" s="16" t="s">
        <v>624</v>
      </c>
      <c r="D368" s="12" t="s">
        <v>625</v>
      </c>
      <c r="E368" s="38" t="s">
        <v>9</v>
      </c>
      <c r="F368" s="34" t="s">
        <v>974</v>
      </c>
      <c r="G368" s="14" t="s">
        <v>1780</v>
      </c>
      <c r="H368" s="14" t="s">
        <v>1783</v>
      </c>
      <c r="I368" s="14" t="str">
        <f t="shared" si="15"/>
        <v>LAK</v>
      </c>
    </row>
    <row r="369" spans="1:9" ht="23.25" customHeight="1">
      <c r="A369" s="14" t="str">
        <f t="shared" si="14"/>
        <v>XII AK614</v>
      </c>
      <c r="B369" s="15">
        <v>14</v>
      </c>
      <c r="C369" s="16" t="s">
        <v>681</v>
      </c>
      <c r="D369" s="12" t="s">
        <v>682</v>
      </c>
      <c r="E369" s="38" t="s">
        <v>9</v>
      </c>
      <c r="F369" s="34" t="s">
        <v>1942</v>
      </c>
      <c r="G369" s="14" t="s">
        <v>1780</v>
      </c>
      <c r="H369" s="14" t="s">
        <v>1783</v>
      </c>
      <c r="I369" s="14" t="str">
        <f t="shared" si="15"/>
        <v>LAK</v>
      </c>
    </row>
    <row r="370" spans="1:9" ht="23.25" customHeight="1">
      <c r="A370" s="14" t="str">
        <f t="shared" si="14"/>
        <v>XIII AK215</v>
      </c>
      <c r="B370" s="15">
        <v>15</v>
      </c>
      <c r="C370" s="16" t="s">
        <v>1003</v>
      </c>
      <c r="D370" s="12" t="s">
        <v>1004</v>
      </c>
      <c r="E370" s="38" t="s">
        <v>13</v>
      </c>
      <c r="F370" s="34" t="s">
        <v>1526</v>
      </c>
      <c r="G370" s="14" t="s">
        <v>1782</v>
      </c>
      <c r="H370" s="14" t="s">
        <v>1783</v>
      </c>
      <c r="I370" s="14" t="str">
        <f t="shared" si="15"/>
        <v>PAK</v>
      </c>
    </row>
    <row r="371" spans="1:9" ht="23.25" customHeight="1">
      <c r="A371" s="14" t="str">
        <f t="shared" si="14"/>
        <v>XII AK116</v>
      </c>
      <c r="B371" s="15">
        <v>16</v>
      </c>
      <c r="C371" s="16" t="s">
        <v>381</v>
      </c>
      <c r="D371" s="12" t="s">
        <v>382</v>
      </c>
      <c r="E371" s="38" t="s">
        <v>13</v>
      </c>
      <c r="F371" s="34" t="s">
        <v>970</v>
      </c>
      <c r="G371" s="14" t="s">
        <v>1780</v>
      </c>
      <c r="H371" s="14" t="s">
        <v>1783</v>
      </c>
      <c r="I371" s="14" t="str">
        <f t="shared" si="15"/>
        <v>PAK</v>
      </c>
    </row>
    <row r="372" spans="1:9" ht="23.25" customHeight="1">
      <c r="A372" s="14" t="str">
        <f t="shared" si="14"/>
        <v>XIII AK316</v>
      </c>
      <c r="B372" s="15">
        <v>16</v>
      </c>
      <c r="C372" s="16" t="s">
        <v>1071</v>
      </c>
      <c r="D372" s="12" t="s">
        <v>1072</v>
      </c>
      <c r="E372" s="38" t="s">
        <v>9</v>
      </c>
      <c r="F372" s="34" t="s">
        <v>1589</v>
      </c>
      <c r="G372" s="14" t="s">
        <v>1782</v>
      </c>
      <c r="H372" s="14" t="s">
        <v>1783</v>
      </c>
      <c r="I372" s="14" t="str">
        <f t="shared" si="15"/>
        <v>LAK</v>
      </c>
    </row>
    <row r="373" spans="1:9" ht="23.25" customHeight="1">
      <c r="A373" s="14" t="str">
        <f t="shared" si="14"/>
        <v>XI RPL210</v>
      </c>
      <c r="B373" s="15">
        <v>10</v>
      </c>
      <c r="C373" s="12">
        <v>101515934</v>
      </c>
      <c r="D373" s="12" t="s">
        <v>62</v>
      </c>
      <c r="E373" s="38" t="s">
        <v>9</v>
      </c>
      <c r="F373" s="34" t="s">
        <v>1943</v>
      </c>
      <c r="G373" s="14" t="s">
        <v>1944</v>
      </c>
      <c r="H373" s="14" t="s">
        <v>1784</v>
      </c>
      <c r="I373" s="14" t="str">
        <f t="shared" si="15"/>
        <v>LRPL</v>
      </c>
    </row>
    <row r="374" spans="1:9" ht="23.25" customHeight="1">
      <c r="A374" s="14" t="str">
        <f t="shared" si="14"/>
        <v>XIII AK317</v>
      </c>
      <c r="B374" s="15">
        <v>17</v>
      </c>
      <c r="C374" s="16" t="s">
        <v>1073</v>
      </c>
      <c r="D374" s="12" t="s">
        <v>1074</v>
      </c>
      <c r="E374" s="38" t="s">
        <v>9</v>
      </c>
      <c r="F374" s="34" t="s">
        <v>1589</v>
      </c>
      <c r="G374" s="14" t="s">
        <v>1782</v>
      </c>
      <c r="H374" s="14" t="s">
        <v>1783</v>
      </c>
      <c r="I374" s="14" t="str">
        <f t="shared" si="15"/>
        <v>LAK</v>
      </c>
    </row>
    <row r="375" spans="1:9" ht="23.25" customHeight="1">
      <c r="A375" s="14" t="str">
        <f t="shared" si="14"/>
        <v>XII AK217</v>
      </c>
      <c r="B375" s="15">
        <v>17</v>
      </c>
      <c r="C375" s="16" t="s">
        <v>446</v>
      </c>
      <c r="D375" s="12" t="s">
        <v>447</v>
      </c>
      <c r="E375" s="38" t="s">
        <v>9</v>
      </c>
      <c r="F375" s="34" t="s">
        <v>971</v>
      </c>
      <c r="G375" s="14" t="s">
        <v>1780</v>
      </c>
      <c r="H375" s="14" t="s">
        <v>1783</v>
      </c>
      <c r="I375" s="14" t="str">
        <f t="shared" si="15"/>
        <v>LAK</v>
      </c>
    </row>
    <row r="376" spans="1:9" ht="23.25" customHeight="1">
      <c r="A376" s="14" t="str">
        <f t="shared" si="14"/>
        <v>XI RPL211</v>
      </c>
      <c r="B376" s="15">
        <v>11</v>
      </c>
      <c r="C376" s="12">
        <v>101515935</v>
      </c>
      <c r="D376" s="12" t="s">
        <v>52</v>
      </c>
      <c r="E376" s="38" t="s">
        <v>9</v>
      </c>
      <c r="F376" s="34" t="s">
        <v>1943</v>
      </c>
      <c r="G376" s="14" t="s">
        <v>1944</v>
      </c>
      <c r="H376" s="14" t="s">
        <v>1784</v>
      </c>
      <c r="I376" s="14" t="str">
        <f t="shared" si="15"/>
        <v>LRPL</v>
      </c>
    </row>
    <row r="377" spans="1:9" ht="23.25" customHeight="1">
      <c r="A377" s="14" t="str">
        <f t="shared" si="14"/>
        <v>XIII AK113</v>
      </c>
      <c r="B377" s="15">
        <v>13</v>
      </c>
      <c r="C377" s="16" t="s">
        <v>928</v>
      </c>
      <c r="D377" s="12" t="s">
        <v>929</v>
      </c>
      <c r="E377" s="38" t="s">
        <v>13</v>
      </c>
      <c r="F377" s="34" t="s">
        <v>1525</v>
      </c>
      <c r="G377" s="14" t="s">
        <v>1782</v>
      </c>
      <c r="H377" s="14" t="s">
        <v>1783</v>
      </c>
      <c r="I377" s="14" t="str">
        <f t="shared" si="15"/>
        <v>PAK</v>
      </c>
    </row>
    <row r="378" spans="1:9" ht="23.25" customHeight="1">
      <c r="A378" s="14" t="str">
        <f t="shared" si="14"/>
        <v>XII TKJ116</v>
      </c>
      <c r="B378" s="15">
        <v>16</v>
      </c>
      <c r="C378" s="16" t="s">
        <v>746</v>
      </c>
      <c r="D378" s="12" t="s">
        <v>747</v>
      </c>
      <c r="E378" s="38" t="s">
        <v>9</v>
      </c>
      <c r="F378" s="34" t="s">
        <v>1289</v>
      </c>
      <c r="G378" s="14" t="s">
        <v>1781</v>
      </c>
      <c r="H378" s="14" t="s">
        <v>1785</v>
      </c>
      <c r="I378" s="14" t="str">
        <f t="shared" si="15"/>
        <v>LTKJ</v>
      </c>
    </row>
    <row r="379" spans="1:9" ht="23.25" customHeight="1">
      <c r="A379" s="14" t="str">
        <f t="shared" si="14"/>
        <v>XI AK214</v>
      </c>
      <c r="B379" s="15">
        <v>14</v>
      </c>
      <c r="C379" s="12">
        <v>101515724</v>
      </c>
      <c r="D379" s="12" t="s">
        <v>202</v>
      </c>
      <c r="E379" s="38" t="s">
        <v>13</v>
      </c>
      <c r="F379" s="34" t="s">
        <v>472</v>
      </c>
      <c r="G379" s="14" t="s">
        <v>1778</v>
      </c>
      <c r="H379" s="14" t="s">
        <v>1783</v>
      </c>
      <c r="I379" s="14" t="str">
        <f t="shared" si="15"/>
        <v>PAK</v>
      </c>
    </row>
    <row r="380" spans="1:9" ht="23.25" customHeight="1">
      <c r="A380" s="14" t="str">
        <f t="shared" si="14"/>
        <v>XI RPL212</v>
      </c>
      <c r="B380" s="15">
        <v>12</v>
      </c>
      <c r="C380" s="12">
        <v>101515936</v>
      </c>
      <c r="D380" s="12" t="s">
        <v>1946</v>
      </c>
      <c r="E380" s="38" t="s">
        <v>13</v>
      </c>
      <c r="F380" s="34" t="s">
        <v>1943</v>
      </c>
      <c r="G380" s="14" t="s">
        <v>1944</v>
      </c>
      <c r="H380" s="14" t="s">
        <v>1784</v>
      </c>
      <c r="I380" s="14" t="str">
        <f t="shared" si="15"/>
        <v>PRPL</v>
      </c>
    </row>
    <row r="381" spans="1:9" ht="23.25" customHeight="1">
      <c r="A381" s="14" t="str">
        <f t="shared" si="14"/>
        <v>XIII AK415</v>
      </c>
      <c r="B381" s="15">
        <v>15</v>
      </c>
      <c r="C381" s="16" t="s">
        <v>1133</v>
      </c>
      <c r="D381" s="12" t="s">
        <v>1134</v>
      </c>
      <c r="E381" s="38" t="s">
        <v>13</v>
      </c>
      <c r="F381" s="34" t="s">
        <v>1652</v>
      </c>
      <c r="G381" s="14" t="s">
        <v>1782</v>
      </c>
      <c r="H381" s="14" t="s">
        <v>1783</v>
      </c>
      <c r="I381" s="14" t="str">
        <f t="shared" si="15"/>
        <v>PAK</v>
      </c>
    </row>
    <row r="382" spans="1:9" ht="23.25" customHeight="1">
      <c r="A382" s="14" t="str">
        <f t="shared" si="14"/>
        <v>XIII AK114</v>
      </c>
      <c r="B382" s="15">
        <v>14</v>
      </c>
      <c r="C382" s="16" t="s">
        <v>930</v>
      </c>
      <c r="D382" s="12" t="s">
        <v>931</v>
      </c>
      <c r="E382" s="38" t="s">
        <v>13</v>
      </c>
      <c r="F382" s="34" t="s">
        <v>1525</v>
      </c>
      <c r="G382" s="14" t="s">
        <v>1782</v>
      </c>
      <c r="H382" s="14" t="s">
        <v>1783</v>
      </c>
      <c r="I382" s="14" t="str">
        <f t="shared" si="15"/>
        <v>PAK</v>
      </c>
    </row>
    <row r="383" spans="1:9" ht="23.25" customHeight="1">
      <c r="A383" s="14" t="str">
        <f t="shared" ref="A383:A423" si="16">F383&amp;B383</f>
        <v>XIII AK318</v>
      </c>
      <c r="B383" s="15">
        <v>18</v>
      </c>
      <c r="C383" s="16" t="s">
        <v>1075</v>
      </c>
      <c r="D383" s="12" t="s">
        <v>1076</v>
      </c>
      <c r="E383" s="38" t="s">
        <v>13</v>
      </c>
      <c r="F383" s="34" t="s">
        <v>1589</v>
      </c>
      <c r="G383" s="14" t="s">
        <v>1782</v>
      </c>
      <c r="H383" s="14" t="s">
        <v>1783</v>
      </c>
      <c r="I383" s="14" t="str">
        <f t="shared" ref="I383:I423" si="17">E383&amp;H383</f>
        <v>PAK</v>
      </c>
    </row>
    <row r="384" spans="1:9" ht="23.25" customHeight="1">
      <c r="A384" s="14" t="str">
        <f t="shared" si="16"/>
        <v>XIII AK115</v>
      </c>
      <c r="B384" s="15">
        <v>15</v>
      </c>
      <c r="C384" s="16" t="s">
        <v>932</v>
      </c>
      <c r="D384" s="12" t="s">
        <v>933</v>
      </c>
      <c r="E384" s="38" t="s">
        <v>9</v>
      </c>
      <c r="F384" s="34" t="s">
        <v>1525</v>
      </c>
      <c r="G384" s="14" t="s">
        <v>1782</v>
      </c>
      <c r="H384" s="14" t="s">
        <v>1783</v>
      </c>
      <c r="I384" s="14" t="str">
        <f t="shared" si="17"/>
        <v>LAK</v>
      </c>
    </row>
    <row r="385" spans="1:9" ht="23.25" customHeight="1">
      <c r="A385" s="14" t="str">
        <f t="shared" si="16"/>
        <v>XI RPL116</v>
      </c>
      <c r="B385" s="38">
        <v>16</v>
      </c>
      <c r="C385" s="12">
        <v>101515937</v>
      </c>
      <c r="D385" s="12" t="s">
        <v>8</v>
      </c>
      <c r="E385" s="38" t="s">
        <v>9</v>
      </c>
      <c r="F385" s="35" t="s">
        <v>1945</v>
      </c>
      <c r="G385" s="14" t="s">
        <v>1944</v>
      </c>
      <c r="H385" s="14" t="s">
        <v>1784</v>
      </c>
      <c r="I385" s="14" t="str">
        <f t="shared" si="17"/>
        <v>LRPL</v>
      </c>
    </row>
    <row r="386" spans="1:9" ht="23.25" customHeight="1">
      <c r="A386" s="14" t="str">
        <f t="shared" si="16"/>
        <v>XII AK415</v>
      </c>
      <c r="B386" s="15">
        <v>15</v>
      </c>
      <c r="C386" s="16" t="s">
        <v>563</v>
      </c>
      <c r="D386" s="12" t="s">
        <v>564</v>
      </c>
      <c r="E386" s="38" t="s">
        <v>13</v>
      </c>
      <c r="F386" s="34" t="s">
        <v>973</v>
      </c>
      <c r="G386" s="14" t="s">
        <v>1780</v>
      </c>
      <c r="H386" s="14" t="s">
        <v>1783</v>
      </c>
      <c r="I386" s="14" t="str">
        <f t="shared" si="17"/>
        <v>PAK</v>
      </c>
    </row>
    <row r="387" spans="1:9" ht="23.25" customHeight="1">
      <c r="A387" s="14" t="str">
        <f t="shared" si="16"/>
        <v>XI AK414</v>
      </c>
      <c r="B387" s="15">
        <v>14</v>
      </c>
      <c r="C387" s="12">
        <v>101515725</v>
      </c>
      <c r="D387" s="12" t="s">
        <v>265</v>
      </c>
      <c r="E387" s="38" t="s">
        <v>13</v>
      </c>
      <c r="F387" s="34" t="s">
        <v>593</v>
      </c>
      <c r="G387" s="14" t="s">
        <v>1778</v>
      </c>
      <c r="H387" s="14" t="s">
        <v>1783</v>
      </c>
      <c r="I387" s="14" t="str">
        <f t="shared" si="17"/>
        <v>PAK</v>
      </c>
    </row>
    <row r="388" spans="1:9" ht="23.25" customHeight="1">
      <c r="A388" s="14" t="str">
        <f t="shared" si="16"/>
        <v>XI TKJ120</v>
      </c>
      <c r="B388" s="38">
        <v>20</v>
      </c>
      <c r="C388" s="12">
        <v>101515857</v>
      </c>
      <c r="D388" s="12" t="s">
        <v>79</v>
      </c>
      <c r="E388" s="38" t="s">
        <v>9</v>
      </c>
      <c r="F388" s="34" t="s">
        <v>779</v>
      </c>
      <c r="G388" s="14" t="s">
        <v>1779</v>
      </c>
      <c r="H388" s="14" t="s">
        <v>1785</v>
      </c>
      <c r="I388" s="14" t="str">
        <f t="shared" si="17"/>
        <v>LTKJ</v>
      </c>
    </row>
    <row r="389" spans="1:9" ht="23.25" customHeight="1">
      <c r="A389" s="14" t="str">
        <f t="shared" si="16"/>
        <v>XII AK517</v>
      </c>
      <c r="B389" s="15">
        <v>17</v>
      </c>
      <c r="C389" s="16" t="s">
        <v>626</v>
      </c>
      <c r="D389" s="12" t="s">
        <v>627</v>
      </c>
      <c r="E389" s="38" t="s">
        <v>13</v>
      </c>
      <c r="F389" s="34" t="s">
        <v>974</v>
      </c>
      <c r="G389" s="14" t="s">
        <v>1780</v>
      </c>
      <c r="H389" s="14" t="s">
        <v>1783</v>
      </c>
      <c r="I389" s="14" t="str">
        <f t="shared" si="17"/>
        <v>PAK</v>
      </c>
    </row>
    <row r="390" spans="1:9" ht="23.25" customHeight="1">
      <c r="A390" s="14" t="str">
        <f t="shared" si="16"/>
        <v>XII AK615</v>
      </c>
      <c r="B390" s="15">
        <v>15</v>
      </c>
      <c r="C390" s="16" t="s">
        <v>683</v>
      </c>
      <c r="D390" s="12" t="s">
        <v>684</v>
      </c>
      <c r="E390" s="38" t="s">
        <v>9</v>
      </c>
      <c r="F390" s="34" t="s">
        <v>1942</v>
      </c>
      <c r="G390" s="14" t="s">
        <v>1780</v>
      </c>
      <c r="H390" s="14" t="s">
        <v>1783</v>
      </c>
      <c r="I390" s="14" t="str">
        <f t="shared" si="17"/>
        <v>LAK</v>
      </c>
    </row>
    <row r="391" spans="1:9" ht="23.25" customHeight="1">
      <c r="A391" s="14" t="str">
        <f t="shared" si="16"/>
        <v>XI TKJ310</v>
      </c>
      <c r="B391" s="15">
        <v>10</v>
      </c>
      <c r="C391" s="12">
        <v>101515858</v>
      </c>
      <c r="D391" s="19" t="s">
        <v>152</v>
      </c>
      <c r="E391" s="38" t="s">
        <v>9</v>
      </c>
      <c r="F391" s="34" t="s">
        <v>903</v>
      </c>
      <c r="G391" s="14" t="s">
        <v>1779</v>
      </c>
      <c r="H391" s="14" t="s">
        <v>1785</v>
      </c>
      <c r="I391" s="14" t="str">
        <f t="shared" si="17"/>
        <v>LTKJ</v>
      </c>
    </row>
    <row r="392" spans="1:9" ht="23.25" customHeight="1">
      <c r="A392" s="14" t="str">
        <f t="shared" si="16"/>
        <v>XI TKJ214</v>
      </c>
      <c r="B392" s="15">
        <v>14</v>
      </c>
      <c r="C392" s="12">
        <v>101515859</v>
      </c>
      <c r="D392" s="19" t="s">
        <v>117</v>
      </c>
      <c r="E392" s="38" t="s">
        <v>9</v>
      </c>
      <c r="F392" s="34" t="s">
        <v>842</v>
      </c>
      <c r="G392" s="14" t="s">
        <v>1779</v>
      </c>
      <c r="H392" s="14" t="s">
        <v>1785</v>
      </c>
      <c r="I392" s="14" t="str">
        <f t="shared" si="17"/>
        <v>LTKJ</v>
      </c>
    </row>
    <row r="393" spans="1:9" ht="23.25" customHeight="1">
      <c r="A393" s="14" t="str">
        <f t="shared" si="16"/>
        <v>XII AK117</v>
      </c>
      <c r="B393" s="15">
        <v>17</v>
      </c>
      <c r="C393" s="16" t="s">
        <v>383</v>
      </c>
      <c r="D393" s="12" t="s">
        <v>384</v>
      </c>
      <c r="E393" s="38" t="s">
        <v>13</v>
      </c>
      <c r="F393" s="34" t="s">
        <v>970</v>
      </c>
      <c r="G393" s="14" t="s">
        <v>1780</v>
      </c>
      <c r="H393" s="14" t="s">
        <v>1783</v>
      </c>
      <c r="I393" s="14" t="str">
        <f t="shared" si="17"/>
        <v>PAK</v>
      </c>
    </row>
    <row r="394" spans="1:9" ht="23.25" customHeight="1">
      <c r="A394" s="14" t="str">
        <f t="shared" si="16"/>
        <v>XII AK218</v>
      </c>
      <c r="B394" s="15">
        <v>18</v>
      </c>
      <c r="C394" s="16" t="s">
        <v>448</v>
      </c>
      <c r="D394" s="12" t="s">
        <v>449</v>
      </c>
      <c r="E394" s="38" t="s">
        <v>9</v>
      </c>
      <c r="F394" s="34" t="s">
        <v>971</v>
      </c>
      <c r="G394" s="14" t="s">
        <v>1780</v>
      </c>
      <c r="H394" s="14" t="s">
        <v>1783</v>
      </c>
      <c r="I394" s="14" t="str">
        <f t="shared" si="17"/>
        <v>LAK</v>
      </c>
    </row>
    <row r="395" spans="1:9" ht="23.25" customHeight="1">
      <c r="A395" s="14" t="str">
        <f t="shared" si="16"/>
        <v>XIII AK319</v>
      </c>
      <c r="B395" s="15">
        <v>19</v>
      </c>
      <c r="C395" s="16" t="s">
        <v>1077</v>
      </c>
      <c r="D395" s="12" t="s">
        <v>1078</v>
      </c>
      <c r="E395" s="38" t="s">
        <v>13</v>
      </c>
      <c r="F395" s="34" t="s">
        <v>1589</v>
      </c>
      <c r="G395" s="14" t="s">
        <v>1782</v>
      </c>
      <c r="H395" s="14" t="s">
        <v>1783</v>
      </c>
      <c r="I395" s="14" t="str">
        <f t="shared" si="17"/>
        <v>PAK</v>
      </c>
    </row>
    <row r="396" spans="1:9" ht="23.25" customHeight="1">
      <c r="A396" s="14" t="str">
        <f t="shared" si="16"/>
        <v>XIII AK320</v>
      </c>
      <c r="B396" s="15">
        <v>20</v>
      </c>
      <c r="C396" s="16" t="s">
        <v>1079</v>
      </c>
      <c r="D396" s="12" t="s">
        <v>1080</v>
      </c>
      <c r="E396" s="38" t="s">
        <v>13</v>
      </c>
      <c r="F396" s="34" t="s">
        <v>1589</v>
      </c>
      <c r="G396" s="14" t="s">
        <v>1782</v>
      </c>
      <c r="H396" s="14" t="s">
        <v>1783</v>
      </c>
      <c r="I396" s="14" t="str">
        <f t="shared" si="17"/>
        <v>PAK</v>
      </c>
    </row>
    <row r="397" spans="1:9" ht="23.25" customHeight="1">
      <c r="A397" s="14" t="str">
        <f t="shared" si="16"/>
        <v>XIII AK512</v>
      </c>
      <c r="B397" s="15">
        <v>12</v>
      </c>
      <c r="C397" s="16" t="s">
        <v>1191</v>
      </c>
      <c r="D397" s="12" t="s">
        <v>1192</v>
      </c>
      <c r="E397" s="38" t="s">
        <v>13</v>
      </c>
      <c r="F397" s="34" t="s">
        <v>1713</v>
      </c>
      <c r="G397" s="14" t="s">
        <v>1782</v>
      </c>
      <c r="H397" s="14" t="s">
        <v>1783</v>
      </c>
      <c r="I397" s="14" t="str">
        <f t="shared" si="17"/>
        <v>PAK</v>
      </c>
    </row>
    <row r="398" spans="1:9" ht="23.25" customHeight="1">
      <c r="A398" s="14" t="str">
        <f t="shared" si="16"/>
        <v>XI TKJ311</v>
      </c>
      <c r="B398" s="15">
        <v>11</v>
      </c>
      <c r="C398" s="12">
        <v>101515861</v>
      </c>
      <c r="D398" s="12" t="s">
        <v>134</v>
      </c>
      <c r="E398" s="38" t="s">
        <v>9</v>
      </c>
      <c r="F398" s="34" t="s">
        <v>903</v>
      </c>
      <c r="G398" s="14" t="s">
        <v>1779</v>
      </c>
      <c r="H398" s="14" t="s">
        <v>1785</v>
      </c>
      <c r="I398" s="14" t="str">
        <f t="shared" si="17"/>
        <v>LTKJ</v>
      </c>
    </row>
    <row r="399" spans="1:9" ht="23.25" customHeight="1">
      <c r="A399" s="14" t="str">
        <f t="shared" si="16"/>
        <v>XII AK318</v>
      </c>
      <c r="B399" s="15">
        <v>18</v>
      </c>
      <c r="C399" s="16" t="s">
        <v>507</v>
      </c>
      <c r="D399" s="12" t="s">
        <v>508</v>
      </c>
      <c r="E399" s="38" t="s">
        <v>13</v>
      </c>
      <c r="F399" s="34" t="s">
        <v>972</v>
      </c>
      <c r="G399" s="14" t="s">
        <v>1780</v>
      </c>
      <c r="H399" s="14" t="s">
        <v>1783</v>
      </c>
      <c r="I399" s="14" t="str">
        <f t="shared" si="17"/>
        <v>PAK</v>
      </c>
    </row>
    <row r="400" spans="1:9" ht="23.25" customHeight="1">
      <c r="A400" s="14" t="str">
        <f t="shared" si="16"/>
        <v>XII AK416</v>
      </c>
      <c r="B400" s="15">
        <v>16</v>
      </c>
      <c r="C400" s="16" t="s">
        <v>565</v>
      </c>
      <c r="D400" s="12" t="s">
        <v>566</v>
      </c>
      <c r="E400" s="38" t="s">
        <v>13</v>
      </c>
      <c r="F400" s="34" t="s">
        <v>973</v>
      </c>
      <c r="G400" s="14" t="s">
        <v>1780</v>
      </c>
      <c r="H400" s="14" t="s">
        <v>1783</v>
      </c>
      <c r="I400" s="14" t="str">
        <f t="shared" si="17"/>
        <v>PAK</v>
      </c>
    </row>
    <row r="401" spans="1:9" ht="23.25" customHeight="1">
      <c r="A401" s="14" t="str">
        <f t="shared" si="16"/>
        <v>XI TKJ312</v>
      </c>
      <c r="B401" s="15">
        <v>12</v>
      </c>
      <c r="C401" s="12">
        <v>101515862</v>
      </c>
      <c r="D401" s="19" t="s">
        <v>161</v>
      </c>
      <c r="E401" s="38" t="s">
        <v>13</v>
      </c>
      <c r="F401" s="34" t="s">
        <v>903</v>
      </c>
      <c r="G401" s="14" t="s">
        <v>1779</v>
      </c>
      <c r="H401" s="14" t="s">
        <v>1785</v>
      </c>
      <c r="I401" s="14" t="str">
        <f t="shared" si="17"/>
        <v>PTKJ</v>
      </c>
    </row>
    <row r="402" spans="1:9" ht="23.25" customHeight="1">
      <c r="A402" s="14" t="str">
        <f t="shared" si="16"/>
        <v>XI AK620</v>
      </c>
      <c r="B402" s="15">
        <v>20</v>
      </c>
      <c r="C402" s="12">
        <v>101515726</v>
      </c>
      <c r="D402" s="12" t="s">
        <v>329</v>
      </c>
      <c r="E402" s="38" t="s">
        <v>9</v>
      </c>
      <c r="F402" s="34" t="s">
        <v>715</v>
      </c>
      <c r="G402" s="14" t="s">
        <v>1778</v>
      </c>
      <c r="H402" s="14" t="s">
        <v>1783</v>
      </c>
      <c r="I402" s="14" t="str">
        <f t="shared" si="17"/>
        <v>LAK</v>
      </c>
    </row>
    <row r="403" spans="1:9" ht="23.25" customHeight="1">
      <c r="A403" s="14" t="str">
        <f t="shared" si="16"/>
        <v>XII AK518</v>
      </c>
      <c r="B403" s="15">
        <v>18</v>
      </c>
      <c r="C403" s="16" t="s">
        <v>628</v>
      </c>
      <c r="D403" s="12" t="s">
        <v>629</v>
      </c>
      <c r="E403" s="38" t="s">
        <v>9</v>
      </c>
      <c r="F403" s="34" t="s">
        <v>974</v>
      </c>
      <c r="G403" s="14" t="s">
        <v>1780</v>
      </c>
      <c r="H403" s="14" t="s">
        <v>1783</v>
      </c>
      <c r="I403" s="14" t="str">
        <f t="shared" si="17"/>
        <v>LAK</v>
      </c>
    </row>
    <row r="404" spans="1:9" ht="23.25" customHeight="1">
      <c r="A404" s="14" t="str">
        <f t="shared" si="16"/>
        <v>XII TKJ219</v>
      </c>
      <c r="B404" s="15">
        <v>19</v>
      </c>
      <c r="C404" s="16" t="s">
        <v>816</v>
      </c>
      <c r="D404" s="12" t="s">
        <v>817</v>
      </c>
      <c r="E404" s="38" t="s">
        <v>9</v>
      </c>
      <c r="F404" s="34" t="s">
        <v>1344</v>
      </c>
      <c r="G404" s="14" t="s">
        <v>1781</v>
      </c>
      <c r="H404" s="14" t="s">
        <v>1785</v>
      </c>
      <c r="I404" s="14" t="str">
        <f t="shared" si="17"/>
        <v>LTKJ</v>
      </c>
    </row>
    <row r="405" spans="1:9" ht="23.25" customHeight="1">
      <c r="A405" s="14" t="str">
        <f t="shared" si="16"/>
        <v>XI AK515</v>
      </c>
      <c r="B405" s="38">
        <v>15</v>
      </c>
      <c r="C405" s="12">
        <v>101515727</v>
      </c>
      <c r="D405" s="12" t="s">
        <v>294</v>
      </c>
      <c r="E405" s="38" t="s">
        <v>13</v>
      </c>
      <c r="F405" s="35" t="s">
        <v>655</v>
      </c>
      <c r="G405" s="14" t="s">
        <v>1778</v>
      </c>
      <c r="H405" s="14" t="s">
        <v>1783</v>
      </c>
      <c r="I405" s="14" t="str">
        <f t="shared" si="17"/>
        <v>PAK</v>
      </c>
    </row>
    <row r="406" spans="1:9" ht="23.25" customHeight="1">
      <c r="A406" s="14" t="str">
        <f t="shared" si="16"/>
        <v>XI AK516</v>
      </c>
      <c r="B406" s="38">
        <v>16</v>
      </c>
      <c r="C406" s="12">
        <v>101515728</v>
      </c>
      <c r="D406" s="12" t="s">
        <v>297</v>
      </c>
      <c r="E406" s="38" t="s">
        <v>9</v>
      </c>
      <c r="F406" s="35" t="s">
        <v>655</v>
      </c>
      <c r="G406" s="14" t="s">
        <v>1778</v>
      </c>
      <c r="H406" s="14" t="s">
        <v>1783</v>
      </c>
      <c r="I406" s="14" t="str">
        <f t="shared" si="17"/>
        <v>LAK</v>
      </c>
    </row>
    <row r="407" spans="1:9" ht="23.25" customHeight="1">
      <c r="A407" s="14" t="str">
        <f t="shared" si="16"/>
        <v>XI AK120</v>
      </c>
      <c r="B407" s="38">
        <v>20</v>
      </c>
      <c r="C407" s="12">
        <v>101515729</v>
      </c>
      <c r="D407" s="12" t="s">
        <v>1839</v>
      </c>
      <c r="E407" s="38" t="s">
        <v>9</v>
      </c>
      <c r="F407" s="34" t="s">
        <v>413</v>
      </c>
      <c r="G407" s="14" t="s">
        <v>1778</v>
      </c>
      <c r="H407" s="14" t="s">
        <v>1783</v>
      </c>
      <c r="I407" s="14" t="str">
        <f t="shared" si="17"/>
        <v>LAK</v>
      </c>
    </row>
    <row r="408" spans="1:9" ht="23.25" customHeight="1">
      <c r="A408" s="14" t="str">
        <f t="shared" si="16"/>
        <v>XI TKJ215</v>
      </c>
      <c r="B408" s="15">
        <v>15</v>
      </c>
      <c r="C408" s="12">
        <v>101515863</v>
      </c>
      <c r="D408" s="19" t="s">
        <v>131</v>
      </c>
      <c r="E408" s="38" t="s">
        <v>9</v>
      </c>
      <c r="F408" s="34" t="s">
        <v>842</v>
      </c>
      <c r="G408" s="14" t="s">
        <v>1779</v>
      </c>
      <c r="H408" s="14" t="s">
        <v>1785</v>
      </c>
      <c r="I408" s="14" t="str">
        <f t="shared" si="17"/>
        <v>LTKJ</v>
      </c>
    </row>
    <row r="409" spans="1:9" ht="23.25" customHeight="1">
      <c r="A409" s="14" t="str">
        <f t="shared" si="16"/>
        <v>XI AK415</v>
      </c>
      <c r="B409" s="15">
        <v>15</v>
      </c>
      <c r="C409" s="12">
        <v>101515730</v>
      </c>
      <c r="D409" s="12" t="s">
        <v>267</v>
      </c>
      <c r="E409" s="38" t="s">
        <v>9</v>
      </c>
      <c r="F409" s="34" t="s">
        <v>593</v>
      </c>
      <c r="G409" s="14" t="s">
        <v>1778</v>
      </c>
      <c r="H409" s="14" t="s">
        <v>1783</v>
      </c>
      <c r="I409" s="14" t="str">
        <f t="shared" si="17"/>
        <v>LAK</v>
      </c>
    </row>
    <row r="410" spans="1:9" ht="23.25" customHeight="1">
      <c r="A410" s="14" t="str">
        <f t="shared" si="16"/>
        <v>XI RPL117</v>
      </c>
      <c r="B410" s="38">
        <v>17</v>
      </c>
      <c r="C410" s="12">
        <v>101515938</v>
      </c>
      <c r="D410" s="12" t="s">
        <v>21</v>
      </c>
      <c r="E410" s="38" t="s">
        <v>9</v>
      </c>
      <c r="F410" s="35" t="s">
        <v>1945</v>
      </c>
      <c r="G410" s="14" t="s">
        <v>1944</v>
      </c>
      <c r="H410" s="14" t="s">
        <v>1784</v>
      </c>
      <c r="I410" s="14" t="str">
        <f t="shared" si="17"/>
        <v>LRPL</v>
      </c>
    </row>
    <row r="411" spans="1:9" ht="23.25" customHeight="1">
      <c r="A411" s="14" t="str">
        <f t="shared" si="16"/>
        <v>XI TKJ216</v>
      </c>
      <c r="B411" s="15">
        <v>16</v>
      </c>
      <c r="C411" s="12">
        <v>101515864</v>
      </c>
      <c r="D411" s="19" t="s">
        <v>126</v>
      </c>
      <c r="E411" s="38" t="s">
        <v>9</v>
      </c>
      <c r="F411" s="34" t="s">
        <v>842</v>
      </c>
      <c r="G411" s="14" t="s">
        <v>1779</v>
      </c>
      <c r="H411" s="14" t="s">
        <v>1785</v>
      </c>
      <c r="I411" s="14" t="str">
        <f t="shared" si="17"/>
        <v>LTKJ</v>
      </c>
    </row>
    <row r="412" spans="1:9" ht="23.25" customHeight="1">
      <c r="A412" s="14" t="str">
        <f t="shared" si="16"/>
        <v>XII AK616</v>
      </c>
      <c r="B412" s="15">
        <v>16</v>
      </c>
      <c r="C412" s="16" t="s">
        <v>685</v>
      </c>
      <c r="D412" s="12" t="s">
        <v>1834</v>
      </c>
      <c r="E412" s="38" t="s">
        <v>9</v>
      </c>
      <c r="F412" s="34" t="s">
        <v>1942</v>
      </c>
      <c r="G412" s="14" t="s">
        <v>1780</v>
      </c>
      <c r="H412" s="14" t="s">
        <v>1783</v>
      </c>
      <c r="I412" s="14" t="str">
        <f t="shared" si="17"/>
        <v>LAK</v>
      </c>
    </row>
    <row r="413" spans="1:9" ht="23.25" customHeight="1">
      <c r="A413" s="14" t="str">
        <f t="shared" si="16"/>
        <v>XII AK118</v>
      </c>
      <c r="B413" s="15">
        <v>18</v>
      </c>
      <c r="C413" s="16" t="s">
        <v>385</v>
      </c>
      <c r="D413" s="12" t="s">
        <v>386</v>
      </c>
      <c r="E413" s="38" t="s">
        <v>9</v>
      </c>
      <c r="F413" s="34" t="s">
        <v>970</v>
      </c>
      <c r="G413" s="14" t="s">
        <v>1780</v>
      </c>
      <c r="H413" s="14" t="s">
        <v>1783</v>
      </c>
      <c r="I413" s="14" t="str">
        <f t="shared" si="17"/>
        <v>LAK</v>
      </c>
    </row>
    <row r="414" spans="1:9" ht="23.25" customHeight="1">
      <c r="A414" s="14" t="str">
        <f t="shared" si="16"/>
        <v>XII AK219</v>
      </c>
      <c r="B414" s="15">
        <v>19</v>
      </c>
      <c r="C414" s="16" t="s">
        <v>450</v>
      </c>
      <c r="D414" s="12" t="s">
        <v>451</v>
      </c>
      <c r="E414" s="38" t="s">
        <v>9</v>
      </c>
      <c r="F414" s="34" t="s">
        <v>971</v>
      </c>
      <c r="G414" s="14" t="s">
        <v>1780</v>
      </c>
      <c r="H414" s="14" t="s">
        <v>1783</v>
      </c>
      <c r="I414" s="14" t="str">
        <f t="shared" si="17"/>
        <v>LAK</v>
      </c>
    </row>
    <row r="415" spans="1:9" ht="23.25" customHeight="1">
      <c r="A415" s="14" t="str">
        <f t="shared" si="16"/>
        <v>XI AK315</v>
      </c>
      <c r="B415" s="38">
        <v>15</v>
      </c>
      <c r="C415" s="12">
        <v>101515731</v>
      </c>
      <c r="D415" s="12" t="s">
        <v>237</v>
      </c>
      <c r="E415" s="38" t="s">
        <v>9</v>
      </c>
      <c r="F415" s="35" t="s">
        <v>534</v>
      </c>
      <c r="G415" s="14" t="s">
        <v>1778</v>
      </c>
      <c r="H415" s="14" t="s">
        <v>1783</v>
      </c>
      <c r="I415" s="14" t="str">
        <f t="shared" si="17"/>
        <v>LAK</v>
      </c>
    </row>
    <row r="416" spans="1:9" ht="23.25" customHeight="1">
      <c r="A416" s="14" t="str">
        <f t="shared" si="16"/>
        <v>XI RPL213</v>
      </c>
      <c r="B416" s="15">
        <v>13</v>
      </c>
      <c r="C416" s="12">
        <v>101515939</v>
      </c>
      <c r="D416" s="12" t="s">
        <v>56</v>
      </c>
      <c r="E416" s="38" t="s">
        <v>9</v>
      </c>
      <c r="F416" s="34" t="s">
        <v>1943</v>
      </c>
      <c r="G416" s="14" t="s">
        <v>1944</v>
      </c>
      <c r="H416" s="14" t="s">
        <v>1784</v>
      </c>
      <c r="I416" s="14" t="str">
        <f t="shared" si="17"/>
        <v>LRPL</v>
      </c>
    </row>
    <row r="417" spans="1:9" ht="23.25" customHeight="1">
      <c r="A417" s="14" t="str">
        <f t="shared" si="16"/>
        <v>XII TKJ117</v>
      </c>
      <c r="B417" s="15">
        <v>17</v>
      </c>
      <c r="C417" s="16" t="s">
        <v>748</v>
      </c>
      <c r="D417" s="12" t="s">
        <v>749</v>
      </c>
      <c r="E417" s="38" t="s">
        <v>9</v>
      </c>
      <c r="F417" s="34" t="s">
        <v>1289</v>
      </c>
      <c r="G417" s="14" t="s">
        <v>1781</v>
      </c>
      <c r="H417" s="14" t="s">
        <v>1785</v>
      </c>
      <c r="I417" s="14" t="str">
        <f t="shared" si="17"/>
        <v>LTKJ</v>
      </c>
    </row>
    <row r="418" spans="1:9" ht="23.25" customHeight="1">
      <c r="A418" s="14" t="str">
        <f t="shared" si="16"/>
        <v>XII TKJ220</v>
      </c>
      <c r="B418" s="15">
        <v>20</v>
      </c>
      <c r="C418" s="16" t="s">
        <v>818</v>
      </c>
      <c r="D418" s="12" t="s">
        <v>819</v>
      </c>
      <c r="E418" s="38" t="s">
        <v>9</v>
      </c>
      <c r="F418" s="34" t="s">
        <v>1344</v>
      </c>
      <c r="G418" s="14" t="s">
        <v>1781</v>
      </c>
      <c r="H418" s="14" t="s">
        <v>1785</v>
      </c>
      <c r="I418" s="14" t="str">
        <f t="shared" si="17"/>
        <v>LTKJ</v>
      </c>
    </row>
    <row r="419" spans="1:9" ht="23.25" customHeight="1">
      <c r="A419" s="14" t="str">
        <f t="shared" si="16"/>
        <v>XI TKJ313</v>
      </c>
      <c r="B419" s="15">
        <v>13</v>
      </c>
      <c r="C419" s="12">
        <v>101515865</v>
      </c>
      <c r="D419" s="12" t="s">
        <v>11</v>
      </c>
      <c r="E419" s="38" t="s">
        <v>9</v>
      </c>
      <c r="F419" s="34" t="s">
        <v>903</v>
      </c>
      <c r="G419" s="14" t="s">
        <v>1779</v>
      </c>
      <c r="H419" s="14" t="s">
        <v>1785</v>
      </c>
      <c r="I419" s="14" t="str">
        <f t="shared" si="17"/>
        <v>LTKJ</v>
      </c>
    </row>
    <row r="420" spans="1:9" ht="23.25" customHeight="1">
      <c r="A420" s="14" t="str">
        <f t="shared" si="16"/>
        <v>XII AK319</v>
      </c>
      <c r="B420" s="15">
        <v>19</v>
      </c>
      <c r="C420" s="16" t="s">
        <v>509</v>
      </c>
      <c r="D420" s="12" t="s">
        <v>510</v>
      </c>
      <c r="E420" s="38" t="s">
        <v>9</v>
      </c>
      <c r="F420" s="34" t="s">
        <v>972</v>
      </c>
      <c r="G420" s="14" t="s">
        <v>1780</v>
      </c>
      <c r="H420" s="14" t="s">
        <v>1783</v>
      </c>
      <c r="I420" s="14" t="str">
        <f t="shared" si="17"/>
        <v>LAK</v>
      </c>
    </row>
    <row r="421" spans="1:9" ht="23.25" customHeight="1">
      <c r="A421" s="14" t="str">
        <f t="shared" si="16"/>
        <v>XII TKJ320</v>
      </c>
      <c r="B421" s="15">
        <v>20</v>
      </c>
      <c r="C421" s="16" t="s">
        <v>881</v>
      </c>
      <c r="D421" s="12" t="s">
        <v>882</v>
      </c>
      <c r="E421" s="38" t="s">
        <v>9</v>
      </c>
      <c r="F421" s="34" t="s">
        <v>1401</v>
      </c>
      <c r="G421" s="14" t="s">
        <v>1781</v>
      </c>
      <c r="H421" s="14" t="s">
        <v>1785</v>
      </c>
      <c r="I421" s="14" t="str">
        <f t="shared" si="17"/>
        <v>LTKJ</v>
      </c>
    </row>
    <row r="422" spans="1:9" ht="23.25" customHeight="1">
      <c r="A422" s="14" t="str">
        <f t="shared" si="16"/>
        <v>XII AK417</v>
      </c>
      <c r="B422" s="15">
        <v>17</v>
      </c>
      <c r="C422" s="16" t="s">
        <v>567</v>
      </c>
      <c r="D422" s="12" t="s">
        <v>568</v>
      </c>
      <c r="E422" s="38" t="s">
        <v>9</v>
      </c>
      <c r="F422" s="34" t="s">
        <v>973</v>
      </c>
      <c r="G422" s="14" t="s">
        <v>1780</v>
      </c>
      <c r="H422" s="14" t="s">
        <v>1783</v>
      </c>
      <c r="I422" s="14" t="str">
        <f t="shared" si="17"/>
        <v>LAK</v>
      </c>
    </row>
    <row r="423" spans="1:9" ht="23.25" customHeight="1">
      <c r="A423" s="14" t="str">
        <f t="shared" si="16"/>
        <v>XIII AK216</v>
      </c>
      <c r="B423" s="15">
        <v>16</v>
      </c>
      <c r="C423" s="16" t="s">
        <v>1005</v>
      </c>
      <c r="D423" s="12" t="s">
        <v>1006</v>
      </c>
      <c r="E423" s="38" t="s">
        <v>9</v>
      </c>
      <c r="F423" s="34" t="s">
        <v>1526</v>
      </c>
      <c r="G423" s="14" t="s">
        <v>1782</v>
      </c>
      <c r="H423" s="14" t="s">
        <v>1783</v>
      </c>
      <c r="I423" s="14" t="str">
        <f t="shared" si="17"/>
        <v>LAK</v>
      </c>
    </row>
    <row r="424" spans="1:9" ht="23.25" customHeight="1">
      <c r="A424" s="14" t="str">
        <f t="shared" ref="A424:A471" si="18">F424&amp;B424</f>
        <v>XII TKJ118</v>
      </c>
      <c r="B424" s="15">
        <v>18</v>
      </c>
      <c r="C424" s="16" t="s">
        <v>750</v>
      </c>
      <c r="D424" s="12" t="s">
        <v>751</v>
      </c>
      <c r="E424" s="38" t="s">
        <v>9</v>
      </c>
      <c r="F424" s="34" t="s">
        <v>1289</v>
      </c>
      <c r="G424" s="14" t="s">
        <v>1781</v>
      </c>
      <c r="H424" s="14" t="s">
        <v>1785</v>
      </c>
      <c r="I424" s="14" t="str">
        <f t="shared" ref="I424:I471" si="19">E424&amp;H424</f>
        <v>LTKJ</v>
      </c>
    </row>
    <row r="425" spans="1:9" ht="23.25" customHeight="1">
      <c r="A425" s="14" t="str">
        <f t="shared" si="18"/>
        <v>XI TKJ314</v>
      </c>
      <c r="B425" s="15">
        <v>14</v>
      </c>
      <c r="C425" s="12">
        <v>101515866</v>
      </c>
      <c r="D425" s="12" t="s">
        <v>135</v>
      </c>
      <c r="E425" s="38" t="s">
        <v>9</v>
      </c>
      <c r="F425" s="34" t="s">
        <v>903</v>
      </c>
      <c r="G425" s="14" t="s">
        <v>1779</v>
      </c>
      <c r="H425" s="14" t="s">
        <v>1785</v>
      </c>
      <c r="I425" s="14" t="str">
        <f t="shared" si="19"/>
        <v>LTKJ</v>
      </c>
    </row>
    <row r="426" spans="1:9" ht="23.25" customHeight="1">
      <c r="A426" s="14" t="str">
        <f t="shared" si="18"/>
        <v>XIII AK217</v>
      </c>
      <c r="B426" s="15">
        <v>17</v>
      </c>
      <c r="C426" s="16" t="s">
        <v>1007</v>
      </c>
      <c r="D426" s="12" t="s">
        <v>1008</v>
      </c>
      <c r="E426" s="38" t="s">
        <v>13</v>
      </c>
      <c r="F426" s="34" t="s">
        <v>1526</v>
      </c>
      <c r="G426" s="14" t="s">
        <v>1782</v>
      </c>
      <c r="H426" s="14" t="s">
        <v>1783</v>
      </c>
      <c r="I426" s="14" t="str">
        <f t="shared" si="19"/>
        <v>PAK</v>
      </c>
    </row>
    <row r="427" spans="1:9" ht="23.25" customHeight="1">
      <c r="A427" s="14" t="str">
        <f t="shared" si="18"/>
        <v>XIII AK321</v>
      </c>
      <c r="B427" s="15">
        <v>21</v>
      </c>
      <c r="C427" s="16" t="s">
        <v>1081</v>
      </c>
      <c r="D427" s="12" t="s">
        <v>1082</v>
      </c>
      <c r="E427" s="38" t="s">
        <v>9</v>
      </c>
      <c r="F427" s="34" t="s">
        <v>1589</v>
      </c>
      <c r="G427" s="14" t="s">
        <v>1782</v>
      </c>
      <c r="H427" s="14" t="s">
        <v>1783</v>
      </c>
      <c r="I427" s="14" t="str">
        <f t="shared" si="19"/>
        <v>LAK</v>
      </c>
    </row>
    <row r="428" spans="1:9" ht="23.25" customHeight="1">
      <c r="A428" s="14" t="str">
        <f t="shared" si="18"/>
        <v>XI RPL214</v>
      </c>
      <c r="B428" s="15">
        <v>14</v>
      </c>
      <c r="C428" s="12">
        <v>101515940</v>
      </c>
      <c r="D428" s="12" t="s">
        <v>63</v>
      </c>
      <c r="E428" s="38" t="s">
        <v>9</v>
      </c>
      <c r="F428" s="34" t="s">
        <v>1943</v>
      </c>
      <c r="G428" s="14" t="s">
        <v>1944</v>
      </c>
      <c r="H428" s="14" t="s">
        <v>1784</v>
      </c>
      <c r="I428" s="14" t="str">
        <f t="shared" si="19"/>
        <v>LRPL</v>
      </c>
    </row>
    <row r="429" spans="1:9" ht="23.25" customHeight="1">
      <c r="A429" s="14" t="str">
        <f t="shared" si="18"/>
        <v>XIII AK116</v>
      </c>
      <c r="B429" s="15">
        <v>16</v>
      </c>
      <c r="C429" s="16" t="s">
        <v>934</v>
      </c>
      <c r="D429" s="12" t="s">
        <v>935</v>
      </c>
      <c r="E429" s="38" t="s">
        <v>9</v>
      </c>
      <c r="F429" s="34" t="s">
        <v>1525</v>
      </c>
      <c r="G429" s="14" t="s">
        <v>1782</v>
      </c>
      <c r="H429" s="14" t="s">
        <v>1783</v>
      </c>
      <c r="I429" s="14" t="str">
        <f t="shared" si="19"/>
        <v>LAK</v>
      </c>
    </row>
    <row r="430" spans="1:9" ht="23.25" customHeight="1">
      <c r="A430" s="14" t="str">
        <f t="shared" si="18"/>
        <v>XII AK519</v>
      </c>
      <c r="B430" s="15">
        <v>19</v>
      </c>
      <c r="C430" s="16" t="s">
        <v>630</v>
      </c>
      <c r="D430" s="12" t="s">
        <v>1833</v>
      </c>
      <c r="E430" s="38" t="s">
        <v>9</v>
      </c>
      <c r="F430" s="34" t="s">
        <v>974</v>
      </c>
      <c r="G430" s="14" t="s">
        <v>1780</v>
      </c>
      <c r="H430" s="14" t="s">
        <v>1783</v>
      </c>
      <c r="I430" s="14" t="str">
        <f t="shared" si="19"/>
        <v>LAK</v>
      </c>
    </row>
    <row r="431" spans="1:9" ht="23.25" customHeight="1">
      <c r="A431" s="14" t="str">
        <f t="shared" si="18"/>
        <v>XII AK617</v>
      </c>
      <c r="B431" s="15">
        <v>17</v>
      </c>
      <c r="C431" s="16" t="s">
        <v>686</v>
      </c>
      <c r="D431" s="12" t="s">
        <v>687</v>
      </c>
      <c r="E431" s="38" t="s">
        <v>9</v>
      </c>
      <c r="F431" s="34" t="s">
        <v>1942</v>
      </c>
      <c r="G431" s="14" t="s">
        <v>1780</v>
      </c>
      <c r="H431" s="14" t="s">
        <v>1783</v>
      </c>
      <c r="I431" s="14" t="str">
        <f t="shared" si="19"/>
        <v>LAK</v>
      </c>
    </row>
    <row r="432" spans="1:9" ht="23.25" customHeight="1">
      <c r="A432" s="14" t="str">
        <f t="shared" si="18"/>
        <v>XI AK416</v>
      </c>
      <c r="B432" s="15">
        <v>16</v>
      </c>
      <c r="C432" s="12">
        <v>101515732</v>
      </c>
      <c r="D432" s="12" t="s">
        <v>275</v>
      </c>
      <c r="E432" s="38" t="s">
        <v>9</v>
      </c>
      <c r="F432" s="34" t="s">
        <v>593</v>
      </c>
      <c r="G432" s="14" t="s">
        <v>1778</v>
      </c>
      <c r="H432" s="14" t="s">
        <v>1783</v>
      </c>
      <c r="I432" s="14" t="str">
        <f t="shared" si="19"/>
        <v>LAK</v>
      </c>
    </row>
    <row r="433" spans="1:9" ht="23.25" customHeight="1">
      <c r="A433" s="14" t="str">
        <f t="shared" si="18"/>
        <v>XII TKJ221</v>
      </c>
      <c r="B433" s="15">
        <v>21</v>
      </c>
      <c r="C433" s="16" t="s">
        <v>820</v>
      </c>
      <c r="D433" s="12" t="s">
        <v>821</v>
      </c>
      <c r="E433" s="38" t="s">
        <v>9</v>
      </c>
      <c r="F433" s="34" t="s">
        <v>1344</v>
      </c>
      <c r="G433" s="14" t="s">
        <v>1781</v>
      </c>
      <c r="H433" s="14" t="s">
        <v>1785</v>
      </c>
      <c r="I433" s="14" t="str">
        <f t="shared" si="19"/>
        <v>LTKJ</v>
      </c>
    </row>
    <row r="434" spans="1:9" ht="23.25" customHeight="1">
      <c r="A434" s="14" t="str">
        <f t="shared" si="18"/>
        <v>XII AK119</v>
      </c>
      <c r="B434" s="15">
        <v>19</v>
      </c>
      <c r="C434" s="16" t="s">
        <v>387</v>
      </c>
      <c r="D434" s="12" t="s">
        <v>388</v>
      </c>
      <c r="E434" s="38" t="s">
        <v>9</v>
      </c>
      <c r="F434" s="34" t="s">
        <v>970</v>
      </c>
      <c r="G434" s="14" t="s">
        <v>1780</v>
      </c>
      <c r="H434" s="14" t="s">
        <v>1783</v>
      </c>
      <c r="I434" s="14" t="str">
        <f t="shared" si="19"/>
        <v>LAK</v>
      </c>
    </row>
    <row r="435" spans="1:9" ht="23.25" customHeight="1">
      <c r="A435" s="14" t="str">
        <f t="shared" si="18"/>
        <v>XIII AK513</v>
      </c>
      <c r="B435" s="15">
        <v>13</v>
      </c>
      <c r="C435" s="16" t="s">
        <v>1193</v>
      </c>
      <c r="D435" s="12" t="s">
        <v>1194</v>
      </c>
      <c r="E435" s="38" t="s">
        <v>9</v>
      </c>
      <c r="F435" s="34" t="s">
        <v>1713</v>
      </c>
      <c r="G435" s="14" t="s">
        <v>1782</v>
      </c>
      <c r="H435" s="14" t="s">
        <v>1783</v>
      </c>
      <c r="I435" s="14" t="str">
        <f t="shared" si="19"/>
        <v>LAK</v>
      </c>
    </row>
    <row r="436" spans="1:9" ht="23.25" customHeight="1">
      <c r="A436" s="14" t="str">
        <f t="shared" si="18"/>
        <v>XI TKJ315</v>
      </c>
      <c r="B436" s="15">
        <v>15</v>
      </c>
      <c r="C436" s="12">
        <v>101515867</v>
      </c>
      <c r="D436" s="19" t="s">
        <v>149</v>
      </c>
      <c r="E436" s="38" t="s">
        <v>9</v>
      </c>
      <c r="F436" s="34" t="s">
        <v>903</v>
      </c>
      <c r="G436" s="14" t="s">
        <v>1779</v>
      </c>
      <c r="H436" s="14" t="s">
        <v>1785</v>
      </c>
      <c r="I436" s="14" t="str">
        <f t="shared" si="19"/>
        <v>LTKJ</v>
      </c>
    </row>
    <row r="437" spans="1:9" ht="23.25" customHeight="1">
      <c r="A437" s="14" t="str">
        <f t="shared" si="18"/>
        <v>XII TKJ321</v>
      </c>
      <c r="B437" s="15">
        <v>21</v>
      </c>
      <c r="C437" s="16" t="s">
        <v>883</v>
      </c>
      <c r="D437" s="12" t="s">
        <v>884</v>
      </c>
      <c r="E437" s="38" t="s">
        <v>9</v>
      </c>
      <c r="F437" s="34" t="s">
        <v>1401</v>
      </c>
      <c r="G437" s="14" t="s">
        <v>1781</v>
      </c>
      <c r="H437" s="14" t="s">
        <v>1785</v>
      </c>
      <c r="I437" s="14" t="str">
        <f t="shared" si="19"/>
        <v>LTKJ</v>
      </c>
    </row>
    <row r="438" spans="1:9" ht="23.25" customHeight="1">
      <c r="A438" s="14" t="str">
        <f t="shared" si="18"/>
        <v>XIII AK514</v>
      </c>
      <c r="B438" s="15">
        <v>14</v>
      </c>
      <c r="C438" s="16" t="s">
        <v>1195</v>
      </c>
      <c r="D438" s="12" t="s">
        <v>1196</v>
      </c>
      <c r="E438" s="38" t="s">
        <v>9</v>
      </c>
      <c r="F438" s="34" t="s">
        <v>1713</v>
      </c>
      <c r="G438" s="14" t="s">
        <v>1782</v>
      </c>
      <c r="H438" s="14" t="s">
        <v>1783</v>
      </c>
      <c r="I438" s="14" t="str">
        <f t="shared" si="19"/>
        <v>LAK</v>
      </c>
    </row>
    <row r="439" spans="1:9" ht="23.25" customHeight="1">
      <c r="A439" s="14" t="str">
        <f t="shared" si="18"/>
        <v>XII AK220</v>
      </c>
      <c r="B439" s="15">
        <v>20</v>
      </c>
      <c r="C439" s="16" t="s">
        <v>452</v>
      </c>
      <c r="D439" s="12" t="s">
        <v>453</v>
      </c>
      <c r="E439" s="38" t="s">
        <v>9</v>
      </c>
      <c r="F439" s="34" t="s">
        <v>971</v>
      </c>
      <c r="G439" s="14" t="s">
        <v>1780</v>
      </c>
      <c r="H439" s="14" t="s">
        <v>1783</v>
      </c>
      <c r="I439" s="14" t="str">
        <f t="shared" si="19"/>
        <v>LAK</v>
      </c>
    </row>
    <row r="440" spans="1:9" ht="23.25" customHeight="1">
      <c r="A440" s="14" t="str">
        <f t="shared" si="18"/>
        <v>XI RPL118</v>
      </c>
      <c r="B440" s="38">
        <v>18</v>
      </c>
      <c r="C440" s="12">
        <v>101515941</v>
      </c>
      <c r="D440" s="12" t="s">
        <v>1829</v>
      </c>
      <c r="E440" s="38" t="s">
        <v>9</v>
      </c>
      <c r="F440" s="35" t="s">
        <v>1945</v>
      </c>
      <c r="G440" s="14" t="s">
        <v>1944</v>
      </c>
      <c r="H440" s="14" t="s">
        <v>1784</v>
      </c>
      <c r="I440" s="14" t="str">
        <f t="shared" si="19"/>
        <v>LRPL</v>
      </c>
    </row>
    <row r="441" spans="1:9" ht="23.25" customHeight="1">
      <c r="A441" s="14" t="str">
        <f t="shared" si="18"/>
        <v>XI AK316</v>
      </c>
      <c r="B441" s="38">
        <v>16</v>
      </c>
      <c r="C441" s="12">
        <v>101515733</v>
      </c>
      <c r="D441" s="12" t="s">
        <v>244</v>
      </c>
      <c r="E441" s="38" t="s">
        <v>9</v>
      </c>
      <c r="F441" s="35" t="s">
        <v>534</v>
      </c>
      <c r="G441" s="14" t="s">
        <v>1778</v>
      </c>
      <c r="H441" s="14" t="s">
        <v>1783</v>
      </c>
      <c r="I441" s="14" t="str">
        <f t="shared" si="19"/>
        <v>LAK</v>
      </c>
    </row>
    <row r="442" spans="1:9" ht="23.25" customHeight="1">
      <c r="A442" s="14" t="str">
        <f t="shared" si="18"/>
        <v>XI TKJ316</v>
      </c>
      <c r="B442" s="15">
        <v>16</v>
      </c>
      <c r="C442" s="12">
        <v>101515868</v>
      </c>
      <c r="D442" s="19" t="s">
        <v>155</v>
      </c>
      <c r="E442" s="38" t="s">
        <v>9</v>
      </c>
      <c r="F442" s="34" t="s">
        <v>903</v>
      </c>
      <c r="G442" s="14" t="s">
        <v>1779</v>
      </c>
      <c r="H442" s="14" t="s">
        <v>1785</v>
      </c>
      <c r="I442" s="14" t="str">
        <f t="shared" si="19"/>
        <v>LTKJ</v>
      </c>
    </row>
    <row r="443" spans="1:9" ht="23.25" customHeight="1">
      <c r="A443" s="14" t="str">
        <f t="shared" si="18"/>
        <v>XII AK320</v>
      </c>
      <c r="B443" s="15">
        <v>20</v>
      </c>
      <c r="C443" s="16" t="s">
        <v>511</v>
      </c>
      <c r="D443" s="12" t="s">
        <v>512</v>
      </c>
      <c r="E443" s="38" t="s">
        <v>9</v>
      </c>
      <c r="F443" s="34" t="s">
        <v>972</v>
      </c>
      <c r="G443" s="14" t="s">
        <v>1780</v>
      </c>
      <c r="H443" s="14" t="s">
        <v>1783</v>
      </c>
      <c r="I443" s="14" t="str">
        <f t="shared" si="19"/>
        <v>LAK</v>
      </c>
    </row>
    <row r="444" spans="1:9" ht="23.25" customHeight="1">
      <c r="A444" s="14" t="str">
        <f t="shared" si="18"/>
        <v>XI TKJ317</v>
      </c>
      <c r="B444" s="15">
        <v>17</v>
      </c>
      <c r="C444" s="12">
        <v>101515869</v>
      </c>
      <c r="D444" s="19" t="s">
        <v>151</v>
      </c>
      <c r="E444" s="38" t="s">
        <v>9</v>
      </c>
      <c r="F444" s="34" t="s">
        <v>903</v>
      </c>
      <c r="G444" s="14" t="s">
        <v>1779</v>
      </c>
      <c r="H444" s="14" t="s">
        <v>1785</v>
      </c>
      <c r="I444" s="14" t="str">
        <f t="shared" si="19"/>
        <v>LTKJ</v>
      </c>
    </row>
    <row r="445" spans="1:9" ht="23.25" customHeight="1">
      <c r="A445" s="14" t="str">
        <f t="shared" si="18"/>
        <v>XII AK418</v>
      </c>
      <c r="B445" s="15">
        <v>18</v>
      </c>
      <c r="C445" s="16" t="s">
        <v>569</v>
      </c>
      <c r="D445" s="12" t="s">
        <v>570</v>
      </c>
      <c r="E445" s="38" t="s">
        <v>9</v>
      </c>
      <c r="F445" s="34" t="s">
        <v>973</v>
      </c>
      <c r="G445" s="14" t="s">
        <v>1780</v>
      </c>
      <c r="H445" s="14" t="s">
        <v>1783</v>
      </c>
      <c r="I445" s="14" t="str">
        <f t="shared" si="19"/>
        <v>LAK</v>
      </c>
    </row>
    <row r="446" spans="1:9" ht="23.25" customHeight="1">
      <c r="A446" s="14" t="str">
        <f t="shared" si="18"/>
        <v>XI TKJ217</v>
      </c>
      <c r="B446" s="15">
        <v>17</v>
      </c>
      <c r="C446" s="12">
        <v>101515870</v>
      </c>
      <c r="D446" s="19" t="s">
        <v>129</v>
      </c>
      <c r="E446" s="38" t="s">
        <v>9</v>
      </c>
      <c r="F446" s="34" t="s">
        <v>842</v>
      </c>
      <c r="G446" s="14" t="s">
        <v>1779</v>
      </c>
      <c r="H446" s="14" t="s">
        <v>1785</v>
      </c>
      <c r="I446" s="14" t="str">
        <f t="shared" si="19"/>
        <v>LTKJ</v>
      </c>
    </row>
    <row r="447" spans="1:9" ht="23.25" customHeight="1">
      <c r="A447" s="14" t="str">
        <f t="shared" si="18"/>
        <v>XI RPL119</v>
      </c>
      <c r="B447" s="38">
        <v>19</v>
      </c>
      <c r="C447" s="12">
        <v>101515942</v>
      </c>
      <c r="D447" s="12" t="s">
        <v>22</v>
      </c>
      <c r="E447" s="38" t="s">
        <v>9</v>
      </c>
      <c r="F447" s="35" t="s">
        <v>1945</v>
      </c>
      <c r="G447" s="14" t="s">
        <v>1944</v>
      </c>
      <c r="H447" s="14" t="s">
        <v>1784</v>
      </c>
      <c r="I447" s="14" t="str">
        <f t="shared" si="19"/>
        <v>LRPL</v>
      </c>
    </row>
    <row r="448" spans="1:9" ht="23.25" customHeight="1">
      <c r="A448" s="14" t="str">
        <f t="shared" si="18"/>
        <v>XII TKJ322</v>
      </c>
      <c r="B448" s="15">
        <v>22</v>
      </c>
      <c r="C448" s="16" t="s">
        <v>885</v>
      </c>
      <c r="D448" s="12" t="s">
        <v>886</v>
      </c>
      <c r="E448" s="38" t="s">
        <v>9</v>
      </c>
      <c r="F448" s="34" t="s">
        <v>1401</v>
      </c>
      <c r="G448" s="14" t="s">
        <v>1781</v>
      </c>
      <c r="H448" s="14" t="s">
        <v>1785</v>
      </c>
      <c r="I448" s="14" t="str">
        <f t="shared" si="19"/>
        <v>LTKJ</v>
      </c>
    </row>
    <row r="449" spans="1:9" ht="23.25" customHeight="1">
      <c r="A449" s="14" t="str">
        <f t="shared" si="18"/>
        <v>XII AK520</v>
      </c>
      <c r="B449" s="15">
        <v>20</v>
      </c>
      <c r="C449" s="16" t="s">
        <v>631</v>
      </c>
      <c r="D449" s="12" t="s">
        <v>632</v>
      </c>
      <c r="E449" s="38" t="s">
        <v>9</v>
      </c>
      <c r="F449" s="34" t="s">
        <v>974</v>
      </c>
      <c r="G449" s="14" t="s">
        <v>1780</v>
      </c>
      <c r="H449" s="14" t="s">
        <v>1783</v>
      </c>
      <c r="I449" s="14" t="str">
        <f t="shared" si="19"/>
        <v>LAK</v>
      </c>
    </row>
    <row r="450" spans="1:9" ht="23.25" customHeight="1">
      <c r="A450" s="14" t="str">
        <f t="shared" si="18"/>
        <v>XI RPL215</v>
      </c>
      <c r="B450" s="15">
        <v>15</v>
      </c>
      <c r="C450" s="12">
        <v>101515943</v>
      </c>
      <c r="D450" s="12" t="s">
        <v>70</v>
      </c>
      <c r="E450" s="38" t="s">
        <v>9</v>
      </c>
      <c r="F450" s="34" t="s">
        <v>1943</v>
      </c>
      <c r="G450" s="14" t="s">
        <v>1944</v>
      </c>
      <c r="H450" s="14" t="s">
        <v>1784</v>
      </c>
      <c r="I450" s="14" t="str">
        <f t="shared" si="19"/>
        <v>LRPL</v>
      </c>
    </row>
    <row r="451" spans="1:9" ht="23.25" customHeight="1">
      <c r="A451" s="14" t="str">
        <f t="shared" si="18"/>
        <v>XI AK621</v>
      </c>
      <c r="B451" s="15">
        <v>21</v>
      </c>
      <c r="C451" s="12">
        <v>101515734</v>
      </c>
      <c r="D451" s="12" t="s">
        <v>1823</v>
      </c>
      <c r="E451" s="38" t="s">
        <v>9</v>
      </c>
      <c r="F451" s="34" t="s">
        <v>715</v>
      </c>
      <c r="G451" s="14" t="s">
        <v>1778</v>
      </c>
      <c r="H451" s="14" t="s">
        <v>1783</v>
      </c>
      <c r="I451" s="14" t="str">
        <f t="shared" si="19"/>
        <v>LAK</v>
      </c>
    </row>
    <row r="452" spans="1:9" ht="23.25" customHeight="1">
      <c r="A452" s="14" t="str">
        <f t="shared" si="18"/>
        <v>XI RPL216</v>
      </c>
      <c r="B452" s="15">
        <v>16</v>
      </c>
      <c r="C452" s="12">
        <v>101515944</v>
      </c>
      <c r="D452" s="12" t="s">
        <v>57</v>
      </c>
      <c r="E452" s="38" t="s">
        <v>9</v>
      </c>
      <c r="F452" s="34" t="s">
        <v>1943</v>
      </c>
      <c r="G452" s="14" t="s">
        <v>1944</v>
      </c>
      <c r="H452" s="14" t="s">
        <v>1784</v>
      </c>
      <c r="I452" s="14" t="str">
        <f t="shared" si="19"/>
        <v>LRPL</v>
      </c>
    </row>
    <row r="453" spans="1:9" ht="23.25" customHeight="1">
      <c r="A453" s="14" t="str">
        <f t="shared" si="18"/>
        <v>XI TKJ218</v>
      </c>
      <c r="B453" s="15">
        <v>18</v>
      </c>
      <c r="C453" s="12">
        <v>101515871</v>
      </c>
      <c r="D453" s="12" t="s">
        <v>109</v>
      </c>
      <c r="E453" s="38" t="s">
        <v>9</v>
      </c>
      <c r="F453" s="34" t="s">
        <v>842</v>
      </c>
      <c r="G453" s="14" t="s">
        <v>1779</v>
      </c>
      <c r="H453" s="14" t="s">
        <v>1785</v>
      </c>
      <c r="I453" s="14" t="str">
        <f t="shared" si="19"/>
        <v>LTKJ</v>
      </c>
    </row>
    <row r="454" spans="1:9" ht="23.25" customHeight="1">
      <c r="A454" s="14" t="str">
        <f t="shared" si="18"/>
        <v>XI AK215</v>
      </c>
      <c r="B454" s="15">
        <v>15</v>
      </c>
      <c r="C454" s="12">
        <v>101515735</v>
      </c>
      <c r="D454" s="12" t="s">
        <v>215</v>
      </c>
      <c r="E454" s="38" t="s">
        <v>9</v>
      </c>
      <c r="F454" s="34" t="s">
        <v>472</v>
      </c>
      <c r="G454" s="14" t="s">
        <v>1778</v>
      </c>
      <c r="H454" s="14" t="s">
        <v>1783</v>
      </c>
      <c r="I454" s="14" t="str">
        <f t="shared" si="19"/>
        <v>LAK</v>
      </c>
    </row>
    <row r="455" spans="1:9" ht="23.25" customHeight="1">
      <c r="A455" s="14" t="str">
        <f t="shared" si="18"/>
        <v>XI RPL217</v>
      </c>
      <c r="B455" s="15">
        <v>17</v>
      </c>
      <c r="C455" s="12">
        <v>101515945</v>
      </c>
      <c r="D455" s="12" t="s">
        <v>68</v>
      </c>
      <c r="E455" s="38" t="s">
        <v>9</v>
      </c>
      <c r="F455" s="34" t="s">
        <v>1943</v>
      </c>
      <c r="G455" s="14" t="s">
        <v>1944</v>
      </c>
      <c r="H455" s="14" t="s">
        <v>1784</v>
      </c>
      <c r="I455" s="14" t="str">
        <f t="shared" si="19"/>
        <v>LRPL</v>
      </c>
    </row>
    <row r="456" spans="1:9" ht="23.25" customHeight="1">
      <c r="A456" s="14" t="str">
        <f t="shared" si="18"/>
        <v>XII TKJ119</v>
      </c>
      <c r="B456" s="15">
        <v>19</v>
      </c>
      <c r="C456" s="16" t="s">
        <v>752</v>
      </c>
      <c r="D456" s="12" t="s">
        <v>1836</v>
      </c>
      <c r="E456" s="38" t="s">
        <v>9</v>
      </c>
      <c r="F456" s="34" t="s">
        <v>1289</v>
      </c>
      <c r="G456" s="14" t="s">
        <v>1781</v>
      </c>
      <c r="H456" s="14" t="s">
        <v>1785</v>
      </c>
      <c r="I456" s="14" t="str">
        <f t="shared" si="19"/>
        <v>LTKJ</v>
      </c>
    </row>
    <row r="457" spans="1:9" ht="23.25" customHeight="1">
      <c r="A457" s="14" t="str">
        <f t="shared" si="18"/>
        <v>XI TKJ219</v>
      </c>
      <c r="B457" s="15">
        <v>19</v>
      </c>
      <c r="C457" s="12">
        <v>101515872</v>
      </c>
      <c r="D457" s="19" t="s">
        <v>127</v>
      </c>
      <c r="E457" s="38" t="s">
        <v>9</v>
      </c>
      <c r="F457" s="34" t="s">
        <v>842</v>
      </c>
      <c r="G457" s="14" t="s">
        <v>1779</v>
      </c>
      <c r="H457" s="14" t="s">
        <v>1785</v>
      </c>
      <c r="I457" s="14" t="str">
        <f t="shared" si="19"/>
        <v>LTKJ</v>
      </c>
    </row>
    <row r="458" spans="1:9" ht="23.25" customHeight="1">
      <c r="A458" s="14" t="str">
        <f t="shared" si="18"/>
        <v>XI TKJ121</v>
      </c>
      <c r="B458" s="38">
        <v>21</v>
      </c>
      <c r="C458" s="12">
        <v>101515873</v>
      </c>
      <c r="D458" s="19" t="s">
        <v>99</v>
      </c>
      <c r="E458" s="38" t="s">
        <v>9</v>
      </c>
      <c r="F458" s="34" t="s">
        <v>779</v>
      </c>
      <c r="G458" s="14" t="s">
        <v>1779</v>
      </c>
      <c r="H458" s="14" t="s">
        <v>1785</v>
      </c>
      <c r="I458" s="14" t="str">
        <f t="shared" si="19"/>
        <v>LTKJ</v>
      </c>
    </row>
    <row r="459" spans="1:9" ht="23.25" customHeight="1">
      <c r="A459" s="14" t="str">
        <f t="shared" si="18"/>
        <v>XII TKJ222</v>
      </c>
      <c r="B459" s="15">
        <v>22</v>
      </c>
      <c r="C459" s="16" t="s">
        <v>822</v>
      </c>
      <c r="D459" s="12" t="s">
        <v>823</v>
      </c>
      <c r="E459" s="38" t="s">
        <v>9</v>
      </c>
      <c r="F459" s="34" t="s">
        <v>1344</v>
      </c>
      <c r="G459" s="14" t="s">
        <v>1781</v>
      </c>
      <c r="H459" s="14" t="s">
        <v>1785</v>
      </c>
      <c r="I459" s="14" t="str">
        <f t="shared" si="19"/>
        <v>LTKJ</v>
      </c>
    </row>
    <row r="460" spans="1:9" ht="23.25" customHeight="1">
      <c r="A460" s="14" t="str">
        <f t="shared" si="18"/>
        <v>XI TKJ220</v>
      </c>
      <c r="B460" s="15">
        <v>20</v>
      </c>
      <c r="C460" s="12">
        <v>101515874</v>
      </c>
      <c r="D460" s="12" t="s">
        <v>107</v>
      </c>
      <c r="E460" s="38" t="s">
        <v>9</v>
      </c>
      <c r="F460" s="34" t="s">
        <v>842</v>
      </c>
      <c r="G460" s="14" t="s">
        <v>1779</v>
      </c>
      <c r="H460" s="14" t="s">
        <v>1785</v>
      </c>
      <c r="I460" s="14" t="str">
        <f t="shared" si="19"/>
        <v>LTKJ</v>
      </c>
    </row>
    <row r="461" spans="1:9" ht="23.25" customHeight="1">
      <c r="A461" s="14" t="str">
        <f t="shared" si="18"/>
        <v>XII AK120</v>
      </c>
      <c r="B461" s="15">
        <v>20</v>
      </c>
      <c r="C461" s="16" t="s">
        <v>389</v>
      </c>
      <c r="D461" s="12" t="s">
        <v>390</v>
      </c>
      <c r="E461" s="38" t="s">
        <v>9</v>
      </c>
      <c r="F461" s="34" t="s">
        <v>970</v>
      </c>
      <c r="G461" s="14" t="s">
        <v>1780</v>
      </c>
      <c r="H461" s="14" t="s">
        <v>1783</v>
      </c>
      <c r="I461" s="14" t="str">
        <f t="shared" si="19"/>
        <v>LAK</v>
      </c>
    </row>
    <row r="462" spans="1:9" ht="23.25" customHeight="1">
      <c r="A462" s="14" t="str">
        <f t="shared" si="18"/>
        <v>XIII AK117</v>
      </c>
      <c r="B462" s="15">
        <v>17</v>
      </c>
      <c r="C462" s="16" t="s">
        <v>936</v>
      </c>
      <c r="D462" s="12" t="s">
        <v>937</v>
      </c>
      <c r="E462" s="38" t="s">
        <v>9</v>
      </c>
      <c r="F462" s="34" t="s">
        <v>1525</v>
      </c>
      <c r="G462" s="14" t="s">
        <v>1782</v>
      </c>
      <c r="H462" s="14" t="s">
        <v>1783</v>
      </c>
      <c r="I462" s="14" t="str">
        <f t="shared" si="19"/>
        <v>LAK</v>
      </c>
    </row>
    <row r="463" spans="1:9" ht="23.25" customHeight="1">
      <c r="A463" s="14" t="str">
        <f t="shared" si="18"/>
        <v>XI RPL120</v>
      </c>
      <c r="B463" s="38">
        <v>20</v>
      </c>
      <c r="C463" s="12">
        <v>101515946</v>
      </c>
      <c r="D463" s="12" t="s">
        <v>34</v>
      </c>
      <c r="E463" s="38" t="s">
        <v>9</v>
      </c>
      <c r="F463" s="35" t="s">
        <v>1945</v>
      </c>
      <c r="G463" s="14" t="s">
        <v>1778</v>
      </c>
      <c r="H463" s="14" t="s">
        <v>1783</v>
      </c>
      <c r="I463" s="14" t="str">
        <f t="shared" si="19"/>
        <v>LAK</v>
      </c>
    </row>
    <row r="464" spans="1:9" ht="23.25" customHeight="1">
      <c r="A464" s="14" t="str">
        <f t="shared" si="18"/>
        <v>XI TKJ221</v>
      </c>
      <c r="B464" s="15">
        <v>21</v>
      </c>
      <c r="C464" s="12">
        <v>101515875</v>
      </c>
      <c r="D464" s="19" t="s">
        <v>1838</v>
      </c>
      <c r="E464" s="38" t="s">
        <v>9</v>
      </c>
      <c r="F464" s="34" t="s">
        <v>842</v>
      </c>
      <c r="G464" s="14" t="s">
        <v>1779</v>
      </c>
      <c r="H464" s="14" t="s">
        <v>1785</v>
      </c>
      <c r="I464" s="14" t="str">
        <f t="shared" si="19"/>
        <v>LTKJ</v>
      </c>
    </row>
    <row r="465" spans="1:9" ht="23.25" customHeight="1">
      <c r="A465" s="14" t="str">
        <f t="shared" si="18"/>
        <v>XII TKJ323</v>
      </c>
      <c r="B465" s="15">
        <v>23</v>
      </c>
      <c r="C465" s="16" t="s">
        <v>887</v>
      </c>
      <c r="D465" s="12" t="s">
        <v>888</v>
      </c>
      <c r="E465" s="38" t="s">
        <v>9</v>
      </c>
      <c r="F465" s="34" t="s">
        <v>1401</v>
      </c>
      <c r="G465" s="14" t="s">
        <v>1781</v>
      </c>
      <c r="H465" s="14" t="s">
        <v>1785</v>
      </c>
      <c r="I465" s="14" t="str">
        <f t="shared" si="19"/>
        <v>LTKJ</v>
      </c>
    </row>
    <row r="466" spans="1:9" ht="23.25" customHeight="1">
      <c r="A466" s="14" t="str">
        <f t="shared" si="18"/>
        <v>XIII AK218</v>
      </c>
      <c r="B466" s="15">
        <v>18</v>
      </c>
      <c r="C466" s="16" t="s">
        <v>1009</v>
      </c>
      <c r="D466" s="12" t="s">
        <v>1010</v>
      </c>
      <c r="E466" s="38" t="s">
        <v>9</v>
      </c>
      <c r="F466" s="34" t="s">
        <v>1526</v>
      </c>
      <c r="G466" s="14" t="s">
        <v>1782</v>
      </c>
      <c r="H466" s="14" t="s">
        <v>1783</v>
      </c>
      <c r="I466" s="14" t="str">
        <f t="shared" si="19"/>
        <v>LAK</v>
      </c>
    </row>
    <row r="467" spans="1:9" ht="23.25" customHeight="1">
      <c r="A467" s="14" t="str">
        <f t="shared" si="18"/>
        <v>XI RPL218</v>
      </c>
      <c r="B467" s="15">
        <v>18</v>
      </c>
      <c r="C467" s="12">
        <v>101515948</v>
      </c>
      <c r="D467" s="12" t="s">
        <v>1830</v>
      </c>
      <c r="E467" s="38" t="s">
        <v>9</v>
      </c>
      <c r="F467" s="34" t="s">
        <v>1943</v>
      </c>
      <c r="G467" s="14" t="s">
        <v>1944</v>
      </c>
      <c r="H467" s="14" t="s">
        <v>1784</v>
      </c>
      <c r="I467" s="14" t="str">
        <f t="shared" si="19"/>
        <v>LRPL</v>
      </c>
    </row>
    <row r="468" spans="1:9" ht="23.25" customHeight="1">
      <c r="A468" s="14" t="str">
        <f t="shared" si="18"/>
        <v>XI AK317</v>
      </c>
      <c r="B468" s="38">
        <v>17</v>
      </c>
      <c r="C468" s="12">
        <v>101515736</v>
      </c>
      <c r="D468" s="12" t="s">
        <v>243</v>
      </c>
      <c r="E468" s="38" t="s">
        <v>9</v>
      </c>
      <c r="F468" s="35" t="s">
        <v>534</v>
      </c>
      <c r="G468" s="14" t="s">
        <v>1778</v>
      </c>
      <c r="H468" s="14" t="s">
        <v>1783</v>
      </c>
      <c r="I468" s="14" t="str">
        <f t="shared" si="19"/>
        <v>LAK</v>
      </c>
    </row>
    <row r="469" spans="1:9" ht="23.25" customHeight="1">
      <c r="A469" s="14" t="str">
        <f t="shared" si="18"/>
        <v>XIII AK118</v>
      </c>
      <c r="B469" s="15">
        <v>18</v>
      </c>
      <c r="C469" s="16" t="s">
        <v>938</v>
      </c>
      <c r="D469" s="12" t="s">
        <v>939</v>
      </c>
      <c r="E469" s="38" t="s">
        <v>9</v>
      </c>
      <c r="F469" s="34" t="s">
        <v>1525</v>
      </c>
      <c r="G469" s="14" t="s">
        <v>1782</v>
      </c>
      <c r="H469" s="14" t="s">
        <v>1783</v>
      </c>
      <c r="I469" s="14" t="str">
        <f t="shared" si="19"/>
        <v>LAK</v>
      </c>
    </row>
    <row r="470" spans="1:9" ht="23.25" customHeight="1">
      <c r="A470" s="14" t="str">
        <f t="shared" si="18"/>
        <v>XI RPL121</v>
      </c>
      <c r="B470" s="38">
        <v>21</v>
      </c>
      <c r="C470" s="12">
        <v>101515949</v>
      </c>
      <c r="D470" s="12" t="s">
        <v>137</v>
      </c>
      <c r="E470" s="38" t="s">
        <v>9</v>
      </c>
      <c r="F470" s="35" t="s">
        <v>1945</v>
      </c>
      <c r="G470" s="14" t="s">
        <v>1944</v>
      </c>
      <c r="H470" s="14" t="s">
        <v>1784</v>
      </c>
      <c r="I470" s="14" t="str">
        <f t="shared" si="19"/>
        <v>LRPL</v>
      </c>
    </row>
    <row r="471" spans="1:9" ht="23.25" customHeight="1">
      <c r="A471" s="14" t="str">
        <f t="shared" si="18"/>
        <v>XII TKJ120</v>
      </c>
      <c r="B471" s="15">
        <v>20</v>
      </c>
      <c r="C471" s="16" t="s">
        <v>753</v>
      </c>
      <c r="D471" s="12" t="s">
        <v>754</v>
      </c>
      <c r="E471" s="38" t="s">
        <v>9</v>
      </c>
      <c r="F471" s="34" t="s">
        <v>1289</v>
      </c>
      <c r="G471" s="14" t="s">
        <v>1781</v>
      </c>
      <c r="H471" s="14" t="s">
        <v>1785</v>
      </c>
      <c r="I471" s="14" t="str">
        <f t="shared" si="19"/>
        <v>LTKJ</v>
      </c>
    </row>
    <row r="472" spans="1:9" ht="23.25" customHeight="1">
      <c r="A472" s="14" t="str">
        <f t="shared" ref="A472:A518" si="20">F472&amp;B472</f>
        <v>XI TKJ318</v>
      </c>
      <c r="B472" s="15">
        <v>18</v>
      </c>
      <c r="C472" s="12">
        <v>101515876</v>
      </c>
      <c r="D472" s="19" t="s">
        <v>154</v>
      </c>
      <c r="E472" s="38" t="s">
        <v>9</v>
      </c>
      <c r="F472" s="34" t="s">
        <v>903</v>
      </c>
      <c r="G472" s="14" t="s">
        <v>1779</v>
      </c>
      <c r="H472" s="14" t="s">
        <v>1785</v>
      </c>
      <c r="I472" s="14" t="str">
        <f t="shared" ref="I472:I518" si="21">E472&amp;H472</f>
        <v>LTKJ</v>
      </c>
    </row>
    <row r="473" spans="1:9" ht="23.25" customHeight="1">
      <c r="A473" s="14" t="str">
        <f t="shared" si="20"/>
        <v>XI RPL122</v>
      </c>
      <c r="B473" s="38">
        <v>22</v>
      </c>
      <c r="C473" s="12">
        <v>101515950</v>
      </c>
      <c r="D473" s="12" t="s">
        <v>18</v>
      </c>
      <c r="E473" s="38" t="s">
        <v>9</v>
      </c>
      <c r="F473" s="35" t="s">
        <v>1945</v>
      </c>
      <c r="G473" s="14" t="s">
        <v>1944</v>
      </c>
      <c r="H473" s="14" t="s">
        <v>1784</v>
      </c>
      <c r="I473" s="14" t="str">
        <f t="shared" si="21"/>
        <v>LRPL</v>
      </c>
    </row>
    <row r="474" spans="1:9" ht="23.25" customHeight="1">
      <c r="A474" s="14" t="str">
        <f t="shared" si="20"/>
        <v>XI AK216</v>
      </c>
      <c r="B474" s="15">
        <v>16</v>
      </c>
      <c r="C474" s="12">
        <v>101515737</v>
      </c>
      <c r="D474" s="12" t="s">
        <v>208</v>
      </c>
      <c r="E474" s="38" t="s">
        <v>9</v>
      </c>
      <c r="F474" s="34" t="s">
        <v>472</v>
      </c>
      <c r="G474" s="14" t="s">
        <v>1778</v>
      </c>
      <c r="H474" s="14" t="s">
        <v>1783</v>
      </c>
      <c r="I474" s="14" t="str">
        <f t="shared" si="21"/>
        <v>LAK</v>
      </c>
    </row>
    <row r="475" spans="1:9" ht="23.25" customHeight="1">
      <c r="A475" s="14" t="str">
        <f t="shared" si="20"/>
        <v>XI AK217</v>
      </c>
      <c r="B475" s="15">
        <v>17</v>
      </c>
      <c r="C475" s="12">
        <v>101515738</v>
      </c>
      <c r="D475" s="12" t="s">
        <v>76</v>
      </c>
      <c r="E475" s="38" t="s">
        <v>9</v>
      </c>
      <c r="F475" s="34" t="s">
        <v>472</v>
      </c>
      <c r="G475" s="14" t="s">
        <v>1778</v>
      </c>
      <c r="H475" s="14" t="s">
        <v>1783</v>
      </c>
      <c r="I475" s="14" t="str">
        <f t="shared" si="21"/>
        <v>LAK</v>
      </c>
    </row>
    <row r="476" spans="1:9" ht="23.25" customHeight="1">
      <c r="A476" s="14" t="str">
        <f t="shared" si="20"/>
        <v>XI TKJ122</v>
      </c>
      <c r="B476" s="38">
        <v>22</v>
      </c>
      <c r="C476" s="12">
        <v>101515877</v>
      </c>
      <c r="D476" s="12" t="s">
        <v>76</v>
      </c>
      <c r="E476" s="38" t="s">
        <v>9</v>
      </c>
      <c r="F476" s="34" t="s">
        <v>779</v>
      </c>
      <c r="G476" s="14" t="s">
        <v>1779</v>
      </c>
      <c r="H476" s="14" t="s">
        <v>1785</v>
      </c>
      <c r="I476" s="14" t="str">
        <f t="shared" si="21"/>
        <v>LTKJ</v>
      </c>
    </row>
    <row r="477" spans="1:9" ht="23.25" customHeight="1">
      <c r="A477" s="14" t="str">
        <f t="shared" si="20"/>
        <v>XI AK318</v>
      </c>
      <c r="B477" s="38">
        <v>18</v>
      </c>
      <c r="C477" s="12">
        <v>101515739</v>
      </c>
      <c r="D477" s="12" t="s">
        <v>1824</v>
      </c>
      <c r="E477" s="38" t="s">
        <v>9</v>
      </c>
      <c r="F477" s="35" t="s">
        <v>534</v>
      </c>
      <c r="G477" s="14" t="s">
        <v>1778</v>
      </c>
      <c r="H477" s="14" t="s">
        <v>1783</v>
      </c>
      <c r="I477" s="14" t="str">
        <f t="shared" si="21"/>
        <v>LAK</v>
      </c>
    </row>
    <row r="478" spans="1:9" ht="23.25" customHeight="1">
      <c r="A478" s="14" t="str">
        <f t="shared" si="20"/>
        <v>XI RPL219</v>
      </c>
      <c r="B478" s="15">
        <v>19</v>
      </c>
      <c r="C478" s="12">
        <v>101515951</v>
      </c>
      <c r="D478" s="12" t="s">
        <v>61</v>
      </c>
      <c r="E478" s="38" t="s">
        <v>9</v>
      </c>
      <c r="F478" s="34" t="s">
        <v>1943</v>
      </c>
      <c r="G478" s="14" t="s">
        <v>1944</v>
      </c>
      <c r="H478" s="14" t="s">
        <v>1784</v>
      </c>
      <c r="I478" s="14" t="str">
        <f t="shared" si="21"/>
        <v>LRPL</v>
      </c>
    </row>
    <row r="479" spans="1:9" ht="23.25" customHeight="1">
      <c r="A479" s="14" t="str">
        <f t="shared" si="20"/>
        <v>XI RPL220</v>
      </c>
      <c r="B479" s="15">
        <v>20</v>
      </c>
      <c r="C479" s="12">
        <v>101515952</v>
      </c>
      <c r="D479" s="12" t="s">
        <v>66</v>
      </c>
      <c r="E479" s="38" t="s">
        <v>9</v>
      </c>
      <c r="F479" s="34" t="s">
        <v>1943</v>
      </c>
      <c r="G479" s="14" t="s">
        <v>1944</v>
      </c>
      <c r="H479" s="14" t="s">
        <v>1784</v>
      </c>
      <c r="I479" s="14" t="str">
        <f t="shared" si="21"/>
        <v>LRPL</v>
      </c>
    </row>
    <row r="480" spans="1:9" ht="23.25" customHeight="1">
      <c r="A480" s="14" t="str">
        <f t="shared" si="20"/>
        <v>XIII AK416</v>
      </c>
      <c r="B480" s="15">
        <v>16</v>
      </c>
      <c r="C480" s="16" t="s">
        <v>1135</v>
      </c>
      <c r="D480" s="12" t="s">
        <v>1136</v>
      </c>
      <c r="E480" s="38" t="s">
        <v>9</v>
      </c>
      <c r="F480" s="34" t="s">
        <v>1652</v>
      </c>
      <c r="G480" s="14" t="s">
        <v>1782</v>
      </c>
      <c r="H480" s="14" t="s">
        <v>1783</v>
      </c>
      <c r="I480" s="14" t="str">
        <f t="shared" si="21"/>
        <v>LAK</v>
      </c>
    </row>
    <row r="481" spans="1:9" ht="23.25" customHeight="1">
      <c r="A481" s="14" t="str">
        <f t="shared" si="20"/>
        <v>XII AK321</v>
      </c>
      <c r="B481" s="15">
        <v>21</v>
      </c>
      <c r="C481" s="16" t="s">
        <v>513</v>
      </c>
      <c r="D481" s="12" t="s">
        <v>514</v>
      </c>
      <c r="E481" s="38" t="s">
        <v>13</v>
      </c>
      <c r="F481" s="34" t="s">
        <v>972</v>
      </c>
      <c r="G481" s="14" t="s">
        <v>1780</v>
      </c>
      <c r="H481" s="14" t="s">
        <v>1783</v>
      </c>
      <c r="I481" s="14" t="str">
        <f t="shared" si="21"/>
        <v>PAK</v>
      </c>
    </row>
    <row r="482" spans="1:9" ht="23.25" customHeight="1">
      <c r="A482" s="14" t="str">
        <f t="shared" si="20"/>
        <v>XIII AK515</v>
      </c>
      <c r="B482" s="15">
        <v>15</v>
      </c>
      <c r="C482" s="16" t="s">
        <v>1197</v>
      </c>
      <c r="D482" s="12" t="s">
        <v>1198</v>
      </c>
      <c r="E482" s="38" t="s">
        <v>13</v>
      </c>
      <c r="F482" s="34" t="s">
        <v>1713</v>
      </c>
      <c r="G482" s="14" t="s">
        <v>1782</v>
      </c>
      <c r="H482" s="14" t="s">
        <v>1783</v>
      </c>
      <c r="I482" s="14" t="str">
        <f t="shared" si="21"/>
        <v>PAK</v>
      </c>
    </row>
    <row r="483" spans="1:9" ht="23.25" customHeight="1">
      <c r="A483" s="14" t="str">
        <f t="shared" si="20"/>
        <v>XI AK622</v>
      </c>
      <c r="B483" s="15">
        <v>22</v>
      </c>
      <c r="C483" s="12">
        <v>101515740</v>
      </c>
      <c r="D483" s="12" t="s">
        <v>315</v>
      </c>
      <c r="E483" s="38" t="s">
        <v>13</v>
      </c>
      <c r="F483" s="34" t="s">
        <v>715</v>
      </c>
      <c r="G483" s="14" t="s">
        <v>1778</v>
      </c>
      <c r="H483" s="14" t="s">
        <v>1783</v>
      </c>
      <c r="I483" s="14" t="str">
        <f t="shared" si="21"/>
        <v>PAK</v>
      </c>
    </row>
    <row r="484" spans="1:9" ht="23.25" customHeight="1">
      <c r="A484" s="14" t="str">
        <f t="shared" si="20"/>
        <v>XIII AK516</v>
      </c>
      <c r="B484" s="15">
        <v>16</v>
      </c>
      <c r="C484" s="16" t="s">
        <v>1199</v>
      </c>
      <c r="D484" s="12" t="s">
        <v>1200</v>
      </c>
      <c r="E484" s="38" t="s">
        <v>13</v>
      </c>
      <c r="F484" s="34" t="s">
        <v>1713</v>
      </c>
      <c r="G484" s="14" t="s">
        <v>1782</v>
      </c>
      <c r="H484" s="14" t="s">
        <v>1783</v>
      </c>
      <c r="I484" s="14" t="str">
        <f t="shared" si="21"/>
        <v>PAK</v>
      </c>
    </row>
    <row r="485" spans="1:9" ht="23.25" customHeight="1">
      <c r="A485" s="14" t="str">
        <f t="shared" si="20"/>
        <v>XII AK419</v>
      </c>
      <c r="B485" s="15">
        <v>19</v>
      </c>
      <c r="C485" s="16" t="s">
        <v>571</v>
      </c>
      <c r="D485" s="12" t="s">
        <v>572</v>
      </c>
      <c r="E485" s="38" t="s">
        <v>13</v>
      </c>
      <c r="F485" s="34" t="s">
        <v>973</v>
      </c>
      <c r="G485" s="14" t="s">
        <v>1780</v>
      </c>
      <c r="H485" s="14" t="s">
        <v>1783</v>
      </c>
      <c r="I485" s="14" t="str">
        <f t="shared" si="21"/>
        <v>PAK</v>
      </c>
    </row>
    <row r="486" spans="1:9" ht="23.25" customHeight="1">
      <c r="A486" s="14" t="str">
        <f t="shared" si="20"/>
        <v>XI AK517</v>
      </c>
      <c r="B486" s="38">
        <v>17</v>
      </c>
      <c r="C486" s="12">
        <v>101415287</v>
      </c>
      <c r="D486" s="16" t="s">
        <v>337</v>
      </c>
      <c r="E486" s="15" t="s">
        <v>9</v>
      </c>
      <c r="F486" s="35" t="s">
        <v>655</v>
      </c>
      <c r="G486" s="14" t="s">
        <v>1778</v>
      </c>
      <c r="H486" s="14" t="s">
        <v>1783</v>
      </c>
      <c r="I486" s="14" t="str">
        <f t="shared" si="21"/>
        <v>LAK</v>
      </c>
    </row>
    <row r="487" spans="1:9" ht="23.25" customHeight="1">
      <c r="A487" s="14" t="str">
        <f t="shared" si="20"/>
        <v>XI AK218</v>
      </c>
      <c r="B487" s="15">
        <v>18</v>
      </c>
      <c r="C487" s="12">
        <v>101515741</v>
      </c>
      <c r="D487" s="12" t="s">
        <v>203</v>
      </c>
      <c r="E487" s="38" t="s">
        <v>13</v>
      </c>
      <c r="F487" s="34" t="s">
        <v>472</v>
      </c>
      <c r="G487" s="14" t="s">
        <v>1778</v>
      </c>
      <c r="H487" s="14" t="s">
        <v>1783</v>
      </c>
      <c r="I487" s="14" t="str">
        <f t="shared" si="21"/>
        <v>PAK</v>
      </c>
    </row>
    <row r="488" spans="1:9" ht="23.25" customHeight="1">
      <c r="A488" s="14" t="str">
        <f t="shared" si="20"/>
        <v>XII TKJ324</v>
      </c>
      <c r="B488" s="15">
        <v>24</v>
      </c>
      <c r="C488" s="16" t="s">
        <v>889</v>
      </c>
      <c r="D488" s="12" t="s">
        <v>890</v>
      </c>
      <c r="E488" s="38" t="s">
        <v>9</v>
      </c>
      <c r="F488" s="34" t="s">
        <v>1401</v>
      </c>
      <c r="G488" s="14" t="s">
        <v>1781</v>
      </c>
      <c r="H488" s="14" t="s">
        <v>1785</v>
      </c>
      <c r="I488" s="14" t="str">
        <f t="shared" si="21"/>
        <v>LTKJ</v>
      </c>
    </row>
    <row r="489" spans="1:9" ht="23.25" customHeight="1">
      <c r="A489" s="14" t="str">
        <f t="shared" si="20"/>
        <v>XI TKJ319</v>
      </c>
      <c r="B489" s="15">
        <v>19</v>
      </c>
      <c r="C489" s="12">
        <v>101515878</v>
      </c>
      <c r="D489" s="12" t="s">
        <v>140</v>
      </c>
      <c r="E489" s="38" t="s">
        <v>9</v>
      </c>
      <c r="F489" s="34" t="s">
        <v>903</v>
      </c>
      <c r="G489" s="14" t="s">
        <v>1779</v>
      </c>
      <c r="H489" s="14" t="s">
        <v>1785</v>
      </c>
      <c r="I489" s="14" t="str">
        <f t="shared" si="21"/>
        <v>LTKJ</v>
      </c>
    </row>
    <row r="490" spans="1:9" ht="23.25" customHeight="1">
      <c r="A490" s="14" t="str">
        <f t="shared" si="20"/>
        <v>XI AK121</v>
      </c>
      <c r="B490" s="38">
        <v>21</v>
      </c>
      <c r="C490" s="12">
        <v>101515742</v>
      </c>
      <c r="D490" s="12" t="s">
        <v>169</v>
      </c>
      <c r="E490" s="38" t="s">
        <v>13</v>
      </c>
      <c r="F490" s="34" t="s">
        <v>413</v>
      </c>
      <c r="G490" s="14" t="s">
        <v>1778</v>
      </c>
      <c r="H490" s="14" t="s">
        <v>1783</v>
      </c>
      <c r="I490" s="14" t="str">
        <f t="shared" si="21"/>
        <v>PAK</v>
      </c>
    </row>
    <row r="491" spans="1:9" ht="23.25" customHeight="1">
      <c r="A491" s="14" t="str">
        <f t="shared" si="20"/>
        <v>XII AK618</v>
      </c>
      <c r="B491" s="15">
        <v>18</v>
      </c>
      <c r="C491" s="16" t="s">
        <v>688</v>
      </c>
      <c r="D491" s="12" t="s">
        <v>689</v>
      </c>
      <c r="E491" s="38" t="s">
        <v>9</v>
      </c>
      <c r="F491" s="34" t="s">
        <v>1942</v>
      </c>
      <c r="G491" s="14" t="s">
        <v>1780</v>
      </c>
      <c r="H491" s="14" t="s">
        <v>1783</v>
      </c>
      <c r="I491" s="14" t="str">
        <f t="shared" si="21"/>
        <v>LAK</v>
      </c>
    </row>
    <row r="492" spans="1:9" ht="23.25" customHeight="1">
      <c r="A492" s="14" t="str">
        <f t="shared" si="20"/>
        <v>XIII AK417</v>
      </c>
      <c r="B492" s="15">
        <v>17</v>
      </c>
      <c r="C492" s="16" t="s">
        <v>1137</v>
      </c>
      <c r="D492" s="12" t="s">
        <v>1138</v>
      </c>
      <c r="E492" s="38" t="s">
        <v>9</v>
      </c>
      <c r="F492" s="34" t="s">
        <v>1652</v>
      </c>
      <c r="G492" s="14" t="s">
        <v>1782</v>
      </c>
      <c r="H492" s="14" t="s">
        <v>1783</v>
      </c>
      <c r="I492" s="14" t="str">
        <f t="shared" si="21"/>
        <v>LAK</v>
      </c>
    </row>
    <row r="493" spans="1:9" ht="23.25" customHeight="1">
      <c r="A493" s="14" t="str">
        <f t="shared" si="20"/>
        <v>XI AK319</v>
      </c>
      <c r="B493" s="38">
        <v>19</v>
      </c>
      <c r="C493" s="12">
        <v>101515743</v>
      </c>
      <c r="D493" s="12" t="s">
        <v>227</v>
      </c>
      <c r="E493" s="38" t="s">
        <v>13</v>
      </c>
      <c r="F493" s="35" t="s">
        <v>534</v>
      </c>
      <c r="G493" s="14" t="s">
        <v>1778</v>
      </c>
      <c r="H493" s="14" t="s">
        <v>1783</v>
      </c>
      <c r="I493" s="14" t="str">
        <f t="shared" si="21"/>
        <v>PAK</v>
      </c>
    </row>
    <row r="494" spans="1:9" ht="23.25" customHeight="1">
      <c r="A494" s="14" t="str">
        <f t="shared" si="20"/>
        <v>XII TKJ121</v>
      </c>
      <c r="B494" s="15">
        <v>21</v>
      </c>
      <c r="C494" s="16" t="s">
        <v>755</v>
      </c>
      <c r="D494" s="12" t="s">
        <v>756</v>
      </c>
      <c r="E494" s="38" t="s">
        <v>9</v>
      </c>
      <c r="F494" s="34" t="s">
        <v>1289</v>
      </c>
      <c r="G494" s="14" t="s">
        <v>1781</v>
      </c>
      <c r="H494" s="14" t="s">
        <v>1785</v>
      </c>
      <c r="I494" s="14" t="str">
        <f t="shared" si="21"/>
        <v>LTKJ</v>
      </c>
    </row>
    <row r="495" spans="1:9" ht="23.25" customHeight="1">
      <c r="A495" s="14" t="str">
        <f t="shared" si="20"/>
        <v>XII AK121</v>
      </c>
      <c r="B495" s="15">
        <v>21</v>
      </c>
      <c r="C495" s="16" t="s">
        <v>391</v>
      </c>
      <c r="D495" s="12" t="s">
        <v>392</v>
      </c>
      <c r="E495" s="38" t="s">
        <v>9</v>
      </c>
      <c r="F495" s="34" t="s">
        <v>970</v>
      </c>
      <c r="G495" s="14" t="s">
        <v>1780</v>
      </c>
      <c r="H495" s="14" t="s">
        <v>1783</v>
      </c>
      <c r="I495" s="14" t="str">
        <f t="shared" si="21"/>
        <v>LAK</v>
      </c>
    </row>
    <row r="496" spans="1:9" ht="23.25" customHeight="1">
      <c r="A496" s="14" t="str">
        <f t="shared" si="20"/>
        <v>XII AK221</v>
      </c>
      <c r="B496" s="15">
        <v>21</v>
      </c>
      <c r="C496" s="16" t="s">
        <v>454</v>
      </c>
      <c r="D496" s="12" t="s">
        <v>455</v>
      </c>
      <c r="E496" s="38" t="s">
        <v>9</v>
      </c>
      <c r="F496" s="34" t="s">
        <v>971</v>
      </c>
      <c r="G496" s="14" t="s">
        <v>1780</v>
      </c>
      <c r="H496" s="14" t="s">
        <v>1783</v>
      </c>
      <c r="I496" s="14" t="str">
        <f t="shared" si="21"/>
        <v>LAK</v>
      </c>
    </row>
    <row r="497" spans="1:9" ht="23.25" customHeight="1">
      <c r="A497" s="14" t="str">
        <f t="shared" si="20"/>
        <v>XII AK322</v>
      </c>
      <c r="B497" s="15">
        <v>22</v>
      </c>
      <c r="C497" s="16" t="s">
        <v>515</v>
      </c>
      <c r="D497" s="12" t="s">
        <v>516</v>
      </c>
      <c r="E497" s="38" t="s">
        <v>9</v>
      </c>
      <c r="F497" s="34" t="s">
        <v>972</v>
      </c>
      <c r="G497" s="14" t="s">
        <v>1780</v>
      </c>
      <c r="H497" s="14" t="s">
        <v>1783</v>
      </c>
      <c r="I497" s="14" t="str">
        <f t="shared" si="21"/>
        <v>LAK</v>
      </c>
    </row>
    <row r="498" spans="1:9" ht="23.25" customHeight="1">
      <c r="A498" s="14" t="str">
        <f t="shared" si="20"/>
        <v>XII AK420</v>
      </c>
      <c r="B498" s="15">
        <v>20</v>
      </c>
      <c r="C498" s="16" t="s">
        <v>573</v>
      </c>
      <c r="D498" s="12" t="s">
        <v>574</v>
      </c>
      <c r="E498" s="38" t="s">
        <v>13</v>
      </c>
      <c r="F498" s="34" t="s">
        <v>973</v>
      </c>
      <c r="G498" s="14" t="s">
        <v>1780</v>
      </c>
      <c r="H498" s="14" t="s">
        <v>1783</v>
      </c>
      <c r="I498" s="14" t="str">
        <f t="shared" si="21"/>
        <v>PAK</v>
      </c>
    </row>
    <row r="499" spans="1:9" ht="23.25" customHeight="1">
      <c r="A499" s="14" t="str">
        <f t="shared" si="20"/>
        <v>XII TKJ223</v>
      </c>
      <c r="B499" s="15">
        <v>23</v>
      </c>
      <c r="C499" s="16" t="s">
        <v>824</v>
      </c>
      <c r="D499" s="12" t="s">
        <v>825</v>
      </c>
      <c r="E499" s="38" t="s">
        <v>9</v>
      </c>
      <c r="F499" s="34" t="s">
        <v>1344</v>
      </c>
      <c r="G499" s="14" t="s">
        <v>1781</v>
      </c>
      <c r="H499" s="14" t="s">
        <v>1785</v>
      </c>
      <c r="I499" s="14" t="str">
        <f t="shared" si="21"/>
        <v>LTKJ</v>
      </c>
    </row>
    <row r="500" spans="1:9" ht="23.25" customHeight="1">
      <c r="A500" s="14" t="str">
        <f t="shared" si="20"/>
        <v>XI TKJ320</v>
      </c>
      <c r="B500" s="15">
        <v>20</v>
      </c>
      <c r="C500" s="12">
        <v>101515879</v>
      </c>
      <c r="D500" s="19" t="s">
        <v>162</v>
      </c>
      <c r="E500" s="38" t="s">
        <v>13</v>
      </c>
      <c r="F500" s="34" t="s">
        <v>903</v>
      </c>
      <c r="G500" s="14" t="s">
        <v>1779</v>
      </c>
      <c r="H500" s="14" t="s">
        <v>1785</v>
      </c>
      <c r="I500" s="14" t="str">
        <f t="shared" si="21"/>
        <v>PTKJ</v>
      </c>
    </row>
    <row r="501" spans="1:9" ht="23.25" customHeight="1">
      <c r="A501" s="14" t="str">
        <f t="shared" si="20"/>
        <v>XIII AK219</v>
      </c>
      <c r="B501" s="15">
        <v>19</v>
      </c>
      <c r="C501" s="16" t="s">
        <v>1011</v>
      </c>
      <c r="D501" s="12" t="s">
        <v>1012</v>
      </c>
      <c r="E501" s="38" t="s">
        <v>13</v>
      </c>
      <c r="F501" s="34" t="s">
        <v>1526</v>
      </c>
      <c r="G501" s="14" t="s">
        <v>1782</v>
      </c>
      <c r="H501" s="14" t="s">
        <v>1783</v>
      </c>
      <c r="I501" s="14" t="str">
        <f t="shared" si="21"/>
        <v>PAK</v>
      </c>
    </row>
    <row r="502" spans="1:9" ht="23.25" customHeight="1">
      <c r="A502" s="14" t="str">
        <f t="shared" si="20"/>
        <v>XIII AK418</v>
      </c>
      <c r="B502" s="15">
        <v>18</v>
      </c>
      <c r="C502" s="16" t="s">
        <v>1139</v>
      </c>
      <c r="D502" s="12" t="s">
        <v>1140</v>
      </c>
      <c r="E502" s="38" t="s">
        <v>13</v>
      </c>
      <c r="F502" s="34" t="s">
        <v>1652</v>
      </c>
      <c r="G502" s="14" t="s">
        <v>1782</v>
      </c>
      <c r="H502" s="14" t="s">
        <v>1783</v>
      </c>
      <c r="I502" s="14" t="str">
        <f t="shared" si="21"/>
        <v>PAK</v>
      </c>
    </row>
    <row r="503" spans="1:9" ht="23.25" customHeight="1">
      <c r="A503" s="14" t="str">
        <f t="shared" si="20"/>
        <v>XI AK417</v>
      </c>
      <c r="B503" s="15">
        <v>17</v>
      </c>
      <c r="C503" s="12">
        <v>101515744</v>
      </c>
      <c r="D503" s="12" t="s">
        <v>254</v>
      </c>
      <c r="E503" s="38" t="s">
        <v>13</v>
      </c>
      <c r="F503" s="34" t="s">
        <v>593</v>
      </c>
      <c r="G503" s="14" t="s">
        <v>1778</v>
      </c>
      <c r="H503" s="14" t="s">
        <v>1783</v>
      </c>
      <c r="I503" s="14" t="str">
        <f t="shared" si="21"/>
        <v>PAK</v>
      </c>
    </row>
    <row r="504" spans="1:9" ht="23.25" customHeight="1">
      <c r="A504" s="14" t="str">
        <f t="shared" si="20"/>
        <v>XI AK623</v>
      </c>
      <c r="B504" s="15">
        <v>23</v>
      </c>
      <c r="C504" s="12">
        <v>101515745</v>
      </c>
      <c r="D504" s="12" t="s">
        <v>312</v>
      </c>
      <c r="E504" s="38" t="s">
        <v>13</v>
      </c>
      <c r="F504" s="34" t="s">
        <v>715</v>
      </c>
      <c r="G504" s="14" t="s">
        <v>1778</v>
      </c>
      <c r="H504" s="14" t="s">
        <v>1783</v>
      </c>
      <c r="I504" s="14" t="str">
        <f t="shared" si="21"/>
        <v>PAK</v>
      </c>
    </row>
    <row r="505" spans="1:9" ht="23.25" customHeight="1">
      <c r="A505" s="14" t="str">
        <f t="shared" si="20"/>
        <v>XI AK418</v>
      </c>
      <c r="B505" s="15">
        <v>18</v>
      </c>
      <c r="C505" s="12">
        <v>101515746</v>
      </c>
      <c r="D505" s="12" t="s">
        <v>204</v>
      </c>
      <c r="E505" s="38" t="s">
        <v>13</v>
      </c>
      <c r="F505" s="34" t="s">
        <v>593</v>
      </c>
      <c r="G505" s="14" t="s">
        <v>1778</v>
      </c>
      <c r="H505" s="14" t="s">
        <v>1783</v>
      </c>
      <c r="I505" s="14" t="str">
        <f t="shared" si="21"/>
        <v>PAK</v>
      </c>
    </row>
    <row r="506" spans="1:9" ht="23.25" customHeight="1">
      <c r="A506" s="14" t="str">
        <f t="shared" si="20"/>
        <v>XII AK521</v>
      </c>
      <c r="B506" s="15">
        <v>21</v>
      </c>
      <c r="C506" s="16" t="s">
        <v>633</v>
      </c>
      <c r="D506" s="12" t="s">
        <v>634</v>
      </c>
      <c r="E506" s="38" t="s">
        <v>13</v>
      </c>
      <c r="F506" s="34" t="s">
        <v>974</v>
      </c>
      <c r="G506" s="14" t="s">
        <v>1780</v>
      </c>
      <c r="H506" s="14" t="s">
        <v>1783</v>
      </c>
      <c r="I506" s="14" t="str">
        <f t="shared" si="21"/>
        <v>PAK</v>
      </c>
    </row>
    <row r="507" spans="1:9" ht="23.25" customHeight="1">
      <c r="A507" s="14" t="str">
        <f t="shared" si="20"/>
        <v>XIII AK322</v>
      </c>
      <c r="B507" s="15">
        <v>22</v>
      </c>
      <c r="C507" s="16" t="s">
        <v>1083</v>
      </c>
      <c r="D507" s="12" t="s">
        <v>1084</v>
      </c>
      <c r="E507" s="38" t="s">
        <v>13</v>
      </c>
      <c r="F507" s="34" t="s">
        <v>1589</v>
      </c>
      <c r="G507" s="14" t="s">
        <v>1782</v>
      </c>
      <c r="H507" s="14" t="s">
        <v>1783</v>
      </c>
      <c r="I507" s="14" t="str">
        <f t="shared" si="21"/>
        <v>PAK</v>
      </c>
    </row>
    <row r="508" spans="1:9" ht="23.25" customHeight="1">
      <c r="A508" s="14" t="str">
        <f t="shared" si="20"/>
        <v>XI RPL221</v>
      </c>
      <c r="B508" s="15">
        <v>21</v>
      </c>
      <c r="C508" s="12">
        <v>101515953</v>
      </c>
      <c r="D508" s="12" t="s">
        <v>48</v>
      </c>
      <c r="E508" s="38" t="s">
        <v>9</v>
      </c>
      <c r="F508" s="34" t="s">
        <v>1943</v>
      </c>
      <c r="G508" s="14" t="s">
        <v>1944</v>
      </c>
      <c r="H508" s="14" t="s">
        <v>1784</v>
      </c>
      <c r="I508" s="14" t="str">
        <f t="shared" si="21"/>
        <v>LRPL</v>
      </c>
    </row>
    <row r="509" spans="1:9" ht="23.25" customHeight="1">
      <c r="A509" s="14" t="str">
        <f t="shared" si="20"/>
        <v>XI TKJ321</v>
      </c>
      <c r="B509" s="15">
        <v>21</v>
      </c>
      <c r="C509" s="12">
        <v>101515880</v>
      </c>
      <c r="D509" s="12" t="s">
        <v>144</v>
      </c>
      <c r="E509" s="38" t="s">
        <v>13</v>
      </c>
      <c r="F509" s="34" t="s">
        <v>903</v>
      </c>
      <c r="G509" s="14" t="s">
        <v>1779</v>
      </c>
      <c r="H509" s="14" t="s">
        <v>1785</v>
      </c>
      <c r="I509" s="14" t="str">
        <f t="shared" si="21"/>
        <v>PTKJ</v>
      </c>
    </row>
    <row r="510" spans="1:9" ht="23.25" customHeight="1">
      <c r="A510" s="14" t="str">
        <f t="shared" si="20"/>
        <v>XII AK619</v>
      </c>
      <c r="B510" s="15">
        <v>19</v>
      </c>
      <c r="C510" s="16" t="s">
        <v>690</v>
      </c>
      <c r="D510" s="12" t="s">
        <v>691</v>
      </c>
      <c r="E510" s="38" t="s">
        <v>13</v>
      </c>
      <c r="F510" s="34" t="s">
        <v>1942</v>
      </c>
      <c r="G510" s="14" t="s">
        <v>1780</v>
      </c>
      <c r="H510" s="14" t="s">
        <v>1783</v>
      </c>
      <c r="I510" s="14" t="str">
        <f t="shared" si="21"/>
        <v>PAK</v>
      </c>
    </row>
    <row r="511" spans="1:9" ht="23.25" customHeight="1">
      <c r="A511" s="14" t="str">
        <f t="shared" si="20"/>
        <v>XII TKJ224</v>
      </c>
      <c r="B511" s="15">
        <v>24</v>
      </c>
      <c r="C511" s="16" t="s">
        <v>826</v>
      </c>
      <c r="D511" s="12" t="s">
        <v>827</v>
      </c>
      <c r="E511" s="38" t="s">
        <v>13</v>
      </c>
      <c r="F511" s="34" t="s">
        <v>1344</v>
      </c>
      <c r="G511" s="14" t="s">
        <v>1781</v>
      </c>
      <c r="H511" s="14" t="s">
        <v>1785</v>
      </c>
      <c r="I511" s="14" t="str">
        <f t="shared" si="21"/>
        <v>PTKJ</v>
      </c>
    </row>
    <row r="512" spans="1:9" ht="23.25" customHeight="1">
      <c r="A512" s="14" t="str">
        <f t="shared" si="20"/>
        <v>XII AK122</v>
      </c>
      <c r="B512" s="15">
        <v>22</v>
      </c>
      <c r="C512" s="16" t="s">
        <v>393</v>
      </c>
      <c r="D512" s="12" t="s">
        <v>394</v>
      </c>
      <c r="E512" s="38" t="s">
        <v>13</v>
      </c>
      <c r="F512" s="34" t="s">
        <v>970</v>
      </c>
      <c r="G512" s="14" t="s">
        <v>1780</v>
      </c>
      <c r="H512" s="14" t="s">
        <v>1783</v>
      </c>
      <c r="I512" s="14" t="str">
        <f t="shared" si="21"/>
        <v>PAK</v>
      </c>
    </row>
    <row r="513" spans="1:9" ht="23.25" customHeight="1">
      <c r="A513" s="14" t="str">
        <f t="shared" si="20"/>
        <v>XII AK222</v>
      </c>
      <c r="B513" s="15">
        <v>22</v>
      </c>
      <c r="C513" s="16" t="s">
        <v>456</v>
      </c>
      <c r="D513" s="12" t="s">
        <v>457</v>
      </c>
      <c r="E513" s="38" t="s">
        <v>13</v>
      </c>
      <c r="F513" s="34" t="s">
        <v>971</v>
      </c>
      <c r="G513" s="14" t="s">
        <v>1780</v>
      </c>
      <c r="H513" s="14" t="s">
        <v>1783</v>
      </c>
      <c r="I513" s="14" t="str">
        <f t="shared" si="21"/>
        <v>PAK</v>
      </c>
    </row>
    <row r="514" spans="1:9" ht="23.25" customHeight="1">
      <c r="A514" s="14" t="str">
        <f t="shared" si="20"/>
        <v>XIII AK419</v>
      </c>
      <c r="B514" s="15">
        <v>19</v>
      </c>
      <c r="C514" s="16" t="s">
        <v>1141</v>
      </c>
      <c r="D514" s="12" t="s">
        <v>1142</v>
      </c>
      <c r="E514" s="38" t="s">
        <v>13</v>
      </c>
      <c r="F514" s="34" t="s">
        <v>1652</v>
      </c>
      <c r="G514" s="14" t="s">
        <v>1782</v>
      </c>
      <c r="H514" s="14" t="s">
        <v>1783</v>
      </c>
      <c r="I514" s="14" t="str">
        <f t="shared" si="21"/>
        <v>PAK</v>
      </c>
    </row>
    <row r="515" spans="1:9" ht="23.25" customHeight="1">
      <c r="A515" s="14" t="str">
        <f t="shared" si="20"/>
        <v>XIII AK220</v>
      </c>
      <c r="B515" s="15">
        <v>20</v>
      </c>
      <c r="C515" s="16" t="s">
        <v>1013</v>
      </c>
      <c r="D515" s="12" t="s">
        <v>1014</v>
      </c>
      <c r="E515" s="38" t="s">
        <v>13</v>
      </c>
      <c r="F515" s="34" t="s">
        <v>1526</v>
      </c>
      <c r="G515" s="14" t="s">
        <v>1782</v>
      </c>
      <c r="H515" s="14" t="s">
        <v>1783</v>
      </c>
      <c r="I515" s="14" t="str">
        <f t="shared" si="21"/>
        <v>PAK</v>
      </c>
    </row>
    <row r="516" spans="1:9" ht="23.25" customHeight="1">
      <c r="A516" s="14" t="str">
        <f t="shared" si="20"/>
        <v>XII AK323</v>
      </c>
      <c r="B516" s="15">
        <v>23</v>
      </c>
      <c r="C516" s="16" t="s">
        <v>517</v>
      </c>
      <c r="D516" s="12" t="s">
        <v>518</v>
      </c>
      <c r="E516" s="38" t="s">
        <v>9</v>
      </c>
      <c r="F516" s="34" t="s">
        <v>972</v>
      </c>
      <c r="G516" s="14" t="s">
        <v>1780</v>
      </c>
      <c r="H516" s="14" t="s">
        <v>1783</v>
      </c>
      <c r="I516" s="14" t="str">
        <f t="shared" si="21"/>
        <v>LAK</v>
      </c>
    </row>
    <row r="517" spans="1:9" ht="23.25" customHeight="1">
      <c r="A517" s="14" t="str">
        <f t="shared" si="20"/>
        <v>XII AK421</v>
      </c>
      <c r="B517" s="15">
        <v>21</v>
      </c>
      <c r="C517" s="16" t="s">
        <v>575</v>
      </c>
      <c r="D517" s="12" t="s">
        <v>576</v>
      </c>
      <c r="E517" s="38" t="s">
        <v>13</v>
      </c>
      <c r="F517" s="34" t="s">
        <v>973</v>
      </c>
      <c r="G517" s="14" t="s">
        <v>1780</v>
      </c>
      <c r="H517" s="14" t="s">
        <v>1783</v>
      </c>
      <c r="I517" s="14" t="str">
        <f t="shared" si="21"/>
        <v>PAK</v>
      </c>
    </row>
    <row r="518" spans="1:9" ht="23.25" customHeight="1">
      <c r="A518" s="14" t="str">
        <f t="shared" si="20"/>
        <v>XIII AK517</v>
      </c>
      <c r="B518" s="15">
        <v>17</v>
      </c>
      <c r="C518" s="16" t="s">
        <v>1201</v>
      </c>
      <c r="D518" s="12" t="s">
        <v>1202</v>
      </c>
      <c r="E518" s="38" t="s">
        <v>13</v>
      </c>
      <c r="F518" s="34" t="s">
        <v>1713</v>
      </c>
      <c r="G518" s="14" t="s">
        <v>1782</v>
      </c>
      <c r="H518" s="14" t="s">
        <v>1783</v>
      </c>
      <c r="I518" s="14" t="str">
        <f t="shared" si="21"/>
        <v>PAK</v>
      </c>
    </row>
    <row r="519" spans="1:9" ht="23.25" customHeight="1">
      <c r="A519" s="14" t="str">
        <f t="shared" ref="A519:A567" si="22">F519&amp;B519</f>
        <v>XII AK522</v>
      </c>
      <c r="B519" s="15">
        <v>22</v>
      </c>
      <c r="C519" s="16" t="s">
        <v>635</v>
      </c>
      <c r="D519" s="12" t="s">
        <v>636</v>
      </c>
      <c r="E519" s="38" t="s">
        <v>13</v>
      </c>
      <c r="F519" s="34" t="s">
        <v>974</v>
      </c>
      <c r="G519" s="14" t="s">
        <v>1780</v>
      </c>
      <c r="H519" s="14" t="s">
        <v>1783</v>
      </c>
      <c r="I519" s="14" t="str">
        <f t="shared" ref="I519:I567" si="23">E519&amp;H519</f>
        <v>PAK</v>
      </c>
    </row>
    <row r="520" spans="1:9" ht="23.25" customHeight="1">
      <c r="A520" s="14" t="str">
        <f t="shared" si="22"/>
        <v>XI RPL123</v>
      </c>
      <c r="B520" s="38">
        <v>23</v>
      </c>
      <c r="C520" s="12">
        <v>101515954</v>
      </c>
      <c r="D520" s="12" t="s">
        <v>24</v>
      </c>
      <c r="E520" s="38" t="s">
        <v>9</v>
      </c>
      <c r="F520" s="35" t="s">
        <v>1945</v>
      </c>
      <c r="G520" s="14" t="s">
        <v>1944</v>
      </c>
      <c r="H520" s="14" t="s">
        <v>1784</v>
      </c>
      <c r="I520" s="14" t="str">
        <f t="shared" si="23"/>
        <v>LRPL</v>
      </c>
    </row>
    <row r="521" spans="1:9" ht="23.25" customHeight="1">
      <c r="A521" s="14" t="str">
        <f t="shared" si="22"/>
        <v>XI TKJ222</v>
      </c>
      <c r="B521" s="15">
        <v>22</v>
      </c>
      <c r="C521" s="12">
        <v>101515881</v>
      </c>
      <c r="D521" s="12" t="s">
        <v>112</v>
      </c>
      <c r="E521" s="38" t="s">
        <v>13</v>
      </c>
      <c r="F521" s="34" t="s">
        <v>842</v>
      </c>
      <c r="G521" s="14" t="s">
        <v>1779</v>
      </c>
      <c r="H521" s="14" t="s">
        <v>1785</v>
      </c>
      <c r="I521" s="14" t="str">
        <f t="shared" si="23"/>
        <v>PTKJ</v>
      </c>
    </row>
    <row r="522" spans="1:9" ht="23.25" customHeight="1">
      <c r="A522" s="14" t="str">
        <f t="shared" si="22"/>
        <v>XI RPL124</v>
      </c>
      <c r="B522" s="38">
        <v>24</v>
      </c>
      <c r="C522" s="12">
        <v>101515955</v>
      </c>
      <c r="D522" s="12" t="s">
        <v>16</v>
      </c>
      <c r="E522" s="38" t="s">
        <v>13</v>
      </c>
      <c r="F522" s="35" t="s">
        <v>1945</v>
      </c>
      <c r="G522" s="14" t="s">
        <v>1944</v>
      </c>
      <c r="H522" s="14" t="s">
        <v>1784</v>
      </c>
      <c r="I522" s="14" t="str">
        <f t="shared" si="23"/>
        <v>PRPL</v>
      </c>
    </row>
    <row r="523" spans="1:9" ht="23.25" customHeight="1">
      <c r="A523" s="14" t="str">
        <f t="shared" si="22"/>
        <v>XII TKJ122</v>
      </c>
      <c r="B523" s="15">
        <v>22</v>
      </c>
      <c r="C523" s="16" t="s">
        <v>757</v>
      </c>
      <c r="D523" s="12" t="s">
        <v>758</v>
      </c>
      <c r="E523" s="38" t="s">
        <v>13</v>
      </c>
      <c r="F523" s="34" t="s">
        <v>1289</v>
      </c>
      <c r="G523" s="14" t="s">
        <v>1781</v>
      </c>
      <c r="H523" s="14" t="s">
        <v>1785</v>
      </c>
      <c r="I523" s="14" t="str">
        <f t="shared" si="23"/>
        <v>PTKJ</v>
      </c>
    </row>
    <row r="524" spans="1:9" ht="23.25" customHeight="1">
      <c r="A524" s="14" t="str">
        <f t="shared" si="22"/>
        <v>XII AK620</v>
      </c>
      <c r="B524" s="15">
        <v>20</v>
      </c>
      <c r="C524" s="16" t="s">
        <v>692</v>
      </c>
      <c r="D524" s="12" t="s">
        <v>693</v>
      </c>
      <c r="E524" s="38" t="s">
        <v>13</v>
      </c>
      <c r="F524" s="34" t="s">
        <v>1942</v>
      </c>
      <c r="G524" s="14" t="s">
        <v>1780</v>
      </c>
      <c r="H524" s="14" t="s">
        <v>1783</v>
      </c>
      <c r="I524" s="14" t="str">
        <f t="shared" si="23"/>
        <v>PAK</v>
      </c>
    </row>
    <row r="525" spans="1:9" ht="23.25" customHeight="1">
      <c r="A525" s="14" t="str">
        <f t="shared" si="22"/>
        <v>XII AK123</v>
      </c>
      <c r="B525" s="15">
        <v>23</v>
      </c>
      <c r="C525" s="16" t="s">
        <v>395</v>
      </c>
      <c r="D525" s="12" t="s">
        <v>396</v>
      </c>
      <c r="E525" s="38" t="s">
        <v>13</v>
      </c>
      <c r="F525" s="34" t="s">
        <v>970</v>
      </c>
      <c r="G525" s="14" t="s">
        <v>1780</v>
      </c>
      <c r="H525" s="14" t="s">
        <v>1783</v>
      </c>
      <c r="I525" s="14" t="str">
        <f t="shared" si="23"/>
        <v>PAK</v>
      </c>
    </row>
    <row r="526" spans="1:9" ht="23.25" customHeight="1">
      <c r="A526" s="14" t="str">
        <f t="shared" si="22"/>
        <v>XI AK219</v>
      </c>
      <c r="B526" s="15">
        <v>19</v>
      </c>
      <c r="C526" s="12">
        <v>101515747</v>
      </c>
      <c r="D526" s="12" t="s">
        <v>207</v>
      </c>
      <c r="E526" s="38" t="s">
        <v>9</v>
      </c>
      <c r="F526" s="34" t="s">
        <v>472</v>
      </c>
      <c r="G526" s="14" t="s">
        <v>1778</v>
      </c>
      <c r="H526" s="14" t="s">
        <v>1783</v>
      </c>
      <c r="I526" s="14" t="str">
        <f t="shared" si="23"/>
        <v>LAK</v>
      </c>
    </row>
    <row r="527" spans="1:9" ht="23.25" customHeight="1">
      <c r="A527" s="14" t="str">
        <f t="shared" si="22"/>
        <v>XI AK419</v>
      </c>
      <c r="B527" s="15">
        <v>19</v>
      </c>
      <c r="C527" s="12">
        <v>101515748</v>
      </c>
      <c r="D527" s="12" t="s">
        <v>251</v>
      </c>
      <c r="E527" s="38" t="s">
        <v>13</v>
      </c>
      <c r="F527" s="34" t="s">
        <v>593</v>
      </c>
      <c r="G527" s="14" t="s">
        <v>1778</v>
      </c>
      <c r="H527" s="14" t="s">
        <v>1783</v>
      </c>
      <c r="I527" s="14" t="str">
        <f t="shared" si="23"/>
        <v>PAK</v>
      </c>
    </row>
    <row r="528" spans="1:9" ht="23.25" customHeight="1">
      <c r="A528" s="14" t="str">
        <f t="shared" si="22"/>
        <v>XIII AK420</v>
      </c>
      <c r="B528" s="15">
        <v>20</v>
      </c>
      <c r="C528" s="16" t="s">
        <v>1143</v>
      </c>
      <c r="D528" s="12" t="s">
        <v>1144</v>
      </c>
      <c r="E528" s="38" t="s">
        <v>9</v>
      </c>
      <c r="F528" s="34" t="s">
        <v>1652</v>
      </c>
      <c r="G528" s="14" t="s">
        <v>1782</v>
      </c>
      <c r="H528" s="14" t="s">
        <v>1783</v>
      </c>
      <c r="I528" s="14" t="str">
        <f t="shared" si="23"/>
        <v>LAK</v>
      </c>
    </row>
    <row r="529" spans="1:9" ht="23.25" customHeight="1">
      <c r="A529" s="14" t="str">
        <f t="shared" si="22"/>
        <v>XI AK518</v>
      </c>
      <c r="B529" s="38">
        <v>18</v>
      </c>
      <c r="C529" s="12">
        <v>101515749</v>
      </c>
      <c r="D529" s="12" t="s">
        <v>289</v>
      </c>
      <c r="E529" s="38" t="s">
        <v>13</v>
      </c>
      <c r="F529" s="35" t="s">
        <v>655</v>
      </c>
      <c r="G529" s="14" t="s">
        <v>1778</v>
      </c>
      <c r="H529" s="14" t="s">
        <v>1783</v>
      </c>
      <c r="I529" s="14" t="str">
        <f t="shared" si="23"/>
        <v>PAK</v>
      </c>
    </row>
    <row r="530" spans="1:9" ht="23.25" customHeight="1">
      <c r="A530" s="14" t="str">
        <f t="shared" si="22"/>
        <v>XII TKJ325</v>
      </c>
      <c r="B530" s="15">
        <v>25</v>
      </c>
      <c r="C530" s="16" t="s">
        <v>891</v>
      </c>
      <c r="D530" s="12" t="s">
        <v>892</v>
      </c>
      <c r="E530" s="38" t="s">
        <v>13</v>
      </c>
      <c r="F530" s="34" t="s">
        <v>1401</v>
      </c>
      <c r="G530" s="14" t="s">
        <v>1781</v>
      </c>
      <c r="H530" s="14" t="s">
        <v>1785</v>
      </c>
      <c r="I530" s="14" t="str">
        <f t="shared" si="23"/>
        <v>PTKJ</v>
      </c>
    </row>
    <row r="531" spans="1:9" ht="23.25" customHeight="1">
      <c r="A531" s="14" t="str">
        <f t="shared" si="22"/>
        <v>XII AK223</v>
      </c>
      <c r="B531" s="15">
        <v>23</v>
      </c>
      <c r="C531" s="16" t="s">
        <v>458</v>
      </c>
      <c r="D531" s="12" t="s">
        <v>459</v>
      </c>
      <c r="E531" s="38" t="s">
        <v>9</v>
      </c>
      <c r="F531" s="34" t="s">
        <v>971</v>
      </c>
      <c r="G531" s="14" t="s">
        <v>1780</v>
      </c>
      <c r="H531" s="14" t="s">
        <v>1783</v>
      </c>
      <c r="I531" s="14" t="str">
        <f t="shared" si="23"/>
        <v>LAK</v>
      </c>
    </row>
    <row r="532" spans="1:9" ht="23.25" customHeight="1">
      <c r="A532" s="14" t="str">
        <f t="shared" si="22"/>
        <v>XI RPL222</v>
      </c>
      <c r="B532" s="15">
        <v>22</v>
      </c>
      <c r="C532" s="12">
        <v>101515956</v>
      </c>
      <c r="D532" s="12" t="s">
        <v>73</v>
      </c>
      <c r="E532" s="38" t="s">
        <v>13</v>
      </c>
      <c r="F532" s="34" t="s">
        <v>1943</v>
      </c>
      <c r="G532" s="14" t="s">
        <v>1944</v>
      </c>
      <c r="H532" s="14" t="s">
        <v>1784</v>
      </c>
      <c r="I532" s="14" t="str">
        <f t="shared" si="23"/>
        <v>PRPL</v>
      </c>
    </row>
    <row r="533" spans="1:9" ht="23.25" customHeight="1">
      <c r="A533" s="14" t="str">
        <f t="shared" si="22"/>
        <v>XI AK122</v>
      </c>
      <c r="B533" s="38">
        <v>22</v>
      </c>
      <c r="C533" s="12">
        <v>101515750</v>
      </c>
      <c r="D533" s="12" t="s">
        <v>183</v>
      </c>
      <c r="E533" s="38" t="s">
        <v>9</v>
      </c>
      <c r="F533" s="34" t="s">
        <v>413</v>
      </c>
      <c r="G533" s="14" t="s">
        <v>1778</v>
      </c>
      <c r="H533" s="14" t="s">
        <v>1783</v>
      </c>
      <c r="I533" s="14" t="str">
        <f t="shared" si="23"/>
        <v>LAK</v>
      </c>
    </row>
    <row r="534" spans="1:9" ht="23.25" customHeight="1">
      <c r="A534" s="14" t="str">
        <f t="shared" si="22"/>
        <v>XI TKJ223</v>
      </c>
      <c r="B534" s="15">
        <v>23</v>
      </c>
      <c r="C534" s="12">
        <v>101515882</v>
      </c>
      <c r="D534" s="12" t="s">
        <v>113</v>
      </c>
      <c r="E534" s="38" t="s">
        <v>13</v>
      </c>
      <c r="F534" s="34" t="s">
        <v>842</v>
      </c>
      <c r="G534" s="14" t="s">
        <v>1779</v>
      </c>
      <c r="H534" s="14" t="s">
        <v>1785</v>
      </c>
      <c r="I534" s="14" t="str">
        <f t="shared" si="23"/>
        <v>PTKJ</v>
      </c>
    </row>
    <row r="535" spans="1:9" ht="23.25" customHeight="1">
      <c r="A535" s="14" t="str">
        <f t="shared" si="22"/>
        <v>XI TKJ322</v>
      </c>
      <c r="B535" s="15">
        <v>22</v>
      </c>
      <c r="C535" s="12">
        <v>101515883</v>
      </c>
      <c r="D535" s="12" t="s">
        <v>67</v>
      </c>
      <c r="E535" s="38" t="s">
        <v>9</v>
      </c>
      <c r="F535" s="34" t="s">
        <v>903</v>
      </c>
      <c r="G535" s="14" t="s">
        <v>1779</v>
      </c>
      <c r="H535" s="14" t="s">
        <v>1785</v>
      </c>
      <c r="I535" s="14" t="str">
        <f t="shared" si="23"/>
        <v>LTKJ</v>
      </c>
    </row>
    <row r="536" spans="1:9" ht="23.25" customHeight="1">
      <c r="A536" s="14" t="str">
        <f t="shared" si="22"/>
        <v>XII AK324</v>
      </c>
      <c r="B536" s="15">
        <v>24</v>
      </c>
      <c r="C536" s="16" t="s">
        <v>519</v>
      </c>
      <c r="D536" s="12" t="s">
        <v>520</v>
      </c>
      <c r="E536" s="38" t="s">
        <v>13</v>
      </c>
      <c r="F536" s="34" t="s">
        <v>972</v>
      </c>
      <c r="G536" s="14" t="s">
        <v>1780</v>
      </c>
      <c r="H536" s="14" t="s">
        <v>1783</v>
      </c>
      <c r="I536" s="14" t="str">
        <f t="shared" si="23"/>
        <v>PAK</v>
      </c>
    </row>
    <row r="537" spans="1:9" ht="23.25" customHeight="1">
      <c r="A537" s="14" t="str">
        <f t="shared" si="22"/>
        <v>XI RPL223</v>
      </c>
      <c r="B537" s="15">
        <v>23</v>
      </c>
      <c r="C537" s="12">
        <v>101515957</v>
      </c>
      <c r="D537" s="12" t="s">
        <v>53</v>
      </c>
      <c r="E537" s="38" t="s">
        <v>9</v>
      </c>
      <c r="F537" s="34" t="s">
        <v>1943</v>
      </c>
      <c r="G537" s="14" t="s">
        <v>1944</v>
      </c>
      <c r="H537" s="14" t="s">
        <v>1784</v>
      </c>
      <c r="I537" s="14" t="str">
        <f t="shared" si="23"/>
        <v>LRPL</v>
      </c>
    </row>
    <row r="538" spans="1:9" ht="23.25" customHeight="1">
      <c r="A538" s="14" t="str">
        <f t="shared" si="22"/>
        <v>XII AK422</v>
      </c>
      <c r="B538" s="15">
        <v>22</v>
      </c>
      <c r="C538" s="16" t="s">
        <v>577</v>
      </c>
      <c r="D538" s="12" t="s">
        <v>578</v>
      </c>
      <c r="E538" s="38" t="s">
        <v>9</v>
      </c>
      <c r="F538" s="34" t="s">
        <v>973</v>
      </c>
      <c r="G538" s="14" t="s">
        <v>1780</v>
      </c>
      <c r="H538" s="14" t="s">
        <v>1783</v>
      </c>
      <c r="I538" s="14" t="str">
        <f t="shared" si="23"/>
        <v>LAK</v>
      </c>
    </row>
    <row r="539" spans="1:9" ht="23.25" customHeight="1">
      <c r="A539" s="14" t="str">
        <f t="shared" si="22"/>
        <v>XI RPL224</v>
      </c>
      <c r="B539" s="15">
        <v>24</v>
      </c>
      <c r="C539" s="12">
        <v>101515958</v>
      </c>
      <c r="D539" s="12" t="s">
        <v>64</v>
      </c>
      <c r="E539" s="38" t="s">
        <v>9</v>
      </c>
      <c r="F539" s="34" t="s">
        <v>1943</v>
      </c>
      <c r="G539" s="14" t="s">
        <v>1944</v>
      </c>
      <c r="H539" s="14" t="s">
        <v>1784</v>
      </c>
      <c r="I539" s="14" t="str">
        <f t="shared" si="23"/>
        <v>LRPL</v>
      </c>
    </row>
    <row r="540" spans="1:9" ht="23.25" customHeight="1">
      <c r="A540" s="14" t="str">
        <f t="shared" si="22"/>
        <v>XI TKJ224</v>
      </c>
      <c r="B540" s="15">
        <v>24</v>
      </c>
      <c r="C540" s="12">
        <v>101515884</v>
      </c>
      <c r="D540" s="19" t="s">
        <v>124</v>
      </c>
      <c r="E540" s="38" t="s">
        <v>9</v>
      </c>
      <c r="F540" s="34" t="s">
        <v>842</v>
      </c>
      <c r="G540" s="14" t="s">
        <v>1779</v>
      </c>
      <c r="H540" s="14" t="s">
        <v>1785</v>
      </c>
      <c r="I540" s="14" t="str">
        <f t="shared" si="23"/>
        <v>LTKJ</v>
      </c>
    </row>
    <row r="541" spans="1:9" ht="23.25" customHeight="1">
      <c r="A541" s="14" t="str">
        <f t="shared" si="22"/>
        <v>XII AK523</v>
      </c>
      <c r="B541" s="15">
        <v>23</v>
      </c>
      <c r="C541" s="16" t="s">
        <v>637</v>
      </c>
      <c r="D541" s="12" t="s">
        <v>638</v>
      </c>
      <c r="E541" s="38" t="s">
        <v>13</v>
      </c>
      <c r="F541" s="34" t="s">
        <v>974</v>
      </c>
      <c r="G541" s="14" t="s">
        <v>1780</v>
      </c>
      <c r="H541" s="14" t="s">
        <v>1783</v>
      </c>
      <c r="I541" s="14" t="str">
        <f t="shared" si="23"/>
        <v>PAK</v>
      </c>
    </row>
    <row r="542" spans="1:9" ht="23.25" customHeight="1">
      <c r="A542" s="14" t="str">
        <f t="shared" si="22"/>
        <v>XIII AK421</v>
      </c>
      <c r="B542" s="15">
        <v>21</v>
      </c>
      <c r="C542" s="16" t="s">
        <v>1145</v>
      </c>
      <c r="D542" s="12" t="s">
        <v>1146</v>
      </c>
      <c r="E542" s="38" t="s">
        <v>13</v>
      </c>
      <c r="F542" s="34" t="s">
        <v>1652</v>
      </c>
      <c r="G542" s="14" t="s">
        <v>1782</v>
      </c>
      <c r="H542" s="14" t="s">
        <v>1783</v>
      </c>
      <c r="I542" s="14" t="str">
        <f t="shared" si="23"/>
        <v>PAK</v>
      </c>
    </row>
    <row r="543" spans="1:9" ht="23.25" customHeight="1">
      <c r="A543" s="14" t="str">
        <f t="shared" si="22"/>
        <v>XI AK624</v>
      </c>
      <c r="B543" s="15">
        <v>24</v>
      </c>
      <c r="C543" s="12">
        <v>101515751</v>
      </c>
      <c r="D543" s="12" t="s">
        <v>307</v>
      </c>
      <c r="E543" s="38" t="s">
        <v>13</v>
      </c>
      <c r="F543" s="34" t="s">
        <v>715</v>
      </c>
      <c r="G543" s="14" t="s">
        <v>1778</v>
      </c>
      <c r="H543" s="14" t="s">
        <v>1783</v>
      </c>
      <c r="I543" s="14" t="str">
        <f t="shared" si="23"/>
        <v>PAK</v>
      </c>
    </row>
    <row r="544" spans="1:9" ht="23.25" customHeight="1">
      <c r="A544" s="14" t="str">
        <f t="shared" si="22"/>
        <v>XI AK420</v>
      </c>
      <c r="B544" s="15">
        <v>20</v>
      </c>
      <c r="C544" s="12">
        <v>101515752</v>
      </c>
      <c r="D544" s="12" t="s">
        <v>258</v>
      </c>
      <c r="E544" s="38" t="s">
        <v>13</v>
      </c>
      <c r="F544" s="34" t="s">
        <v>593</v>
      </c>
      <c r="G544" s="14" t="s">
        <v>1778</v>
      </c>
      <c r="H544" s="14" t="s">
        <v>1783</v>
      </c>
      <c r="I544" s="14" t="str">
        <f t="shared" si="23"/>
        <v>PAK</v>
      </c>
    </row>
    <row r="545" spans="1:9" ht="23.25" customHeight="1">
      <c r="A545" s="14" t="str">
        <f t="shared" si="22"/>
        <v>XI AK421</v>
      </c>
      <c r="B545" s="15">
        <v>21</v>
      </c>
      <c r="C545" s="12">
        <v>101515753</v>
      </c>
      <c r="D545" s="12" t="s">
        <v>248</v>
      </c>
      <c r="E545" s="38" t="s">
        <v>13</v>
      </c>
      <c r="F545" s="34" t="s">
        <v>593</v>
      </c>
      <c r="G545" s="14" t="s">
        <v>1778</v>
      </c>
      <c r="H545" s="14" t="s">
        <v>1783</v>
      </c>
      <c r="I545" s="14" t="str">
        <f t="shared" si="23"/>
        <v>PAK</v>
      </c>
    </row>
    <row r="546" spans="1:9" ht="23.25" customHeight="1">
      <c r="A546" s="14" t="str">
        <f t="shared" si="22"/>
        <v>XI AK422</v>
      </c>
      <c r="B546" s="15">
        <v>22</v>
      </c>
      <c r="C546" s="12">
        <v>101515754</v>
      </c>
      <c r="D546" s="12" t="s">
        <v>250</v>
      </c>
      <c r="E546" s="38" t="s">
        <v>13</v>
      </c>
      <c r="F546" s="34" t="s">
        <v>593</v>
      </c>
      <c r="G546" s="14" t="s">
        <v>1778</v>
      </c>
      <c r="H546" s="14" t="s">
        <v>1783</v>
      </c>
      <c r="I546" s="14" t="str">
        <f t="shared" si="23"/>
        <v>PAK</v>
      </c>
    </row>
    <row r="547" spans="1:9" ht="23.25" customHeight="1">
      <c r="A547" s="14" t="str">
        <f t="shared" si="22"/>
        <v>XI AK519</v>
      </c>
      <c r="B547" s="38">
        <v>19</v>
      </c>
      <c r="C547" s="12">
        <v>101515755</v>
      </c>
      <c r="D547" s="12" t="s">
        <v>1825</v>
      </c>
      <c r="E547" s="38" t="s">
        <v>9</v>
      </c>
      <c r="F547" s="35" t="s">
        <v>655</v>
      </c>
      <c r="G547" s="14" t="s">
        <v>1778</v>
      </c>
      <c r="H547" s="14" t="s">
        <v>1783</v>
      </c>
      <c r="I547" s="14" t="str">
        <f t="shared" si="23"/>
        <v>LAK</v>
      </c>
    </row>
    <row r="548" spans="1:9" ht="23.25" customHeight="1">
      <c r="A548" s="14" t="str">
        <f t="shared" si="22"/>
        <v>XI RPL125</v>
      </c>
      <c r="B548" s="38">
        <v>25</v>
      </c>
      <c r="C548" s="12">
        <v>101515959</v>
      </c>
      <c r="D548" s="12" t="s">
        <v>19</v>
      </c>
      <c r="E548" s="38" t="s">
        <v>9</v>
      </c>
      <c r="F548" s="35" t="s">
        <v>1945</v>
      </c>
      <c r="G548" s="14" t="s">
        <v>1944</v>
      </c>
      <c r="H548" s="14" t="s">
        <v>1784</v>
      </c>
      <c r="I548" s="14" t="str">
        <f t="shared" si="23"/>
        <v>LRPL</v>
      </c>
    </row>
    <row r="549" spans="1:9" ht="23.25" customHeight="1">
      <c r="A549" s="14" t="str">
        <f t="shared" si="22"/>
        <v>XII TKJ123</v>
      </c>
      <c r="B549" s="15">
        <v>23</v>
      </c>
      <c r="C549" s="16" t="s">
        <v>759</v>
      </c>
      <c r="D549" s="12" t="s">
        <v>760</v>
      </c>
      <c r="E549" s="38" t="s">
        <v>9</v>
      </c>
      <c r="F549" s="34" t="s">
        <v>1289</v>
      </c>
      <c r="G549" s="14" t="s">
        <v>1781</v>
      </c>
      <c r="H549" s="14" t="s">
        <v>1785</v>
      </c>
      <c r="I549" s="14" t="str">
        <f t="shared" si="23"/>
        <v>LTKJ</v>
      </c>
    </row>
    <row r="550" spans="1:9" ht="23.25" customHeight="1">
      <c r="A550" s="14" t="str">
        <f t="shared" si="22"/>
        <v>XIII AK422</v>
      </c>
      <c r="B550" s="15">
        <v>22</v>
      </c>
      <c r="C550" s="16" t="s">
        <v>1147</v>
      </c>
      <c r="D550" s="12" t="s">
        <v>1148</v>
      </c>
      <c r="E550" s="38" t="s">
        <v>9</v>
      </c>
      <c r="F550" s="34" t="s">
        <v>1652</v>
      </c>
      <c r="G550" s="14" t="s">
        <v>1782</v>
      </c>
      <c r="H550" s="14" t="s">
        <v>1783</v>
      </c>
      <c r="I550" s="14" t="str">
        <f t="shared" si="23"/>
        <v>LAK</v>
      </c>
    </row>
    <row r="551" spans="1:9" ht="23.25" customHeight="1">
      <c r="A551" s="14" t="str">
        <f t="shared" si="22"/>
        <v>XIII AK221</v>
      </c>
      <c r="B551" s="15">
        <v>21</v>
      </c>
      <c r="C551" s="16" t="s">
        <v>1015</v>
      </c>
      <c r="D551" s="12" t="s">
        <v>1016</v>
      </c>
      <c r="E551" s="38" t="s">
        <v>9</v>
      </c>
      <c r="F551" s="34" t="s">
        <v>1526</v>
      </c>
      <c r="G551" s="14" t="s">
        <v>1782</v>
      </c>
      <c r="H551" s="14" t="s">
        <v>1783</v>
      </c>
      <c r="I551" s="14" t="str">
        <f t="shared" si="23"/>
        <v>LAK</v>
      </c>
    </row>
    <row r="552" spans="1:9" ht="23.25" customHeight="1">
      <c r="A552" s="14" t="str">
        <f t="shared" si="22"/>
        <v>XII AK621</v>
      </c>
      <c r="B552" s="15">
        <v>21</v>
      </c>
      <c r="C552" s="16" t="s">
        <v>694</v>
      </c>
      <c r="D552" s="12" t="s">
        <v>695</v>
      </c>
      <c r="E552" s="38" t="s">
        <v>9</v>
      </c>
      <c r="F552" s="34" t="s">
        <v>1942</v>
      </c>
      <c r="G552" s="14" t="s">
        <v>1780</v>
      </c>
      <c r="H552" s="14" t="s">
        <v>1783</v>
      </c>
      <c r="I552" s="14" t="str">
        <f t="shared" si="23"/>
        <v>LAK</v>
      </c>
    </row>
    <row r="553" spans="1:9" ht="23.25" customHeight="1">
      <c r="A553" s="14" t="str">
        <f t="shared" si="22"/>
        <v>XII AK124</v>
      </c>
      <c r="B553" s="15">
        <v>24</v>
      </c>
      <c r="C553" s="16" t="s">
        <v>397</v>
      </c>
      <c r="D553" s="12" t="s">
        <v>398</v>
      </c>
      <c r="E553" s="38" t="s">
        <v>9</v>
      </c>
      <c r="F553" s="34" t="s">
        <v>970</v>
      </c>
      <c r="G553" s="14" t="s">
        <v>1780</v>
      </c>
      <c r="H553" s="14" t="s">
        <v>1783</v>
      </c>
      <c r="I553" s="14" t="str">
        <f t="shared" si="23"/>
        <v>LAK</v>
      </c>
    </row>
    <row r="554" spans="1:9" ht="23.25" customHeight="1">
      <c r="A554" s="14" t="str">
        <f t="shared" si="22"/>
        <v>XI AK220</v>
      </c>
      <c r="B554" s="15">
        <v>20</v>
      </c>
      <c r="C554" s="12">
        <v>101515756</v>
      </c>
      <c r="D554" s="12" t="s">
        <v>209</v>
      </c>
      <c r="E554" s="38" t="s">
        <v>9</v>
      </c>
      <c r="F554" s="34" t="s">
        <v>472</v>
      </c>
      <c r="G554" s="14" t="s">
        <v>1778</v>
      </c>
      <c r="H554" s="14" t="s">
        <v>1783</v>
      </c>
      <c r="I554" s="14" t="str">
        <f t="shared" si="23"/>
        <v>LAK</v>
      </c>
    </row>
    <row r="555" spans="1:9" ht="23.25" customHeight="1">
      <c r="A555" s="14" t="str">
        <f t="shared" si="22"/>
        <v>XII AK224</v>
      </c>
      <c r="B555" s="15">
        <v>24</v>
      </c>
      <c r="C555" s="16" t="s">
        <v>460</v>
      </c>
      <c r="D555" s="12" t="s">
        <v>461</v>
      </c>
      <c r="E555" s="38" t="s">
        <v>13</v>
      </c>
      <c r="F555" s="34" t="s">
        <v>971</v>
      </c>
      <c r="G555" s="14" t="s">
        <v>1780</v>
      </c>
      <c r="H555" s="14" t="s">
        <v>1783</v>
      </c>
      <c r="I555" s="14" t="str">
        <f t="shared" si="23"/>
        <v>PAK</v>
      </c>
    </row>
    <row r="556" spans="1:9" ht="23.25" customHeight="1">
      <c r="A556" s="14" t="str">
        <f t="shared" si="22"/>
        <v>XI AK520</v>
      </c>
      <c r="B556" s="38">
        <v>20</v>
      </c>
      <c r="C556" s="12">
        <v>101515757</v>
      </c>
      <c r="D556" s="12" t="s">
        <v>292</v>
      </c>
      <c r="E556" s="38" t="s">
        <v>13</v>
      </c>
      <c r="F556" s="35" t="s">
        <v>655</v>
      </c>
      <c r="G556" s="14" t="s">
        <v>1778</v>
      </c>
      <c r="H556" s="14" t="s">
        <v>1783</v>
      </c>
      <c r="I556" s="14" t="str">
        <f t="shared" si="23"/>
        <v>PAK</v>
      </c>
    </row>
    <row r="557" spans="1:9" ht="23.25" customHeight="1">
      <c r="A557" s="14" t="str">
        <f t="shared" si="22"/>
        <v>XIII AK423</v>
      </c>
      <c r="B557" s="15">
        <v>23</v>
      </c>
      <c r="C557" s="16" t="s">
        <v>1149</v>
      </c>
      <c r="D557" s="12" t="s">
        <v>1150</v>
      </c>
      <c r="E557" s="38" t="s">
        <v>13</v>
      </c>
      <c r="F557" s="34" t="s">
        <v>1652</v>
      </c>
      <c r="G557" s="14" t="s">
        <v>1782</v>
      </c>
      <c r="H557" s="14" t="s">
        <v>1783</v>
      </c>
      <c r="I557" s="14" t="str">
        <f t="shared" si="23"/>
        <v>PAK</v>
      </c>
    </row>
    <row r="558" spans="1:9" ht="23.25" customHeight="1">
      <c r="A558" s="14" t="str">
        <f t="shared" si="22"/>
        <v>XIII AK119</v>
      </c>
      <c r="B558" s="15">
        <v>19</v>
      </c>
      <c r="C558" s="16" t="s">
        <v>940</v>
      </c>
      <c r="D558" s="12" t="s">
        <v>941</v>
      </c>
      <c r="E558" s="38" t="s">
        <v>13</v>
      </c>
      <c r="F558" s="34" t="s">
        <v>1525</v>
      </c>
      <c r="G558" s="14" t="s">
        <v>1782</v>
      </c>
      <c r="H558" s="14" t="s">
        <v>1783</v>
      </c>
      <c r="I558" s="14" t="str">
        <f t="shared" si="23"/>
        <v>PAK</v>
      </c>
    </row>
    <row r="559" spans="1:9" ht="23.25" customHeight="1">
      <c r="A559" s="14" t="str">
        <f t="shared" si="22"/>
        <v>XII TKJ225</v>
      </c>
      <c r="B559" s="15">
        <v>25</v>
      </c>
      <c r="C559" s="16" t="s">
        <v>828</v>
      </c>
      <c r="D559" s="12" t="s">
        <v>829</v>
      </c>
      <c r="E559" s="38" t="s">
        <v>9</v>
      </c>
      <c r="F559" s="34" t="s">
        <v>1344</v>
      </c>
      <c r="G559" s="14" t="s">
        <v>1781</v>
      </c>
      <c r="H559" s="14" t="s">
        <v>1785</v>
      </c>
      <c r="I559" s="14" t="str">
        <f t="shared" si="23"/>
        <v>LTKJ</v>
      </c>
    </row>
    <row r="560" spans="1:9" ht="23.25" customHeight="1">
      <c r="A560" s="14" t="str">
        <f t="shared" si="22"/>
        <v>XI AK521</v>
      </c>
      <c r="B560" s="38">
        <v>21</v>
      </c>
      <c r="C560" s="12">
        <v>101515758</v>
      </c>
      <c r="D560" s="12" t="s">
        <v>302</v>
      </c>
      <c r="E560" s="38" t="s">
        <v>9</v>
      </c>
      <c r="F560" s="35" t="s">
        <v>655</v>
      </c>
      <c r="G560" s="14" t="s">
        <v>1778</v>
      </c>
      <c r="H560" s="14" t="s">
        <v>1783</v>
      </c>
      <c r="I560" s="14" t="str">
        <f t="shared" si="23"/>
        <v>LAK</v>
      </c>
    </row>
    <row r="561" spans="1:9" ht="23.25" customHeight="1">
      <c r="A561" s="14" t="str">
        <f t="shared" si="22"/>
        <v>XII AK325</v>
      </c>
      <c r="B561" s="15">
        <v>25</v>
      </c>
      <c r="C561" s="16" t="s">
        <v>521</v>
      </c>
      <c r="D561" s="12" t="s">
        <v>1831</v>
      </c>
      <c r="E561" s="38" t="s">
        <v>9</v>
      </c>
      <c r="F561" s="34" t="s">
        <v>972</v>
      </c>
      <c r="G561" s="14" t="s">
        <v>1780</v>
      </c>
      <c r="H561" s="14" t="s">
        <v>1783</v>
      </c>
      <c r="I561" s="14" t="str">
        <f t="shared" si="23"/>
        <v>LAK</v>
      </c>
    </row>
    <row r="562" spans="1:9" ht="23.25" customHeight="1">
      <c r="A562" s="14" t="str">
        <f t="shared" si="22"/>
        <v>XI AK221</v>
      </c>
      <c r="B562" s="15">
        <v>21</v>
      </c>
      <c r="C562" s="12">
        <v>101515759</v>
      </c>
      <c r="D562" s="12" t="s">
        <v>217</v>
      </c>
      <c r="E562" s="38" t="s">
        <v>9</v>
      </c>
      <c r="F562" s="34" t="s">
        <v>472</v>
      </c>
      <c r="G562" s="14" t="s">
        <v>1778</v>
      </c>
      <c r="H562" s="14" t="s">
        <v>1783</v>
      </c>
      <c r="I562" s="14" t="str">
        <f t="shared" si="23"/>
        <v>LAK</v>
      </c>
    </row>
    <row r="563" spans="1:9" ht="23.25" customHeight="1">
      <c r="A563" s="14" t="str">
        <f t="shared" si="22"/>
        <v>XIII AK424</v>
      </c>
      <c r="B563" s="15">
        <v>24</v>
      </c>
      <c r="C563" s="16" t="s">
        <v>1151</v>
      </c>
      <c r="D563" s="12" t="s">
        <v>1152</v>
      </c>
      <c r="E563" s="38" t="s">
        <v>13</v>
      </c>
      <c r="F563" s="34" t="s">
        <v>1652</v>
      </c>
      <c r="G563" s="14" t="s">
        <v>1782</v>
      </c>
      <c r="H563" s="14" t="s">
        <v>1783</v>
      </c>
      <c r="I563" s="14" t="str">
        <f t="shared" si="23"/>
        <v>PAK</v>
      </c>
    </row>
    <row r="564" spans="1:9" ht="23.25" customHeight="1">
      <c r="A564" s="14" t="str">
        <f t="shared" si="22"/>
        <v>XII AK423</v>
      </c>
      <c r="B564" s="15">
        <v>23</v>
      </c>
      <c r="C564" s="16" t="s">
        <v>579</v>
      </c>
      <c r="D564" s="12" t="s">
        <v>580</v>
      </c>
      <c r="E564" s="38" t="s">
        <v>9</v>
      </c>
      <c r="F564" s="34" t="s">
        <v>973</v>
      </c>
      <c r="G564" s="14" t="s">
        <v>1780</v>
      </c>
      <c r="H564" s="14" t="s">
        <v>1783</v>
      </c>
      <c r="I564" s="14" t="str">
        <f t="shared" si="23"/>
        <v>LAK</v>
      </c>
    </row>
    <row r="565" spans="1:9" ht="23.25" customHeight="1">
      <c r="A565" s="14" t="str">
        <f t="shared" si="22"/>
        <v>XII AK524</v>
      </c>
      <c r="B565" s="15">
        <v>24</v>
      </c>
      <c r="C565" s="16" t="s">
        <v>639</v>
      </c>
      <c r="D565" s="12" t="s">
        <v>640</v>
      </c>
      <c r="E565" s="38" t="s">
        <v>9</v>
      </c>
      <c r="F565" s="34" t="s">
        <v>974</v>
      </c>
      <c r="G565" s="14" t="s">
        <v>1780</v>
      </c>
      <c r="H565" s="14" t="s">
        <v>1783</v>
      </c>
      <c r="I565" s="14" t="str">
        <f t="shared" si="23"/>
        <v>LAK</v>
      </c>
    </row>
    <row r="566" spans="1:9" ht="23.25" customHeight="1">
      <c r="A566" s="14" t="str">
        <f t="shared" si="22"/>
        <v>XIII AK518</v>
      </c>
      <c r="B566" s="15">
        <v>18</v>
      </c>
      <c r="C566" s="16" t="s">
        <v>1203</v>
      </c>
      <c r="D566" s="12" t="s">
        <v>1204</v>
      </c>
      <c r="E566" s="38" t="s">
        <v>9</v>
      </c>
      <c r="F566" s="34" t="s">
        <v>1713</v>
      </c>
      <c r="G566" s="14" t="s">
        <v>1782</v>
      </c>
      <c r="H566" s="14" t="s">
        <v>1783</v>
      </c>
      <c r="I566" s="14" t="str">
        <f t="shared" si="23"/>
        <v>LAK</v>
      </c>
    </row>
    <row r="567" spans="1:9" ht="23.25" customHeight="1">
      <c r="A567" s="14" t="str">
        <f t="shared" si="22"/>
        <v>XII AK622</v>
      </c>
      <c r="B567" s="15">
        <v>22</v>
      </c>
      <c r="C567" s="16" t="s">
        <v>696</v>
      </c>
      <c r="D567" s="12" t="s">
        <v>697</v>
      </c>
      <c r="E567" s="38" t="s">
        <v>13</v>
      </c>
      <c r="F567" s="34" t="s">
        <v>1942</v>
      </c>
      <c r="G567" s="14" t="s">
        <v>1780</v>
      </c>
      <c r="H567" s="14" t="s">
        <v>1783</v>
      </c>
      <c r="I567" s="14" t="str">
        <f t="shared" si="23"/>
        <v>PAK</v>
      </c>
    </row>
    <row r="568" spans="1:9" ht="23.25" customHeight="1">
      <c r="A568" s="14" t="str">
        <f t="shared" ref="A568:A615" si="24">F568&amp;B568</f>
        <v>XII AK125</v>
      </c>
      <c r="B568" s="15">
        <v>25</v>
      </c>
      <c r="C568" s="16" t="s">
        <v>399</v>
      </c>
      <c r="D568" s="12" t="s">
        <v>400</v>
      </c>
      <c r="E568" s="38" t="s">
        <v>13</v>
      </c>
      <c r="F568" s="34" t="s">
        <v>970</v>
      </c>
      <c r="G568" s="14" t="s">
        <v>1780</v>
      </c>
      <c r="H568" s="14" t="s">
        <v>1783</v>
      </c>
      <c r="I568" s="14" t="str">
        <f t="shared" ref="I568:I615" si="25">E568&amp;H568</f>
        <v>PAK</v>
      </c>
    </row>
    <row r="569" spans="1:9" ht="23.25" customHeight="1">
      <c r="A569" s="14" t="str">
        <f t="shared" si="24"/>
        <v>XII AK225</v>
      </c>
      <c r="B569" s="15">
        <v>25</v>
      </c>
      <c r="C569" s="16" t="s">
        <v>462</v>
      </c>
      <c r="D569" s="12" t="s">
        <v>463</v>
      </c>
      <c r="E569" s="38" t="s">
        <v>13</v>
      </c>
      <c r="F569" s="34" t="s">
        <v>971</v>
      </c>
      <c r="G569" s="14" t="s">
        <v>1780</v>
      </c>
      <c r="H569" s="14" t="s">
        <v>1783</v>
      </c>
      <c r="I569" s="14" t="str">
        <f t="shared" si="25"/>
        <v>PAK</v>
      </c>
    </row>
    <row r="570" spans="1:9" ht="23.25" customHeight="1">
      <c r="A570" s="14" t="str">
        <f t="shared" si="24"/>
        <v>XI TKJ225</v>
      </c>
      <c r="B570" s="15">
        <v>25</v>
      </c>
      <c r="C570" s="12">
        <v>101515885</v>
      </c>
      <c r="D570" s="12" t="s">
        <v>108</v>
      </c>
      <c r="E570" s="38" t="s">
        <v>9</v>
      </c>
      <c r="F570" s="34" t="s">
        <v>842</v>
      </c>
      <c r="G570" s="14" t="s">
        <v>1779</v>
      </c>
      <c r="H570" s="14" t="s">
        <v>1785</v>
      </c>
      <c r="I570" s="14" t="str">
        <f t="shared" si="25"/>
        <v>LTKJ</v>
      </c>
    </row>
    <row r="571" spans="1:9" ht="23.25" customHeight="1">
      <c r="A571" s="14" t="str">
        <f t="shared" si="24"/>
        <v>XI AK423</v>
      </c>
      <c r="B571" s="15">
        <v>23</v>
      </c>
      <c r="C571" s="12">
        <v>101515760</v>
      </c>
      <c r="D571" s="12" t="s">
        <v>247</v>
      </c>
      <c r="E571" s="38" t="s">
        <v>13</v>
      </c>
      <c r="F571" s="34" t="s">
        <v>593</v>
      </c>
      <c r="G571" s="14" t="s">
        <v>1778</v>
      </c>
      <c r="H571" s="14" t="s">
        <v>1783</v>
      </c>
      <c r="I571" s="14" t="str">
        <f t="shared" si="25"/>
        <v>PAK</v>
      </c>
    </row>
    <row r="572" spans="1:9" ht="23.25" customHeight="1">
      <c r="A572" s="14" t="str">
        <f t="shared" si="24"/>
        <v>XI AK222</v>
      </c>
      <c r="B572" s="15">
        <v>22</v>
      </c>
      <c r="C572" s="12">
        <v>101515761</v>
      </c>
      <c r="D572" s="12" t="s">
        <v>191</v>
      </c>
      <c r="E572" s="38" t="s">
        <v>13</v>
      </c>
      <c r="F572" s="34" t="s">
        <v>472</v>
      </c>
      <c r="G572" s="14" t="s">
        <v>1778</v>
      </c>
      <c r="H572" s="14" t="s">
        <v>1783</v>
      </c>
      <c r="I572" s="14" t="str">
        <f t="shared" si="25"/>
        <v>PAK</v>
      </c>
    </row>
    <row r="573" spans="1:9" ht="23.25" customHeight="1">
      <c r="A573" s="14" t="str">
        <f t="shared" si="24"/>
        <v>XII TKJ326</v>
      </c>
      <c r="B573" s="15">
        <v>26</v>
      </c>
      <c r="C573" s="16" t="s">
        <v>893</v>
      </c>
      <c r="D573" s="12" t="s">
        <v>894</v>
      </c>
      <c r="E573" s="38" t="s">
        <v>9</v>
      </c>
      <c r="F573" s="34" t="s">
        <v>1401</v>
      </c>
      <c r="G573" s="14" t="s">
        <v>1781</v>
      </c>
      <c r="H573" s="14" t="s">
        <v>1785</v>
      </c>
      <c r="I573" s="14" t="str">
        <f t="shared" si="25"/>
        <v>LTKJ</v>
      </c>
    </row>
    <row r="574" spans="1:9" ht="23.25" customHeight="1">
      <c r="A574" s="14" t="str">
        <f t="shared" si="24"/>
        <v>XI RPL225</v>
      </c>
      <c r="B574" s="15">
        <v>25</v>
      </c>
      <c r="C574" s="12">
        <v>101515960</v>
      </c>
      <c r="D574" s="12" t="s">
        <v>71</v>
      </c>
      <c r="E574" s="38" t="s">
        <v>9</v>
      </c>
      <c r="F574" s="34" t="s">
        <v>1943</v>
      </c>
      <c r="G574" s="14" t="s">
        <v>1944</v>
      </c>
      <c r="H574" s="14" t="s">
        <v>1784</v>
      </c>
      <c r="I574" s="14" t="str">
        <f t="shared" si="25"/>
        <v>LRPL</v>
      </c>
    </row>
    <row r="575" spans="1:9" ht="23.25" customHeight="1">
      <c r="A575" s="14" t="str">
        <f t="shared" si="24"/>
        <v>XII AK326</v>
      </c>
      <c r="B575" s="15">
        <v>26</v>
      </c>
      <c r="C575" s="16" t="s">
        <v>522</v>
      </c>
      <c r="D575" s="12" t="s">
        <v>523</v>
      </c>
      <c r="E575" s="38" t="s">
        <v>9</v>
      </c>
      <c r="F575" s="34" t="s">
        <v>972</v>
      </c>
      <c r="G575" s="14" t="s">
        <v>1780</v>
      </c>
      <c r="H575" s="14" t="s">
        <v>1783</v>
      </c>
      <c r="I575" s="14" t="str">
        <f t="shared" si="25"/>
        <v>LAK</v>
      </c>
    </row>
    <row r="576" spans="1:9" ht="23.25" customHeight="1">
      <c r="A576" s="14" t="str">
        <f t="shared" si="24"/>
        <v>XII TKJ124</v>
      </c>
      <c r="B576" s="15">
        <v>24</v>
      </c>
      <c r="C576" s="16" t="s">
        <v>761</v>
      </c>
      <c r="D576" s="12" t="s">
        <v>762</v>
      </c>
      <c r="E576" s="38" t="s">
        <v>9</v>
      </c>
      <c r="F576" s="34" t="s">
        <v>1289</v>
      </c>
      <c r="G576" s="14" t="s">
        <v>1781</v>
      </c>
      <c r="H576" s="14" t="s">
        <v>1785</v>
      </c>
      <c r="I576" s="14" t="str">
        <f t="shared" si="25"/>
        <v>LTKJ</v>
      </c>
    </row>
    <row r="577" spans="1:9" ht="23.25" customHeight="1">
      <c r="A577" s="14" t="str">
        <f t="shared" si="24"/>
        <v>XIII AK519</v>
      </c>
      <c r="B577" s="15">
        <v>19</v>
      </c>
      <c r="C577" s="16" t="s">
        <v>1205</v>
      </c>
      <c r="D577" s="12" t="s">
        <v>1206</v>
      </c>
      <c r="E577" s="38" t="s">
        <v>9</v>
      </c>
      <c r="F577" s="34" t="s">
        <v>1713</v>
      </c>
      <c r="G577" s="14" t="s">
        <v>1782</v>
      </c>
      <c r="H577" s="14" t="s">
        <v>1783</v>
      </c>
      <c r="I577" s="14" t="str">
        <f t="shared" si="25"/>
        <v>LAK</v>
      </c>
    </row>
    <row r="578" spans="1:9" ht="23.25" customHeight="1">
      <c r="A578" s="14" t="str">
        <f t="shared" si="24"/>
        <v>XI AK522</v>
      </c>
      <c r="B578" s="38">
        <v>22</v>
      </c>
      <c r="C578" s="12">
        <v>101515762</v>
      </c>
      <c r="D578" s="12" t="s">
        <v>1826</v>
      </c>
      <c r="E578" s="38" t="s">
        <v>13</v>
      </c>
      <c r="F578" s="35" t="s">
        <v>655</v>
      </c>
      <c r="G578" s="14" t="s">
        <v>1778</v>
      </c>
      <c r="H578" s="14" t="s">
        <v>1783</v>
      </c>
      <c r="I578" s="14" t="str">
        <f t="shared" si="25"/>
        <v>PAK</v>
      </c>
    </row>
    <row r="579" spans="1:9" ht="23.25" customHeight="1">
      <c r="A579" s="14" t="str">
        <f t="shared" si="24"/>
        <v>XI AK123</v>
      </c>
      <c r="B579" s="38">
        <v>23</v>
      </c>
      <c r="C579" s="12">
        <v>101515763</v>
      </c>
      <c r="D579" s="12" t="s">
        <v>174</v>
      </c>
      <c r="E579" s="38" t="s">
        <v>13</v>
      </c>
      <c r="F579" s="34" t="s">
        <v>413</v>
      </c>
      <c r="G579" s="14" t="s">
        <v>1778</v>
      </c>
      <c r="H579" s="14" t="s">
        <v>1783</v>
      </c>
      <c r="I579" s="14" t="str">
        <f t="shared" si="25"/>
        <v>PAK</v>
      </c>
    </row>
    <row r="580" spans="1:9" ht="23.25" customHeight="1">
      <c r="A580" s="14" t="str">
        <f t="shared" si="24"/>
        <v>XI RPL126</v>
      </c>
      <c r="B580" s="38">
        <v>26</v>
      </c>
      <c r="C580" s="12">
        <v>101515961</v>
      </c>
      <c r="D580" s="12" t="s">
        <v>14</v>
      </c>
      <c r="E580" s="38" t="s">
        <v>13</v>
      </c>
      <c r="F580" s="35" t="s">
        <v>1945</v>
      </c>
      <c r="G580" s="14" t="s">
        <v>1944</v>
      </c>
      <c r="H580" s="14" t="s">
        <v>1784</v>
      </c>
      <c r="I580" s="14" t="str">
        <f t="shared" si="25"/>
        <v>PRPL</v>
      </c>
    </row>
    <row r="581" spans="1:9" ht="23.25" customHeight="1">
      <c r="A581" s="14" t="str">
        <f t="shared" si="24"/>
        <v>XII TKJ226</v>
      </c>
      <c r="B581" s="15">
        <v>26</v>
      </c>
      <c r="C581" s="16" t="s">
        <v>830</v>
      </c>
      <c r="D581" s="12" t="s">
        <v>831</v>
      </c>
      <c r="E581" s="38" t="s">
        <v>9</v>
      </c>
      <c r="F581" s="34" t="s">
        <v>1344</v>
      </c>
      <c r="G581" s="14" t="s">
        <v>1781</v>
      </c>
      <c r="H581" s="14" t="s">
        <v>1785</v>
      </c>
      <c r="I581" s="14" t="str">
        <f t="shared" si="25"/>
        <v>LTKJ</v>
      </c>
    </row>
    <row r="582" spans="1:9" ht="23.25" customHeight="1">
      <c r="A582" s="14" t="str">
        <f t="shared" si="24"/>
        <v>XIII AK222</v>
      </c>
      <c r="B582" s="15">
        <v>22</v>
      </c>
      <c r="C582" s="16" t="s">
        <v>1017</v>
      </c>
      <c r="D582" s="12" t="s">
        <v>1018</v>
      </c>
      <c r="E582" s="38" t="s">
        <v>13</v>
      </c>
      <c r="F582" s="34" t="s">
        <v>1526</v>
      </c>
      <c r="G582" s="14" t="s">
        <v>1782</v>
      </c>
      <c r="H582" s="14" t="s">
        <v>1783</v>
      </c>
      <c r="I582" s="14" t="str">
        <f t="shared" si="25"/>
        <v>PAK</v>
      </c>
    </row>
    <row r="583" spans="1:9" ht="23.25" customHeight="1">
      <c r="A583" s="14" t="str">
        <f t="shared" si="24"/>
        <v>XIII AK425</v>
      </c>
      <c r="B583" s="15">
        <v>25</v>
      </c>
      <c r="C583" s="16" t="s">
        <v>1153</v>
      </c>
      <c r="D583" s="12" t="s">
        <v>1154</v>
      </c>
      <c r="E583" s="38" t="s">
        <v>13</v>
      </c>
      <c r="F583" s="34" t="s">
        <v>1652</v>
      </c>
      <c r="G583" s="14" t="s">
        <v>1782</v>
      </c>
      <c r="H583" s="14" t="s">
        <v>1783</v>
      </c>
      <c r="I583" s="14" t="str">
        <f t="shared" si="25"/>
        <v>PAK</v>
      </c>
    </row>
    <row r="584" spans="1:9" ht="23.25" customHeight="1">
      <c r="A584" s="14" t="str">
        <f t="shared" si="24"/>
        <v>XIII AK223</v>
      </c>
      <c r="B584" s="15">
        <v>23</v>
      </c>
      <c r="C584" s="16" t="s">
        <v>1019</v>
      </c>
      <c r="D584" s="12" t="s">
        <v>1020</v>
      </c>
      <c r="E584" s="38" t="s">
        <v>13</v>
      </c>
      <c r="F584" s="34" t="s">
        <v>1526</v>
      </c>
      <c r="G584" s="14" t="s">
        <v>1782</v>
      </c>
      <c r="H584" s="14" t="s">
        <v>1783</v>
      </c>
      <c r="I584" s="14" t="str">
        <f t="shared" si="25"/>
        <v>PAK</v>
      </c>
    </row>
    <row r="585" spans="1:9" ht="23.25" customHeight="1">
      <c r="A585" s="14" t="str">
        <f t="shared" si="24"/>
        <v>XI TKJ123</v>
      </c>
      <c r="B585" s="38">
        <v>23</v>
      </c>
      <c r="C585" s="12">
        <v>101515886</v>
      </c>
      <c r="D585" s="12" t="s">
        <v>1842</v>
      </c>
      <c r="E585" s="38" t="s">
        <v>13</v>
      </c>
      <c r="F585" s="34" t="s">
        <v>779</v>
      </c>
      <c r="G585" s="14" t="s">
        <v>1779</v>
      </c>
      <c r="H585" s="14" t="s">
        <v>1785</v>
      </c>
      <c r="I585" s="14" t="str">
        <f t="shared" si="25"/>
        <v>PTKJ</v>
      </c>
    </row>
    <row r="586" spans="1:9" ht="23.25" customHeight="1">
      <c r="A586" s="14" t="str">
        <f t="shared" si="24"/>
        <v>XI TKJ323</v>
      </c>
      <c r="B586" s="15">
        <v>23</v>
      </c>
      <c r="C586" s="12">
        <v>101515887</v>
      </c>
      <c r="D586" s="19" t="s">
        <v>159</v>
      </c>
      <c r="E586" s="38" t="s">
        <v>9</v>
      </c>
      <c r="F586" s="34" t="s">
        <v>903</v>
      </c>
      <c r="G586" s="14" t="s">
        <v>1779</v>
      </c>
      <c r="H586" s="14" t="s">
        <v>1785</v>
      </c>
      <c r="I586" s="14" t="str">
        <f t="shared" si="25"/>
        <v>LTKJ</v>
      </c>
    </row>
    <row r="587" spans="1:9" ht="23.25" customHeight="1">
      <c r="A587" s="14" t="str">
        <f t="shared" si="24"/>
        <v>XI RPL127</v>
      </c>
      <c r="B587" s="38">
        <v>27</v>
      </c>
      <c r="C587" s="12">
        <v>101515962</v>
      </c>
      <c r="D587" s="32" t="s">
        <v>335</v>
      </c>
      <c r="E587" s="31" t="s">
        <v>9</v>
      </c>
      <c r="F587" s="35" t="s">
        <v>1945</v>
      </c>
      <c r="G587" s="14" t="s">
        <v>1944</v>
      </c>
      <c r="H587" s="14" t="s">
        <v>1784</v>
      </c>
      <c r="I587" s="14" t="str">
        <f t="shared" si="25"/>
        <v>LRPL</v>
      </c>
    </row>
    <row r="588" spans="1:9" ht="23.25" customHeight="1">
      <c r="A588" s="14" t="str">
        <f t="shared" si="24"/>
        <v>XII AK424</v>
      </c>
      <c r="B588" s="15">
        <v>24</v>
      </c>
      <c r="C588" s="16" t="s">
        <v>581</v>
      </c>
      <c r="D588" s="12" t="s">
        <v>582</v>
      </c>
      <c r="E588" s="38" t="s">
        <v>9</v>
      </c>
      <c r="F588" s="34" t="s">
        <v>973</v>
      </c>
      <c r="G588" s="14" t="s">
        <v>1780</v>
      </c>
      <c r="H588" s="14" t="s">
        <v>1783</v>
      </c>
      <c r="I588" s="14" t="str">
        <f t="shared" si="25"/>
        <v>LAK</v>
      </c>
    </row>
    <row r="589" spans="1:9" ht="23.25" customHeight="1">
      <c r="A589" s="14" t="str">
        <f t="shared" si="24"/>
        <v>XI TKJ324</v>
      </c>
      <c r="B589" s="15">
        <v>24</v>
      </c>
      <c r="C589" s="12">
        <v>101515888</v>
      </c>
      <c r="D589" s="12" t="s">
        <v>143</v>
      </c>
      <c r="E589" s="38" t="s">
        <v>13</v>
      </c>
      <c r="F589" s="34" t="s">
        <v>903</v>
      </c>
      <c r="G589" s="14" t="s">
        <v>1779</v>
      </c>
      <c r="H589" s="14" t="s">
        <v>1785</v>
      </c>
      <c r="I589" s="14" t="str">
        <f t="shared" si="25"/>
        <v>PTKJ</v>
      </c>
    </row>
    <row r="590" spans="1:9" ht="23.25" customHeight="1">
      <c r="A590" s="14" t="str">
        <f t="shared" si="24"/>
        <v>XI TKJ325</v>
      </c>
      <c r="B590" s="15">
        <v>25</v>
      </c>
      <c r="C590" s="12">
        <v>101515889</v>
      </c>
      <c r="D590" s="19" t="s">
        <v>157</v>
      </c>
      <c r="E590" s="38" t="s">
        <v>9</v>
      </c>
      <c r="F590" s="34" t="s">
        <v>903</v>
      </c>
      <c r="G590" s="14" t="s">
        <v>1779</v>
      </c>
      <c r="H590" s="14" t="s">
        <v>1785</v>
      </c>
      <c r="I590" s="14" t="str">
        <f t="shared" si="25"/>
        <v>LTKJ</v>
      </c>
    </row>
    <row r="591" spans="1:9" ht="23.25" customHeight="1">
      <c r="A591" s="14" t="str">
        <f t="shared" si="24"/>
        <v>XIII AK520</v>
      </c>
      <c r="B591" s="15">
        <v>20</v>
      </c>
      <c r="C591" s="16" t="s">
        <v>1207</v>
      </c>
      <c r="D591" s="12" t="s">
        <v>1208</v>
      </c>
      <c r="E591" s="38" t="s">
        <v>13</v>
      </c>
      <c r="F591" s="34" t="s">
        <v>1713</v>
      </c>
      <c r="G591" s="14" t="s">
        <v>1782</v>
      </c>
      <c r="H591" s="14" t="s">
        <v>1783</v>
      </c>
      <c r="I591" s="14" t="str">
        <f t="shared" si="25"/>
        <v>PAK</v>
      </c>
    </row>
    <row r="592" spans="1:9" ht="23.25" customHeight="1">
      <c r="A592" s="14" t="str">
        <f t="shared" si="24"/>
        <v>XI TKJ124</v>
      </c>
      <c r="B592" s="38">
        <v>24</v>
      </c>
      <c r="C592" s="12">
        <v>101515890</v>
      </c>
      <c r="D592" s="19" t="s">
        <v>88</v>
      </c>
      <c r="E592" s="38" t="s">
        <v>9</v>
      </c>
      <c r="F592" s="34" t="s">
        <v>779</v>
      </c>
      <c r="G592" s="14" t="s">
        <v>1779</v>
      </c>
      <c r="H592" s="14" t="s">
        <v>1785</v>
      </c>
      <c r="I592" s="14" t="str">
        <f t="shared" si="25"/>
        <v>LTKJ</v>
      </c>
    </row>
    <row r="593" spans="1:9" ht="23.25" customHeight="1">
      <c r="A593" s="14" t="str">
        <f t="shared" si="24"/>
        <v>XIII AK120</v>
      </c>
      <c r="B593" s="15">
        <v>20</v>
      </c>
      <c r="C593" s="16" t="s">
        <v>942</v>
      </c>
      <c r="D593" s="12" t="s">
        <v>943</v>
      </c>
      <c r="E593" s="38" t="s">
        <v>13</v>
      </c>
      <c r="F593" s="34" t="s">
        <v>1525</v>
      </c>
      <c r="G593" s="14" t="s">
        <v>1782</v>
      </c>
      <c r="H593" s="14" t="s">
        <v>1783</v>
      </c>
      <c r="I593" s="14" t="str">
        <f t="shared" si="25"/>
        <v>PAK</v>
      </c>
    </row>
    <row r="594" spans="1:9" ht="23.25" customHeight="1">
      <c r="A594" s="14" t="str">
        <f t="shared" si="24"/>
        <v>XIII AK224</v>
      </c>
      <c r="B594" s="15">
        <v>24</v>
      </c>
      <c r="C594" s="16" t="s">
        <v>1021</v>
      </c>
      <c r="D594" s="12" t="s">
        <v>1022</v>
      </c>
      <c r="E594" s="38" t="s">
        <v>9</v>
      </c>
      <c r="F594" s="34" t="s">
        <v>1526</v>
      </c>
      <c r="G594" s="14" t="s">
        <v>1782</v>
      </c>
      <c r="H594" s="14" t="s">
        <v>1783</v>
      </c>
      <c r="I594" s="14" t="str">
        <f t="shared" si="25"/>
        <v>LAK</v>
      </c>
    </row>
    <row r="595" spans="1:9" ht="23.25" customHeight="1">
      <c r="A595" s="14" t="str">
        <f t="shared" si="24"/>
        <v>XIII AK323</v>
      </c>
      <c r="B595" s="15">
        <v>23</v>
      </c>
      <c r="C595" s="16" t="s">
        <v>1085</v>
      </c>
      <c r="D595" s="12" t="s">
        <v>1086</v>
      </c>
      <c r="E595" s="38" t="s">
        <v>9</v>
      </c>
      <c r="F595" s="34" t="s">
        <v>1589</v>
      </c>
      <c r="G595" s="14" t="s">
        <v>1782</v>
      </c>
      <c r="H595" s="14" t="s">
        <v>1783</v>
      </c>
      <c r="I595" s="14" t="str">
        <f t="shared" si="25"/>
        <v>LAK</v>
      </c>
    </row>
    <row r="596" spans="1:9" ht="23.25" customHeight="1">
      <c r="A596" s="14" t="str">
        <f t="shared" si="24"/>
        <v>XI RPL128</v>
      </c>
      <c r="B596" s="38">
        <v>28</v>
      </c>
      <c r="C596" s="12">
        <v>101515963</v>
      </c>
      <c r="D596" s="12" t="s">
        <v>23</v>
      </c>
      <c r="E596" s="38" t="s">
        <v>9</v>
      </c>
      <c r="F596" s="35" t="s">
        <v>1945</v>
      </c>
      <c r="G596" s="14" t="s">
        <v>1944</v>
      </c>
      <c r="H596" s="14" t="s">
        <v>1784</v>
      </c>
      <c r="I596" s="14" t="str">
        <f t="shared" si="25"/>
        <v>LRPL</v>
      </c>
    </row>
    <row r="597" spans="1:9" ht="23.25" customHeight="1">
      <c r="A597" s="14" t="str">
        <f t="shared" si="24"/>
        <v>XI TKJ326</v>
      </c>
      <c r="B597" s="15">
        <v>26</v>
      </c>
      <c r="C597" s="12">
        <v>101515891</v>
      </c>
      <c r="D597" s="12" t="s">
        <v>139</v>
      </c>
      <c r="E597" s="38" t="s">
        <v>9</v>
      </c>
      <c r="F597" s="34" t="s">
        <v>903</v>
      </c>
      <c r="G597" s="14" t="s">
        <v>1779</v>
      </c>
      <c r="H597" s="14" t="s">
        <v>1785</v>
      </c>
      <c r="I597" s="14" t="str">
        <f t="shared" si="25"/>
        <v>LTKJ</v>
      </c>
    </row>
    <row r="598" spans="1:9" ht="23.25" customHeight="1">
      <c r="A598" s="14" t="str">
        <f t="shared" si="24"/>
        <v>XI AK124</v>
      </c>
      <c r="B598" s="38">
        <v>24</v>
      </c>
      <c r="C598" s="12">
        <v>101515764</v>
      </c>
      <c r="D598" s="12" t="s">
        <v>186</v>
      </c>
      <c r="E598" s="38" t="s">
        <v>9</v>
      </c>
      <c r="F598" s="34" t="s">
        <v>413</v>
      </c>
      <c r="G598" s="14" t="s">
        <v>1778</v>
      </c>
      <c r="H598" s="14" t="s">
        <v>1783</v>
      </c>
      <c r="I598" s="14" t="str">
        <f t="shared" si="25"/>
        <v>LAK</v>
      </c>
    </row>
    <row r="599" spans="1:9" ht="23.25" customHeight="1">
      <c r="A599" s="14" t="str">
        <f t="shared" si="24"/>
        <v>XII TKJ327</v>
      </c>
      <c r="B599" s="15">
        <v>27</v>
      </c>
      <c r="C599" s="16" t="s">
        <v>895</v>
      </c>
      <c r="D599" s="12" t="s">
        <v>896</v>
      </c>
      <c r="E599" s="38" t="s">
        <v>9</v>
      </c>
      <c r="F599" s="34" t="s">
        <v>1401</v>
      </c>
      <c r="G599" s="14" t="s">
        <v>1781</v>
      </c>
      <c r="H599" s="14" t="s">
        <v>1785</v>
      </c>
      <c r="I599" s="14" t="str">
        <f t="shared" si="25"/>
        <v>LTKJ</v>
      </c>
    </row>
    <row r="600" spans="1:9" ht="23.25" customHeight="1">
      <c r="A600" s="14" t="str">
        <f t="shared" si="24"/>
        <v>XI AK320</v>
      </c>
      <c r="B600" s="38">
        <v>20</v>
      </c>
      <c r="C600" s="12">
        <v>101515765</v>
      </c>
      <c r="D600" s="12" t="s">
        <v>220</v>
      </c>
      <c r="E600" s="38" t="s">
        <v>13</v>
      </c>
      <c r="F600" s="35" t="s">
        <v>534</v>
      </c>
      <c r="G600" s="14" t="s">
        <v>1778</v>
      </c>
      <c r="H600" s="14" t="s">
        <v>1783</v>
      </c>
      <c r="I600" s="14" t="str">
        <f t="shared" si="25"/>
        <v>PAK</v>
      </c>
    </row>
    <row r="601" spans="1:9" ht="23.25" customHeight="1">
      <c r="A601" s="14" t="str">
        <f t="shared" si="24"/>
        <v>XI TKJ226</v>
      </c>
      <c r="B601" s="15">
        <v>26</v>
      </c>
      <c r="C601" s="12">
        <v>101515892</v>
      </c>
      <c r="D601" s="19" t="s">
        <v>132</v>
      </c>
      <c r="E601" s="38" t="s">
        <v>9</v>
      </c>
      <c r="F601" s="34" t="s">
        <v>842</v>
      </c>
      <c r="G601" s="14" t="s">
        <v>1779</v>
      </c>
      <c r="H601" s="14" t="s">
        <v>1785</v>
      </c>
      <c r="I601" s="14" t="str">
        <f t="shared" si="25"/>
        <v>LTKJ</v>
      </c>
    </row>
    <row r="602" spans="1:9" ht="23.25" customHeight="1">
      <c r="A602" s="14" t="str">
        <f t="shared" si="24"/>
        <v>XII TKJ125</v>
      </c>
      <c r="B602" s="15">
        <v>25</v>
      </c>
      <c r="C602" s="16" t="s">
        <v>763</v>
      </c>
      <c r="D602" s="12" t="s">
        <v>764</v>
      </c>
      <c r="E602" s="38" t="s">
        <v>9</v>
      </c>
      <c r="F602" s="34" t="s">
        <v>1289</v>
      </c>
      <c r="G602" s="14" t="s">
        <v>1781</v>
      </c>
      <c r="H602" s="14" t="s">
        <v>1785</v>
      </c>
      <c r="I602" s="14" t="str">
        <f t="shared" si="25"/>
        <v>LTKJ</v>
      </c>
    </row>
    <row r="603" spans="1:9" ht="23.25" customHeight="1">
      <c r="A603" s="14" t="str">
        <f t="shared" si="24"/>
        <v>XI AK223</v>
      </c>
      <c r="B603" s="15">
        <v>23</v>
      </c>
      <c r="C603" s="12">
        <v>101515766</v>
      </c>
      <c r="D603" s="12" t="s">
        <v>206</v>
      </c>
      <c r="E603" s="38" t="s">
        <v>9</v>
      </c>
      <c r="F603" s="34" t="s">
        <v>472</v>
      </c>
      <c r="G603" s="14" t="s">
        <v>1778</v>
      </c>
      <c r="H603" s="14" t="s">
        <v>1783</v>
      </c>
      <c r="I603" s="14" t="str">
        <f t="shared" si="25"/>
        <v>LAK</v>
      </c>
    </row>
    <row r="604" spans="1:9" ht="23.25" customHeight="1">
      <c r="A604" s="14" t="str">
        <f t="shared" si="24"/>
        <v>XIII AK521</v>
      </c>
      <c r="B604" s="15">
        <v>21</v>
      </c>
      <c r="C604" s="16" t="s">
        <v>1209</v>
      </c>
      <c r="D604" s="12" t="s">
        <v>1210</v>
      </c>
      <c r="E604" s="38" t="s">
        <v>9</v>
      </c>
      <c r="F604" s="34" t="s">
        <v>1713</v>
      </c>
      <c r="G604" s="14" t="s">
        <v>1782</v>
      </c>
      <c r="H604" s="14" t="s">
        <v>1783</v>
      </c>
      <c r="I604" s="14" t="str">
        <f t="shared" si="25"/>
        <v>LAK</v>
      </c>
    </row>
    <row r="605" spans="1:9" ht="23.25" customHeight="1">
      <c r="A605" s="14" t="str">
        <f t="shared" si="24"/>
        <v>XIII AK324</v>
      </c>
      <c r="B605" s="15">
        <v>24</v>
      </c>
      <c r="C605" s="16" t="s">
        <v>1087</v>
      </c>
      <c r="D605" s="12" t="s">
        <v>1088</v>
      </c>
      <c r="E605" s="38" t="s">
        <v>9</v>
      </c>
      <c r="F605" s="34" t="s">
        <v>1589</v>
      </c>
      <c r="G605" s="14" t="s">
        <v>1782</v>
      </c>
      <c r="H605" s="14" t="s">
        <v>1783</v>
      </c>
      <c r="I605" s="14" t="str">
        <f t="shared" si="25"/>
        <v>LAK</v>
      </c>
    </row>
    <row r="606" spans="1:9" ht="23.25" customHeight="1">
      <c r="A606" s="14" t="str">
        <f t="shared" si="24"/>
        <v>XI RPL129</v>
      </c>
      <c r="B606" s="38">
        <v>29</v>
      </c>
      <c r="C606" s="12">
        <v>101515964</v>
      </c>
      <c r="D606" s="12" t="s">
        <v>26</v>
      </c>
      <c r="E606" s="38" t="s">
        <v>9</v>
      </c>
      <c r="F606" s="35" t="s">
        <v>1945</v>
      </c>
      <c r="G606" s="14" t="s">
        <v>1944</v>
      </c>
      <c r="H606" s="14" t="s">
        <v>1784</v>
      </c>
      <c r="I606" s="14" t="str">
        <f t="shared" si="25"/>
        <v>LRPL</v>
      </c>
    </row>
    <row r="607" spans="1:9" ht="23.25" customHeight="1">
      <c r="A607" s="14" t="str">
        <f t="shared" si="24"/>
        <v>XI AK424</v>
      </c>
      <c r="B607" s="15">
        <v>24</v>
      </c>
      <c r="C607" s="12">
        <v>101515767</v>
      </c>
      <c r="D607" s="12" t="s">
        <v>272</v>
      </c>
      <c r="E607" s="38" t="s">
        <v>9</v>
      </c>
      <c r="F607" s="34" t="s">
        <v>593</v>
      </c>
      <c r="G607" s="14" t="s">
        <v>1778</v>
      </c>
      <c r="H607" s="14" t="s">
        <v>1783</v>
      </c>
      <c r="I607" s="14" t="str">
        <f t="shared" si="25"/>
        <v>LAK</v>
      </c>
    </row>
    <row r="608" spans="1:9" ht="23.25" customHeight="1">
      <c r="A608" s="14" t="str">
        <f t="shared" si="24"/>
        <v>XI AK523</v>
      </c>
      <c r="B608" s="38">
        <v>23</v>
      </c>
      <c r="C608" s="12">
        <v>101515768</v>
      </c>
      <c r="D608" s="12" t="s">
        <v>304</v>
      </c>
      <c r="E608" s="38" t="s">
        <v>9</v>
      </c>
      <c r="F608" s="35" t="s">
        <v>655</v>
      </c>
      <c r="G608" s="14" t="s">
        <v>1778</v>
      </c>
      <c r="H608" s="14" t="s">
        <v>1783</v>
      </c>
      <c r="I608" s="14" t="str">
        <f t="shared" si="25"/>
        <v>LAK</v>
      </c>
    </row>
    <row r="609" spans="1:9" ht="23.25" customHeight="1">
      <c r="A609" s="14" t="str">
        <f t="shared" si="24"/>
        <v>XI RPL226</v>
      </c>
      <c r="B609" s="15">
        <v>26</v>
      </c>
      <c r="C609" s="12">
        <v>101515965</v>
      </c>
      <c r="D609" s="12" t="s">
        <v>46</v>
      </c>
      <c r="E609" s="38" t="s">
        <v>9</v>
      </c>
      <c r="F609" s="34" t="s">
        <v>1943</v>
      </c>
      <c r="G609" s="14" t="s">
        <v>1944</v>
      </c>
      <c r="H609" s="14" t="s">
        <v>1784</v>
      </c>
      <c r="I609" s="14" t="str">
        <f t="shared" si="25"/>
        <v>LRPL</v>
      </c>
    </row>
    <row r="610" spans="1:9" ht="23.25" customHeight="1">
      <c r="A610" s="14" t="str">
        <f t="shared" si="24"/>
        <v>XI TKJ327</v>
      </c>
      <c r="B610" s="15">
        <v>27</v>
      </c>
      <c r="C610" s="12">
        <v>101515893</v>
      </c>
      <c r="D610" s="12" t="s">
        <v>138</v>
      </c>
      <c r="E610" s="38" t="s">
        <v>9</v>
      </c>
      <c r="F610" s="34" t="s">
        <v>903</v>
      </c>
      <c r="G610" s="14" t="s">
        <v>1779</v>
      </c>
      <c r="H610" s="14" t="s">
        <v>1785</v>
      </c>
      <c r="I610" s="14" t="str">
        <f t="shared" si="25"/>
        <v>LTKJ</v>
      </c>
    </row>
    <row r="611" spans="1:9" ht="23.25" customHeight="1">
      <c r="A611" s="14" t="str">
        <f t="shared" si="24"/>
        <v>XI TKJ328</v>
      </c>
      <c r="B611" s="15">
        <v>28</v>
      </c>
      <c r="C611" s="12">
        <v>101515894</v>
      </c>
      <c r="D611" s="19" t="s">
        <v>145</v>
      </c>
      <c r="E611" s="38" t="s">
        <v>9</v>
      </c>
      <c r="F611" s="34" t="s">
        <v>903</v>
      </c>
      <c r="G611" s="14" t="s">
        <v>1779</v>
      </c>
      <c r="H611" s="14" t="s">
        <v>1785</v>
      </c>
      <c r="I611" s="14" t="str">
        <f t="shared" si="25"/>
        <v>LTKJ</v>
      </c>
    </row>
    <row r="612" spans="1:9" ht="23.25" customHeight="1">
      <c r="A612" s="14" t="str">
        <f t="shared" si="24"/>
        <v>XI RPL227</v>
      </c>
      <c r="B612" s="15">
        <v>27</v>
      </c>
      <c r="C612" s="12">
        <v>101515966</v>
      </c>
      <c r="D612" s="12" t="s">
        <v>1840</v>
      </c>
      <c r="E612" s="38" t="s">
        <v>13</v>
      </c>
      <c r="F612" s="34" t="s">
        <v>1943</v>
      </c>
      <c r="G612" s="14" t="s">
        <v>1944</v>
      </c>
      <c r="H612" s="14" t="s">
        <v>1784</v>
      </c>
      <c r="I612" s="14" t="str">
        <f t="shared" si="25"/>
        <v>PRPL</v>
      </c>
    </row>
    <row r="613" spans="1:9" ht="23.25" customHeight="1">
      <c r="A613" s="14" t="str">
        <f t="shared" si="24"/>
        <v>XI AK425</v>
      </c>
      <c r="B613" s="15">
        <v>25</v>
      </c>
      <c r="C613" s="12">
        <v>101515769</v>
      </c>
      <c r="D613" s="12" t="s">
        <v>276</v>
      </c>
      <c r="E613" s="38" t="s">
        <v>9</v>
      </c>
      <c r="F613" s="34" t="s">
        <v>593</v>
      </c>
      <c r="G613" s="14" t="s">
        <v>1778</v>
      </c>
      <c r="H613" s="14" t="s">
        <v>1783</v>
      </c>
      <c r="I613" s="14" t="str">
        <f t="shared" si="25"/>
        <v>LAK</v>
      </c>
    </row>
    <row r="614" spans="1:9" ht="23.25" customHeight="1">
      <c r="A614" s="14" t="str">
        <f t="shared" si="24"/>
        <v>XII AK525</v>
      </c>
      <c r="B614" s="15">
        <v>25</v>
      </c>
      <c r="C614" s="16" t="s">
        <v>641</v>
      </c>
      <c r="D614" s="12" t="s">
        <v>642</v>
      </c>
      <c r="E614" s="38" t="s">
        <v>13</v>
      </c>
      <c r="F614" s="34" t="s">
        <v>974</v>
      </c>
      <c r="G614" s="14" t="s">
        <v>1780</v>
      </c>
      <c r="H614" s="14" t="s">
        <v>1783</v>
      </c>
      <c r="I614" s="14" t="str">
        <f t="shared" si="25"/>
        <v>PAK</v>
      </c>
    </row>
    <row r="615" spans="1:9" ht="23.25" customHeight="1">
      <c r="A615" s="14" t="str">
        <f t="shared" si="24"/>
        <v>XII TKJ227</v>
      </c>
      <c r="B615" s="15">
        <v>27</v>
      </c>
      <c r="C615" s="16" t="s">
        <v>832</v>
      </c>
      <c r="D615" s="12" t="s">
        <v>833</v>
      </c>
      <c r="E615" s="38" t="s">
        <v>9</v>
      </c>
      <c r="F615" s="34" t="s">
        <v>1344</v>
      </c>
      <c r="G615" s="14" t="s">
        <v>1781</v>
      </c>
      <c r="H615" s="14" t="s">
        <v>1785</v>
      </c>
      <c r="I615" s="14" t="str">
        <f t="shared" si="25"/>
        <v>LTKJ</v>
      </c>
    </row>
    <row r="616" spans="1:9" ht="23.25" customHeight="1">
      <c r="A616" s="14" t="str">
        <f t="shared" ref="A616:A662" si="26">F616&amp;B616</f>
        <v>XI RPL228</v>
      </c>
      <c r="B616" s="15">
        <v>28</v>
      </c>
      <c r="C616" s="12">
        <v>101515967</v>
      </c>
      <c r="D616" s="12" t="s">
        <v>55</v>
      </c>
      <c r="E616" s="38" t="s">
        <v>9</v>
      </c>
      <c r="F616" s="34" t="s">
        <v>1943</v>
      </c>
      <c r="G616" s="14" t="s">
        <v>1944</v>
      </c>
      <c r="H616" s="14" t="s">
        <v>1784</v>
      </c>
      <c r="I616" s="14" t="str">
        <f t="shared" ref="I616:I662" si="27">E616&amp;H616</f>
        <v>LRPL</v>
      </c>
    </row>
    <row r="617" spans="1:9" ht="23.25" customHeight="1">
      <c r="A617" s="14" t="str">
        <f t="shared" si="26"/>
        <v>XIII AK522</v>
      </c>
      <c r="B617" s="15">
        <v>22</v>
      </c>
      <c r="C617" s="16" t="s">
        <v>1211</v>
      </c>
      <c r="D617" s="12" t="s">
        <v>1212</v>
      </c>
      <c r="E617" s="38" t="s">
        <v>13</v>
      </c>
      <c r="F617" s="34" t="s">
        <v>1713</v>
      </c>
      <c r="G617" s="14" t="s">
        <v>1782</v>
      </c>
      <c r="H617" s="14" t="s">
        <v>1783</v>
      </c>
      <c r="I617" s="14" t="str">
        <f t="shared" si="27"/>
        <v>PAK</v>
      </c>
    </row>
    <row r="618" spans="1:9" ht="23.25" customHeight="1">
      <c r="A618" s="14" t="str">
        <f t="shared" si="26"/>
        <v>XI AK224</v>
      </c>
      <c r="B618" s="15">
        <v>24</v>
      </c>
      <c r="C618" s="12">
        <v>101515770</v>
      </c>
      <c r="D618" s="12" t="s">
        <v>216</v>
      </c>
      <c r="E618" s="38" t="s">
        <v>9</v>
      </c>
      <c r="F618" s="34" t="s">
        <v>472</v>
      </c>
      <c r="G618" s="14" t="s">
        <v>1778</v>
      </c>
      <c r="H618" s="14" t="s">
        <v>1783</v>
      </c>
      <c r="I618" s="14" t="str">
        <f t="shared" si="27"/>
        <v>LAK</v>
      </c>
    </row>
    <row r="619" spans="1:9" ht="23.25" customHeight="1">
      <c r="A619" s="14" t="str">
        <f t="shared" si="26"/>
        <v>XII AK623</v>
      </c>
      <c r="B619" s="15">
        <v>23</v>
      </c>
      <c r="C619" s="16" t="s">
        <v>698</v>
      </c>
      <c r="D619" s="12" t="s">
        <v>699</v>
      </c>
      <c r="E619" s="38" t="s">
        <v>13</v>
      </c>
      <c r="F619" s="34" t="s">
        <v>1942</v>
      </c>
      <c r="G619" s="14" t="s">
        <v>1780</v>
      </c>
      <c r="H619" s="14" t="s">
        <v>1783</v>
      </c>
      <c r="I619" s="14" t="str">
        <f t="shared" si="27"/>
        <v>PAK</v>
      </c>
    </row>
    <row r="620" spans="1:9" ht="23.25" customHeight="1">
      <c r="A620" s="14" t="str">
        <f t="shared" si="26"/>
        <v>XI TKJ227</v>
      </c>
      <c r="B620" s="15">
        <v>27</v>
      </c>
      <c r="C620" s="12">
        <v>101515895</v>
      </c>
      <c r="D620" s="12" t="s">
        <v>105</v>
      </c>
      <c r="E620" s="38" t="s">
        <v>9</v>
      </c>
      <c r="F620" s="34" t="s">
        <v>842</v>
      </c>
      <c r="G620" s="14" t="s">
        <v>1779</v>
      </c>
      <c r="H620" s="14" t="s">
        <v>1785</v>
      </c>
      <c r="I620" s="14" t="str">
        <f t="shared" si="27"/>
        <v>LTKJ</v>
      </c>
    </row>
    <row r="621" spans="1:9" ht="23.25" customHeight="1">
      <c r="A621" s="14" t="str">
        <f t="shared" si="26"/>
        <v>XII TKJ328</v>
      </c>
      <c r="B621" s="15">
        <v>28</v>
      </c>
      <c r="C621" s="16" t="s">
        <v>897</v>
      </c>
      <c r="D621" s="12" t="s">
        <v>898</v>
      </c>
      <c r="E621" s="38" t="s">
        <v>9</v>
      </c>
      <c r="F621" s="34" t="s">
        <v>1401</v>
      </c>
      <c r="G621" s="14" t="s">
        <v>1781</v>
      </c>
      <c r="H621" s="14" t="s">
        <v>1785</v>
      </c>
      <c r="I621" s="14" t="str">
        <f t="shared" si="27"/>
        <v>LTKJ</v>
      </c>
    </row>
    <row r="622" spans="1:9" ht="23.25" customHeight="1">
      <c r="A622" s="14" t="str">
        <f t="shared" si="26"/>
        <v>XIII AK426</v>
      </c>
      <c r="B622" s="15">
        <v>26</v>
      </c>
      <c r="C622" s="16" t="s">
        <v>1155</v>
      </c>
      <c r="D622" s="12" t="s">
        <v>1156</v>
      </c>
      <c r="E622" s="38" t="s">
        <v>9</v>
      </c>
      <c r="F622" s="34" t="s">
        <v>1652</v>
      </c>
      <c r="G622" s="14" t="s">
        <v>1782</v>
      </c>
      <c r="H622" s="14" t="s">
        <v>1783</v>
      </c>
      <c r="I622" s="14" t="str">
        <f t="shared" si="27"/>
        <v>LAK</v>
      </c>
    </row>
    <row r="623" spans="1:9" ht="23.25" customHeight="1">
      <c r="A623" s="14" t="str">
        <f t="shared" si="26"/>
        <v>XI TKJ125</v>
      </c>
      <c r="B623" s="38">
        <v>25</v>
      </c>
      <c r="C623" s="12">
        <v>101515896</v>
      </c>
      <c r="D623" s="12" t="s">
        <v>86</v>
      </c>
      <c r="E623" s="38" t="s">
        <v>9</v>
      </c>
      <c r="F623" s="34" t="s">
        <v>779</v>
      </c>
      <c r="G623" s="14" t="s">
        <v>1779</v>
      </c>
      <c r="H623" s="14" t="s">
        <v>1785</v>
      </c>
      <c r="I623" s="14" t="str">
        <f t="shared" si="27"/>
        <v>LTKJ</v>
      </c>
    </row>
    <row r="624" spans="1:9" ht="23.25" customHeight="1">
      <c r="A624" s="14" t="str">
        <f t="shared" si="26"/>
        <v>XI AK426</v>
      </c>
      <c r="B624" s="15">
        <v>26</v>
      </c>
      <c r="C624" s="12">
        <v>101515771</v>
      </c>
      <c r="D624" s="12" t="s">
        <v>261</v>
      </c>
      <c r="E624" s="38" t="s">
        <v>13</v>
      </c>
      <c r="F624" s="34" t="s">
        <v>593</v>
      </c>
      <c r="G624" s="14" t="s">
        <v>1778</v>
      </c>
      <c r="H624" s="14" t="s">
        <v>1783</v>
      </c>
      <c r="I624" s="14" t="str">
        <f t="shared" si="27"/>
        <v>PAK</v>
      </c>
    </row>
    <row r="625" spans="1:9" ht="23.25" customHeight="1">
      <c r="A625" s="14" t="str">
        <f t="shared" si="26"/>
        <v>XII TKJ126</v>
      </c>
      <c r="B625" s="15">
        <v>26</v>
      </c>
      <c r="C625" s="16" t="s">
        <v>765</v>
      </c>
      <c r="D625" s="12" t="s">
        <v>766</v>
      </c>
      <c r="E625" s="38" t="s">
        <v>9</v>
      </c>
      <c r="F625" s="34" t="s">
        <v>1289</v>
      </c>
      <c r="G625" s="14" t="s">
        <v>1781</v>
      </c>
      <c r="H625" s="14" t="s">
        <v>1785</v>
      </c>
      <c r="I625" s="14" t="str">
        <f t="shared" si="27"/>
        <v>LTKJ</v>
      </c>
    </row>
    <row r="626" spans="1:9" ht="23.25" customHeight="1">
      <c r="A626" s="14" t="str">
        <f t="shared" si="26"/>
        <v>XIII AK325</v>
      </c>
      <c r="B626" s="15">
        <v>25</v>
      </c>
      <c r="C626" s="16" t="s">
        <v>1089</v>
      </c>
      <c r="D626" s="12" t="s">
        <v>1090</v>
      </c>
      <c r="E626" s="38" t="s">
        <v>9</v>
      </c>
      <c r="F626" s="34" t="s">
        <v>1589</v>
      </c>
      <c r="G626" s="14" t="s">
        <v>1782</v>
      </c>
      <c r="H626" s="14" t="s">
        <v>1783</v>
      </c>
      <c r="I626" s="14" t="str">
        <f t="shared" si="27"/>
        <v>LAK</v>
      </c>
    </row>
    <row r="627" spans="1:9" ht="23.25" customHeight="1">
      <c r="A627" s="14" t="str">
        <f t="shared" si="26"/>
        <v>XII AK126</v>
      </c>
      <c r="B627" s="15">
        <v>26</v>
      </c>
      <c r="C627" s="16" t="s">
        <v>401</v>
      </c>
      <c r="D627" s="12" t="s">
        <v>402</v>
      </c>
      <c r="E627" s="38" t="s">
        <v>13</v>
      </c>
      <c r="F627" s="34" t="s">
        <v>970</v>
      </c>
      <c r="G627" s="14" t="s">
        <v>1780</v>
      </c>
      <c r="H627" s="14" t="s">
        <v>1783</v>
      </c>
      <c r="I627" s="14" t="str">
        <f t="shared" si="27"/>
        <v>PAK</v>
      </c>
    </row>
    <row r="628" spans="1:9" ht="23.25" customHeight="1">
      <c r="A628" s="14" t="str">
        <f t="shared" si="26"/>
        <v>XI TKJ329</v>
      </c>
      <c r="B628" s="15">
        <v>29</v>
      </c>
      <c r="C628" s="12">
        <v>101515897</v>
      </c>
      <c r="D628" s="12" t="s">
        <v>141</v>
      </c>
      <c r="E628" s="38" t="s">
        <v>9</v>
      </c>
      <c r="F628" s="34" t="s">
        <v>903</v>
      </c>
      <c r="G628" s="14" t="s">
        <v>1779</v>
      </c>
      <c r="H628" s="14" t="s">
        <v>1785</v>
      </c>
      <c r="I628" s="14" t="str">
        <f t="shared" si="27"/>
        <v>LTKJ</v>
      </c>
    </row>
    <row r="629" spans="1:9" ht="23.25" customHeight="1">
      <c r="A629" s="14" t="str">
        <f t="shared" si="26"/>
        <v>XIII AK121</v>
      </c>
      <c r="B629" s="15">
        <v>21</v>
      </c>
      <c r="C629" s="16" t="s">
        <v>944</v>
      </c>
      <c r="D629" s="12" t="s">
        <v>945</v>
      </c>
      <c r="E629" s="38" t="s">
        <v>9</v>
      </c>
      <c r="F629" s="34" t="s">
        <v>1525</v>
      </c>
      <c r="G629" s="14" t="s">
        <v>1782</v>
      </c>
      <c r="H629" s="14" t="s">
        <v>1783</v>
      </c>
      <c r="I629" s="14" t="str">
        <f t="shared" si="27"/>
        <v>LAK</v>
      </c>
    </row>
    <row r="630" spans="1:9" ht="23.25" customHeight="1">
      <c r="A630" s="14" t="str">
        <f t="shared" si="26"/>
        <v>XI TKJ126</v>
      </c>
      <c r="B630" s="38">
        <v>26</v>
      </c>
      <c r="C630" s="12">
        <v>101515898</v>
      </c>
      <c r="D630" s="19" t="s">
        <v>98</v>
      </c>
      <c r="E630" s="38" t="s">
        <v>9</v>
      </c>
      <c r="F630" s="34" t="s">
        <v>779</v>
      </c>
      <c r="G630" s="14" t="s">
        <v>1779</v>
      </c>
      <c r="H630" s="14" t="s">
        <v>1785</v>
      </c>
      <c r="I630" s="14" t="str">
        <f t="shared" si="27"/>
        <v>LTKJ</v>
      </c>
    </row>
    <row r="631" spans="1:9" ht="23.25" customHeight="1">
      <c r="A631" s="14" t="str">
        <f t="shared" si="26"/>
        <v>XII AK226</v>
      </c>
      <c r="B631" s="15">
        <v>26</v>
      </c>
      <c r="C631" s="16" t="s">
        <v>464</v>
      </c>
      <c r="D631" s="12" t="s">
        <v>465</v>
      </c>
      <c r="E631" s="38" t="s">
        <v>9</v>
      </c>
      <c r="F631" s="34" t="s">
        <v>971</v>
      </c>
      <c r="G631" s="14" t="s">
        <v>1780</v>
      </c>
      <c r="H631" s="14" t="s">
        <v>1783</v>
      </c>
      <c r="I631" s="14" t="str">
        <f t="shared" si="27"/>
        <v>LAK</v>
      </c>
    </row>
    <row r="632" spans="1:9" ht="23.25" customHeight="1">
      <c r="A632" s="14" t="str">
        <f t="shared" si="26"/>
        <v>XII TKJ228</v>
      </c>
      <c r="B632" s="15">
        <v>28</v>
      </c>
      <c r="C632" s="16" t="s">
        <v>834</v>
      </c>
      <c r="D632" s="12" t="s">
        <v>835</v>
      </c>
      <c r="E632" s="38" t="s">
        <v>9</v>
      </c>
      <c r="F632" s="34" t="s">
        <v>1344</v>
      </c>
      <c r="G632" s="14" t="s">
        <v>1781</v>
      </c>
      <c r="H632" s="14" t="s">
        <v>1785</v>
      </c>
      <c r="I632" s="14" t="str">
        <f t="shared" si="27"/>
        <v>LTKJ</v>
      </c>
    </row>
    <row r="633" spans="1:9" ht="23.25" customHeight="1">
      <c r="A633" s="14" t="str">
        <f t="shared" si="26"/>
        <v>XI AK225</v>
      </c>
      <c r="B633" s="15">
        <v>25</v>
      </c>
      <c r="C633" s="12">
        <v>101515772</v>
      </c>
      <c r="D633" s="12" t="s">
        <v>214</v>
      </c>
      <c r="E633" s="38" t="s">
        <v>9</v>
      </c>
      <c r="F633" s="34" t="s">
        <v>472</v>
      </c>
      <c r="G633" s="14" t="s">
        <v>1778</v>
      </c>
      <c r="H633" s="14" t="s">
        <v>1783</v>
      </c>
      <c r="I633" s="14" t="str">
        <f t="shared" si="27"/>
        <v>LAK</v>
      </c>
    </row>
    <row r="634" spans="1:9" ht="23.25" customHeight="1">
      <c r="A634" s="14" t="str">
        <f t="shared" si="26"/>
        <v>XII AK327</v>
      </c>
      <c r="B634" s="15">
        <v>27</v>
      </c>
      <c r="C634" s="16" t="s">
        <v>524</v>
      </c>
      <c r="D634" s="12" t="s">
        <v>525</v>
      </c>
      <c r="E634" s="38" t="s">
        <v>9</v>
      </c>
      <c r="F634" s="34" t="s">
        <v>972</v>
      </c>
      <c r="G634" s="14" t="s">
        <v>1780</v>
      </c>
      <c r="H634" s="14" t="s">
        <v>1783</v>
      </c>
      <c r="I634" s="14" t="str">
        <f t="shared" si="27"/>
        <v>LAK</v>
      </c>
    </row>
    <row r="635" spans="1:9" ht="23.25" customHeight="1">
      <c r="A635" s="14" t="str">
        <f t="shared" si="26"/>
        <v>XI RPL229</v>
      </c>
      <c r="B635" s="15">
        <v>29</v>
      </c>
      <c r="C635" s="12">
        <v>101515968</v>
      </c>
      <c r="D635" s="12" t="s">
        <v>60</v>
      </c>
      <c r="E635" s="38" t="s">
        <v>9</v>
      </c>
      <c r="F635" s="34" t="s">
        <v>1943</v>
      </c>
      <c r="G635" s="14" t="s">
        <v>1944</v>
      </c>
      <c r="H635" s="14" t="s">
        <v>1784</v>
      </c>
      <c r="I635" s="14" t="str">
        <f t="shared" si="27"/>
        <v>LRPL</v>
      </c>
    </row>
    <row r="636" spans="1:9" ht="23.25" customHeight="1">
      <c r="A636" s="14" t="str">
        <f t="shared" si="26"/>
        <v>XII TKJ329</v>
      </c>
      <c r="B636" s="15">
        <v>29</v>
      </c>
      <c r="C636" s="16" t="s">
        <v>899</v>
      </c>
      <c r="D636" s="12" t="s">
        <v>900</v>
      </c>
      <c r="E636" s="38" t="s">
        <v>9</v>
      </c>
      <c r="F636" s="34" t="s">
        <v>1401</v>
      </c>
      <c r="G636" s="14" t="s">
        <v>1781</v>
      </c>
      <c r="H636" s="14" t="s">
        <v>1785</v>
      </c>
      <c r="I636" s="14" t="str">
        <f t="shared" si="27"/>
        <v>LTKJ</v>
      </c>
    </row>
    <row r="637" spans="1:9" ht="23.25" customHeight="1">
      <c r="A637" s="14" t="str">
        <f t="shared" si="26"/>
        <v>XII AK425</v>
      </c>
      <c r="B637" s="15">
        <v>25</v>
      </c>
      <c r="C637" s="16" t="s">
        <v>583</v>
      </c>
      <c r="D637" s="12" t="s">
        <v>584</v>
      </c>
      <c r="E637" s="38" t="s">
        <v>9</v>
      </c>
      <c r="F637" s="34" t="s">
        <v>973</v>
      </c>
      <c r="G637" s="14" t="s">
        <v>1780</v>
      </c>
      <c r="H637" s="14" t="s">
        <v>1783</v>
      </c>
      <c r="I637" s="14" t="str">
        <f t="shared" si="27"/>
        <v>LAK</v>
      </c>
    </row>
    <row r="638" spans="1:9" ht="23.25" customHeight="1">
      <c r="A638" s="14" t="str">
        <f t="shared" si="26"/>
        <v>XI AK524</v>
      </c>
      <c r="B638" s="38">
        <v>24</v>
      </c>
      <c r="C638" s="12">
        <v>101515773</v>
      </c>
      <c r="D638" s="12" t="s">
        <v>298</v>
      </c>
      <c r="E638" s="38" t="s">
        <v>9</v>
      </c>
      <c r="F638" s="35" t="s">
        <v>655</v>
      </c>
      <c r="G638" s="14" t="s">
        <v>1778</v>
      </c>
      <c r="H638" s="14" t="s">
        <v>1783</v>
      </c>
      <c r="I638" s="14" t="str">
        <f t="shared" si="27"/>
        <v>LAK</v>
      </c>
    </row>
    <row r="639" spans="1:9" ht="23.25" customHeight="1">
      <c r="A639" s="14" t="str">
        <f t="shared" si="26"/>
        <v>XI TKJ330</v>
      </c>
      <c r="B639" s="15">
        <v>30</v>
      </c>
      <c r="C639" s="12">
        <v>101515899</v>
      </c>
      <c r="D639" s="19" t="s">
        <v>158</v>
      </c>
      <c r="E639" s="38" t="s">
        <v>9</v>
      </c>
      <c r="F639" s="34" t="s">
        <v>903</v>
      </c>
      <c r="G639" s="14" t="s">
        <v>1779</v>
      </c>
      <c r="H639" s="14" t="s">
        <v>1785</v>
      </c>
      <c r="I639" s="14" t="str">
        <f t="shared" si="27"/>
        <v>LTKJ</v>
      </c>
    </row>
    <row r="640" spans="1:9" ht="23.25" customHeight="1">
      <c r="A640" s="14" t="str">
        <f t="shared" si="26"/>
        <v>XIII AK225</v>
      </c>
      <c r="B640" s="15">
        <v>25</v>
      </c>
      <c r="C640" s="16" t="s">
        <v>1023</v>
      </c>
      <c r="D640" s="12" t="s">
        <v>1024</v>
      </c>
      <c r="E640" s="38" t="s">
        <v>9</v>
      </c>
      <c r="F640" s="34" t="s">
        <v>1526</v>
      </c>
      <c r="G640" s="14" t="s">
        <v>1782</v>
      </c>
      <c r="H640" s="14" t="s">
        <v>1783</v>
      </c>
      <c r="I640" s="14" t="str">
        <f t="shared" si="27"/>
        <v>LAK</v>
      </c>
    </row>
    <row r="641" spans="1:10" ht="23.25" customHeight="1">
      <c r="A641" s="14" t="str">
        <f t="shared" si="26"/>
        <v>XII AK526</v>
      </c>
      <c r="B641" s="15">
        <v>26</v>
      </c>
      <c r="C641" s="16" t="s">
        <v>643</v>
      </c>
      <c r="D641" s="12" t="s">
        <v>644</v>
      </c>
      <c r="E641" s="38" t="s">
        <v>13</v>
      </c>
      <c r="F641" s="34" t="s">
        <v>974</v>
      </c>
      <c r="G641" s="14" t="s">
        <v>1780</v>
      </c>
      <c r="H641" s="14" t="s">
        <v>1783</v>
      </c>
      <c r="I641" s="14" t="str">
        <f t="shared" si="27"/>
        <v>PAK</v>
      </c>
    </row>
    <row r="642" spans="1:10" ht="23.25" customHeight="1">
      <c r="A642" s="14" t="str">
        <f t="shared" si="26"/>
        <v>XIII AK523</v>
      </c>
      <c r="B642" s="15">
        <v>23</v>
      </c>
      <c r="C642" s="16" t="s">
        <v>1213</v>
      </c>
      <c r="D642" s="12" t="s">
        <v>1214</v>
      </c>
      <c r="E642" s="38" t="s">
        <v>13</v>
      </c>
      <c r="F642" s="34" t="s">
        <v>1713</v>
      </c>
      <c r="G642" s="14" t="s">
        <v>1782</v>
      </c>
      <c r="H642" s="14" t="s">
        <v>1783</v>
      </c>
      <c r="I642" s="14" t="str">
        <f t="shared" si="27"/>
        <v>PAK</v>
      </c>
    </row>
    <row r="643" spans="1:10" ht="23.25" customHeight="1">
      <c r="A643" s="14" t="str">
        <f t="shared" si="26"/>
        <v>XI TKJ127</v>
      </c>
      <c r="B643" s="38">
        <v>27</v>
      </c>
      <c r="C643" s="12">
        <v>101515900</v>
      </c>
      <c r="D643" s="19" t="s">
        <v>97</v>
      </c>
      <c r="E643" s="38" t="s">
        <v>9</v>
      </c>
      <c r="F643" s="34" t="s">
        <v>779</v>
      </c>
      <c r="G643" s="14" t="s">
        <v>1779</v>
      </c>
      <c r="H643" s="14" t="s">
        <v>1785</v>
      </c>
      <c r="I643" s="14" t="str">
        <f t="shared" si="27"/>
        <v>LTKJ</v>
      </c>
    </row>
    <row r="644" spans="1:10" ht="23.25" customHeight="1">
      <c r="A644" s="14" t="str">
        <f t="shared" si="26"/>
        <v>XII TKJ127</v>
      </c>
      <c r="B644" s="15">
        <v>27</v>
      </c>
      <c r="C644" s="16" t="s">
        <v>767</v>
      </c>
      <c r="D644" s="12" t="s">
        <v>768</v>
      </c>
      <c r="E644" s="38" t="s">
        <v>9</v>
      </c>
      <c r="F644" s="34" t="s">
        <v>1289</v>
      </c>
      <c r="G644" s="14" t="s">
        <v>1781</v>
      </c>
      <c r="H644" s="14" t="s">
        <v>1785</v>
      </c>
      <c r="I644" s="14" t="str">
        <f t="shared" si="27"/>
        <v>LTKJ</v>
      </c>
    </row>
    <row r="645" spans="1:10" ht="23.25" customHeight="1">
      <c r="A645" s="14" t="str">
        <f t="shared" si="26"/>
        <v>XII AK624</v>
      </c>
      <c r="B645" s="15">
        <v>24</v>
      </c>
      <c r="C645" s="16" t="s">
        <v>700</v>
      </c>
      <c r="D645" s="12" t="s">
        <v>701</v>
      </c>
      <c r="E645" s="38" t="s">
        <v>13</v>
      </c>
      <c r="F645" s="34" t="s">
        <v>1942</v>
      </c>
      <c r="G645" s="14" t="s">
        <v>1780</v>
      </c>
      <c r="H645" s="14" t="s">
        <v>1783</v>
      </c>
      <c r="I645" s="14" t="str">
        <f t="shared" si="27"/>
        <v>PAK</v>
      </c>
      <c r="J645" s="14" t="s">
        <v>1936</v>
      </c>
    </row>
    <row r="646" spans="1:10" ht="23.25" customHeight="1">
      <c r="A646" s="14" t="str">
        <f t="shared" si="26"/>
        <v>XII AK127</v>
      </c>
      <c r="B646" s="15">
        <v>27</v>
      </c>
      <c r="C646" s="16" t="s">
        <v>403</v>
      </c>
      <c r="D646" s="12" t="s">
        <v>404</v>
      </c>
      <c r="E646" s="38" t="s">
        <v>9</v>
      </c>
      <c r="F646" s="34" t="s">
        <v>970</v>
      </c>
      <c r="G646" s="14" t="s">
        <v>1780</v>
      </c>
      <c r="H646" s="14" t="s">
        <v>1783</v>
      </c>
      <c r="I646" s="14" t="str">
        <f t="shared" si="27"/>
        <v>LAK</v>
      </c>
    </row>
    <row r="647" spans="1:10" ht="23.25" customHeight="1">
      <c r="A647" s="14" t="str">
        <f t="shared" si="26"/>
        <v>XIII AK524</v>
      </c>
      <c r="B647" s="15">
        <v>24</v>
      </c>
      <c r="C647" s="16" t="s">
        <v>1215</v>
      </c>
      <c r="D647" s="12" t="s">
        <v>1216</v>
      </c>
      <c r="E647" s="38" t="s">
        <v>13</v>
      </c>
      <c r="F647" s="34" t="s">
        <v>1713</v>
      </c>
      <c r="G647" s="14" t="s">
        <v>1782</v>
      </c>
      <c r="H647" s="14" t="s">
        <v>1783</v>
      </c>
      <c r="I647" s="14" t="str">
        <f t="shared" si="27"/>
        <v>PAK</v>
      </c>
    </row>
    <row r="648" spans="1:10" ht="23.25" customHeight="1">
      <c r="A648" s="14" t="str">
        <f t="shared" si="26"/>
        <v>XII AK227</v>
      </c>
      <c r="B648" s="15">
        <v>27</v>
      </c>
      <c r="C648" s="16" t="s">
        <v>466</v>
      </c>
      <c r="D648" s="12" t="s">
        <v>467</v>
      </c>
      <c r="E648" s="38" t="s">
        <v>9</v>
      </c>
      <c r="F648" s="34" t="s">
        <v>971</v>
      </c>
      <c r="G648" s="14" t="s">
        <v>1780</v>
      </c>
      <c r="H648" s="14" t="s">
        <v>1783</v>
      </c>
      <c r="I648" s="14" t="str">
        <f t="shared" si="27"/>
        <v>LAK</v>
      </c>
    </row>
    <row r="649" spans="1:10" ht="23.25" customHeight="1">
      <c r="A649" s="14" t="str">
        <f t="shared" si="26"/>
        <v>XI TKJ228</v>
      </c>
      <c r="B649" s="15">
        <v>28</v>
      </c>
      <c r="C649" s="12">
        <v>101515901</v>
      </c>
      <c r="D649" s="19" t="s">
        <v>122</v>
      </c>
      <c r="E649" s="38" t="s">
        <v>9</v>
      </c>
      <c r="F649" s="34" t="s">
        <v>842</v>
      </c>
      <c r="G649" s="14" t="s">
        <v>1779</v>
      </c>
      <c r="H649" s="14" t="s">
        <v>1785</v>
      </c>
      <c r="I649" s="14" t="str">
        <f t="shared" si="27"/>
        <v>LTKJ</v>
      </c>
    </row>
    <row r="650" spans="1:10" ht="23.25" customHeight="1">
      <c r="A650" s="14" t="str">
        <f t="shared" si="26"/>
        <v>XI AK226</v>
      </c>
      <c r="B650" s="15">
        <v>26</v>
      </c>
      <c r="C650" s="12">
        <v>101515774</v>
      </c>
      <c r="D650" s="12" t="s">
        <v>199</v>
      </c>
      <c r="E650" s="38" t="s">
        <v>13</v>
      </c>
      <c r="F650" s="34" t="s">
        <v>472</v>
      </c>
      <c r="G650" s="14" t="s">
        <v>1778</v>
      </c>
      <c r="H650" s="14" t="s">
        <v>1783</v>
      </c>
      <c r="I650" s="14" t="str">
        <f t="shared" si="27"/>
        <v>PAK</v>
      </c>
    </row>
    <row r="651" spans="1:10" ht="23.25" customHeight="1">
      <c r="A651" s="14" t="str">
        <f t="shared" si="26"/>
        <v>XI TKJ229</v>
      </c>
      <c r="B651" s="15">
        <v>29</v>
      </c>
      <c r="C651" s="12">
        <v>101515902</v>
      </c>
      <c r="D651" s="19" t="s">
        <v>133</v>
      </c>
      <c r="E651" s="38" t="s">
        <v>13</v>
      </c>
      <c r="F651" s="34" t="s">
        <v>842</v>
      </c>
      <c r="G651" s="14" t="s">
        <v>1779</v>
      </c>
      <c r="H651" s="14" t="s">
        <v>1785</v>
      </c>
      <c r="I651" s="14" t="str">
        <f t="shared" si="27"/>
        <v>PTKJ</v>
      </c>
    </row>
    <row r="652" spans="1:10" ht="23.25" customHeight="1">
      <c r="A652" s="14" t="str">
        <f t="shared" si="26"/>
        <v>XIII AK525</v>
      </c>
      <c r="B652" s="15">
        <v>25</v>
      </c>
      <c r="C652" s="16" t="s">
        <v>1217</v>
      </c>
      <c r="D652" s="12" t="s">
        <v>1218</v>
      </c>
      <c r="E652" s="38" t="s">
        <v>13</v>
      </c>
      <c r="F652" s="34" t="s">
        <v>1713</v>
      </c>
      <c r="G652" s="14" t="s">
        <v>1782</v>
      </c>
      <c r="H652" s="14" t="s">
        <v>1783</v>
      </c>
      <c r="I652" s="14" t="str">
        <f t="shared" si="27"/>
        <v>PAK</v>
      </c>
    </row>
    <row r="653" spans="1:10" ht="23.25" customHeight="1">
      <c r="A653" s="14" t="str">
        <f t="shared" si="26"/>
        <v>XIII AK122</v>
      </c>
      <c r="B653" s="15">
        <v>22</v>
      </c>
      <c r="C653" s="16" t="s">
        <v>946</v>
      </c>
      <c r="D653" s="12" t="s">
        <v>947</v>
      </c>
      <c r="E653" s="38" t="s">
        <v>13</v>
      </c>
      <c r="F653" s="34" t="s">
        <v>1525</v>
      </c>
      <c r="G653" s="14" t="s">
        <v>1782</v>
      </c>
      <c r="H653" s="14" t="s">
        <v>1783</v>
      </c>
      <c r="I653" s="14" t="str">
        <f t="shared" si="27"/>
        <v>PAK</v>
      </c>
    </row>
    <row r="654" spans="1:10" ht="23.25" customHeight="1">
      <c r="A654" s="14" t="str">
        <f t="shared" si="26"/>
        <v>XI TKJ230</v>
      </c>
      <c r="B654" s="15">
        <v>30</v>
      </c>
      <c r="C654" s="12">
        <v>101515903</v>
      </c>
      <c r="D654" s="19" t="s">
        <v>130</v>
      </c>
      <c r="E654" s="38" t="s">
        <v>9</v>
      </c>
      <c r="F654" s="34" t="s">
        <v>842</v>
      </c>
      <c r="G654" s="14" t="s">
        <v>1779</v>
      </c>
      <c r="H654" s="14" t="s">
        <v>1785</v>
      </c>
      <c r="I654" s="14" t="str">
        <f t="shared" si="27"/>
        <v>LTKJ</v>
      </c>
    </row>
    <row r="655" spans="1:10" ht="23.25" customHeight="1">
      <c r="A655" s="14" t="str">
        <f t="shared" si="26"/>
        <v>XIII AK123</v>
      </c>
      <c r="B655" s="15">
        <v>23</v>
      </c>
      <c r="C655" s="16" t="s">
        <v>948</v>
      </c>
      <c r="D655" s="12" t="s">
        <v>949</v>
      </c>
      <c r="E655" s="38" t="s">
        <v>9</v>
      </c>
      <c r="F655" s="34" t="s">
        <v>1525</v>
      </c>
      <c r="G655" s="14" t="s">
        <v>1782</v>
      </c>
      <c r="H655" s="14" t="s">
        <v>1783</v>
      </c>
      <c r="I655" s="14" t="str">
        <f t="shared" si="27"/>
        <v>LAK</v>
      </c>
    </row>
    <row r="656" spans="1:10" ht="23.25" customHeight="1">
      <c r="A656" s="14" t="str">
        <f t="shared" si="26"/>
        <v>XII AK328</v>
      </c>
      <c r="B656" s="15">
        <v>28</v>
      </c>
      <c r="C656" s="16" t="s">
        <v>526</v>
      </c>
      <c r="D656" s="12" t="s">
        <v>527</v>
      </c>
      <c r="E656" s="38" t="s">
        <v>13</v>
      </c>
      <c r="F656" s="34" t="s">
        <v>972</v>
      </c>
      <c r="G656" s="14" t="s">
        <v>1780</v>
      </c>
      <c r="H656" s="14" t="s">
        <v>1783</v>
      </c>
      <c r="I656" s="14" t="str">
        <f t="shared" si="27"/>
        <v>PAK</v>
      </c>
    </row>
    <row r="657" spans="1:9" ht="23.25" customHeight="1">
      <c r="A657" s="14" t="str">
        <f t="shared" si="26"/>
        <v>XI AK321</v>
      </c>
      <c r="B657" s="38">
        <v>21</v>
      </c>
      <c r="C657" s="12">
        <v>101515775</v>
      </c>
      <c r="D657" s="12" t="s">
        <v>223</v>
      </c>
      <c r="E657" s="38" t="s">
        <v>13</v>
      </c>
      <c r="F657" s="35" t="s">
        <v>534</v>
      </c>
      <c r="G657" s="14" t="s">
        <v>1778</v>
      </c>
      <c r="H657" s="14" t="s">
        <v>1783</v>
      </c>
      <c r="I657" s="14" t="str">
        <f t="shared" si="27"/>
        <v>PAK</v>
      </c>
    </row>
    <row r="658" spans="1:9" ht="23.25" customHeight="1">
      <c r="A658" s="14" t="str">
        <f t="shared" si="26"/>
        <v>XI AK427</v>
      </c>
      <c r="B658" s="15">
        <v>27</v>
      </c>
      <c r="C658" s="12">
        <v>101515776</v>
      </c>
      <c r="D658" s="12" t="s">
        <v>252</v>
      </c>
      <c r="E658" s="38" t="s">
        <v>13</v>
      </c>
      <c r="F658" s="34" t="s">
        <v>593</v>
      </c>
      <c r="G658" s="14" t="s">
        <v>1778</v>
      </c>
      <c r="H658" s="14" t="s">
        <v>1783</v>
      </c>
      <c r="I658" s="14" t="str">
        <f t="shared" si="27"/>
        <v>PAK</v>
      </c>
    </row>
    <row r="659" spans="1:9" ht="23.25" customHeight="1">
      <c r="A659" s="14" t="str">
        <f t="shared" si="26"/>
        <v>XIII AK427</v>
      </c>
      <c r="B659" s="15">
        <v>27</v>
      </c>
      <c r="C659" s="16" t="s">
        <v>1157</v>
      </c>
      <c r="D659" s="12" t="s">
        <v>1158</v>
      </c>
      <c r="E659" s="38" t="s">
        <v>13</v>
      </c>
      <c r="F659" s="34" t="s">
        <v>1652</v>
      </c>
      <c r="G659" s="14" t="s">
        <v>1782</v>
      </c>
      <c r="H659" s="14" t="s">
        <v>1783</v>
      </c>
      <c r="I659" s="14" t="str">
        <f t="shared" si="27"/>
        <v>PAK</v>
      </c>
    </row>
    <row r="660" spans="1:9" ht="23.25" customHeight="1">
      <c r="A660" s="14" t="str">
        <f t="shared" si="26"/>
        <v>XI TKJ128</v>
      </c>
      <c r="B660" s="38">
        <v>28</v>
      </c>
      <c r="C660" s="12">
        <v>101515904</v>
      </c>
      <c r="D660" s="19" t="s">
        <v>93</v>
      </c>
      <c r="E660" s="38" t="s">
        <v>9</v>
      </c>
      <c r="F660" s="34" t="s">
        <v>779</v>
      </c>
      <c r="G660" s="14" t="s">
        <v>1779</v>
      </c>
      <c r="H660" s="14" t="s">
        <v>1785</v>
      </c>
      <c r="I660" s="14" t="str">
        <f t="shared" si="27"/>
        <v>LTKJ</v>
      </c>
    </row>
    <row r="661" spans="1:9" ht="23.25" customHeight="1">
      <c r="A661" s="14" t="str">
        <f t="shared" si="26"/>
        <v>XI AK525</v>
      </c>
      <c r="B661" s="38">
        <v>25</v>
      </c>
      <c r="C661" s="12">
        <v>101515777</v>
      </c>
      <c r="D661" s="12" t="s">
        <v>281</v>
      </c>
      <c r="E661" s="38" t="s">
        <v>13</v>
      </c>
      <c r="F661" s="35" t="s">
        <v>655</v>
      </c>
      <c r="G661" s="14" t="s">
        <v>1778</v>
      </c>
      <c r="H661" s="14" t="s">
        <v>1783</v>
      </c>
      <c r="I661" s="14" t="str">
        <f t="shared" si="27"/>
        <v>PAK</v>
      </c>
    </row>
    <row r="662" spans="1:9" ht="23.25" customHeight="1">
      <c r="A662" s="14" t="str">
        <f t="shared" si="26"/>
        <v>XIII AK124</v>
      </c>
      <c r="B662" s="15">
        <v>24</v>
      </c>
      <c r="C662" s="16" t="s">
        <v>950</v>
      </c>
      <c r="D662" s="12" t="s">
        <v>951</v>
      </c>
      <c r="E662" s="38" t="s">
        <v>13</v>
      </c>
      <c r="F662" s="34" t="s">
        <v>1525</v>
      </c>
      <c r="G662" s="14" t="s">
        <v>1782</v>
      </c>
      <c r="H662" s="14" t="s">
        <v>1783</v>
      </c>
      <c r="I662" s="14" t="str">
        <f t="shared" si="27"/>
        <v>PAK</v>
      </c>
    </row>
    <row r="663" spans="1:9" ht="23.25" customHeight="1">
      <c r="A663" s="14" t="str">
        <f t="shared" ref="A663:A707" si="28">F663&amp;B663</f>
        <v>XI AK322</v>
      </c>
      <c r="B663" s="38">
        <v>22</v>
      </c>
      <c r="C663" s="12">
        <v>101515778</v>
      </c>
      <c r="D663" s="12" t="s">
        <v>239</v>
      </c>
      <c r="E663" s="38" t="s">
        <v>9</v>
      </c>
      <c r="F663" s="35" t="s">
        <v>534</v>
      </c>
      <c r="G663" s="14" t="s">
        <v>1778</v>
      </c>
      <c r="H663" s="14" t="s">
        <v>1783</v>
      </c>
      <c r="I663" s="14" t="str">
        <f t="shared" ref="I663:I707" si="29">E663&amp;H663</f>
        <v>LAK</v>
      </c>
    </row>
    <row r="664" spans="1:9" ht="23.25" customHeight="1">
      <c r="A664" s="14" t="str">
        <f t="shared" si="28"/>
        <v>XII TKJ330</v>
      </c>
      <c r="B664" s="15">
        <v>30</v>
      </c>
      <c r="C664" s="16" t="s">
        <v>901</v>
      </c>
      <c r="D664" s="12" t="s">
        <v>902</v>
      </c>
      <c r="E664" s="38" t="s">
        <v>13</v>
      </c>
      <c r="F664" s="34" t="s">
        <v>1401</v>
      </c>
      <c r="G664" s="14" t="s">
        <v>1781</v>
      </c>
      <c r="H664" s="14" t="s">
        <v>1785</v>
      </c>
      <c r="I664" s="14" t="str">
        <f t="shared" si="29"/>
        <v>PTKJ</v>
      </c>
    </row>
    <row r="665" spans="1:9" ht="23.25" customHeight="1">
      <c r="A665" s="14" t="str">
        <f t="shared" si="28"/>
        <v>XIII AK428</v>
      </c>
      <c r="B665" s="15">
        <v>28</v>
      </c>
      <c r="C665" s="16" t="s">
        <v>1159</v>
      </c>
      <c r="D665" s="12" t="s">
        <v>1160</v>
      </c>
      <c r="E665" s="38" t="s">
        <v>9</v>
      </c>
      <c r="F665" s="34" t="s">
        <v>1652</v>
      </c>
      <c r="G665" s="14" t="s">
        <v>1782</v>
      </c>
      <c r="H665" s="14" t="s">
        <v>1783</v>
      </c>
      <c r="I665" s="14" t="str">
        <f t="shared" si="29"/>
        <v>LAK</v>
      </c>
    </row>
    <row r="666" spans="1:9" ht="23.25" customHeight="1">
      <c r="A666" s="14" t="str">
        <f t="shared" si="28"/>
        <v>XI AK526</v>
      </c>
      <c r="B666" s="38">
        <v>26</v>
      </c>
      <c r="C666" s="12">
        <v>101515779</v>
      </c>
      <c r="D666" s="12" t="s">
        <v>300</v>
      </c>
      <c r="E666" s="38" t="s">
        <v>9</v>
      </c>
      <c r="F666" s="35" t="s">
        <v>655</v>
      </c>
      <c r="G666" s="14" t="s">
        <v>1778</v>
      </c>
      <c r="H666" s="14" t="s">
        <v>1783</v>
      </c>
      <c r="I666" s="14" t="str">
        <f t="shared" si="29"/>
        <v>LAK</v>
      </c>
    </row>
    <row r="667" spans="1:9" ht="23.25" customHeight="1">
      <c r="A667" s="14" t="str">
        <f t="shared" si="28"/>
        <v>XII AK527</v>
      </c>
      <c r="B667" s="15">
        <v>27</v>
      </c>
      <c r="C667" s="16" t="s">
        <v>645</v>
      </c>
      <c r="D667" s="12" t="s">
        <v>646</v>
      </c>
      <c r="E667" s="38" t="s">
        <v>13</v>
      </c>
      <c r="F667" s="34" t="s">
        <v>974</v>
      </c>
      <c r="G667" s="14" t="s">
        <v>1780</v>
      </c>
      <c r="H667" s="14" t="s">
        <v>1783</v>
      </c>
      <c r="I667" s="14" t="str">
        <f t="shared" si="29"/>
        <v>PAK</v>
      </c>
    </row>
    <row r="668" spans="1:9" ht="23.25" customHeight="1">
      <c r="A668" s="14" t="str">
        <f t="shared" si="28"/>
        <v>XIII AK429</v>
      </c>
      <c r="B668" s="15">
        <v>29</v>
      </c>
      <c r="C668" s="16" t="s">
        <v>1161</v>
      </c>
      <c r="D668" s="12" t="s">
        <v>1162</v>
      </c>
      <c r="E668" s="38" t="s">
        <v>13</v>
      </c>
      <c r="F668" s="34" t="s">
        <v>1652</v>
      </c>
      <c r="G668" s="14" t="s">
        <v>1782</v>
      </c>
      <c r="H668" s="14" t="s">
        <v>1783</v>
      </c>
      <c r="I668" s="14" t="str">
        <f t="shared" si="29"/>
        <v>PAK</v>
      </c>
    </row>
    <row r="669" spans="1:9" ht="23.25" customHeight="1">
      <c r="A669" s="14" t="str">
        <f t="shared" si="28"/>
        <v>XI AK323</v>
      </c>
      <c r="B669" s="38">
        <v>23</v>
      </c>
      <c r="C669" s="12">
        <v>101515780</v>
      </c>
      <c r="D669" s="12" t="s">
        <v>218</v>
      </c>
      <c r="E669" s="38" t="s">
        <v>13</v>
      </c>
      <c r="F669" s="35" t="s">
        <v>534</v>
      </c>
      <c r="G669" s="14" t="s">
        <v>1778</v>
      </c>
      <c r="H669" s="14" t="s">
        <v>1783</v>
      </c>
      <c r="I669" s="14" t="str">
        <f t="shared" si="29"/>
        <v>PAK</v>
      </c>
    </row>
    <row r="670" spans="1:9" ht="23.25" customHeight="1">
      <c r="A670" s="14" t="str">
        <f t="shared" si="28"/>
        <v>XII AK625</v>
      </c>
      <c r="B670" s="15">
        <v>25</v>
      </c>
      <c r="C670" s="16" t="s">
        <v>702</v>
      </c>
      <c r="D670" s="12" t="s">
        <v>1835</v>
      </c>
      <c r="E670" s="38" t="s">
        <v>13</v>
      </c>
      <c r="F670" s="34" t="s">
        <v>1942</v>
      </c>
      <c r="G670" s="14" t="s">
        <v>1780</v>
      </c>
      <c r="H670" s="14" t="s">
        <v>1783</v>
      </c>
      <c r="I670" s="14" t="str">
        <f t="shared" si="29"/>
        <v>PAK</v>
      </c>
    </row>
    <row r="671" spans="1:9" ht="23.25" customHeight="1">
      <c r="A671" s="14" t="str">
        <f t="shared" si="28"/>
        <v>XIII AK125</v>
      </c>
      <c r="B671" s="15">
        <v>25</v>
      </c>
      <c r="C671" s="16" t="s">
        <v>952</v>
      </c>
      <c r="D671" s="12" t="s">
        <v>953</v>
      </c>
      <c r="E671" s="38" t="s">
        <v>13</v>
      </c>
      <c r="F671" s="34" t="s">
        <v>1525</v>
      </c>
      <c r="G671" s="14" t="s">
        <v>1782</v>
      </c>
      <c r="H671" s="14" t="s">
        <v>1783</v>
      </c>
      <c r="I671" s="14" t="str">
        <f t="shared" si="29"/>
        <v>PAK</v>
      </c>
    </row>
    <row r="672" spans="1:9" ht="23.25" customHeight="1">
      <c r="A672" s="14" t="str">
        <f t="shared" si="28"/>
        <v>XI RPL130</v>
      </c>
      <c r="B672" s="38">
        <v>30</v>
      </c>
      <c r="C672" s="12">
        <v>101515969</v>
      </c>
      <c r="D672" s="32" t="s">
        <v>1787</v>
      </c>
      <c r="E672" s="38" t="s">
        <v>13</v>
      </c>
      <c r="F672" s="35" t="s">
        <v>1945</v>
      </c>
      <c r="G672" s="14" t="s">
        <v>1944</v>
      </c>
      <c r="H672" s="14" t="s">
        <v>1784</v>
      </c>
      <c r="I672" s="14" t="str">
        <f t="shared" si="29"/>
        <v>PRPL</v>
      </c>
    </row>
    <row r="673" spans="1:9" ht="23.25" customHeight="1">
      <c r="A673" s="14" t="str">
        <f t="shared" si="28"/>
        <v>XI AK227</v>
      </c>
      <c r="B673" s="15">
        <v>27</v>
      </c>
      <c r="C673" s="12">
        <v>101515781</v>
      </c>
      <c r="D673" s="12" t="s">
        <v>193</v>
      </c>
      <c r="E673" s="38" t="s">
        <v>13</v>
      </c>
      <c r="F673" s="34" t="s">
        <v>472</v>
      </c>
      <c r="G673" s="14" t="s">
        <v>1778</v>
      </c>
      <c r="H673" s="14" t="s">
        <v>1783</v>
      </c>
      <c r="I673" s="14" t="str">
        <f t="shared" si="29"/>
        <v>PAK</v>
      </c>
    </row>
    <row r="674" spans="1:9" ht="23.25" customHeight="1">
      <c r="A674" s="14" t="str">
        <f t="shared" si="28"/>
        <v>XIII AK226</v>
      </c>
      <c r="B674" s="15">
        <v>26</v>
      </c>
      <c r="C674" s="16" t="s">
        <v>1025</v>
      </c>
      <c r="D674" s="12" t="s">
        <v>1026</v>
      </c>
      <c r="E674" s="38" t="s">
        <v>13</v>
      </c>
      <c r="F674" s="34" t="s">
        <v>1526</v>
      </c>
      <c r="G674" s="14" t="s">
        <v>1782</v>
      </c>
      <c r="H674" s="14" t="s">
        <v>1783</v>
      </c>
      <c r="I674" s="14" t="str">
        <f t="shared" si="29"/>
        <v>PAK</v>
      </c>
    </row>
    <row r="675" spans="1:9" ht="23.25" customHeight="1">
      <c r="A675" s="14" t="str">
        <f t="shared" si="28"/>
        <v>XI AK324</v>
      </c>
      <c r="B675" s="38">
        <v>24</v>
      </c>
      <c r="C675" s="12">
        <v>101515782</v>
      </c>
      <c r="D675" s="12" t="s">
        <v>231</v>
      </c>
      <c r="E675" s="38" t="s">
        <v>13</v>
      </c>
      <c r="F675" s="35" t="s">
        <v>534</v>
      </c>
      <c r="G675" s="14" t="s">
        <v>1778</v>
      </c>
      <c r="H675" s="14" t="s">
        <v>1783</v>
      </c>
      <c r="I675" s="14" t="str">
        <f t="shared" si="29"/>
        <v>PAK</v>
      </c>
    </row>
    <row r="676" spans="1:9" ht="23.25" customHeight="1">
      <c r="A676" s="14" t="str">
        <f t="shared" si="28"/>
        <v>XIII AK227</v>
      </c>
      <c r="B676" s="15">
        <v>27</v>
      </c>
      <c r="C676" s="16" t="s">
        <v>1027</v>
      </c>
      <c r="D676" s="12" t="s">
        <v>1028</v>
      </c>
      <c r="E676" s="38" t="s">
        <v>13</v>
      </c>
      <c r="F676" s="34" t="s">
        <v>1526</v>
      </c>
      <c r="G676" s="14" t="s">
        <v>1782</v>
      </c>
      <c r="H676" s="14" t="s">
        <v>1783</v>
      </c>
      <c r="I676" s="14" t="str">
        <f t="shared" si="29"/>
        <v>PAK</v>
      </c>
    </row>
    <row r="677" spans="1:9" ht="23.25" customHeight="1">
      <c r="A677" s="14" t="str">
        <f t="shared" si="28"/>
        <v>XIII AK526</v>
      </c>
      <c r="B677" s="15">
        <v>26</v>
      </c>
      <c r="C677" s="16" t="s">
        <v>1219</v>
      </c>
      <c r="D677" s="12" t="s">
        <v>1220</v>
      </c>
      <c r="E677" s="38" t="s">
        <v>9</v>
      </c>
      <c r="F677" s="34" t="s">
        <v>1713</v>
      </c>
      <c r="G677" s="14" t="s">
        <v>1782</v>
      </c>
      <c r="H677" s="14" t="s">
        <v>1783</v>
      </c>
      <c r="I677" s="14" t="str">
        <f t="shared" si="29"/>
        <v>LAK</v>
      </c>
    </row>
    <row r="678" spans="1:9" ht="23.25" customHeight="1">
      <c r="A678" s="14" t="str">
        <f t="shared" si="28"/>
        <v>XII AK128</v>
      </c>
      <c r="B678" s="15">
        <v>28</v>
      </c>
      <c r="C678" s="16" t="s">
        <v>405</v>
      </c>
      <c r="D678" s="12" t="s">
        <v>406</v>
      </c>
      <c r="E678" s="38" t="s">
        <v>13</v>
      </c>
      <c r="F678" s="34" t="s">
        <v>970</v>
      </c>
      <c r="G678" s="14" t="s">
        <v>1780</v>
      </c>
      <c r="H678" s="14" t="s">
        <v>1783</v>
      </c>
      <c r="I678" s="14" t="str">
        <f t="shared" si="29"/>
        <v>PAK</v>
      </c>
    </row>
    <row r="679" spans="1:9" ht="23.25" customHeight="1">
      <c r="A679" s="14" t="str">
        <f t="shared" si="28"/>
        <v>XIII AK126</v>
      </c>
      <c r="B679" s="15">
        <v>26</v>
      </c>
      <c r="C679" s="16" t="s">
        <v>954</v>
      </c>
      <c r="D679" s="12" t="s">
        <v>955</v>
      </c>
      <c r="E679" s="38" t="s">
        <v>13</v>
      </c>
      <c r="F679" s="34" t="s">
        <v>1525</v>
      </c>
      <c r="G679" s="14" t="s">
        <v>1782</v>
      </c>
      <c r="H679" s="14" t="s">
        <v>1783</v>
      </c>
      <c r="I679" s="14" t="str">
        <f t="shared" si="29"/>
        <v>PAK</v>
      </c>
    </row>
    <row r="680" spans="1:9" ht="23.25" customHeight="1">
      <c r="A680" s="14" t="str">
        <f t="shared" si="28"/>
        <v>XI AK527</v>
      </c>
      <c r="B680" s="38">
        <v>27</v>
      </c>
      <c r="C680" s="12">
        <v>101515783</v>
      </c>
      <c r="D680" s="12" t="s">
        <v>288</v>
      </c>
      <c r="E680" s="38" t="s">
        <v>13</v>
      </c>
      <c r="F680" s="35" t="s">
        <v>655</v>
      </c>
      <c r="G680" s="14" t="s">
        <v>1778</v>
      </c>
      <c r="H680" s="14" t="s">
        <v>1783</v>
      </c>
      <c r="I680" s="14" t="str">
        <f t="shared" si="29"/>
        <v>PAK</v>
      </c>
    </row>
    <row r="681" spans="1:9" ht="23.25" customHeight="1">
      <c r="A681" s="14" t="str">
        <f t="shared" si="28"/>
        <v>XIII AK527</v>
      </c>
      <c r="B681" s="15">
        <v>27</v>
      </c>
      <c r="C681" s="16" t="s">
        <v>1221</v>
      </c>
      <c r="D681" s="12" t="s">
        <v>1222</v>
      </c>
      <c r="E681" s="38" t="s">
        <v>13</v>
      </c>
      <c r="F681" s="34" t="s">
        <v>1713</v>
      </c>
      <c r="G681" s="14" t="s">
        <v>1782</v>
      </c>
      <c r="H681" s="14" t="s">
        <v>1783</v>
      </c>
      <c r="I681" s="14" t="str">
        <f t="shared" si="29"/>
        <v>PAK</v>
      </c>
    </row>
    <row r="682" spans="1:9" ht="23.25" customHeight="1">
      <c r="A682" s="14" t="str">
        <f t="shared" si="28"/>
        <v>XIII AK326</v>
      </c>
      <c r="B682" s="15">
        <v>26</v>
      </c>
      <c r="C682" s="16" t="s">
        <v>1091</v>
      </c>
      <c r="D682" s="12" t="s">
        <v>1092</v>
      </c>
      <c r="E682" s="38" t="s">
        <v>13</v>
      </c>
      <c r="F682" s="34" t="s">
        <v>1589</v>
      </c>
      <c r="G682" s="14" t="s">
        <v>1782</v>
      </c>
      <c r="H682" s="14" t="s">
        <v>1783</v>
      </c>
      <c r="I682" s="14" t="str">
        <f t="shared" si="29"/>
        <v>PAK</v>
      </c>
    </row>
    <row r="683" spans="1:9" ht="23.25" customHeight="1">
      <c r="A683" s="14" t="str">
        <f t="shared" si="28"/>
        <v>XII TKJ128</v>
      </c>
      <c r="B683" s="15">
        <v>28</v>
      </c>
      <c r="C683" s="16" t="s">
        <v>769</v>
      </c>
      <c r="D683" s="12" t="s">
        <v>770</v>
      </c>
      <c r="E683" s="38" t="s">
        <v>13</v>
      </c>
      <c r="F683" s="34" t="s">
        <v>1289</v>
      </c>
      <c r="G683" s="14" t="s">
        <v>1781</v>
      </c>
      <c r="H683" s="14" t="s">
        <v>1785</v>
      </c>
      <c r="I683" s="14" t="str">
        <f t="shared" si="29"/>
        <v>PTKJ</v>
      </c>
    </row>
    <row r="684" spans="1:9" ht="23.25" customHeight="1">
      <c r="A684" s="14" t="str">
        <f t="shared" si="28"/>
        <v>XII AK329</v>
      </c>
      <c r="B684" s="15">
        <v>29</v>
      </c>
      <c r="C684" s="16" t="s">
        <v>528</v>
      </c>
      <c r="D684" s="12" t="s">
        <v>529</v>
      </c>
      <c r="E684" s="38" t="s">
        <v>13</v>
      </c>
      <c r="F684" s="34" t="s">
        <v>972</v>
      </c>
      <c r="G684" s="14" t="s">
        <v>1780</v>
      </c>
      <c r="H684" s="14" t="s">
        <v>1783</v>
      </c>
      <c r="I684" s="14" t="str">
        <f t="shared" si="29"/>
        <v>PAK</v>
      </c>
    </row>
    <row r="685" spans="1:9" ht="23.25" customHeight="1">
      <c r="A685" s="14" t="str">
        <f t="shared" si="28"/>
        <v>XII AK426</v>
      </c>
      <c r="B685" s="15">
        <v>26</v>
      </c>
      <c r="C685" s="16" t="s">
        <v>585</v>
      </c>
      <c r="D685" s="12" t="s">
        <v>586</v>
      </c>
      <c r="E685" s="38" t="s">
        <v>13</v>
      </c>
      <c r="F685" s="34" t="s">
        <v>973</v>
      </c>
      <c r="G685" s="14" t="s">
        <v>1780</v>
      </c>
      <c r="H685" s="14" t="s">
        <v>1783</v>
      </c>
      <c r="I685" s="14" t="str">
        <f t="shared" si="29"/>
        <v>PAK</v>
      </c>
    </row>
    <row r="686" spans="1:9" ht="23.25" customHeight="1">
      <c r="A686" s="14" t="str">
        <f t="shared" si="28"/>
        <v>XI TKJ129</v>
      </c>
      <c r="B686" s="38">
        <v>29</v>
      </c>
      <c r="C686" s="12">
        <v>101515905</v>
      </c>
      <c r="D686" s="12" t="s">
        <v>85</v>
      </c>
      <c r="E686" s="38" t="s">
        <v>13</v>
      </c>
      <c r="F686" s="34" t="s">
        <v>779</v>
      </c>
      <c r="G686" s="14" t="s">
        <v>1779</v>
      </c>
      <c r="H686" s="14" t="s">
        <v>1785</v>
      </c>
      <c r="I686" s="14" t="str">
        <f t="shared" si="29"/>
        <v>PTKJ</v>
      </c>
    </row>
    <row r="687" spans="1:9" ht="23.25" customHeight="1">
      <c r="A687" s="14" t="str">
        <f t="shared" si="28"/>
        <v>XI TKJ231</v>
      </c>
      <c r="B687" s="15">
        <v>31</v>
      </c>
      <c r="C687" s="12">
        <v>101515906</v>
      </c>
      <c r="D687" s="19" t="s">
        <v>116</v>
      </c>
      <c r="E687" s="38" t="s">
        <v>9</v>
      </c>
      <c r="F687" s="34" t="s">
        <v>842</v>
      </c>
      <c r="G687" s="14" t="s">
        <v>1779</v>
      </c>
      <c r="H687" s="14" t="s">
        <v>1785</v>
      </c>
      <c r="I687" s="14" t="str">
        <f t="shared" si="29"/>
        <v>LTKJ</v>
      </c>
    </row>
    <row r="688" spans="1:9" ht="23.25" customHeight="1">
      <c r="A688" s="14" t="str">
        <f t="shared" si="28"/>
        <v>XII AK528</v>
      </c>
      <c r="B688" s="15">
        <v>28</v>
      </c>
      <c r="C688" s="16" t="s">
        <v>647</v>
      </c>
      <c r="D688" s="12" t="s">
        <v>648</v>
      </c>
      <c r="E688" s="38" t="s">
        <v>13</v>
      </c>
      <c r="F688" s="34" t="s">
        <v>974</v>
      </c>
      <c r="G688" s="14" t="s">
        <v>1780</v>
      </c>
      <c r="H688" s="14" t="s">
        <v>1783</v>
      </c>
      <c r="I688" s="14" t="str">
        <f t="shared" si="29"/>
        <v>PAK</v>
      </c>
    </row>
    <row r="689" spans="1:9" ht="23.25" customHeight="1">
      <c r="A689" s="14" t="str">
        <f t="shared" si="28"/>
        <v>XI AK325</v>
      </c>
      <c r="B689" s="38">
        <v>25</v>
      </c>
      <c r="C689" s="12">
        <v>101515784</v>
      </c>
      <c r="D689" s="12" t="s">
        <v>222</v>
      </c>
      <c r="E689" s="38" t="s">
        <v>13</v>
      </c>
      <c r="F689" s="35" t="s">
        <v>534</v>
      </c>
      <c r="G689" s="14" t="s">
        <v>1778</v>
      </c>
      <c r="H689" s="14" t="s">
        <v>1783</v>
      </c>
      <c r="I689" s="14" t="str">
        <f t="shared" si="29"/>
        <v>PAK</v>
      </c>
    </row>
    <row r="690" spans="1:9" ht="23.25" customHeight="1">
      <c r="A690" s="14" t="str">
        <f t="shared" si="28"/>
        <v>XI AK326</v>
      </c>
      <c r="B690" s="38">
        <v>26</v>
      </c>
      <c r="C690" s="12">
        <v>101515785</v>
      </c>
      <c r="D690" s="12" t="s">
        <v>234</v>
      </c>
      <c r="E690" s="38" t="s">
        <v>13</v>
      </c>
      <c r="F690" s="35" t="s">
        <v>534</v>
      </c>
      <c r="G690" s="14" t="s">
        <v>1778</v>
      </c>
      <c r="H690" s="14" t="s">
        <v>1783</v>
      </c>
      <c r="I690" s="14" t="str">
        <f t="shared" si="29"/>
        <v>PAK</v>
      </c>
    </row>
    <row r="691" spans="1:9" ht="23.25" customHeight="1">
      <c r="A691" s="14" t="str">
        <f t="shared" si="28"/>
        <v>XII AK626</v>
      </c>
      <c r="B691" s="15">
        <v>26</v>
      </c>
      <c r="C691" s="16" t="s">
        <v>703</v>
      </c>
      <c r="D691" s="12" t="s">
        <v>704</v>
      </c>
      <c r="E691" s="38" t="s">
        <v>13</v>
      </c>
      <c r="F691" s="34" t="s">
        <v>1942</v>
      </c>
      <c r="G691" s="14" t="s">
        <v>1780</v>
      </c>
      <c r="H691" s="14" t="s">
        <v>1783</v>
      </c>
      <c r="I691" s="14" t="str">
        <f t="shared" si="29"/>
        <v>PAK</v>
      </c>
    </row>
    <row r="692" spans="1:9" ht="23.25" customHeight="1">
      <c r="A692" s="14" t="str">
        <f t="shared" si="28"/>
        <v>XI AK625</v>
      </c>
      <c r="B692" s="15">
        <v>25</v>
      </c>
      <c r="C692" s="12">
        <v>101515786</v>
      </c>
      <c r="D692" s="12" t="s">
        <v>319</v>
      </c>
      <c r="E692" s="38" t="s">
        <v>13</v>
      </c>
      <c r="F692" s="34" t="s">
        <v>715</v>
      </c>
      <c r="G692" s="14" t="s">
        <v>1778</v>
      </c>
      <c r="H692" s="14" t="s">
        <v>1783</v>
      </c>
      <c r="I692" s="14" t="str">
        <f t="shared" si="29"/>
        <v>PAK</v>
      </c>
    </row>
    <row r="693" spans="1:9" ht="23.25" customHeight="1">
      <c r="A693" s="14" t="str">
        <f t="shared" si="28"/>
        <v>XIII AK327</v>
      </c>
      <c r="B693" s="15">
        <v>27</v>
      </c>
      <c r="C693" s="16" t="s">
        <v>1093</v>
      </c>
      <c r="D693" s="12" t="s">
        <v>1094</v>
      </c>
      <c r="E693" s="38" t="s">
        <v>13</v>
      </c>
      <c r="F693" s="34" t="s">
        <v>1589</v>
      </c>
      <c r="G693" s="14" t="s">
        <v>1782</v>
      </c>
      <c r="H693" s="14" t="s">
        <v>1783</v>
      </c>
      <c r="I693" s="14" t="str">
        <f t="shared" si="29"/>
        <v>PAK</v>
      </c>
    </row>
    <row r="694" spans="1:9" ht="23.25" customHeight="1">
      <c r="A694" s="14" t="str">
        <f t="shared" si="28"/>
        <v>XIII AK430</v>
      </c>
      <c r="B694" s="15">
        <v>30</v>
      </c>
      <c r="C694" s="16" t="s">
        <v>1163</v>
      </c>
      <c r="D694" s="12" t="s">
        <v>1164</v>
      </c>
      <c r="E694" s="38" t="s">
        <v>9</v>
      </c>
      <c r="F694" s="34" t="s">
        <v>1652</v>
      </c>
      <c r="G694" s="14" t="s">
        <v>1782</v>
      </c>
      <c r="H694" s="14" t="s">
        <v>1783</v>
      </c>
      <c r="I694" s="14" t="str">
        <f t="shared" si="29"/>
        <v>LAK</v>
      </c>
    </row>
    <row r="695" spans="1:9" ht="23.25" customHeight="1">
      <c r="A695" s="14" t="str">
        <f t="shared" si="28"/>
        <v>XIII AK228</v>
      </c>
      <c r="B695" s="15">
        <v>28</v>
      </c>
      <c r="C695" s="16" t="s">
        <v>1029</v>
      </c>
      <c r="D695" s="12" t="s">
        <v>1030</v>
      </c>
      <c r="E695" s="38" t="s">
        <v>13</v>
      </c>
      <c r="F695" s="34" t="s">
        <v>1526</v>
      </c>
      <c r="G695" s="14" t="s">
        <v>1782</v>
      </c>
      <c r="H695" s="14" t="s">
        <v>1783</v>
      </c>
      <c r="I695" s="14" t="str">
        <f t="shared" si="29"/>
        <v>PAK</v>
      </c>
    </row>
    <row r="696" spans="1:9" ht="23.25" customHeight="1">
      <c r="A696" s="14" t="str">
        <f t="shared" si="28"/>
        <v>XII AK129</v>
      </c>
      <c r="B696" s="15">
        <v>29</v>
      </c>
      <c r="C696" s="16" t="s">
        <v>407</v>
      </c>
      <c r="D696" s="12" t="s">
        <v>408</v>
      </c>
      <c r="E696" s="38" t="s">
        <v>9</v>
      </c>
      <c r="F696" s="34" t="s">
        <v>970</v>
      </c>
      <c r="G696" s="14" t="s">
        <v>1780</v>
      </c>
      <c r="H696" s="14" t="s">
        <v>1783</v>
      </c>
      <c r="I696" s="14" t="str">
        <f t="shared" si="29"/>
        <v>LAK</v>
      </c>
    </row>
    <row r="697" spans="1:9" ht="23.25" customHeight="1">
      <c r="A697" s="14" t="str">
        <f t="shared" si="28"/>
        <v>XIII AK127</v>
      </c>
      <c r="B697" s="15">
        <v>27</v>
      </c>
      <c r="C697" s="16" t="s">
        <v>956</v>
      </c>
      <c r="D697" s="12" t="s">
        <v>957</v>
      </c>
      <c r="E697" s="38" t="s">
        <v>13</v>
      </c>
      <c r="F697" s="34" t="s">
        <v>1525</v>
      </c>
      <c r="G697" s="14" t="s">
        <v>1782</v>
      </c>
      <c r="H697" s="14" t="s">
        <v>1783</v>
      </c>
      <c r="I697" s="14" t="str">
        <f t="shared" si="29"/>
        <v>PAK</v>
      </c>
    </row>
    <row r="698" spans="1:9" ht="23.25" customHeight="1">
      <c r="A698" s="14" t="str">
        <f t="shared" si="28"/>
        <v>XII AK228</v>
      </c>
      <c r="B698" s="15">
        <v>28</v>
      </c>
      <c r="C698" s="16" t="s">
        <v>468</v>
      </c>
      <c r="D698" s="12" t="s">
        <v>469</v>
      </c>
      <c r="E698" s="38" t="s">
        <v>13</v>
      </c>
      <c r="F698" s="34" t="s">
        <v>971</v>
      </c>
      <c r="G698" s="14" t="s">
        <v>1780</v>
      </c>
      <c r="H698" s="14" t="s">
        <v>1783</v>
      </c>
      <c r="I698" s="14" t="str">
        <f t="shared" si="29"/>
        <v>PAK</v>
      </c>
    </row>
    <row r="699" spans="1:9" ht="23.25" customHeight="1">
      <c r="A699" s="14" t="str">
        <f t="shared" si="28"/>
        <v>XII TKJ229</v>
      </c>
      <c r="B699" s="15">
        <v>29</v>
      </c>
      <c r="C699" s="16" t="s">
        <v>836</v>
      </c>
      <c r="D699" s="12" t="s">
        <v>837</v>
      </c>
      <c r="E699" s="38" t="s">
        <v>9</v>
      </c>
      <c r="F699" s="34" t="s">
        <v>1344</v>
      </c>
      <c r="G699" s="14" t="s">
        <v>1781</v>
      </c>
      <c r="H699" s="14" t="s">
        <v>1785</v>
      </c>
      <c r="I699" s="14" t="str">
        <f t="shared" si="29"/>
        <v>LTKJ</v>
      </c>
    </row>
    <row r="700" spans="1:9" ht="23.25" customHeight="1">
      <c r="A700" s="14" t="str">
        <f t="shared" si="28"/>
        <v>XII TKJ129</v>
      </c>
      <c r="B700" s="15">
        <v>29</v>
      </c>
      <c r="C700" s="16" t="s">
        <v>771</v>
      </c>
      <c r="D700" s="12" t="s">
        <v>772</v>
      </c>
      <c r="E700" s="38" t="s">
        <v>13</v>
      </c>
      <c r="F700" s="34" t="s">
        <v>1289</v>
      </c>
      <c r="G700" s="14" t="s">
        <v>1781</v>
      </c>
      <c r="H700" s="14" t="s">
        <v>1785</v>
      </c>
      <c r="I700" s="14" t="str">
        <f t="shared" si="29"/>
        <v>PTKJ</v>
      </c>
    </row>
    <row r="701" spans="1:9" ht="23.25" customHeight="1">
      <c r="A701" s="14" t="str">
        <f t="shared" si="28"/>
        <v>XIII AK328</v>
      </c>
      <c r="B701" s="15">
        <v>28</v>
      </c>
      <c r="C701" s="16" t="s">
        <v>1095</v>
      </c>
      <c r="D701" s="12" t="s">
        <v>1096</v>
      </c>
      <c r="E701" s="38" t="s">
        <v>13</v>
      </c>
      <c r="F701" s="34" t="s">
        <v>1589</v>
      </c>
      <c r="G701" s="14" t="s">
        <v>1782</v>
      </c>
      <c r="H701" s="14" t="s">
        <v>1783</v>
      </c>
      <c r="I701" s="14" t="str">
        <f t="shared" si="29"/>
        <v>PAK</v>
      </c>
    </row>
    <row r="702" spans="1:9" ht="23.25" customHeight="1">
      <c r="A702" s="14" t="str">
        <f t="shared" si="28"/>
        <v>XI AK428</v>
      </c>
      <c r="B702" s="15">
        <v>28</v>
      </c>
      <c r="C702" s="12">
        <v>101515787</v>
      </c>
      <c r="D702" s="12" t="s">
        <v>264</v>
      </c>
      <c r="E702" s="38" t="s">
        <v>13</v>
      </c>
      <c r="F702" s="34" t="s">
        <v>593</v>
      </c>
      <c r="G702" s="14" t="s">
        <v>1778</v>
      </c>
      <c r="H702" s="14" t="s">
        <v>1783</v>
      </c>
      <c r="I702" s="14" t="str">
        <f t="shared" si="29"/>
        <v>PAK</v>
      </c>
    </row>
    <row r="703" spans="1:9" ht="23.25" customHeight="1">
      <c r="A703" s="14" t="str">
        <f t="shared" si="28"/>
        <v>XII AK330</v>
      </c>
      <c r="B703" s="15">
        <v>30</v>
      </c>
      <c r="C703" s="16" t="s">
        <v>530</v>
      </c>
      <c r="D703" s="12" t="s">
        <v>531</v>
      </c>
      <c r="E703" s="38" t="s">
        <v>13</v>
      </c>
      <c r="F703" s="34" t="s">
        <v>972</v>
      </c>
      <c r="G703" s="14" t="s">
        <v>1780</v>
      </c>
      <c r="H703" s="14" t="s">
        <v>1783</v>
      </c>
      <c r="I703" s="14" t="str">
        <f t="shared" si="29"/>
        <v>PAK</v>
      </c>
    </row>
    <row r="704" spans="1:9" ht="23.25" customHeight="1">
      <c r="A704" s="14" t="str">
        <f t="shared" si="28"/>
        <v>XI AK626</v>
      </c>
      <c r="B704" s="15">
        <v>26</v>
      </c>
      <c r="C704" s="12">
        <v>101515788</v>
      </c>
      <c r="D704" s="12" t="s">
        <v>310</v>
      </c>
      <c r="E704" s="38" t="s">
        <v>13</v>
      </c>
      <c r="F704" s="34" t="s">
        <v>715</v>
      </c>
      <c r="G704" s="14" t="s">
        <v>1778</v>
      </c>
      <c r="H704" s="14" t="s">
        <v>1783</v>
      </c>
      <c r="I704" s="14" t="str">
        <f t="shared" si="29"/>
        <v>PAK</v>
      </c>
    </row>
    <row r="705" spans="1:9" ht="23.25" customHeight="1">
      <c r="A705" s="14" t="str">
        <f t="shared" si="28"/>
        <v>XI AK327</v>
      </c>
      <c r="B705" s="38">
        <v>27</v>
      </c>
      <c r="C705" s="12">
        <v>101515789</v>
      </c>
      <c r="D705" s="12" t="s">
        <v>245</v>
      </c>
      <c r="E705" s="38" t="s">
        <v>9</v>
      </c>
      <c r="F705" s="35" t="s">
        <v>534</v>
      </c>
      <c r="G705" s="14" t="s">
        <v>1778</v>
      </c>
      <c r="H705" s="14" t="s">
        <v>1783</v>
      </c>
      <c r="I705" s="14" t="str">
        <f t="shared" si="29"/>
        <v>LAK</v>
      </c>
    </row>
    <row r="706" spans="1:9" ht="23.25" customHeight="1">
      <c r="A706" s="14" t="str">
        <f t="shared" si="28"/>
        <v>XII TKJ130</v>
      </c>
      <c r="B706" s="15">
        <v>30</v>
      </c>
      <c r="C706" s="16" t="s">
        <v>773</v>
      </c>
      <c r="D706" s="12" t="s">
        <v>774</v>
      </c>
      <c r="E706" s="38" t="s">
        <v>9</v>
      </c>
      <c r="F706" s="34" t="s">
        <v>1289</v>
      </c>
      <c r="G706" s="14" t="s">
        <v>1781</v>
      </c>
      <c r="H706" s="14" t="s">
        <v>1785</v>
      </c>
      <c r="I706" s="14" t="str">
        <f t="shared" si="29"/>
        <v>LTKJ</v>
      </c>
    </row>
    <row r="707" spans="1:9" ht="23.25" customHeight="1">
      <c r="A707" s="14" t="str">
        <f t="shared" si="28"/>
        <v>XI TKJ331</v>
      </c>
      <c r="B707" s="15">
        <v>31</v>
      </c>
      <c r="C707" s="12">
        <v>101515907</v>
      </c>
      <c r="D707" s="12" t="s">
        <v>136</v>
      </c>
      <c r="E707" s="38" t="s">
        <v>9</v>
      </c>
      <c r="F707" s="34" t="s">
        <v>903</v>
      </c>
      <c r="G707" s="14" t="s">
        <v>1779</v>
      </c>
      <c r="H707" s="14" t="s">
        <v>1785</v>
      </c>
      <c r="I707" s="14" t="str">
        <f t="shared" si="29"/>
        <v>LTKJ</v>
      </c>
    </row>
    <row r="708" spans="1:9" ht="23.25" customHeight="1">
      <c r="A708" s="14" t="str">
        <f t="shared" ref="A708:A758" si="30">F708&amp;B708</f>
        <v>XI AK528</v>
      </c>
      <c r="B708" s="38">
        <v>28</v>
      </c>
      <c r="C708" s="12">
        <v>101515790</v>
      </c>
      <c r="D708" s="12" t="s">
        <v>296</v>
      </c>
      <c r="E708" s="38" t="s">
        <v>9</v>
      </c>
      <c r="F708" s="35" t="s">
        <v>655</v>
      </c>
      <c r="G708" s="14" t="s">
        <v>1778</v>
      </c>
      <c r="H708" s="14" t="s">
        <v>1783</v>
      </c>
      <c r="I708" s="14" t="str">
        <f t="shared" ref="I708:I758" si="31">E708&amp;H708</f>
        <v>LAK</v>
      </c>
    </row>
    <row r="709" spans="1:9" ht="23.25" customHeight="1">
      <c r="A709" s="14" t="str">
        <f t="shared" si="30"/>
        <v>XII AK427</v>
      </c>
      <c r="B709" s="15">
        <v>27</v>
      </c>
      <c r="C709" s="16" t="s">
        <v>587</v>
      </c>
      <c r="D709" s="12" t="s">
        <v>588</v>
      </c>
      <c r="E709" s="38" t="s">
        <v>9</v>
      </c>
      <c r="F709" s="34" t="s">
        <v>973</v>
      </c>
      <c r="G709" s="14" t="s">
        <v>1780</v>
      </c>
      <c r="H709" s="14" t="s">
        <v>1783</v>
      </c>
      <c r="I709" s="14" t="str">
        <f t="shared" si="31"/>
        <v>LAK</v>
      </c>
    </row>
    <row r="710" spans="1:9" ht="23.25" customHeight="1">
      <c r="A710" s="14" t="str">
        <f t="shared" si="30"/>
        <v>XII TKJ230</v>
      </c>
      <c r="B710" s="15">
        <v>30</v>
      </c>
      <c r="C710" s="16" t="s">
        <v>838</v>
      </c>
      <c r="D710" s="12" t="s">
        <v>839</v>
      </c>
      <c r="E710" s="38" t="s">
        <v>9</v>
      </c>
      <c r="F710" s="34" t="s">
        <v>1344</v>
      </c>
      <c r="G710" s="14" t="s">
        <v>1781</v>
      </c>
      <c r="H710" s="14" t="s">
        <v>1785</v>
      </c>
      <c r="I710" s="14" t="str">
        <f t="shared" si="31"/>
        <v>LTKJ</v>
      </c>
    </row>
    <row r="711" spans="1:9" ht="23.25" customHeight="1">
      <c r="A711" s="14" t="str">
        <f t="shared" si="30"/>
        <v>XII AK529</v>
      </c>
      <c r="B711" s="15">
        <v>29</v>
      </c>
      <c r="C711" s="16" t="s">
        <v>649</v>
      </c>
      <c r="D711" s="12" t="s">
        <v>650</v>
      </c>
      <c r="E711" s="38" t="s">
        <v>13</v>
      </c>
      <c r="F711" s="34" t="s">
        <v>974</v>
      </c>
      <c r="G711" s="14" t="s">
        <v>1780</v>
      </c>
      <c r="H711" s="14" t="s">
        <v>1783</v>
      </c>
      <c r="I711" s="14" t="str">
        <f t="shared" si="31"/>
        <v>PAK</v>
      </c>
    </row>
    <row r="712" spans="1:9" ht="23.25" customHeight="1">
      <c r="A712" s="14" t="str">
        <f t="shared" si="30"/>
        <v>XII AK627</v>
      </c>
      <c r="B712" s="15">
        <v>27</v>
      </c>
      <c r="C712" s="16" t="s">
        <v>705</v>
      </c>
      <c r="D712" s="12" t="s">
        <v>706</v>
      </c>
      <c r="E712" s="38" t="s">
        <v>9</v>
      </c>
      <c r="F712" s="34" t="s">
        <v>1942</v>
      </c>
      <c r="G712" s="14" t="s">
        <v>1780</v>
      </c>
      <c r="H712" s="14" t="s">
        <v>1783</v>
      </c>
      <c r="I712" s="14" t="str">
        <f t="shared" si="31"/>
        <v>LAK</v>
      </c>
    </row>
    <row r="713" spans="1:9" ht="23.25" customHeight="1">
      <c r="A713" s="14" t="str">
        <f t="shared" si="30"/>
        <v>XIII AK229</v>
      </c>
      <c r="B713" s="15">
        <v>29</v>
      </c>
      <c r="C713" s="16" t="s">
        <v>1031</v>
      </c>
      <c r="D713" s="12" t="s">
        <v>1032</v>
      </c>
      <c r="E713" s="38" t="s">
        <v>13</v>
      </c>
      <c r="F713" s="34" t="s">
        <v>1526</v>
      </c>
      <c r="G713" s="14" t="s">
        <v>1782</v>
      </c>
      <c r="H713" s="14" t="s">
        <v>1783</v>
      </c>
      <c r="I713" s="14" t="str">
        <f t="shared" si="31"/>
        <v>PAK</v>
      </c>
    </row>
    <row r="714" spans="1:9" ht="23.25" customHeight="1">
      <c r="A714" s="14" t="str">
        <f t="shared" si="30"/>
        <v>XI AK429</v>
      </c>
      <c r="B714" s="15">
        <v>29</v>
      </c>
      <c r="C714" s="12">
        <v>101515791</v>
      </c>
      <c r="D714" s="12" t="s">
        <v>274</v>
      </c>
      <c r="E714" s="38" t="s">
        <v>9</v>
      </c>
      <c r="F714" s="34" t="s">
        <v>593</v>
      </c>
      <c r="G714" s="14" t="s">
        <v>1778</v>
      </c>
      <c r="H714" s="14" t="s">
        <v>1783</v>
      </c>
      <c r="I714" s="14" t="str">
        <f t="shared" si="31"/>
        <v>LAK</v>
      </c>
    </row>
    <row r="715" spans="1:9" ht="23.25" customHeight="1">
      <c r="A715" s="14" t="str">
        <f t="shared" si="30"/>
        <v>XI AK228</v>
      </c>
      <c r="B715" s="15">
        <v>28</v>
      </c>
      <c r="C715" s="12">
        <v>101515792</v>
      </c>
      <c r="D715" s="12" t="s">
        <v>213</v>
      </c>
      <c r="E715" s="38" t="s">
        <v>9</v>
      </c>
      <c r="F715" s="34" t="s">
        <v>472</v>
      </c>
      <c r="G715" s="14" t="s">
        <v>1778</v>
      </c>
      <c r="H715" s="14" t="s">
        <v>1783</v>
      </c>
      <c r="I715" s="14" t="str">
        <f t="shared" si="31"/>
        <v>LAK</v>
      </c>
    </row>
    <row r="716" spans="1:9" ht="23.25" customHeight="1">
      <c r="A716" s="14" t="str">
        <f t="shared" si="30"/>
        <v>XII AK130</v>
      </c>
      <c r="B716" s="15">
        <v>30</v>
      </c>
      <c r="C716" s="16" t="s">
        <v>409</v>
      </c>
      <c r="D716" s="12" t="s">
        <v>410</v>
      </c>
      <c r="E716" s="38" t="s">
        <v>13</v>
      </c>
      <c r="F716" s="34" t="s">
        <v>970</v>
      </c>
      <c r="G716" s="14" t="s">
        <v>1780</v>
      </c>
      <c r="H716" s="14" t="s">
        <v>1783</v>
      </c>
      <c r="I716" s="14" t="str">
        <f t="shared" si="31"/>
        <v>PAK</v>
      </c>
    </row>
    <row r="717" spans="1:9" ht="23.25" customHeight="1">
      <c r="A717" s="14" t="str">
        <f t="shared" si="30"/>
        <v>XIII AK230</v>
      </c>
      <c r="B717" s="15">
        <v>30</v>
      </c>
      <c r="C717" s="16" t="s">
        <v>1033</v>
      </c>
      <c r="D717" s="12" t="s">
        <v>1034</v>
      </c>
      <c r="E717" s="38" t="s">
        <v>13</v>
      </c>
      <c r="F717" s="34" t="s">
        <v>1526</v>
      </c>
      <c r="G717" s="14" t="s">
        <v>1782</v>
      </c>
      <c r="H717" s="14" t="s">
        <v>1783</v>
      </c>
      <c r="I717" s="14" t="str">
        <f t="shared" si="31"/>
        <v>PAK</v>
      </c>
    </row>
    <row r="718" spans="1:9" ht="23.25" customHeight="1">
      <c r="A718" s="14" t="str">
        <f t="shared" si="30"/>
        <v>XI AK125</v>
      </c>
      <c r="B718" s="38">
        <v>25</v>
      </c>
      <c r="C718" s="12">
        <v>101515793</v>
      </c>
      <c r="D718" s="12" t="s">
        <v>168</v>
      </c>
      <c r="E718" s="38" t="s">
        <v>13</v>
      </c>
      <c r="F718" s="34" t="s">
        <v>413</v>
      </c>
      <c r="G718" s="14" t="s">
        <v>1778</v>
      </c>
      <c r="H718" s="14" t="s">
        <v>1783</v>
      </c>
      <c r="I718" s="14" t="str">
        <f t="shared" si="31"/>
        <v>PAK</v>
      </c>
    </row>
    <row r="719" spans="1:9" ht="23.25" customHeight="1">
      <c r="A719" s="14" t="str">
        <f t="shared" si="30"/>
        <v>XIII AK128</v>
      </c>
      <c r="B719" s="15">
        <v>28</v>
      </c>
      <c r="C719" s="16" t="s">
        <v>958</v>
      </c>
      <c r="D719" s="12" t="s">
        <v>959</v>
      </c>
      <c r="E719" s="38" t="s">
        <v>13</v>
      </c>
      <c r="F719" s="34" t="s">
        <v>1525</v>
      </c>
      <c r="G719" s="14" t="s">
        <v>1782</v>
      </c>
      <c r="H719" s="14" t="s">
        <v>1783</v>
      </c>
      <c r="I719" s="14" t="str">
        <f t="shared" si="31"/>
        <v>PAK</v>
      </c>
    </row>
    <row r="720" spans="1:9" ht="23.25" customHeight="1">
      <c r="A720" s="14" t="str">
        <f t="shared" si="30"/>
        <v>XIII AK129</v>
      </c>
      <c r="B720" s="15">
        <v>29</v>
      </c>
      <c r="C720" s="16" t="s">
        <v>960</v>
      </c>
      <c r="D720" s="12" t="s">
        <v>961</v>
      </c>
      <c r="E720" s="38" t="s">
        <v>13</v>
      </c>
      <c r="F720" s="34" t="s">
        <v>1525</v>
      </c>
      <c r="G720" s="14" t="s">
        <v>1782</v>
      </c>
      <c r="H720" s="14" t="s">
        <v>1783</v>
      </c>
      <c r="I720" s="14" t="str">
        <f t="shared" si="31"/>
        <v>PAK</v>
      </c>
    </row>
    <row r="721" spans="1:9" ht="23.25" customHeight="1">
      <c r="A721" s="14" t="str">
        <f t="shared" si="30"/>
        <v>XII TKJ231</v>
      </c>
      <c r="B721" s="15">
        <v>31</v>
      </c>
      <c r="C721" s="16" t="s">
        <v>840</v>
      </c>
      <c r="D721" s="12" t="s">
        <v>841</v>
      </c>
      <c r="E721" s="38" t="s">
        <v>9</v>
      </c>
      <c r="F721" s="34" t="s">
        <v>1344</v>
      </c>
      <c r="G721" s="14" t="s">
        <v>1781</v>
      </c>
      <c r="H721" s="14" t="s">
        <v>1785</v>
      </c>
      <c r="I721" s="14" t="str">
        <f t="shared" si="31"/>
        <v>LTKJ</v>
      </c>
    </row>
    <row r="722" spans="1:9" ht="23.25" customHeight="1">
      <c r="A722" s="14" t="str">
        <f t="shared" si="30"/>
        <v>XIII AK528</v>
      </c>
      <c r="B722" s="15">
        <v>28</v>
      </c>
      <c r="C722" s="16" t="s">
        <v>1223</v>
      </c>
      <c r="D722" s="12" t="s">
        <v>1224</v>
      </c>
      <c r="E722" s="38" t="s">
        <v>13</v>
      </c>
      <c r="F722" s="34" t="s">
        <v>1713</v>
      </c>
      <c r="G722" s="14" t="s">
        <v>1782</v>
      </c>
      <c r="H722" s="14" t="s">
        <v>1783</v>
      </c>
      <c r="I722" s="14" t="str">
        <f t="shared" si="31"/>
        <v>PAK</v>
      </c>
    </row>
    <row r="723" spans="1:9" ht="23.25" customHeight="1">
      <c r="A723" s="14" t="str">
        <f t="shared" si="30"/>
        <v>XIII AK130</v>
      </c>
      <c r="B723" s="15">
        <v>30</v>
      </c>
      <c r="C723" s="16" t="s">
        <v>962</v>
      </c>
      <c r="D723" s="12" t="s">
        <v>963</v>
      </c>
      <c r="E723" s="38" t="s">
        <v>13</v>
      </c>
      <c r="F723" s="34" t="s">
        <v>1525</v>
      </c>
      <c r="G723" s="14" t="s">
        <v>1782</v>
      </c>
      <c r="H723" s="14" t="s">
        <v>1783</v>
      </c>
      <c r="I723" s="14" t="str">
        <f t="shared" si="31"/>
        <v>PAK</v>
      </c>
    </row>
    <row r="724" spans="1:9" ht="23.25" customHeight="1">
      <c r="A724" s="14" t="str">
        <f t="shared" si="30"/>
        <v>XII AK229</v>
      </c>
      <c r="B724" s="15">
        <v>29</v>
      </c>
      <c r="C724" s="16" t="s">
        <v>470</v>
      </c>
      <c r="D724" s="12" t="s">
        <v>471</v>
      </c>
      <c r="E724" s="38" t="s">
        <v>13</v>
      </c>
      <c r="F724" s="34" t="s">
        <v>971</v>
      </c>
      <c r="G724" s="14" t="s">
        <v>1780</v>
      </c>
      <c r="H724" s="14" t="s">
        <v>1783</v>
      </c>
      <c r="I724" s="14" t="str">
        <f t="shared" si="31"/>
        <v>PAK</v>
      </c>
    </row>
    <row r="725" spans="1:9" ht="23.25" customHeight="1">
      <c r="A725" s="14" t="str">
        <f t="shared" si="30"/>
        <v>XI RPL131</v>
      </c>
      <c r="B725" s="38">
        <v>31</v>
      </c>
      <c r="C725" s="12">
        <v>101515970</v>
      </c>
      <c r="D725" s="12" t="s">
        <v>15</v>
      </c>
      <c r="E725" s="38" t="s">
        <v>13</v>
      </c>
      <c r="F725" s="35" t="s">
        <v>1945</v>
      </c>
      <c r="G725" s="14" t="s">
        <v>1944</v>
      </c>
      <c r="H725" s="14" t="s">
        <v>1784</v>
      </c>
      <c r="I725" s="14" t="str">
        <f t="shared" si="31"/>
        <v>PRPL</v>
      </c>
    </row>
    <row r="726" spans="1:9" ht="23.25" customHeight="1">
      <c r="A726" s="14" t="str">
        <f t="shared" si="30"/>
        <v>XII AK331</v>
      </c>
      <c r="B726" s="15">
        <v>31</v>
      </c>
      <c r="C726" s="16" t="s">
        <v>532</v>
      </c>
      <c r="D726" s="12" t="s">
        <v>533</v>
      </c>
      <c r="E726" s="38" t="s">
        <v>13</v>
      </c>
      <c r="F726" s="34" t="s">
        <v>972</v>
      </c>
      <c r="G726" s="14" t="s">
        <v>1780</v>
      </c>
      <c r="H726" s="14" t="s">
        <v>1783</v>
      </c>
      <c r="I726" s="14" t="str">
        <f t="shared" si="31"/>
        <v>PAK</v>
      </c>
    </row>
    <row r="727" spans="1:9" ht="23.25" customHeight="1">
      <c r="A727" s="14" t="str">
        <f t="shared" si="30"/>
        <v>XIII AK231</v>
      </c>
      <c r="B727" s="15">
        <v>31</v>
      </c>
      <c r="C727" s="16" t="s">
        <v>1035</v>
      </c>
      <c r="D727" s="12" t="s">
        <v>1036</v>
      </c>
      <c r="E727" s="38" t="s">
        <v>13</v>
      </c>
      <c r="F727" s="34" t="s">
        <v>1526</v>
      </c>
      <c r="G727" s="14" t="s">
        <v>1782</v>
      </c>
      <c r="H727" s="14" t="s">
        <v>1783</v>
      </c>
      <c r="I727" s="14" t="str">
        <f t="shared" si="31"/>
        <v>PAK</v>
      </c>
    </row>
    <row r="728" spans="1:9" ht="23.25" customHeight="1">
      <c r="A728" s="14" t="str">
        <f t="shared" si="30"/>
        <v>XIII AK131</v>
      </c>
      <c r="B728" s="15">
        <v>31</v>
      </c>
      <c r="C728" s="16" t="s">
        <v>964</v>
      </c>
      <c r="D728" s="12" t="s">
        <v>965</v>
      </c>
      <c r="E728" s="38" t="s">
        <v>13</v>
      </c>
      <c r="F728" s="34" t="s">
        <v>1525</v>
      </c>
      <c r="G728" s="14" t="s">
        <v>1782</v>
      </c>
      <c r="H728" s="14" t="s">
        <v>1783</v>
      </c>
      <c r="I728" s="14" t="str">
        <f t="shared" si="31"/>
        <v>PAK</v>
      </c>
    </row>
    <row r="729" spans="1:9" ht="23.25" customHeight="1">
      <c r="A729" s="14" t="str">
        <f t="shared" si="30"/>
        <v>XI AK430</v>
      </c>
      <c r="B729" s="15">
        <v>30</v>
      </c>
      <c r="C729" s="12">
        <v>101515794</v>
      </c>
      <c r="D729" s="12" t="s">
        <v>256</v>
      </c>
      <c r="E729" s="38" t="s">
        <v>13</v>
      </c>
      <c r="F729" s="34" t="s">
        <v>593</v>
      </c>
      <c r="G729" s="14" t="s">
        <v>1778</v>
      </c>
      <c r="H729" s="14" t="s">
        <v>1783</v>
      </c>
      <c r="I729" s="14" t="str">
        <f t="shared" si="31"/>
        <v>PAK</v>
      </c>
    </row>
    <row r="730" spans="1:9" ht="23.25" customHeight="1">
      <c r="A730" s="14" t="str">
        <f t="shared" si="30"/>
        <v>XIII AK329</v>
      </c>
      <c r="B730" s="15">
        <v>29</v>
      </c>
      <c r="C730" s="16" t="s">
        <v>1097</v>
      </c>
      <c r="D730" s="12" t="s">
        <v>1098</v>
      </c>
      <c r="E730" s="38" t="s">
        <v>13</v>
      </c>
      <c r="F730" s="34" t="s">
        <v>1589</v>
      </c>
      <c r="G730" s="14" t="s">
        <v>1782</v>
      </c>
      <c r="H730" s="14" t="s">
        <v>1783</v>
      </c>
      <c r="I730" s="14" t="str">
        <f t="shared" si="31"/>
        <v>PAK</v>
      </c>
    </row>
    <row r="731" spans="1:9" ht="23.25" customHeight="1">
      <c r="A731" s="14" t="str">
        <f t="shared" si="30"/>
        <v>XI AK627</v>
      </c>
      <c r="B731" s="15">
        <v>27</v>
      </c>
      <c r="C731" s="12">
        <v>101515795</v>
      </c>
      <c r="D731" s="12" t="s">
        <v>326</v>
      </c>
      <c r="E731" s="38" t="s">
        <v>9</v>
      </c>
      <c r="F731" s="34" t="s">
        <v>715</v>
      </c>
      <c r="G731" s="14" t="s">
        <v>1778</v>
      </c>
      <c r="H731" s="14" t="s">
        <v>1783</v>
      </c>
      <c r="I731" s="14" t="str">
        <f t="shared" si="31"/>
        <v>LAK</v>
      </c>
    </row>
    <row r="732" spans="1:9" ht="23.25" customHeight="1">
      <c r="A732" s="14" t="str">
        <f t="shared" si="30"/>
        <v>XI AK529</v>
      </c>
      <c r="B732" s="38">
        <v>29</v>
      </c>
      <c r="C732" s="12">
        <v>101515796</v>
      </c>
      <c r="D732" s="12" t="s">
        <v>299</v>
      </c>
      <c r="E732" s="38" t="s">
        <v>9</v>
      </c>
      <c r="F732" s="35" t="s">
        <v>655</v>
      </c>
      <c r="G732" s="14" t="s">
        <v>1778</v>
      </c>
      <c r="H732" s="14" t="s">
        <v>1783</v>
      </c>
      <c r="I732" s="14" t="str">
        <f t="shared" si="31"/>
        <v>LAK</v>
      </c>
    </row>
    <row r="733" spans="1:9" ht="23.25" customHeight="1">
      <c r="A733" s="14" t="str">
        <f t="shared" si="30"/>
        <v>XIII AK132</v>
      </c>
      <c r="B733" s="15">
        <v>32</v>
      </c>
      <c r="C733" s="16" t="s">
        <v>966</v>
      </c>
      <c r="D733" s="12" t="s">
        <v>967</v>
      </c>
      <c r="E733" s="38" t="s">
        <v>13</v>
      </c>
      <c r="F733" s="34" t="s">
        <v>1525</v>
      </c>
      <c r="G733" s="14" t="s">
        <v>1782</v>
      </c>
      <c r="H733" s="14" t="s">
        <v>1783</v>
      </c>
      <c r="I733" s="14" t="str">
        <f t="shared" si="31"/>
        <v>PAK</v>
      </c>
    </row>
    <row r="734" spans="1:9" ht="23.25" customHeight="1">
      <c r="A734" s="14" t="str">
        <f t="shared" si="30"/>
        <v>XI AK628</v>
      </c>
      <c r="B734" s="15">
        <v>28</v>
      </c>
      <c r="C734" s="12">
        <v>101515797</v>
      </c>
      <c r="D734" s="12" t="s">
        <v>308</v>
      </c>
      <c r="E734" s="38" t="s">
        <v>13</v>
      </c>
      <c r="F734" s="34" t="s">
        <v>715</v>
      </c>
      <c r="G734" s="14" t="s">
        <v>1778</v>
      </c>
      <c r="H734" s="14" t="s">
        <v>1783</v>
      </c>
      <c r="I734" s="14" t="str">
        <f t="shared" si="31"/>
        <v>PAK</v>
      </c>
    </row>
    <row r="735" spans="1:9" ht="23.25" customHeight="1">
      <c r="A735" s="14" t="str">
        <f t="shared" si="30"/>
        <v>XI AK629</v>
      </c>
      <c r="B735" s="15">
        <v>29</v>
      </c>
      <c r="C735" s="12">
        <v>101515798</v>
      </c>
      <c r="D735" s="12" t="s">
        <v>318</v>
      </c>
      <c r="E735" s="38" t="s">
        <v>13</v>
      </c>
      <c r="F735" s="34" t="s">
        <v>715</v>
      </c>
      <c r="G735" s="14" t="s">
        <v>1778</v>
      </c>
      <c r="H735" s="14" t="s">
        <v>1783</v>
      </c>
      <c r="I735" s="14" t="str">
        <f t="shared" si="31"/>
        <v>PAK</v>
      </c>
    </row>
    <row r="736" spans="1:9" ht="23.25" customHeight="1">
      <c r="A736" s="14" t="str">
        <f t="shared" si="30"/>
        <v>XI RPL230</v>
      </c>
      <c r="B736" s="15">
        <v>30</v>
      </c>
      <c r="C736" s="12">
        <v>101515971</v>
      </c>
      <c r="D736" s="12" t="s">
        <v>58</v>
      </c>
      <c r="E736" s="38" t="s">
        <v>9</v>
      </c>
      <c r="F736" s="34" t="s">
        <v>1943</v>
      </c>
      <c r="G736" s="14" t="s">
        <v>1944</v>
      </c>
      <c r="H736" s="14" t="s">
        <v>1784</v>
      </c>
      <c r="I736" s="14" t="str">
        <f t="shared" si="31"/>
        <v>LRPL</v>
      </c>
    </row>
    <row r="737" spans="1:9" ht="23.25" customHeight="1">
      <c r="A737" s="14" t="str">
        <f t="shared" si="30"/>
        <v>XII AK428</v>
      </c>
      <c r="B737" s="15">
        <v>28</v>
      </c>
      <c r="C737" s="16" t="s">
        <v>589</v>
      </c>
      <c r="D737" s="12" t="s">
        <v>590</v>
      </c>
      <c r="E737" s="38" t="s">
        <v>13</v>
      </c>
      <c r="F737" s="34" t="s">
        <v>973</v>
      </c>
      <c r="G737" s="14" t="s">
        <v>1780</v>
      </c>
      <c r="H737" s="14" t="s">
        <v>1783</v>
      </c>
      <c r="I737" s="14" t="str">
        <f t="shared" si="31"/>
        <v>PAK</v>
      </c>
    </row>
    <row r="738" spans="1:9" ht="23.25" customHeight="1">
      <c r="A738" s="14" t="str">
        <f t="shared" si="30"/>
        <v>XI AK126</v>
      </c>
      <c r="B738" s="38">
        <v>26</v>
      </c>
      <c r="C738" s="12">
        <v>101515799</v>
      </c>
      <c r="D738" s="12" t="s">
        <v>166</v>
      </c>
      <c r="E738" s="38" t="s">
        <v>13</v>
      </c>
      <c r="F738" s="34" t="s">
        <v>413</v>
      </c>
      <c r="G738" s="14" t="s">
        <v>1778</v>
      </c>
      <c r="H738" s="14" t="s">
        <v>1783</v>
      </c>
      <c r="I738" s="14" t="str">
        <f t="shared" si="31"/>
        <v>PAK</v>
      </c>
    </row>
    <row r="739" spans="1:9" ht="23.25" customHeight="1">
      <c r="A739" s="14" t="str">
        <f t="shared" si="30"/>
        <v>XIII AK232</v>
      </c>
      <c r="B739" s="15">
        <v>32</v>
      </c>
      <c r="C739" s="16" t="s">
        <v>1037</v>
      </c>
      <c r="D739" s="12" t="s">
        <v>1038</v>
      </c>
      <c r="E739" s="38" t="s">
        <v>13</v>
      </c>
      <c r="F739" s="34" t="s">
        <v>1526</v>
      </c>
      <c r="G739" s="14" t="s">
        <v>1782</v>
      </c>
      <c r="H739" s="14" t="s">
        <v>1783</v>
      </c>
      <c r="I739" s="14" t="str">
        <f t="shared" si="31"/>
        <v>PAK</v>
      </c>
    </row>
    <row r="740" spans="1:9" ht="23.25" customHeight="1">
      <c r="A740" s="14" t="str">
        <f t="shared" si="30"/>
        <v>XI AK328</v>
      </c>
      <c r="B740" s="38">
        <v>28</v>
      </c>
      <c r="C740" s="12">
        <v>101515800</v>
      </c>
      <c r="D740" s="12" t="s">
        <v>1827</v>
      </c>
      <c r="E740" s="38" t="s">
        <v>9</v>
      </c>
      <c r="F740" s="35" t="s">
        <v>534</v>
      </c>
      <c r="G740" s="14" t="s">
        <v>1778</v>
      </c>
      <c r="H740" s="14" t="s">
        <v>1783</v>
      </c>
      <c r="I740" s="14" t="str">
        <f t="shared" si="31"/>
        <v>LAK</v>
      </c>
    </row>
    <row r="741" spans="1:9" ht="23.25" customHeight="1">
      <c r="A741" s="14" t="str">
        <f t="shared" si="30"/>
        <v>XI AK329</v>
      </c>
      <c r="B741" s="38">
        <v>29</v>
      </c>
      <c r="C741" s="12">
        <v>101515801</v>
      </c>
      <c r="D741" s="12" t="s">
        <v>205</v>
      </c>
      <c r="E741" s="38" t="s">
        <v>13</v>
      </c>
      <c r="F741" s="35" t="s">
        <v>534</v>
      </c>
      <c r="G741" s="14" t="s">
        <v>1778</v>
      </c>
      <c r="H741" s="14" t="s">
        <v>1783</v>
      </c>
      <c r="I741" s="14" t="str">
        <f t="shared" si="31"/>
        <v>PAK</v>
      </c>
    </row>
    <row r="742" spans="1:9" ht="23.25" customHeight="1">
      <c r="A742" s="14" t="str">
        <f t="shared" si="30"/>
        <v>XI AK127</v>
      </c>
      <c r="B742" s="38">
        <v>27</v>
      </c>
      <c r="C742" s="12">
        <v>101515802</v>
      </c>
      <c r="D742" s="12" t="s">
        <v>188</v>
      </c>
      <c r="E742" s="38" t="s">
        <v>9</v>
      </c>
      <c r="F742" s="34" t="s">
        <v>413</v>
      </c>
      <c r="G742" s="14" t="s">
        <v>1778</v>
      </c>
      <c r="H742" s="14" t="s">
        <v>1783</v>
      </c>
      <c r="I742" s="14" t="str">
        <f t="shared" si="31"/>
        <v>LAK</v>
      </c>
    </row>
    <row r="743" spans="1:9" ht="23.25" customHeight="1">
      <c r="A743" s="14" t="str">
        <f t="shared" si="30"/>
        <v>XII AK530</v>
      </c>
      <c r="B743" s="15">
        <v>30</v>
      </c>
      <c r="C743" s="16" t="s">
        <v>651</v>
      </c>
      <c r="D743" s="12" t="s">
        <v>652</v>
      </c>
      <c r="E743" s="38" t="s">
        <v>13</v>
      </c>
      <c r="F743" s="34" t="s">
        <v>974</v>
      </c>
      <c r="G743" s="14" t="s">
        <v>1780</v>
      </c>
      <c r="H743" s="14" t="s">
        <v>1783</v>
      </c>
      <c r="I743" s="14" t="str">
        <f t="shared" si="31"/>
        <v>PAK</v>
      </c>
    </row>
    <row r="744" spans="1:9" ht="23.25" customHeight="1">
      <c r="A744" s="14" t="str">
        <f t="shared" si="30"/>
        <v>XIII AK529</v>
      </c>
      <c r="B744" s="15">
        <v>29</v>
      </c>
      <c r="C744" s="16" t="s">
        <v>1225</v>
      </c>
      <c r="D744" s="12" t="s">
        <v>1226</v>
      </c>
      <c r="E744" s="38" t="s">
        <v>9</v>
      </c>
      <c r="F744" s="34" t="s">
        <v>1713</v>
      </c>
      <c r="G744" s="14" t="s">
        <v>1782</v>
      </c>
      <c r="H744" s="14" t="s">
        <v>1783</v>
      </c>
      <c r="I744" s="14" t="str">
        <f t="shared" si="31"/>
        <v>LAK</v>
      </c>
    </row>
    <row r="745" spans="1:9" ht="23.25" customHeight="1">
      <c r="A745" s="14" t="str">
        <f t="shared" si="30"/>
        <v>XI AK330</v>
      </c>
      <c r="B745" s="38">
        <v>30</v>
      </c>
      <c r="C745" s="12">
        <v>101515803</v>
      </c>
      <c r="D745" s="12" t="s">
        <v>238</v>
      </c>
      <c r="E745" s="38" t="s">
        <v>9</v>
      </c>
      <c r="F745" s="35" t="s">
        <v>534</v>
      </c>
      <c r="G745" s="14" t="s">
        <v>1778</v>
      </c>
      <c r="H745" s="14" t="s">
        <v>1783</v>
      </c>
      <c r="I745" s="14" t="str">
        <f t="shared" si="31"/>
        <v>LAK</v>
      </c>
    </row>
    <row r="746" spans="1:9" ht="23.25" customHeight="1">
      <c r="A746" s="14" t="str">
        <f t="shared" si="30"/>
        <v>XI AK431</v>
      </c>
      <c r="B746" s="15">
        <v>31</v>
      </c>
      <c r="C746" s="12">
        <v>101515804</v>
      </c>
      <c r="D746" s="12" t="s">
        <v>270</v>
      </c>
      <c r="E746" s="38" t="s">
        <v>9</v>
      </c>
      <c r="F746" s="34" t="s">
        <v>593</v>
      </c>
      <c r="G746" s="14" t="s">
        <v>1778</v>
      </c>
      <c r="H746" s="14" t="s">
        <v>1783</v>
      </c>
      <c r="I746" s="14" t="str">
        <f t="shared" si="31"/>
        <v>LAK</v>
      </c>
    </row>
    <row r="747" spans="1:9" ht="23.25" customHeight="1">
      <c r="A747" s="14" t="str">
        <f t="shared" si="30"/>
        <v>XI RPL231</v>
      </c>
      <c r="B747" s="15">
        <v>31</v>
      </c>
      <c r="C747" s="12">
        <v>101515972</v>
      </c>
      <c r="D747" s="12" t="s">
        <v>72</v>
      </c>
      <c r="E747" s="38" t="s">
        <v>9</v>
      </c>
      <c r="F747" s="34" t="s">
        <v>1943</v>
      </c>
      <c r="G747" s="14" t="s">
        <v>1944</v>
      </c>
      <c r="H747" s="14" t="s">
        <v>1784</v>
      </c>
      <c r="I747" s="14" t="str">
        <f t="shared" si="31"/>
        <v>LRPL</v>
      </c>
    </row>
    <row r="748" spans="1:9" ht="23.25" customHeight="1">
      <c r="A748" s="14" t="str">
        <f t="shared" si="30"/>
        <v>XI AK530</v>
      </c>
      <c r="B748" s="38">
        <v>30</v>
      </c>
      <c r="C748" s="12">
        <v>101515805</v>
      </c>
      <c r="D748" s="12" t="s">
        <v>301</v>
      </c>
      <c r="E748" s="38" t="s">
        <v>9</v>
      </c>
      <c r="F748" s="35" t="s">
        <v>655</v>
      </c>
      <c r="G748" s="14" t="s">
        <v>1778</v>
      </c>
      <c r="H748" s="14" t="s">
        <v>1783</v>
      </c>
      <c r="I748" s="14" t="str">
        <f t="shared" si="31"/>
        <v>LAK</v>
      </c>
    </row>
    <row r="749" spans="1:9" ht="23.25" customHeight="1">
      <c r="A749" s="14" t="str">
        <f t="shared" si="30"/>
        <v>XIII AK233</v>
      </c>
      <c r="B749" s="15">
        <v>33</v>
      </c>
      <c r="C749" s="16" t="s">
        <v>1039</v>
      </c>
      <c r="D749" s="12" t="s">
        <v>1040</v>
      </c>
      <c r="E749" s="38" t="s">
        <v>13</v>
      </c>
      <c r="F749" s="34" t="s">
        <v>1526</v>
      </c>
      <c r="G749" s="14" t="s">
        <v>1782</v>
      </c>
      <c r="H749" s="14" t="s">
        <v>1783</v>
      </c>
      <c r="I749" s="14" t="str">
        <f t="shared" si="31"/>
        <v>PAK</v>
      </c>
    </row>
    <row r="750" spans="1:9" ht="23.25" customHeight="1">
      <c r="A750" s="14" t="str">
        <f t="shared" si="30"/>
        <v>XIII AK530</v>
      </c>
      <c r="B750" s="15">
        <v>30</v>
      </c>
      <c r="C750" s="16" t="s">
        <v>1227</v>
      </c>
      <c r="D750" s="12" t="s">
        <v>1228</v>
      </c>
      <c r="E750" s="38" t="s">
        <v>13</v>
      </c>
      <c r="F750" s="34" t="s">
        <v>1713</v>
      </c>
      <c r="G750" s="14" t="s">
        <v>1782</v>
      </c>
      <c r="H750" s="14" t="s">
        <v>1783</v>
      </c>
      <c r="I750" s="14" t="str">
        <f t="shared" si="31"/>
        <v>PAK</v>
      </c>
    </row>
    <row r="751" spans="1:9" ht="23.25" customHeight="1">
      <c r="A751" s="14" t="str">
        <f t="shared" si="30"/>
        <v>XII AK628</v>
      </c>
      <c r="B751" s="15">
        <v>28</v>
      </c>
      <c r="C751" s="16" t="s">
        <v>707</v>
      </c>
      <c r="D751" s="12" t="s">
        <v>708</v>
      </c>
      <c r="E751" s="38" t="s">
        <v>13</v>
      </c>
      <c r="F751" s="34" t="s">
        <v>1942</v>
      </c>
      <c r="G751" s="14" t="s">
        <v>1780</v>
      </c>
      <c r="H751" s="14" t="s">
        <v>1783</v>
      </c>
      <c r="I751" s="14" t="str">
        <f t="shared" si="31"/>
        <v>PAK</v>
      </c>
    </row>
    <row r="752" spans="1:9" ht="23.25" customHeight="1">
      <c r="A752" s="14" t="str">
        <f t="shared" si="30"/>
        <v>XIII AK330</v>
      </c>
      <c r="B752" s="15">
        <v>30</v>
      </c>
      <c r="C752" s="16" t="s">
        <v>1099</v>
      </c>
      <c r="D752" s="12" t="s">
        <v>1100</v>
      </c>
      <c r="E752" s="38" t="s">
        <v>9</v>
      </c>
      <c r="F752" s="34" t="s">
        <v>1589</v>
      </c>
      <c r="G752" s="14" t="s">
        <v>1782</v>
      </c>
      <c r="H752" s="14" t="s">
        <v>1783</v>
      </c>
      <c r="I752" s="14" t="str">
        <f t="shared" si="31"/>
        <v>LAK</v>
      </c>
    </row>
    <row r="753" spans="1:9" ht="23.25" customHeight="1">
      <c r="A753" s="14" t="str">
        <f t="shared" si="30"/>
        <v>XII AK131</v>
      </c>
      <c r="B753" s="15">
        <v>31</v>
      </c>
      <c r="C753" s="16" t="s">
        <v>411</v>
      </c>
      <c r="D753" s="12" t="s">
        <v>412</v>
      </c>
      <c r="E753" s="38" t="s">
        <v>13</v>
      </c>
      <c r="F753" s="34" t="s">
        <v>970</v>
      </c>
      <c r="G753" s="14" t="s">
        <v>1780</v>
      </c>
      <c r="H753" s="14" t="s">
        <v>1783</v>
      </c>
      <c r="I753" s="14" t="str">
        <f t="shared" si="31"/>
        <v>PAK</v>
      </c>
    </row>
    <row r="754" spans="1:9" ht="23.25" customHeight="1">
      <c r="A754" s="14" t="str">
        <f t="shared" si="30"/>
        <v>XII TKJ131</v>
      </c>
      <c r="B754" s="15">
        <v>31</v>
      </c>
      <c r="C754" s="16" t="s">
        <v>775</v>
      </c>
      <c r="D754" s="12" t="s">
        <v>776</v>
      </c>
      <c r="E754" s="38" t="s">
        <v>13</v>
      </c>
      <c r="F754" s="34" t="s">
        <v>1289</v>
      </c>
      <c r="G754" s="14" t="s">
        <v>1781</v>
      </c>
      <c r="H754" s="14" t="s">
        <v>1785</v>
      </c>
      <c r="I754" s="14" t="str">
        <f t="shared" si="31"/>
        <v>PTKJ</v>
      </c>
    </row>
    <row r="755" spans="1:9" ht="23.25" customHeight="1">
      <c r="A755" s="14" t="str">
        <f t="shared" si="30"/>
        <v>XII AK629</v>
      </c>
      <c r="B755" s="15">
        <v>29</v>
      </c>
      <c r="C755" s="16" t="s">
        <v>709</v>
      </c>
      <c r="D755" s="12" t="s">
        <v>710</v>
      </c>
      <c r="E755" s="38" t="s">
        <v>13</v>
      </c>
      <c r="F755" s="34" t="s">
        <v>1942</v>
      </c>
      <c r="G755" s="14" t="s">
        <v>1780</v>
      </c>
      <c r="H755" s="14" t="s">
        <v>1783</v>
      </c>
      <c r="I755" s="14" t="str">
        <f t="shared" si="31"/>
        <v>PAK</v>
      </c>
    </row>
    <row r="756" spans="1:9" ht="23.25" customHeight="1">
      <c r="A756" s="14" t="str">
        <f t="shared" si="30"/>
        <v>XII AK630</v>
      </c>
      <c r="B756" s="15">
        <v>30</v>
      </c>
      <c r="C756" s="16" t="s">
        <v>711</v>
      </c>
      <c r="D756" s="12" t="s">
        <v>712</v>
      </c>
      <c r="E756" s="38" t="s">
        <v>13</v>
      </c>
      <c r="F756" s="34" t="s">
        <v>1942</v>
      </c>
      <c r="G756" s="14" t="s">
        <v>1780</v>
      </c>
      <c r="H756" s="14" t="s">
        <v>1783</v>
      </c>
      <c r="I756" s="14" t="str">
        <f t="shared" si="31"/>
        <v>PAK</v>
      </c>
    </row>
    <row r="757" spans="1:9" ht="23.25" customHeight="1">
      <c r="A757" s="14" t="str">
        <f t="shared" si="30"/>
        <v>XII TKJ132</v>
      </c>
      <c r="B757" s="15">
        <v>32</v>
      </c>
      <c r="C757" s="16" t="s">
        <v>777</v>
      </c>
      <c r="D757" s="12" t="s">
        <v>778</v>
      </c>
      <c r="E757" s="38" t="s">
        <v>13</v>
      </c>
      <c r="F757" s="34" t="s">
        <v>1289</v>
      </c>
      <c r="G757" s="14" t="s">
        <v>1781</v>
      </c>
      <c r="H757" s="14" t="s">
        <v>1785</v>
      </c>
      <c r="I757" s="14" t="str">
        <f t="shared" si="31"/>
        <v>PTKJ</v>
      </c>
    </row>
    <row r="758" spans="1:9" ht="23.25" customHeight="1">
      <c r="A758" s="14" t="str">
        <f t="shared" si="30"/>
        <v>XI AK229</v>
      </c>
      <c r="B758" s="15">
        <v>29</v>
      </c>
      <c r="C758" s="12">
        <v>101515806</v>
      </c>
      <c r="D758" s="12" t="s">
        <v>196</v>
      </c>
      <c r="E758" s="38" t="s">
        <v>13</v>
      </c>
      <c r="F758" s="34" t="s">
        <v>472</v>
      </c>
      <c r="G758" s="14" t="s">
        <v>1778</v>
      </c>
      <c r="H758" s="14" t="s">
        <v>1783</v>
      </c>
      <c r="I758" s="14" t="str">
        <f t="shared" si="31"/>
        <v>PAK</v>
      </c>
    </row>
    <row r="759" spans="1:9" ht="23.25" customHeight="1">
      <c r="A759" s="14" t="str">
        <f t="shared" ref="A759:A776" si="32">F759&amp;B759</f>
        <v>XIII AK531</v>
      </c>
      <c r="B759" s="15">
        <v>31</v>
      </c>
      <c r="C759" s="16" t="s">
        <v>1229</v>
      </c>
      <c r="D759" s="12" t="s">
        <v>1230</v>
      </c>
      <c r="E759" s="38" t="s">
        <v>13</v>
      </c>
      <c r="F759" s="34" t="s">
        <v>1713</v>
      </c>
      <c r="G759" s="14" t="s">
        <v>1782</v>
      </c>
      <c r="H759" s="14" t="s">
        <v>1783</v>
      </c>
      <c r="I759" s="14" t="str">
        <f t="shared" ref="I759:I776" si="33">E759&amp;H759</f>
        <v>PAK</v>
      </c>
    </row>
    <row r="760" spans="1:9" ht="23.25" customHeight="1">
      <c r="A760" s="14" t="str">
        <f t="shared" si="32"/>
        <v>XIII AK431</v>
      </c>
      <c r="B760" s="15">
        <v>31</v>
      </c>
      <c r="C760" s="16" t="s">
        <v>1165</v>
      </c>
      <c r="D760" s="12" t="s">
        <v>1166</v>
      </c>
      <c r="E760" s="38" t="s">
        <v>9</v>
      </c>
      <c r="F760" s="34" t="s">
        <v>1652</v>
      </c>
      <c r="G760" s="14" t="s">
        <v>1782</v>
      </c>
      <c r="H760" s="14" t="s">
        <v>1783</v>
      </c>
      <c r="I760" s="14" t="str">
        <f t="shared" si="33"/>
        <v>LAK</v>
      </c>
    </row>
    <row r="761" spans="1:9" ht="23.25" customHeight="1">
      <c r="A761" s="14" t="str">
        <f t="shared" si="32"/>
        <v>XI TKJ232</v>
      </c>
      <c r="B761" s="15">
        <v>32</v>
      </c>
      <c r="C761" s="12">
        <v>101515908</v>
      </c>
      <c r="D761" s="12" t="s">
        <v>111</v>
      </c>
      <c r="E761" s="38" t="s">
        <v>9</v>
      </c>
      <c r="F761" s="34" t="s">
        <v>842</v>
      </c>
      <c r="G761" s="14" t="s">
        <v>1779</v>
      </c>
      <c r="H761" s="14" t="s">
        <v>1785</v>
      </c>
      <c r="I761" s="14" t="str">
        <f t="shared" si="33"/>
        <v>LTKJ</v>
      </c>
    </row>
    <row r="762" spans="1:9" ht="23.25" customHeight="1">
      <c r="A762" s="14" t="str">
        <f t="shared" si="32"/>
        <v>XI AK230</v>
      </c>
      <c r="B762" s="15">
        <v>30</v>
      </c>
      <c r="C762" s="12">
        <v>101515807</v>
      </c>
      <c r="D762" s="12" t="s">
        <v>195</v>
      </c>
      <c r="E762" s="38" t="s">
        <v>13</v>
      </c>
      <c r="F762" s="34" t="s">
        <v>472</v>
      </c>
      <c r="G762" s="14" t="s">
        <v>1778</v>
      </c>
      <c r="H762" s="14" t="s">
        <v>1783</v>
      </c>
      <c r="I762" s="14" t="str">
        <f t="shared" si="33"/>
        <v>PAK</v>
      </c>
    </row>
    <row r="763" spans="1:9" ht="23.25" customHeight="1">
      <c r="A763" s="14" t="str">
        <f t="shared" si="32"/>
        <v>XI AK128</v>
      </c>
      <c r="B763" s="38">
        <v>28</v>
      </c>
      <c r="C763" s="12">
        <v>101515808</v>
      </c>
      <c r="D763" s="12" t="s">
        <v>165</v>
      </c>
      <c r="E763" s="38" t="s">
        <v>13</v>
      </c>
      <c r="F763" s="34" t="s">
        <v>413</v>
      </c>
      <c r="G763" s="14" t="s">
        <v>1778</v>
      </c>
      <c r="H763" s="14" t="s">
        <v>1783</v>
      </c>
      <c r="I763" s="14" t="str">
        <f t="shared" si="33"/>
        <v>PAK</v>
      </c>
    </row>
    <row r="764" spans="1:9" ht="23.25" customHeight="1">
      <c r="A764" s="14" t="str">
        <f t="shared" si="32"/>
        <v>XII AK429</v>
      </c>
      <c r="B764" s="15">
        <v>29</v>
      </c>
      <c r="C764" s="16" t="s">
        <v>591</v>
      </c>
      <c r="D764" s="12" t="s">
        <v>592</v>
      </c>
      <c r="E764" s="38" t="s">
        <v>13</v>
      </c>
      <c r="F764" s="34" t="s">
        <v>973</v>
      </c>
      <c r="G764" s="14" t="s">
        <v>1780</v>
      </c>
      <c r="H764" s="14" t="s">
        <v>1783</v>
      </c>
      <c r="I764" s="14" t="str">
        <f t="shared" si="33"/>
        <v>PAK</v>
      </c>
    </row>
    <row r="765" spans="1:9" ht="23.25" customHeight="1">
      <c r="A765" s="14" t="str">
        <f t="shared" si="32"/>
        <v>XIII AK331</v>
      </c>
      <c r="B765" s="15">
        <v>31</v>
      </c>
      <c r="C765" s="16" t="s">
        <v>1101</v>
      </c>
      <c r="D765" s="12" t="s">
        <v>1102</v>
      </c>
      <c r="E765" s="38" t="s">
        <v>13</v>
      </c>
      <c r="F765" s="34" t="s">
        <v>1589</v>
      </c>
      <c r="G765" s="14" t="s">
        <v>1782</v>
      </c>
      <c r="H765" s="14" t="s">
        <v>1783</v>
      </c>
      <c r="I765" s="14" t="str">
        <f t="shared" si="33"/>
        <v>PAK</v>
      </c>
    </row>
    <row r="766" spans="1:9" ht="23.25" customHeight="1">
      <c r="A766" s="14" t="str">
        <f t="shared" si="32"/>
        <v>XII AK531</v>
      </c>
      <c r="B766" s="15">
        <v>31</v>
      </c>
      <c r="C766" s="16" t="s">
        <v>653</v>
      </c>
      <c r="D766" s="12" t="s">
        <v>654</v>
      </c>
      <c r="E766" s="38" t="s">
        <v>13</v>
      </c>
      <c r="F766" s="34" t="s">
        <v>974</v>
      </c>
      <c r="G766" s="14" t="s">
        <v>1780</v>
      </c>
      <c r="H766" s="14" t="s">
        <v>1783</v>
      </c>
      <c r="I766" s="14" t="str">
        <f t="shared" si="33"/>
        <v>PAK</v>
      </c>
    </row>
    <row r="767" spans="1:9" ht="23.25" customHeight="1">
      <c r="A767" s="14" t="str">
        <f t="shared" si="32"/>
        <v>XII AK631</v>
      </c>
      <c r="B767" s="15">
        <v>31</v>
      </c>
      <c r="C767" s="16" t="s">
        <v>713</v>
      </c>
      <c r="D767" s="12" t="s">
        <v>714</v>
      </c>
      <c r="E767" s="38" t="s">
        <v>13</v>
      </c>
      <c r="F767" s="34" t="s">
        <v>1942</v>
      </c>
      <c r="G767" s="14" t="s">
        <v>1780</v>
      </c>
      <c r="H767" s="14" t="s">
        <v>1783</v>
      </c>
      <c r="I767" s="14" t="str">
        <f t="shared" si="33"/>
        <v>PAK</v>
      </c>
    </row>
    <row r="768" spans="1:9" ht="23.25" customHeight="1">
      <c r="A768" s="14" t="str">
        <f t="shared" si="32"/>
        <v>XI TKJ130</v>
      </c>
      <c r="B768" s="38">
        <v>30</v>
      </c>
      <c r="C768" s="12">
        <v>101515909</v>
      </c>
      <c r="D768" s="12" t="s">
        <v>80</v>
      </c>
      <c r="E768" s="38" t="s">
        <v>9</v>
      </c>
      <c r="F768" s="34" t="s">
        <v>779</v>
      </c>
      <c r="G768" s="14" t="s">
        <v>1779</v>
      </c>
      <c r="H768" s="14" t="s">
        <v>1785</v>
      </c>
      <c r="I768" s="14" t="str">
        <f t="shared" si="33"/>
        <v>LTKJ</v>
      </c>
    </row>
    <row r="769" spans="1:9" ht="23.25" customHeight="1">
      <c r="A769" s="14" t="str">
        <f t="shared" si="32"/>
        <v>XIII AK133</v>
      </c>
      <c r="B769" s="15">
        <v>33</v>
      </c>
      <c r="C769" s="16" t="s">
        <v>968</v>
      </c>
      <c r="D769" s="12" t="s">
        <v>969</v>
      </c>
      <c r="E769" s="38" t="s">
        <v>9</v>
      </c>
      <c r="F769" s="34" t="s">
        <v>1525</v>
      </c>
      <c r="G769" s="14" t="s">
        <v>1782</v>
      </c>
      <c r="H769" s="14" t="s">
        <v>1783</v>
      </c>
      <c r="I769" s="14" t="str">
        <f t="shared" si="33"/>
        <v>LAK</v>
      </c>
    </row>
    <row r="770" spans="1:9" ht="23.25" customHeight="1">
      <c r="A770" s="14" t="str">
        <f t="shared" si="32"/>
        <v>XI AK129</v>
      </c>
      <c r="B770" s="38">
        <v>29</v>
      </c>
      <c r="C770" s="12">
        <v>101515810</v>
      </c>
      <c r="D770" s="12" t="s">
        <v>185</v>
      </c>
      <c r="E770" s="38" t="s">
        <v>9</v>
      </c>
      <c r="F770" s="34" t="s">
        <v>413</v>
      </c>
      <c r="G770" s="14" t="s">
        <v>1778</v>
      </c>
      <c r="H770" s="14" t="s">
        <v>1783</v>
      </c>
      <c r="I770" s="14" t="str">
        <f t="shared" si="33"/>
        <v>LAK</v>
      </c>
    </row>
    <row r="771" spans="1:9" ht="23.25" customHeight="1">
      <c r="A771" s="14" t="str">
        <f t="shared" si="32"/>
        <v>XI AK130</v>
      </c>
      <c r="B771" s="38">
        <v>30</v>
      </c>
      <c r="C771" s="12">
        <v>101515811</v>
      </c>
      <c r="D771" s="12" t="s">
        <v>235</v>
      </c>
      <c r="E771" s="38" t="s">
        <v>13</v>
      </c>
      <c r="F771" s="34" t="s">
        <v>413</v>
      </c>
      <c r="G771" s="14" t="s">
        <v>1778</v>
      </c>
      <c r="H771" s="14" t="s">
        <v>1783</v>
      </c>
      <c r="I771" s="14" t="str">
        <f t="shared" si="33"/>
        <v>PAK</v>
      </c>
    </row>
    <row r="772" spans="1:9" ht="23.25" customHeight="1">
      <c r="A772" s="14" t="str">
        <f t="shared" si="32"/>
        <v>XIII AK332</v>
      </c>
      <c r="B772" s="15">
        <v>32</v>
      </c>
      <c r="C772" s="16" t="s">
        <v>1103</v>
      </c>
      <c r="D772" s="12" t="s">
        <v>1104</v>
      </c>
      <c r="E772" s="38" t="s">
        <v>9</v>
      </c>
      <c r="F772" s="34" t="s">
        <v>1589</v>
      </c>
      <c r="G772" s="14" t="s">
        <v>1782</v>
      </c>
      <c r="H772" s="14" t="s">
        <v>1783</v>
      </c>
      <c r="I772" s="14" t="str">
        <f t="shared" si="33"/>
        <v>LAK</v>
      </c>
    </row>
    <row r="773" spans="1:9" ht="23.25" customHeight="1">
      <c r="A773" s="14" t="str">
        <f t="shared" si="32"/>
        <v>XI AK630</v>
      </c>
      <c r="B773" s="15">
        <v>30</v>
      </c>
      <c r="C773" s="12">
        <v>101515812</v>
      </c>
      <c r="D773" s="12" t="s">
        <v>330</v>
      </c>
      <c r="E773" s="38" t="s">
        <v>9</v>
      </c>
      <c r="F773" s="34" t="s">
        <v>715</v>
      </c>
      <c r="G773" s="14" t="s">
        <v>1778</v>
      </c>
      <c r="H773" s="14" t="s">
        <v>1783</v>
      </c>
      <c r="I773" s="14" t="str">
        <f t="shared" si="33"/>
        <v>LAK</v>
      </c>
    </row>
    <row r="774" spans="1:9" ht="23.25" customHeight="1">
      <c r="A774" s="14" t="str">
        <f t="shared" si="32"/>
        <v>XIII AK532</v>
      </c>
      <c r="B774" s="15">
        <v>32</v>
      </c>
      <c r="C774" s="16" t="s">
        <v>1231</v>
      </c>
      <c r="D774" s="12" t="s">
        <v>1232</v>
      </c>
      <c r="E774" s="38" t="s">
        <v>9</v>
      </c>
      <c r="F774" s="34" t="s">
        <v>1713</v>
      </c>
      <c r="G774" s="14" t="s">
        <v>1782</v>
      </c>
      <c r="H774" s="14" t="s">
        <v>1783</v>
      </c>
      <c r="I774" s="14" t="str">
        <f t="shared" si="33"/>
        <v>LAK</v>
      </c>
    </row>
    <row r="775" spans="1:9" ht="23.25" customHeight="1">
      <c r="A775" s="14" t="str">
        <f t="shared" si="32"/>
        <v>XI AK531</v>
      </c>
      <c r="B775" s="38">
        <v>31</v>
      </c>
      <c r="C775" s="12">
        <v>101515813</v>
      </c>
      <c r="D775" s="12" t="s">
        <v>291</v>
      </c>
      <c r="E775" s="38" t="s">
        <v>13</v>
      </c>
      <c r="F775" s="35" t="s">
        <v>655</v>
      </c>
      <c r="G775" s="14" t="s">
        <v>1778</v>
      </c>
      <c r="H775" s="14" t="s">
        <v>1783</v>
      </c>
      <c r="I775" s="14" t="str">
        <f t="shared" si="33"/>
        <v>PAK</v>
      </c>
    </row>
    <row r="776" spans="1:9" ht="23.25" customHeight="1">
      <c r="A776" s="14" t="str">
        <f t="shared" si="32"/>
        <v>XIII AK432</v>
      </c>
      <c r="B776" s="15">
        <v>32</v>
      </c>
      <c r="C776" s="16" t="s">
        <v>1167</v>
      </c>
      <c r="D776" s="12" t="s">
        <v>1168</v>
      </c>
      <c r="E776" s="38" t="s">
        <v>13</v>
      </c>
      <c r="F776" s="34" t="s">
        <v>1652</v>
      </c>
      <c r="G776" s="14" t="s">
        <v>1782</v>
      </c>
      <c r="H776" s="14" t="s">
        <v>1783</v>
      </c>
      <c r="I776" s="14" t="str">
        <f t="shared" si="33"/>
        <v>PAK</v>
      </c>
    </row>
    <row r="777" spans="1:9" ht="23.25" customHeight="1">
      <c r="C777" s="36"/>
      <c r="F777" s="34"/>
    </row>
    <row r="778" spans="1:9" ht="23.25" customHeight="1">
      <c r="C778" s="36"/>
      <c r="G778" s="14" t="s">
        <v>13</v>
      </c>
      <c r="H778" s="14" t="s">
        <v>1783</v>
      </c>
      <c r="I778" s="14">
        <f t="shared" ref="I778:I783" si="34">COUNTIF(I$3:I$776,G778&amp;H778)</f>
        <v>303</v>
      </c>
    </row>
    <row r="779" spans="1:9">
      <c r="C779" s="36"/>
      <c r="G779" s="14" t="s">
        <v>9</v>
      </c>
      <c r="H779" s="14" t="s">
        <v>1783</v>
      </c>
      <c r="I779" s="14">
        <f t="shared" si="34"/>
        <v>224</v>
      </c>
    </row>
    <row r="780" spans="1:9">
      <c r="C780" s="36"/>
      <c r="G780" s="14" t="s">
        <v>13</v>
      </c>
      <c r="H780" s="14" t="s">
        <v>1785</v>
      </c>
      <c r="I780" s="14">
        <f t="shared" si="34"/>
        <v>33</v>
      </c>
    </row>
    <row r="781" spans="1:9">
      <c r="C781" s="36"/>
      <c r="G781" s="14" t="s">
        <v>9</v>
      </c>
      <c r="H781" s="14" t="s">
        <v>1785</v>
      </c>
      <c r="I781" s="14">
        <f t="shared" si="34"/>
        <v>153</v>
      </c>
    </row>
    <row r="782" spans="1:9">
      <c r="G782" s="14" t="s">
        <v>9</v>
      </c>
      <c r="H782" s="14" t="s">
        <v>1784</v>
      </c>
      <c r="I782" s="14">
        <f t="shared" si="34"/>
        <v>50</v>
      </c>
    </row>
    <row r="783" spans="1:9">
      <c r="G783" s="14" t="s">
        <v>13</v>
      </c>
      <c r="H783" s="14" t="s">
        <v>1784</v>
      </c>
      <c r="I783" s="14">
        <f t="shared" si="34"/>
        <v>11</v>
      </c>
    </row>
    <row r="784" spans="1:9">
      <c r="I784" s="14">
        <f>SUM(I778:I783)</f>
        <v>774</v>
      </c>
    </row>
    <row r="785" spans="6:7">
      <c r="F785" s="14" t="s">
        <v>1947</v>
      </c>
      <c r="G785" s="14">
        <f>COUNTIF(G3:G774,F785)</f>
        <v>0</v>
      </c>
    </row>
    <row r="786" spans="6:7">
      <c r="F786" s="14" t="s">
        <v>1948</v>
      </c>
      <c r="G786" s="14">
        <f>COUNTIF(G4:G775,F786)</f>
        <v>0</v>
      </c>
    </row>
  </sheetData>
  <autoFilter ref="A1:I776"/>
  <sortState ref="A3:I1050">
    <sortCondition ref="D3:D1050"/>
  </sortState>
  <mergeCells count="5"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scale="65"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9"/>
  <sheetViews>
    <sheetView topLeftCell="C1" zoomScale="80" zoomScaleNormal="80" workbookViewId="0">
      <selection activeCell="Z18" sqref="Z18:AA18"/>
    </sheetView>
  </sheetViews>
  <sheetFormatPr defaultColWidth="9.125" defaultRowHeight="15"/>
  <cols>
    <col min="1" max="1" width="4.125" style="1" customWidth="1"/>
    <col min="2" max="2" width="27.25" style="1" customWidth="1"/>
    <col min="3" max="3" width="30.75" style="1" customWidth="1"/>
    <col min="4" max="4" width="3.75" style="1" customWidth="1"/>
    <col min="5" max="22" width="3.125" style="2" customWidth="1"/>
    <col min="23" max="23" width="5.625" style="1" customWidth="1"/>
    <col min="24" max="16384" width="9.125" style="1"/>
  </cols>
  <sheetData>
    <row r="1" spans="1:27" ht="19.5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Y1" s="1">
        <v>13</v>
      </c>
      <c r="Z1" s="1" t="str">
        <f xml:space="preserve"> VLOOKUP(Y1,Y2:Z35,2)</f>
        <v>XI AK2</v>
      </c>
      <c r="AA1" s="1" t="str">
        <f>VLOOKUP(Y1,Y2:AA35,3)</f>
        <v>Fatni Rifqiati, S.Pd</v>
      </c>
    </row>
    <row r="2" spans="1:27" ht="19.5">
      <c r="A2" s="143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Y2" s="1">
        <v>1</v>
      </c>
      <c r="Z2" t="s">
        <v>345</v>
      </c>
      <c r="AA2" t="s">
        <v>1790</v>
      </c>
    </row>
    <row r="3" spans="1:27" ht="19.5">
      <c r="A3" s="143" t="str">
        <f>"KELAS   " &amp; Z1</f>
        <v>KELAS   XI AK2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Y3" s="1">
        <v>2</v>
      </c>
      <c r="Z3" t="s">
        <v>346</v>
      </c>
      <c r="AA3" t="s">
        <v>1791</v>
      </c>
    </row>
    <row r="4" spans="1:27" ht="16.5" customHeight="1">
      <c r="A4" s="3"/>
      <c r="B4" s="3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"/>
      <c r="Y4" s="1">
        <v>3</v>
      </c>
      <c r="Z4" t="s">
        <v>347</v>
      </c>
      <c r="AA4" t="s">
        <v>1792</v>
      </c>
    </row>
    <row r="5" spans="1:27" ht="15.75">
      <c r="A5" s="13" t="s">
        <v>7</v>
      </c>
      <c r="B5" s="3"/>
      <c r="C5" s="13" t="str">
        <f>AA1</f>
        <v>Fatni Rifqiati, S.Pd</v>
      </c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3"/>
      <c r="Y5" s="1">
        <v>4</v>
      </c>
      <c r="Z5" t="s">
        <v>348</v>
      </c>
      <c r="AA5" t="s">
        <v>1793</v>
      </c>
    </row>
    <row r="6" spans="1:27" ht="15.75">
      <c r="A6" s="144" t="s">
        <v>2</v>
      </c>
      <c r="B6" s="144" t="s">
        <v>338</v>
      </c>
      <c r="C6" s="144" t="s">
        <v>3</v>
      </c>
      <c r="D6" s="144" t="s">
        <v>4</v>
      </c>
      <c r="E6" s="144" t="s">
        <v>6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 t="s">
        <v>5</v>
      </c>
      <c r="Y6" s="1">
        <v>5</v>
      </c>
      <c r="Z6" t="s">
        <v>349</v>
      </c>
      <c r="AA6" t="s">
        <v>1794</v>
      </c>
    </row>
    <row r="7" spans="1:27" ht="15.75">
      <c r="A7" s="144"/>
      <c r="B7" s="144"/>
      <c r="C7" s="144"/>
      <c r="D7" s="144"/>
      <c r="E7" s="11">
        <v>1</v>
      </c>
      <c r="F7" s="11">
        <v>2</v>
      </c>
      <c r="G7" s="11">
        <v>3</v>
      </c>
      <c r="H7" s="11">
        <v>4</v>
      </c>
      <c r="I7" s="11">
        <v>5</v>
      </c>
      <c r="J7" s="11">
        <v>6</v>
      </c>
      <c r="K7" s="11">
        <v>7</v>
      </c>
      <c r="L7" s="11">
        <v>8</v>
      </c>
      <c r="M7" s="11">
        <v>9</v>
      </c>
      <c r="N7" s="11">
        <v>10</v>
      </c>
      <c r="O7" s="11">
        <v>11</v>
      </c>
      <c r="P7" s="11">
        <v>12</v>
      </c>
      <c r="Q7" s="11">
        <v>13</v>
      </c>
      <c r="R7" s="11">
        <v>14</v>
      </c>
      <c r="S7" s="11">
        <v>15</v>
      </c>
      <c r="T7" s="11">
        <v>16</v>
      </c>
      <c r="U7" s="11">
        <v>17</v>
      </c>
      <c r="V7" s="11">
        <v>18</v>
      </c>
      <c r="W7" s="144"/>
      <c r="Y7" s="1">
        <v>6</v>
      </c>
      <c r="Z7" t="s">
        <v>350</v>
      </c>
      <c r="AA7" t="s">
        <v>1795</v>
      </c>
    </row>
    <row r="8" spans="1:27" s="8" customFormat="1" ht="22.5" customHeight="1">
      <c r="A8" s="7">
        <v>1</v>
      </c>
      <c r="B8" s="4">
        <f>VLOOKUP($Z$1&amp;$A8,Sheet1!$A$3:$E$776,3,0)</f>
        <v>101515631</v>
      </c>
      <c r="C8" s="4" t="str">
        <f>VLOOKUP($Z$1&amp;$A8,Sheet1!$A$3:$E$776,4,0)</f>
        <v>ABEL RAFSHANJANI</v>
      </c>
      <c r="D8" s="7" t="str">
        <f>VLOOKUP($Z$1&amp;$A8,Sheet1!$A$3:$E$776,5,0)</f>
        <v>L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4"/>
      <c r="Y8" s="8">
        <v>7</v>
      </c>
      <c r="Z8" s="9" t="s">
        <v>342</v>
      </c>
      <c r="AA8" s="9" t="s">
        <v>1796</v>
      </c>
    </row>
    <row r="9" spans="1:27" s="8" customFormat="1" ht="22.5" customHeight="1">
      <c r="A9" s="7">
        <v>2</v>
      </c>
      <c r="B9" s="4">
        <f>VLOOKUP($Z$1&amp;$A9,Sheet1!$A$3:$E$776,3,0)</f>
        <v>101515649</v>
      </c>
      <c r="C9" s="4" t="str">
        <f>VLOOKUP($Z$1&amp;$A9,Sheet1!$A$3:$E$776,4,0)</f>
        <v>ANGGI ANGGRAENI MULYANA</v>
      </c>
      <c r="D9" s="7" t="str">
        <f>VLOOKUP($Z$1&amp;$A9,Sheet1!$A$3:$E$776,5,0)</f>
        <v>P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"/>
      <c r="Y9" s="8">
        <v>8</v>
      </c>
      <c r="Z9" s="9" t="s">
        <v>343</v>
      </c>
      <c r="AA9" s="9" t="s">
        <v>1797</v>
      </c>
    </row>
    <row r="10" spans="1:27" s="8" customFormat="1" ht="22.5" customHeight="1">
      <c r="A10" s="7">
        <v>3</v>
      </c>
      <c r="B10" s="4">
        <f>VLOOKUP($Z$1&amp;$A10,Sheet1!$A$3:$E$776,3,0)</f>
        <v>101515654</v>
      </c>
      <c r="C10" s="4" t="str">
        <f>VLOOKUP($Z$1&amp;$A10,Sheet1!$A$3:$E$776,4,0)</f>
        <v>ANNISA FIRSTA AGRISTYASUCI</v>
      </c>
      <c r="D10" s="7" t="str">
        <f>VLOOKUP($Z$1&amp;$A10,Sheet1!$A$3:$E$776,5,0)</f>
        <v>P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4"/>
      <c r="Y10" s="8">
        <v>9</v>
      </c>
      <c r="Z10" s="9" t="s">
        <v>344</v>
      </c>
      <c r="AA10" s="9" t="s">
        <v>1798</v>
      </c>
    </row>
    <row r="11" spans="1:27" s="8" customFormat="1" ht="22.5" customHeight="1">
      <c r="A11" s="7">
        <v>4</v>
      </c>
      <c r="B11" s="4">
        <f>VLOOKUP($Z$1&amp;$A11,Sheet1!$A$3:$E$776,3,0)</f>
        <v>101515661</v>
      </c>
      <c r="C11" s="4" t="str">
        <f>VLOOKUP($Z$1&amp;$A11,Sheet1!$A$3:$E$776,4,0)</f>
        <v>AULIA FARAH YASMIN D.</v>
      </c>
      <c r="D11" s="7" t="str">
        <f>VLOOKUP($Z$1&amp;$A11,Sheet1!$A$3:$E$776,5,0)</f>
        <v>P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4"/>
      <c r="Y11" s="8">
        <v>10</v>
      </c>
      <c r="Z11" s="9" t="s">
        <v>340</v>
      </c>
      <c r="AA11" s="9" t="s">
        <v>1799</v>
      </c>
    </row>
    <row r="12" spans="1:27" s="8" customFormat="1" ht="22.5" customHeight="1">
      <c r="A12" s="7">
        <v>5</v>
      </c>
      <c r="B12" s="4">
        <f>VLOOKUP($Z$1&amp;$A12,Sheet1!$A$3:$E$776,3,0)</f>
        <v>101515667</v>
      </c>
      <c r="C12" s="4" t="str">
        <f>VLOOKUP($Z$1&amp;$A12,Sheet1!$A$3:$E$776,4,0)</f>
        <v>DEVIRA ISNANDA PUTRI</v>
      </c>
      <c r="D12" s="7" t="str">
        <f>VLOOKUP($Z$1&amp;$A12,Sheet1!$A$3:$E$776,5,0)</f>
        <v>P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4"/>
      <c r="Y12" s="8">
        <v>11</v>
      </c>
      <c r="Z12" s="9" t="s">
        <v>341</v>
      </c>
      <c r="AA12" s="9" t="s">
        <v>1800</v>
      </c>
    </row>
    <row r="13" spans="1:27" s="8" customFormat="1" ht="22.5" customHeight="1">
      <c r="A13" s="7">
        <v>6</v>
      </c>
      <c r="B13" s="4">
        <f>VLOOKUP($Z$1&amp;$A13,Sheet1!$A$3:$E$776,3,0)</f>
        <v>101515671</v>
      </c>
      <c r="C13" s="4" t="str">
        <f>VLOOKUP($Z$1&amp;$A13,Sheet1!$A$3:$E$776,4,0)</f>
        <v>DINDA AMELIA LUTFIAH</v>
      </c>
      <c r="D13" s="7" t="str">
        <f>VLOOKUP($Z$1&amp;$A13,Sheet1!$A$3:$E$776,5,0)</f>
        <v>P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"/>
      <c r="Y13" s="8">
        <v>12</v>
      </c>
      <c r="Z13" s="9" t="s">
        <v>413</v>
      </c>
      <c r="AA13" s="9" t="s">
        <v>1801</v>
      </c>
    </row>
    <row r="14" spans="1:27" s="8" customFormat="1" ht="22.5" customHeight="1">
      <c r="A14" s="7">
        <v>7</v>
      </c>
      <c r="B14" s="4">
        <f>VLOOKUP($Z$1&amp;$A14,Sheet1!$A$3:$E$776,3,0)</f>
        <v>101515673</v>
      </c>
      <c r="C14" s="4" t="str">
        <f>VLOOKUP($Z$1&amp;$A14,Sheet1!$A$3:$E$776,4,0)</f>
        <v>DZIKRI ABDUL GANI</v>
      </c>
      <c r="D14" s="7" t="str">
        <f>VLOOKUP($Z$1&amp;$A14,Sheet1!$A$3:$E$776,5,0)</f>
        <v>L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4"/>
      <c r="Y14" s="8">
        <v>13</v>
      </c>
      <c r="Z14" s="9" t="s">
        <v>472</v>
      </c>
      <c r="AA14" s="9" t="s">
        <v>1802</v>
      </c>
    </row>
    <row r="15" spans="1:27" s="8" customFormat="1" ht="22.5" customHeight="1">
      <c r="A15" s="7">
        <v>8</v>
      </c>
      <c r="B15" s="4">
        <f>VLOOKUP($Z$1&amp;$A15,Sheet1!$A$3:$E$776,3,0)</f>
        <v>101515676</v>
      </c>
      <c r="C15" s="4" t="str">
        <f>VLOOKUP($Z$1&amp;$A15,Sheet1!$A$3:$E$776,4,0)</f>
        <v>EKI YUDHISTIRA</v>
      </c>
      <c r="D15" s="7" t="str">
        <f>VLOOKUP($Z$1&amp;$A15,Sheet1!$A$3:$E$776,5,0)</f>
        <v>L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"/>
      <c r="Y15" s="8">
        <v>14</v>
      </c>
      <c r="Z15" s="9" t="s">
        <v>534</v>
      </c>
      <c r="AA15" s="9" t="s">
        <v>1803</v>
      </c>
    </row>
    <row r="16" spans="1:27" s="8" customFormat="1" ht="22.5" customHeight="1">
      <c r="A16" s="7">
        <v>9</v>
      </c>
      <c r="B16" s="4">
        <f>VLOOKUP($Z$1&amp;$A16,Sheet1!$A$3:$E$776,3,0)</f>
        <v>101515684</v>
      </c>
      <c r="C16" s="4" t="str">
        <f>VLOOKUP($Z$1&amp;$A16,Sheet1!$A$3:$E$776,4,0)</f>
        <v>ERINA RATNAWATI</v>
      </c>
      <c r="D16" s="7" t="str">
        <f>VLOOKUP($Z$1&amp;$A16,Sheet1!$A$3:$E$776,5,0)</f>
        <v>P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4"/>
      <c r="Y16" s="8">
        <v>15</v>
      </c>
      <c r="Z16" s="9" t="s">
        <v>593</v>
      </c>
      <c r="AA16" s="9" t="s">
        <v>1804</v>
      </c>
    </row>
    <row r="17" spans="1:31" s="8" customFormat="1" ht="22.5" customHeight="1">
      <c r="A17" s="7">
        <v>10</v>
      </c>
      <c r="B17" s="4">
        <f>VLOOKUP($Z$1&amp;$A17,Sheet1!$A$3:$E$776,3,0)</f>
        <v>101515687</v>
      </c>
      <c r="C17" s="4" t="str">
        <f>VLOOKUP($Z$1&amp;$A17,Sheet1!$A$3:$E$776,4,0)</f>
        <v>EVA DEVIYANTI</v>
      </c>
      <c r="D17" s="7" t="str">
        <f>VLOOKUP($Z$1&amp;$A17,Sheet1!$A$3:$E$776,5,0)</f>
        <v>P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4"/>
      <c r="Y17" s="8">
        <v>16</v>
      </c>
      <c r="Z17" s="9" t="s">
        <v>655</v>
      </c>
      <c r="AA17" s="9" t="s">
        <v>1805</v>
      </c>
    </row>
    <row r="18" spans="1:31" s="8" customFormat="1" ht="22.5" customHeight="1">
      <c r="A18" s="7">
        <v>11</v>
      </c>
      <c r="B18" s="4">
        <f>VLOOKUP($Z$1&amp;$A18,Sheet1!$A$3:$E$776,3,0)</f>
        <v>101515691</v>
      </c>
      <c r="C18" s="4" t="str">
        <f>VLOOKUP($Z$1&amp;$A18,Sheet1!$A$3:$E$776,4,0)</f>
        <v>FAHIRA ARMI RAMADHANI</v>
      </c>
      <c r="D18" s="7" t="str">
        <f>VLOOKUP($Z$1&amp;$A18,Sheet1!$A$3:$E$776,5,0)</f>
        <v>P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4"/>
      <c r="Y18" s="8">
        <v>17</v>
      </c>
      <c r="Z18" s="9" t="s">
        <v>715</v>
      </c>
      <c r="AA18" s="9" t="s">
        <v>1806</v>
      </c>
    </row>
    <row r="19" spans="1:31" s="8" customFormat="1" ht="22.5" customHeight="1">
      <c r="A19" s="7">
        <v>12</v>
      </c>
      <c r="B19" s="4">
        <f>VLOOKUP($Z$1&amp;$A19,Sheet1!$A$3:$E$776,3,0)</f>
        <v>101515700</v>
      </c>
      <c r="C19" s="4" t="str">
        <f>VLOOKUP($Z$1&amp;$A19,Sheet1!$A$3:$E$776,4,0)</f>
        <v>FEBRI NURAFISAH</v>
      </c>
      <c r="D19" s="7" t="str">
        <f>VLOOKUP($Z$1&amp;$A19,Sheet1!$A$3:$E$776,5,0)</f>
        <v>P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4"/>
      <c r="Y19" s="8">
        <v>18</v>
      </c>
      <c r="Z19" s="9" t="s">
        <v>779</v>
      </c>
      <c r="AA19" s="9" t="s">
        <v>1807</v>
      </c>
    </row>
    <row r="20" spans="1:31" s="8" customFormat="1" ht="22.5" customHeight="1">
      <c r="A20" s="7">
        <v>13</v>
      </c>
      <c r="B20" s="4">
        <f>VLOOKUP($Z$1&amp;$A20,Sheet1!$A$3:$E$776,3,0)</f>
        <v>101515706</v>
      </c>
      <c r="C20" s="4" t="str">
        <f>VLOOKUP($Z$1&amp;$A20,Sheet1!$A$3:$E$776,4,0)</f>
        <v>GEANANDA DERRINA FASSYA</v>
      </c>
      <c r="D20" s="7" t="str">
        <f>VLOOKUP($Z$1&amp;$A20,Sheet1!$A$3:$E$776,5,0)</f>
        <v>P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4"/>
      <c r="Y20" s="8">
        <v>19</v>
      </c>
      <c r="Z20" s="9" t="s">
        <v>842</v>
      </c>
      <c r="AA20" s="9" t="s">
        <v>1808</v>
      </c>
    </row>
    <row r="21" spans="1:31" s="8" customFormat="1" ht="22.5" customHeight="1">
      <c r="A21" s="7">
        <v>14</v>
      </c>
      <c r="B21" s="4">
        <f>VLOOKUP($Z$1&amp;$A21,Sheet1!$A$3:$E$776,3,0)</f>
        <v>101515724</v>
      </c>
      <c r="C21" s="4" t="str">
        <f>VLOOKUP($Z$1&amp;$A21,Sheet1!$A$3:$E$776,4,0)</f>
        <v>LANI AULYA NUR SABILLA</v>
      </c>
      <c r="D21" s="7" t="str">
        <f>VLOOKUP($Z$1&amp;$A21,Sheet1!$A$3:$E$776,5,0)</f>
        <v>P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4"/>
      <c r="Y21" s="8">
        <v>20</v>
      </c>
      <c r="Z21" s="9" t="s">
        <v>903</v>
      </c>
      <c r="AA21" s="9" t="s">
        <v>1809</v>
      </c>
      <c r="AE21" s="9" t="s">
        <v>1933</v>
      </c>
    </row>
    <row r="22" spans="1:31" s="8" customFormat="1" ht="22.5" customHeight="1">
      <c r="A22" s="7">
        <v>15</v>
      </c>
      <c r="B22" s="4">
        <f>VLOOKUP($Z$1&amp;$A22,Sheet1!$A$3:$E$776,3,0)</f>
        <v>101515735</v>
      </c>
      <c r="C22" s="4" t="str">
        <f>VLOOKUP($Z$1&amp;$A22,Sheet1!$A$3:$E$776,4,0)</f>
        <v>MUHAMMAD FADHIL FIRASYAN</v>
      </c>
      <c r="D22" s="7" t="str">
        <f>VLOOKUP($Z$1&amp;$A22,Sheet1!$A$3:$E$776,5,0)</f>
        <v>L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4"/>
      <c r="Y22" s="8">
        <v>21</v>
      </c>
      <c r="Z22" s="9" t="s">
        <v>970</v>
      </c>
      <c r="AA22" s="9" t="s">
        <v>1810</v>
      </c>
    </row>
    <row r="23" spans="1:31" s="8" customFormat="1" ht="22.5" customHeight="1">
      <c r="A23" s="7">
        <v>16</v>
      </c>
      <c r="B23" s="4">
        <f>VLOOKUP($Z$1&amp;$A23,Sheet1!$A$3:$E$776,3,0)</f>
        <v>101515737</v>
      </c>
      <c r="C23" s="4" t="str">
        <f>VLOOKUP($Z$1&amp;$A23,Sheet1!$A$3:$E$776,4,0)</f>
        <v>MUHAMMAD SHIDDIQ RAMADHAN</v>
      </c>
      <c r="D23" s="7" t="str">
        <f>VLOOKUP($Z$1&amp;$A23,Sheet1!$A$3:$E$776,5,0)</f>
        <v>L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4"/>
      <c r="Y23" s="8">
        <v>22</v>
      </c>
      <c r="Z23" s="9" t="s">
        <v>971</v>
      </c>
      <c r="AA23" s="9" t="s">
        <v>1811</v>
      </c>
    </row>
    <row r="24" spans="1:31" s="8" customFormat="1" ht="22.5" customHeight="1">
      <c r="A24" s="7">
        <v>17</v>
      </c>
      <c r="B24" s="4">
        <f>VLOOKUP($Z$1&amp;$A24,Sheet1!$A$3:$E$776,3,0)</f>
        <v>101515738</v>
      </c>
      <c r="C24" s="4" t="str">
        <f>VLOOKUP($Z$1&amp;$A24,Sheet1!$A$3:$E$776,4,0)</f>
        <v>MUHAMMAD SYAHRIZAL</v>
      </c>
      <c r="D24" s="7" t="str">
        <f>VLOOKUP($Z$1&amp;$A24,Sheet1!$A$3:$E$776,5,0)</f>
        <v>L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4"/>
      <c r="Y24" s="8">
        <v>23</v>
      </c>
      <c r="Z24" s="9" t="s">
        <v>972</v>
      </c>
      <c r="AA24" s="9" t="s">
        <v>1812</v>
      </c>
    </row>
    <row r="25" spans="1:31" s="8" customFormat="1" ht="22.5" customHeight="1">
      <c r="A25" s="7">
        <v>18</v>
      </c>
      <c r="B25" s="4">
        <f>VLOOKUP($Z$1&amp;$A25,Sheet1!$A$3:$E$776,3,0)</f>
        <v>101515741</v>
      </c>
      <c r="C25" s="4" t="str">
        <f>VLOOKUP($Z$1&amp;$A25,Sheet1!$A$3:$E$776,4,0)</f>
        <v>NAFISA SALMA SAHARA</v>
      </c>
      <c r="D25" s="7" t="str">
        <f>VLOOKUP($Z$1&amp;$A25,Sheet1!$A$3:$E$776,5,0)</f>
        <v>P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4"/>
      <c r="Y25" s="8">
        <v>24</v>
      </c>
      <c r="Z25" s="9" t="s">
        <v>973</v>
      </c>
      <c r="AA25" s="9" t="s">
        <v>1813</v>
      </c>
    </row>
    <row r="26" spans="1:31" s="8" customFormat="1" ht="22.5" customHeight="1">
      <c r="A26" s="7">
        <v>19</v>
      </c>
      <c r="B26" s="4">
        <f>VLOOKUP($Z$1&amp;$A26,Sheet1!$A$3:$E$776,3,0)</f>
        <v>101515747</v>
      </c>
      <c r="C26" s="4" t="str">
        <f>VLOOKUP($Z$1&amp;$A26,Sheet1!$A$3:$E$776,4,0)</f>
        <v>NURUL MUHAMMAD SETIAWAN</v>
      </c>
      <c r="D26" s="7" t="str">
        <f>VLOOKUP($Z$1&amp;$A26,Sheet1!$A$3:$E$776,5,0)</f>
        <v>L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4"/>
      <c r="Y26" s="8">
        <v>25</v>
      </c>
      <c r="Z26" s="9" t="s">
        <v>974</v>
      </c>
      <c r="AA26" s="9" t="s">
        <v>1814</v>
      </c>
    </row>
    <row r="27" spans="1:31" s="8" customFormat="1" ht="22.5" customHeight="1">
      <c r="A27" s="7">
        <v>20</v>
      </c>
      <c r="B27" s="12">
        <f>VLOOKUP($Z$1&amp;$A27,Sheet1!$A$3:$E$776,3,0)</f>
        <v>101515756</v>
      </c>
      <c r="C27" s="12" t="str">
        <f>VLOOKUP($Z$1&amp;$A27,Sheet1!$A$3:$E$776,4,0)</f>
        <v>RAHADIAN FARIDZ</v>
      </c>
      <c r="D27" s="10" t="str">
        <f>VLOOKUP($Z$1&amp;$A27,Sheet1!$A$3:$E$776,5,0)</f>
        <v>L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4"/>
      <c r="Y27" s="8">
        <v>26</v>
      </c>
      <c r="Z27" s="9" t="s">
        <v>1289</v>
      </c>
      <c r="AA27" s="9" t="s">
        <v>1939</v>
      </c>
    </row>
    <row r="28" spans="1:31" s="8" customFormat="1" ht="22.5" customHeight="1">
      <c r="A28" s="7">
        <v>21</v>
      </c>
      <c r="B28" s="4">
        <f>VLOOKUP($Z$1&amp;$A28,Sheet1!$A$3:$E$776,3,0)</f>
        <v>101515759</v>
      </c>
      <c r="C28" s="4" t="str">
        <f>VLOOKUP($Z$1&amp;$A28,Sheet1!$A$3:$E$776,4,0)</f>
        <v>RAMDAN LUTFI MARDIYANA</v>
      </c>
      <c r="D28" s="7" t="str">
        <f>VLOOKUP($Z$1&amp;$A28,Sheet1!$A$3:$E$776,5,0)</f>
        <v>L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4"/>
      <c r="Y28" s="8">
        <v>27</v>
      </c>
      <c r="Z28" s="9" t="s">
        <v>1344</v>
      </c>
      <c r="AA28" s="9" t="s">
        <v>1940</v>
      </c>
    </row>
    <row r="29" spans="1:31" s="8" customFormat="1" ht="22.5" customHeight="1">
      <c r="A29" s="7">
        <v>22</v>
      </c>
      <c r="B29" s="4">
        <f>VLOOKUP($Z$1&amp;$A29,Sheet1!$A$3:$E$776,3,0)</f>
        <v>101515761</v>
      </c>
      <c r="C29" s="4" t="str">
        <f>VLOOKUP($Z$1&amp;$A29,Sheet1!$A$3:$E$776,4,0)</f>
        <v>RATNASARI DEWI</v>
      </c>
      <c r="D29" s="7" t="str">
        <f>VLOOKUP($Z$1&amp;$A29,Sheet1!$A$3:$E$776,5,0)</f>
        <v>P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4"/>
      <c r="Y29" s="8">
        <v>28</v>
      </c>
      <c r="Z29" s="9" t="s">
        <v>1401</v>
      </c>
      <c r="AA29" s="9" t="s">
        <v>1815</v>
      </c>
    </row>
    <row r="30" spans="1:31" s="8" customFormat="1" ht="22.5" customHeight="1">
      <c r="A30" s="7">
        <v>23</v>
      </c>
      <c r="B30" s="4">
        <f>VLOOKUP($Z$1&amp;$A30,Sheet1!$A$3:$E$776,3,0)</f>
        <v>101515766</v>
      </c>
      <c r="C30" s="4" t="str">
        <f>VLOOKUP($Z$1&amp;$A30,Sheet1!$A$3:$E$776,4,0)</f>
        <v>RIFKI RAHMAT DIANSYAH</v>
      </c>
      <c r="D30" s="7" t="str">
        <f>VLOOKUP($Z$1&amp;$A30,Sheet1!$A$3:$E$776,5,0)</f>
        <v>L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4"/>
      <c r="Y30" s="8">
        <v>29</v>
      </c>
      <c r="Z30" s="9" t="s">
        <v>1525</v>
      </c>
      <c r="AA30" s="9" t="s">
        <v>1816</v>
      </c>
    </row>
    <row r="31" spans="1:31" s="8" customFormat="1" ht="22.5" customHeight="1">
      <c r="A31" s="7">
        <v>24</v>
      </c>
      <c r="B31" s="4">
        <f>VLOOKUP($Z$1&amp;$A31,Sheet1!$A$3:$E$776,3,0)</f>
        <v>101515770</v>
      </c>
      <c r="C31" s="4" t="str">
        <f>VLOOKUP($Z$1&amp;$A31,Sheet1!$A$3:$E$776,4,0)</f>
        <v>RISMAN APRILIYANA</v>
      </c>
      <c r="D31" s="7" t="str">
        <f>VLOOKUP($Z$1&amp;$A31,Sheet1!$A$3:$E$776,5,0)</f>
        <v>L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4"/>
      <c r="Y31" s="8">
        <v>30</v>
      </c>
      <c r="Z31" s="9" t="s">
        <v>1526</v>
      </c>
      <c r="AA31" s="9" t="s">
        <v>1817</v>
      </c>
    </row>
    <row r="32" spans="1:31" s="8" customFormat="1" ht="22.5" customHeight="1">
      <c r="A32" s="7">
        <v>25</v>
      </c>
      <c r="B32" s="4">
        <f>VLOOKUP($Z$1&amp;$A32,Sheet1!$A$3:$E$776,3,0)</f>
        <v>101515772</v>
      </c>
      <c r="C32" s="4" t="str">
        <f>VLOOKUP($Z$1&amp;$A32,Sheet1!$A$3:$E$776,4,0)</f>
        <v>RIZKY APRIANTO</v>
      </c>
      <c r="D32" s="7" t="str">
        <f>VLOOKUP($Z$1&amp;$A32,Sheet1!$A$3:$E$776,5,0)</f>
        <v>L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4"/>
      <c r="Y32" s="8">
        <v>31</v>
      </c>
      <c r="Z32" s="9" t="s">
        <v>1589</v>
      </c>
      <c r="AA32" s="9" t="s">
        <v>1818</v>
      </c>
    </row>
    <row r="33" spans="1:27" s="8" customFormat="1" ht="22.5" customHeight="1">
      <c r="A33" s="7">
        <v>26</v>
      </c>
      <c r="B33" s="4">
        <f>VLOOKUP($Z$1&amp;$A33,Sheet1!$A$3:$E$776,3,0)</f>
        <v>101515774</v>
      </c>
      <c r="C33" s="4" t="str">
        <f>VLOOKUP($Z$1&amp;$A33,Sheet1!$A$3:$E$776,4,0)</f>
        <v>SALMA HANIFAH NUR AISYAH</v>
      </c>
      <c r="D33" s="7" t="str">
        <f>VLOOKUP($Z$1&amp;$A33,Sheet1!$A$3:$E$776,5,0)</f>
        <v>P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4"/>
      <c r="Y33" s="8">
        <v>32</v>
      </c>
      <c r="Z33" s="9" t="s">
        <v>1652</v>
      </c>
      <c r="AA33" s="9" t="s">
        <v>1819</v>
      </c>
    </row>
    <row r="34" spans="1:27" s="8" customFormat="1" ht="22.5" customHeight="1">
      <c r="A34" s="7">
        <v>27</v>
      </c>
      <c r="B34" s="4">
        <f>VLOOKUP($Z$1&amp;$A34,Sheet1!$A$3:$E$776,3,0)</f>
        <v>101515781</v>
      </c>
      <c r="C34" s="4" t="str">
        <f>VLOOKUP($Z$1&amp;$A34,Sheet1!$A$3:$E$776,4,0)</f>
        <v>SHOLEHATUNNISA APRILIA</v>
      </c>
      <c r="D34" s="7" t="str">
        <f>VLOOKUP($Z$1&amp;$A34,Sheet1!$A$3:$E$776,5,0)</f>
        <v>P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"/>
      <c r="Y34" s="8">
        <v>33</v>
      </c>
      <c r="Z34" s="9" t="s">
        <v>1713</v>
      </c>
      <c r="AA34" s="9" t="s">
        <v>1820</v>
      </c>
    </row>
    <row r="35" spans="1:27" s="8" customFormat="1" ht="22.5" customHeight="1">
      <c r="A35" s="7">
        <v>28</v>
      </c>
      <c r="B35" s="12">
        <f>VLOOKUP($Z$1&amp;$A35,Sheet1!$A$3:$E$776,3,0)</f>
        <v>101515792</v>
      </c>
      <c r="C35" s="12" t="str">
        <f>VLOOKUP($Z$1&amp;$A35,Sheet1!$A$3:$E$776,4,0)</f>
        <v>TIAR PRIMA NUGRAHA</v>
      </c>
      <c r="D35" s="37" t="str">
        <f>VLOOKUP($Z$1&amp;$A35,Sheet1!$A$3:$E$776,5,0)</f>
        <v>L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4"/>
      <c r="Y35" s="8">
        <v>34</v>
      </c>
      <c r="Z35" s="9" t="s">
        <v>1774</v>
      </c>
      <c r="AA35" s="9" t="s">
        <v>1821</v>
      </c>
    </row>
    <row r="36" spans="1:27" s="8" customFormat="1" ht="22.5" customHeight="1">
      <c r="A36" s="7">
        <v>29</v>
      </c>
      <c r="B36" s="4">
        <f>VLOOKUP($Z$1&amp;$A36,Sheet1!$A$3:$E$776,3,0)</f>
        <v>101515806</v>
      </c>
      <c r="C36" s="4" t="str">
        <f>VLOOKUP($Z$1&amp;$A36,Sheet1!$A$3:$E$776,4,0)</f>
        <v>YANZA FITRIANINGRUM</v>
      </c>
      <c r="D36" s="7" t="str">
        <f>VLOOKUP($Z$1&amp;$A36,Sheet1!$A$3:$E$776,5,0)</f>
        <v>P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"/>
    </row>
    <row r="37" spans="1:27" s="8" customFormat="1" ht="22.5" customHeight="1">
      <c r="A37" s="7">
        <v>30</v>
      </c>
      <c r="B37" s="4">
        <f>VLOOKUP($Z$1&amp;$A37,Sheet1!$A$3:$E$776,3,0)</f>
        <v>101515807</v>
      </c>
      <c r="C37" s="4" t="str">
        <f>VLOOKUP($Z$1&amp;$A37,Sheet1!$A$3:$E$776,4,0)</f>
        <v>YULIANI DAMAYANTI</v>
      </c>
      <c r="D37" s="10" t="str">
        <f>VLOOKUP($Z$1&amp;$A37,Sheet1!$A$3:$E$776,5,0)</f>
        <v>P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4"/>
    </row>
    <row r="38" spans="1:27" s="8" customFormat="1" ht="22.5" customHeight="1">
      <c r="A38" s="7">
        <v>31</v>
      </c>
      <c r="B38" s="4" t="e">
        <f>VLOOKUP($Z$1&amp;$A38,Sheet1!$A$3:$E$776,3,0)</f>
        <v>#N/A</v>
      </c>
      <c r="C38" s="4" t="e">
        <f>VLOOKUP($Z$1&amp;$A38,Sheet1!$A$3:$E$776,4,0)</f>
        <v>#N/A</v>
      </c>
      <c r="D38" s="10" t="e">
        <f>VLOOKUP($Z$1&amp;$A38,Sheet1!$A$3:$E$776,5,0)</f>
        <v>#N/A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"/>
    </row>
    <row r="39" spans="1:27" s="8" customFormat="1" ht="22.5" customHeight="1">
      <c r="A39" s="7">
        <v>32</v>
      </c>
      <c r="B39" s="4" t="e">
        <f>VLOOKUP($Z$1&amp;$A39,Sheet1!$A$3:$E$776,3,0)</f>
        <v>#N/A</v>
      </c>
      <c r="C39" s="4" t="e">
        <f>VLOOKUP($Z$1&amp;$A39,Sheet1!$A$3:$E$776,4,0)</f>
        <v>#N/A</v>
      </c>
      <c r="D39" s="10" t="e">
        <f>VLOOKUP($Z$1&amp;$A39,Sheet1!$A$3:$E$776,5,0)</f>
        <v>#N/A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4"/>
    </row>
    <row r="40" spans="1:27" s="8" customFormat="1" ht="22.5" customHeight="1">
      <c r="A40" s="7">
        <v>33</v>
      </c>
      <c r="B40" s="4" t="e">
        <f>VLOOKUP($Z$1&amp;$A40,Sheet1!$A$3:$E$776,3,0)</f>
        <v>#N/A</v>
      </c>
      <c r="C40" s="4" t="e">
        <f>VLOOKUP($Z$1&amp;$A40,Sheet1!$A$3:$E$776,4,0)</f>
        <v>#N/A</v>
      </c>
      <c r="D40" s="37" t="e">
        <f>VLOOKUP($Z$1&amp;$A40,Sheet1!$A$3:$E$776,5,0)</f>
        <v>#N/A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4"/>
    </row>
    <row r="41" spans="1:27" ht="21" customHeight="1">
      <c r="A41" s="6"/>
      <c r="B41" s="3" t="s">
        <v>39</v>
      </c>
      <c r="C41" s="3"/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3"/>
    </row>
    <row r="42" spans="1:27" ht="15.75">
      <c r="A42" s="6"/>
      <c r="B42" s="3" t="s">
        <v>38</v>
      </c>
      <c r="C42" s="5" t="str">
        <f>"=   "&amp; COUNTIF(D8:D40,"L")</f>
        <v>=   13</v>
      </c>
      <c r="D42" s="3"/>
      <c r="E42" s="6"/>
      <c r="F42" s="6"/>
      <c r="G42" s="6"/>
      <c r="H42" s="6"/>
      <c r="I42" s="6"/>
      <c r="J42" s="6"/>
      <c r="K42" s="6"/>
      <c r="L42" s="6"/>
      <c r="M42" s="6"/>
      <c r="N42" s="3"/>
      <c r="O42" s="6"/>
      <c r="P42" s="6"/>
      <c r="Q42" s="6" t="s">
        <v>45</v>
      </c>
      <c r="R42" s="6"/>
      <c r="S42" s="6"/>
      <c r="T42" s="6"/>
      <c r="U42" s="6"/>
      <c r="V42" s="6"/>
      <c r="W42" s="3"/>
    </row>
    <row r="43" spans="1:27" ht="15.75">
      <c r="A43" s="6"/>
      <c r="B43" s="3" t="s">
        <v>40</v>
      </c>
      <c r="C43" s="5" t="str">
        <f>"=   "&amp;COUNTIF(D8:D40,"P")</f>
        <v>=   17</v>
      </c>
      <c r="D43" s="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3"/>
    </row>
    <row r="44" spans="1:27" ht="15.75">
      <c r="A44" s="6"/>
      <c r="B44" s="3" t="s">
        <v>41</v>
      </c>
      <c r="C44" s="3"/>
      <c r="D44" s="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3"/>
    </row>
    <row r="45" spans="1:27" ht="15.75">
      <c r="A45" s="6"/>
      <c r="B45" s="3" t="s">
        <v>42</v>
      </c>
      <c r="C45" s="3"/>
      <c r="D45" s="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3"/>
    </row>
    <row r="46" spans="1:27" ht="15.75">
      <c r="A46" s="6"/>
      <c r="B46" s="3" t="s">
        <v>43</v>
      </c>
      <c r="C46" s="3"/>
      <c r="D46" s="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3"/>
    </row>
    <row r="47" spans="1:27" ht="15.75">
      <c r="A47" s="6"/>
      <c r="B47" s="3" t="s">
        <v>44</v>
      </c>
      <c r="C47" s="3"/>
      <c r="D47" s="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3"/>
    </row>
    <row r="48" spans="1:27">
      <c r="A48" s="2"/>
    </row>
    <row r="49" spans="1:8">
      <c r="A49" s="2"/>
      <c r="H49" s="2" t="str">
        <f>Z1</f>
        <v>XI AK2</v>
      </c>
    </row>
    <row r="50" spans="1:8">
      <c r="A50" s="2"/>
    </row>
    <row r="51" spans="1:8">
      <c r="A51" s="2"/>
    </row>
    <row r="52" spans="1:8">
      <c r="A52" s="2"/>
    </row>
    <row r="53" spans="1:8">
      <c r="A53" s="2"/>
    </row>
    <row r="54" spans="1:8">
      <c r="A54" s="2"/>
    </row>
    <row r="55" spans="1:8">
      <c r="A55" s="2"/>
    </row>
    <row r="56" spans="1:8">
      <c r="A56" s="2"/>
    </row>
    <row r="57" spans="1:8">
      <c r="A57" s="2"/>
    </row>
    <row r="58" spans="1:8">
      <c r="A58" s="2"/>
    </row>
    <row r="59" spans="1:8">
      <c r="A59" s="2"/>
    </row>
    <row r="60" spans="1:8">
      <c r="A60" s="2"/>
    </row>
    <row r="61" spans="1:8">
      <c r="A61" s="2"/>
    </row>
    <row r="62" spans="1:8">
      <c r="A62" s="2"/>
    </row>
    <row r="63" spans="1:8">
      <c r="A63" s="2"/>
    </row>
    <row r="64" spans="1:8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</sheetData>
  <mergeCells count="9">
    <mergeCell ref="A1:W1"/>
    <mergeCell ref="A2:W2"/>
    <mergeCell ref="A3:W3"/>
    <mergeCell ref="A6:A7"/>
    <mergeCell ref="B6:B7"/>
    <mergeCell ref="C6:C7"/>
    <mergeCell ref="D6:D7"/>
    <mergeCell ref="E6:V6"/>
    <mergeCell ref="W6:W7"/>
  </mergeCells>
  <conditionalFormatting sqref="A38:A40 B36:D40">
    <cfRule type="containsErrors" dxfId="4" priority="2">
      <formula>ISERROR(A36)</formula>
    </cfRule>
  </conditionalFormatting>
  <printOptions horizontalCentered="1"/>
  <pageMargins left="0.31496062992125984" right="0.19685039370078741" top="1.8503937007874016" bottom="0.39370078740157483" header="0.31496062992125984" footer="0.31496062992125984"/>
  <pageSetup paperSize="300" scale="72" orientation="portrait" verticalDpi="4294967293" r:id="rId1"/>
  <colBreaks count="1" manualBreakCount="1">
    <brk id="23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81"/>
  <sheetViews>
    <sheetView topLeftCell="A737" workbookViewId="0">
      <selection activeCell="D749" sqref="D749"/>
    </sheetView>
  </sheetViews>
  <sheetFormatPr defaultColWidth="9.125" defaultRowHeight="15"/>
  <cols>
    <col min="1" max="1" width="9.125" style="36"/>
    <col min="2" max="2" width="9.25" style="62" bestFit="1" customWidth="1"/>
    <col min="3" max="3" width="25.75" style="36" bestFit="1" customWidth="1"/>
    <col min="4" max="4" width="53.375" style="36" bestFit="1" customWidth="1"/>
    <col min="5" max="5" width="9.125" style="62"/>
    <col min="6" max="6" width="9.125" style="36"/>
    <col min="7" max="9" width="9.125" style="36" customWidth="1"/>
    <col min="10" max="16384" width="9.125" style="14"/>
  </cols>
  <sheetData>
    <row r="1" spans="1:9">
      <c r="B1" s="141" t="s">
        <v>2</v>
      </c>
      <c r="C1" s="141" t="s">
        <v>338</v>
      </c>
      <c r="D1" s="141" t="s">
        <v>3</v>
      </c>
      <c r="E1" s="141" t="s">
        <v>4</v>
      </c>
      <c r="F1" s="142" t="s">
        <v>339</v>
      </c>
    </row>
    <row r="2" spans="1:9">
      <c r="B2" s="145"/>
      <c r="C2" s="145"/>
      <c r="D2" s="145"/>
      <c r="E2" s="145"/>
      <c r="F2" s="146"/>
    </row>
    <row r="3" spans="1:9" ht="23.25" customHeight="1">
      <c r="A3" s="35" t="str">
        <f t="shared" ref="A3" si="0">F3&amp;B3</f>
        <v>XI AK11</v>
      </c>
      <c r="B3" s="27">
        <v>1</v>
      </c>
      <c r="C3" s="26">
        <v>101515630</v>
      </c>
      <c r="D3" s="26" t="s">
        <v>180</v>
      </c>
      <c r="E3" s="27" t="s">
        <v>9</v>
      </c>
      <c r="F3" s="35" t="s">
        <v>413</v>
      </c>
      <c r="G3" s="35" t="s">
        <v>1778</v>
      </c>
      <c r="H3" s="35" t="s">
        <v>1783</v>
      </c>
      <c r="I3" s="35" t="str">
        <f t="shared" ref="I3" si="1">E3&amp;H3</f>
        <v>LAK</v>
      </c>
    </row>
    <row r="4" spans="1:9" ht="23.25" customHeight="1">
      <c r="A4" s="35" t="str">
        <f t="shared" ref="A4:A67" si="2">F4&amp;B4</f>
        <v>X AK 11</v>
      </c>
      <c r="B4" s="57">
        <v>1</v>
      </c>
      <c r="C4" s="26">
        <v>101615972</v>
      </c>
      <c r="D4" s="26" t="s">
        <v>1949</v>
      </c>
      <c r="E4" s="55" t="s">
        <v>9</v>
      </c>
      <c r="F4" s="42" t="s">
        <v>2322</v>
      </c>
      <c r="G4" s="35" t="s">
        <v>1775</v>
      </c>
      <c r="H4" s="35" t="s">
        <v>1783</v>
      </c>
      <c r="I4" s="35" t="str">
        <f t="shared" ref="I4:I67" si="3">E4&amp;H4</f>
        <v>LAK</v>
      </c>
    </row>
    <row r="5" spans="1:9" ht="23.25" customHeight="1">
      <c r="A5" s="35" t="str">
        <f t="shared" si="2"/>
        <v>XII TKJ31</v>
      </c>
      <c r="B5" s="27">
        <v>1</v>
      </c>
      <c r="C5" s="26" t="s">
        <v>843</v>
      </c>
      <c r="D5" s="26" t="s">
        <v>844</v>
      </c>
      <c r="E5" s="27" t="s">
        <v>9</v>
      </c>
      <c r="F5" s="35" t="s">
        <v>1401</v>
      </c>
      <c r="G5" s="35" t="s">
        <v>1781</v>
      </c>
      <c r="H5" s="35" t="s">
        <v>1785</v>
      </c>
      <c r="I5" s="35" t="str">
        <f t="shared" si="3"/>
        <v>LTKJ</v>
      </c>
    </row>
    <row r="6" spans="1:9" ht="23.25" customHeight="1">
      <c r="A6" s="35" t="str">
        <f t="shared" si="2"/>
        <v>XI AK21</v>
      </c>
      <c r="B6" s="27">
        <v>1</v>
      </c>
      <c r="C6" s="26">
        <v>101515631</v>
      </c>
      <c r="D6" s="26" t="s">
        <v>210</v>
      </c>
      <c r="E6" s="27" t="s">
        <v>9</v>
      </c>
      <c r="F6" s="35" t="s">
        <v>472</v>
      </c>
      <c r="G6" s="35" t="s">
        <v>1778</v>
      </c>
      <c r="H6" s="35" t="s">
        <v>1783</v>
      </c>
      <c r="I6" s="35" t="str">
        <f t="shared" si="3"/>
        <v>LAK</v>
      </c>
    </row>
    <row r="7" spans="1:9" ht="23.25" customHeight="1">
      <c r="A7" s="35" t="str">
        <f t="shared" si="2"/>
        <v>XI AK12</v>
      </c>
      <c r="B7" s="27">
        <v>2</v>
      </c>
      <c r="C7" s="26">
        <v>101515632</v>
      </c>
      <c r="D7" s="26" t="s">
        <v>172</v>
      </c>
      <c r="E7" s="27" t="s">
        <v>13</v>
      </c>
      <c r="F7" s="35" t="s">
        <v>413</v>
      </c>
      <c r="G7" s="35" t="s">
        <v>1778</v>
      </c>
      <c r="H7" s="35" t="s">
        <v>1783</v>
      </c>
      <c r="I7" s="35" t="str">
        <f t="shared" si="3"/>
        <v>PAK</v>
      </c>
    </row>
    <row r="8" spans="1:9" ht="23.25" customHeight="1">
      <c r="A8" s="35" t="str">
        <f t="shared" si="2"/>
        <v>X RPL 11</v>
      </c>
      <c r="B8" s="57">
        <v>1</v>
      </c>
      <c r="C8" s="26">
        <v>101615973</v>
      </c>
      <c r="D8" s="26" t="s">
        <v>1950</v>
      </c>
      <c r="E8" s="55" t="s">
        <v>9</v>
      </c>
      <c r="F8" s="43" t="s">
        <v>2323</v>
      </c>
      <c r="G8" s="35" t="s">
        <v>1776</v>
      </c>
      <c r="H8" s="35" t="s">
        <v>1784</v>
      </c>
      <c r="I8" s="35" t="str">
        <f t="shared" si="3"/>
        <v>LRPL</v>
      </c>
    </row>
    <row r="9" spans="1:9" ht="23.25" customHeight="1">
      <c r="A9" s="35" t="str">
        <f t="shared" si="2"/>
        <v>X AK 12</v>
      </c>
      <c r="B9" s="57">
        <v>2</v>
      </c>
      <c r="C9" s="26">
        <v>101615974</v>
      </c>
      <c r="D9" s="26" t="s">
        <v>1951</v>
      </c>
      <c r="E9" s="55" t="s">
        <v>9</v>
      </c>
      <c r="F9" s="42" t="s">
        <v>2322</v>
      </c>
      <c r="G9" s="35" t="s">
        <v>1775</v>
      </c>
      <c r="H9" s="35" t="s">
        <v>1783</v>
      </c>
      <c r="I9" s="35" t="str">
        <f t="shared" si="3"/>
        <v>LAK</v>
      </c>
    </row>
    <row r="10" spans="1:9" ht="23.25" customHeight="1">
      <c r="A10" s="35" t="str">
        <f t="shared" si="2"/>
        <v>X RPL 21</v>
      </c>
      <c r="B10" s="57">
        <v>1</v>
      </c>
      <c r="C10" s="26">
        <v>101615975</v>
      </c>
      <c r="D10" s="26" t="s">
        <v>1952</v>
      </c>
      <c r="E10" s="55" t="s">
        <v>9</v>
      </c>
      <c r="F10" s="44" t="s">
        <v>2324</v>
      </c>
      <c r="G10" s="35" t="s">
        <v>1776</v>
      </c>
      <c r="H10" s="35" t="s">
        <v>1784</v>
      </c>
      <c r="I10" s="35" t="str">
        <f t="shared" si="3"/>
        <v>LRPL</v>
      </c>
    </row>
    <row r="11" spans="1:9" ht="23.25" customHeight="1">
      <c r="A11" s="35" t="str">
        <f t="shared" si="2"/>
        <v>XI AK13</v>
      </c>
      <c r="B11" s="27">
        <v>3</v>
      </c>
      <c r="C11" s="26">
        <v>101515633</v>
      </c>
      <c r="D11" s="26" t="s">
        <v>176</v>
      </c>
      <c r="E11" s="27" t="s">
        <v>13</v>
      </c>
      <c r="F11" s="35" t="s">
        <v>413</v>
      </c>
      <c r="G11" s="35" t="s">
        <v>1778</v>
      </c>
      <c r="H11" s="35" t="s">
        <v>1783</v>
      </c>
      <c r="I11" s="35" t="str">
        <f t="shared" si="3"/>
        <v>PAK</v>
      </c>
    </row>
    <row r="12" spans="1:9" ht="23.25" customHeight="1">
      <c r="A12" s="35" t="str">
        <f t="shared" si="2"/>
        <v>XII AK11</v>
      </c>
      <c r="B12" s="27">
        <v>1</v>
      </c>
      <c r="C12" s="26" t="s">
        <v>351</v>
      </c>
      <c r="D12" s="26" t="s">
        <v>352</v>
      </c>
      <c r="E12" s="27" t="s">
        <v>13</v>
      </c>
      <c r="F12" s="35" t="s">
        <v>970</v>
      </c>
      <c r="G12" s="35" t="s">
        <v>1780</v>
      </c>
      <c r="H12" s="35" t="s">
        <v>1783</v>
      </c>
      <c r="I12" s="35" t="str">
        <f t="shared" si="3"/>
        <v>PAK</v>
      </c>
    </row>
    <row r="13" spans="1:9" ht="23.25" customHeight="1">
      <c r="A13" s="35" t="str">
        <f t="shared" si="2"/>
        <v>XII AK31</v>
      </c>
      <c r="B13" s="27">
        <v>1</v>
      </c>
      <c r="C13" s="26" t="s">
        <v>473</v>
      </c>
      <c r="D13" s="26" t="s">
        <v>474</v>
      </c>
      <c r="E13" s="27" t="s">
        <v>9</v>
      </c>
      <c r="F13" s="35" t="s">
        <v>972</v>
      </c>
      <c r="G13" s="35" t="s">
        <v>1780</v>
      </c>
      <c r="H13" s="35" t="s">
        <v>1783</v>
      </c>
      <c r="I13" s="35" t="str">
        <f t="shared" si="3"/>
        <v>LAK</v>
      </c>
    </row>
    <row r="14" spans="1:9" ht="23.25" customHeight="1">
      <c r="A14" s="35" t="str">
        <f t="shared" si="2"/>
        <v>X AK 51</v>
      </c>
      <c r="B14" s="57">
        <v>1</v>
      </c>
      <c r="C14" s="26">
        <v>101615976</v>
      </c>
      <c r="D14" s="26" t="s">
        <v>1953</v>
      </c>
      <c r="E14" s="55" t="s">
        <v>9</v>
      </c>
      <c r="F14" s="45" t="s">
        <v>2325</v>
      </c>
      <c r="G14" s="35" t="s">
        <v>1775</v>
      </c>
      <c r="H14" s="35" t="s">
        <v>1783</v>
      </c>
      <c r="I14" s="35" t="str">
        <f t="shared" si="3"/>
        <v>LAK</v>
      </c>
    </row>
    <row r="15" spans="1:9" ht="23.25" customHeight="1">
      <c r="A15" s="35" t="str">
        <f t="shared" si="2"/>
        <v>XI TKJ11</v>
      </c>
      <c r="B15" s="27">
        <v>1</v>
      </c>
      <c r="C15" s="26">
        <v>101515814</v>
      </c>
      <c r="D15" s="26" t="s">
        <v>87</v>
      </c>
      <c r="E15" s="27" t="s">
        <v>9</v>
      </c>
      <c r="F15" s="35" t="s">
        <v>779</v>
      </c>
      <c r="G15" s="35" t="s">
        <v>1779</v>
      </c>
      <c r="H15" s="35" t="s">
        <v>1785</v>
      </c>
      <c r="I15" s="35" t="str">
        <f t="shared" si="3"/>
        <v>LTKJ</v>
      </c>
    </row>
    <row r="16" spans="1:9" ht="23.25" customHeight="1">
      <c r="A16" s="35" t="str">
        <f t="shared" si="2"/>
        <v>XII AK41</v>
      </c>
      <c r="B16" s="27">
        <v>1</v>
      </c>
      <c r="C16" s="26" t="s">
        <v>535</v>
      </c>
      <c r="D16" s="26" t="s">
        <v>536</v>
      </c>
      <c r="E16" s="27" t="s">
        <v>9</v>
      </c>
      <c r="F16" s="35" t="s">
        <v>973</v>
      </c>
      <c r="G16" s="35" t="s">
        <v>1780</v>
      </c>
      <c r="H16" s="35" t="s">
        <v>1783</v>
      </c>
      <c r="I16" s="35" t="str">
        <f t="shared" si="3"/>
        <v>LAK</v>
      </c>
    </row>
    <row r="17" spans="1:9" ht="23.25" customHeight="1">
      <c r="A17" s="35" t="str">
        <f t="shared" si="2"/>
        <v>XII TKJ21</v>
      </c>
      <c r="B17" s="27">
        <v>1</v>
      </c>
      <c r="C17" s="26" t="s">
        <v>780</v>
      </c>
      <c r="D17" s="26" t="s">
        <v>781</v>
      </c>
      <c r="E17" s="27" t="s">
        <v>9</v>
      </c>
      <c r="F17" s="35" t="s">
        <v>1344</v>
      </c>
      <c r="G17" s="35" t="s">
        <v>1781</v>
      </c>
      <c r="H17" s="35" t="s">
        <v>1785</v>
      </c>
      <c r="I17" s="35" t="str">
        <f t="shared" si="3"/>
        <v>LTKJ</v>
      </c>
    </row>
    <row r="18" spans="1:9" ht="23.25" customHeight="1">
      <c r="A18" s="35" t="str">
        <f t="shared" si="2"/>
        <v>X TKJ 31</v>
      </c>
      <c r="B18" s="57">
        <v>1</v>
      </c>
      <c r="C18" s="87">
        <v>101615977</v>
      </c>
      <c r="D18" s="26" t="s">
        <v>1954</v>
      </c>
      <c r="E18" s="55" t="s">
        <v>9</v>
      </c>
      <c r="F18" s="46" t="s">
        <v>2326</v>
      </c>
      <c r="G18" s="35" t="s">
        <v>1777</v>
      </c>
      <c r="H18" s="35" t="s">
        <v>1785</v>
      </c>
      <c r="I18" s="35" t="str">
        <f t="shared" si="3"/>
        <v>LTKJ</v>
      </c>
    </row>
    <row r="19" spans="1:9" ht="23.25" customHeight="1">
      <c r="A19" s="35" t="str">
        <f t="shared" si="2"/>
        <v>XII TKJ32</v>
      </c>
      <c r="B19" s="27">
        <v>2</v>
      </c>
      <c r="C19" s="26" t="s">
        <v>845</v>
      </c>
      <c r="D19" s="26" t="s">
        <v>846</v>
      </c>
      <c r="E19" s="27" t="s">
        <v>9</v>
      </c>
      <c r="F19" s="35" t="s">
        <v>1401</v>
      </c>
      <c r="G19" s="35" t="s">
        <v>1781</v>
      </c>
      <c r="H19" s="35" t="s">
        <v>1785</v>
      </c>
      <c r="I19" s="35" t="str">
        <f t="shared" si="3"/>
        <v>LTKJ</v>
      </c>
    </row>
    <row r="20" spans="1:9" ht="23.25" customHeight="1">
      <c r="A20" s="35" t="str">
        <f t="shared" si="2"/>
        <v>X TKJ 11</v>
      </c>
      <c r="B20" s="94">
        <v>1</v>
      </c>
      <c r="C20" s="35"/>
      <c r="D20" s="35" t="s">
        <v>2350</v>
      </c>
      <c r="E20" s="94" t="s">
        <v>9</v>
      </c>
      <c r="F20" s="35" t="s">
        <v>2331</v>
      </c>
      <c r="G20" s="35" t="s">
        <v>1777</v>
      </c>
      <c r="H20" s="35" t="s">
        <v>1785</v>
      </c>
      <c r="I20" s="35" t="str">
        <f t="shared" si="3"/>
        <v>LTKJ</v>
      </c>
    </row>
    <row r="21" spans="1:9" ht="23.25" customHeight="1">
      <c r="A21" s="35" t="str">
        <f t="shared" si="2"/>
        <v>XII TKJ11</v>
      </c>
      <c r="B21" s="27">
        <v>1</v>
      </c>
      <c r="C21" s="26" t="s">
        <v>716</v>
      </c>
      <c r="D21" s="26" t="s">
        <v>717</v>
      </c>
      <c r="E21" s="27" t="s">
        <v>9</v>
      </c>
      <c r="F21" s="35" t="s">
        <v>1289</v>
      </c>
      <c r="G21" s="35" t="s">
        <v>1781</v>
      </c>
      <c r="H21" s="35" t="s">
        <v>1785</v>
      </c>
      <c r="I21" s="35" t="str">
        <f t="shared" si="3"/>
        <v>LTKJ</v>
      </c>
    </row>
    <row r="22" spans="1:9" ht="23.25" customHeight="1">
      <c r="A22" s="35" t="str">
        <f t="shared" si="2"/>
        <v>XII TKJ22</v>
      </c>
      <c r="B22" s="27">
        <v>2</v>
      </c>
      <c r="C22" s="26" t="s">
        <v>782</v>
      </c>
      <c r="D22" s="26" t="s">
        <v>783</v>
      </c>
      <c r="E22" s="27" t="s">
        <v>9</v>
      </c>
      <c r="F22" s="35" t="s">
        <v>1344</v>
      </c>
      <c r="G22" s="35" t="s">
        <v>1781</v>
      </c>
      <c r="H22" s="35" t="s">
        <v>1785</v>
      </c>
      <c r="I22" s="35" t="str">
        <f t="shared" si="3"/>
        <v>LTKJ</v>
      </c>
    </row>
    <row r="23" spans="1:9" ht="23.25" customHeight="1">
      <c r="A23" s="35" t="str">
        <f t="shared" si="2"/>
        <v>XIII AK21</v>
      </c>
      <c r="B23" s="27">
        <v>1</v>
      </c>
      <c r="C23" s="26" t="s">
        <v>975</v>
      </c>
      <c r="D23" s="26" t="s">
        <v>976</v>
      </c>
      <c r="E23" s="27" t="s">
        <v>9</v>
      </c>
      <c r="F23" s="35" t="s">
        <v>1526</v>
      </c>
      <c r="G23" s="35" t="s">
        <v>1782</v>
      </c>
      <c r="H23" s="35" t="s">
        <v>1783</v>
      </c>
      <c r="I23" s="35" t="str">
        <f t="shared" si="3"/>
        <v>LAK</v>
      </c>
    </row>
    <row r="24" spans="1:9" ht="23.25" customHeight="1">
      <c r="A24" s="35" t="str">
        <f t="shared" si="2"/>
        <v>X RPL 22</v>
      </c>
      <c r="B24" s="57">
        <v>2</v>
      </c>
      <c r="C24" s="26">
        <v>101615978</v>
      </c>
      <c r="D24" s="26" t="s">
        <v>1955</v>
      </c>
      <c r="E24" s="55" t="s">
        <v>9</v>
      </c>
      <c r="F24" s="44" t="s">
        <v>2324</v>
      </c>
      <c r="G24" s="35" t="s">
        <v>1776</v>
      </c>
      <c r="H24" s="35" t="s">
        <v>1784</v>
      </c>
      <c r="I24" s="35" t="str">
        <f t="shared" si="3"/>
        <v>LRPL</v>
      </c>
    </row>
    <row r="25" spans="1:9" ht="23.25" customHeight="1">
      <c r="A25" s="35" t="str">
        <f t="shared" si="2"/>
        <v>X RPL 12</v>
      </c>
      <c r="B25" s="94">
        <v>2</v>
      </c>
      <c r="C25" s="26">
        <v>101615979</v>
      </c>
      <c r="D25" s="26" t="s">
        <v>1956</v>
      </c>
      <c r="E25" s="55" t="s">
        <v>9</v>
      </c>
      <c r="F25" s="43" t="s">
        <v>2323</v>
      </c>
      <c r="G25" s="35" t="s">
        <v>1776</v>
      </c>
      <c r="H25" s="35" t="s">
        <v>1784</v>
      </c>
      <c r="I25" s="35" t="str">
        <f t="shared" si="3"/>
        <v>LRPL</v>
      </c>
    </row>
    <row r="26" spans="1:9" ht="23.25" customHeight="1">
      <c r="A26" s="35" t="str">
        <f t="shared" si="2"/>
        <v>XII TKJ33</v>
      </c>
      <c r="B26" s="27">
        <v>3</v>
      </c>
      <c r="C26" s="26" t="s">
        <v>847</v>
      </c>
      <c r="D26" s="26" t="s">
        <v>848</v>
      </c>
      <c r="E26" s="27" t="s">
        <v>9</v>
      </c>
      <c r="F26" s="35" t="s">
        <v>1401</v>
      </c>
      <c r="G26" s="35" t="s">
        <v>1781</v>
      </c>
      <c r="H26" s="35" t="s">
        <v>1785</v>
      </c>
      <c r="I26" s="35" t="str">
        <f t="shared" si="3"/>
        <v>LTKJ</v>
      </c>
    </row>
    <row r="27" spans="1:9" ht="23.25" customHeight="1">
      <c r="A27" s="35" t="str">
        <f t="shared" si="2"/>
        <v>X RPL 13</v>
      </c>
      <c r="B27" s="94">
        <v>3</v>
      </c>
      <c r="C27" s="26">
        <v>101615980</v>
      </c>
      <c r="D27" s="26" t="s">
        <v>1957</v>
      </c>
      <c r="E27" s="55" t="s">
        <v>9</v>
      </c>
      <c r="F27" s="43" t="s">
        <v>2323</v>
      </c>
      <c r="G27" s="35" t="s">
        <v>1776</v>
      </c>
      <c r="H27" s="35" t="s">
        <v>1784</v>
      </c>
      <c r="I27" s="35" t="str">
        <f t="shared" si="3"/>
        <v>LRPL</v>
      </c>
    </row>
    <row r="28" spans="1:9" ht="23.25" customHeight="1">
      <c r="A28" s="35" t="str">
        <f t="shared" si="2"/>
        <v>XII AK51</v>
      </c>
      <c r="B28" s="27">
        <v>1</v>
      </c>
      <c r="C28" s="26" t="s">
        <v>594</v>
      </c>
      <c r="D28" s="26" t="s">
        <v>595</v>
      </c>
      <c r="E28" s="27" t="s">
        <v>9</v>
      </c>
      <c r="F28" s="35" t="s">
        <v>974</v>
      </c>
      <c r="G28" s="35" t="s">
        <v>1780</v>
      </c>
      <c r="H28" s="35" t="s">
        <v>1783</v>
      </c>
      <c r="I28" s="35" t="str">
        <f t="shared" si="3"/>
        <v>LAK</v>
      </c>
    </row>
    <row r="29" spans="1:9" ht="23.25" customHeight="1">
      <c r="A29" s="35" t="str">
        <f t="shared" si="2"/>
        <v>XI AK62</v>
      </c>
      <c r="B29" s="27">
        <v>2</v>
      </c>
      <c r="C29" s="26">
        <v>101515634</v>
      </c>
      <c r="D29" s="26" t="s">
        <v>331</v>
      </c>
      <c r="E29" s="27" t="s">
        <v>9</v>
      </c>
      <c r="F29" s="35" t="s">
        <v>715</v>
      </c>
      <c r="G29" s="35" t="s">
        <v>1778</v>
      </c>
      <c r="H29" s="35" t="s">
        <v>1783</v>
      </c>
      <c r="I29" s="35" t="str">
        <f t="shared" si="3"/>
        <v>LAK</v>
      </c>
    </row>
    <row r="30" spans="1:9" ht="23.25" customHeight="1">
      <c r="A30" s="35" t="str">
        <f t="shared" si="2"/>
        <v>X AK 21</v>
      </c>
      <c r="B30" s="57">
        <v>1</v>
      </c>
      <c r="C30" s="26">
        <v>101615981</v>
      </c>
      <c r="D30" s="26" t="s">
        <v>1958</v>
      </c>
      <c r="E30" s="55" t="s">
        <v>9</v>
      </c>
      <c r="F30" s="47" t="s">
        <v>2327</v>
      </c>
      <c r="G30" s="35" t="s">
        <v>1775</v>
      </c>
      <c r="H30" s="35" t="s">
        <v>1783</v>
      </c>
      <c r="I30" s="35" t="str">
        <f t="shared" si="3"/>
        <v>LAK</v>
      </c>
    </row>
    <row r="31" spans="1:9" ht="23.25" customHeight="1">
      <c r="A31" s="35" t="str">
        <f t="shared" si="2"/>
        <v>X AK 13</v>
      </c>
      <c r="B31" s="57">
        <v>3</v>
      </c>
      <c r="C31" s="26">
        <v>101615982</v>
      </c>
      <c r="D31" s="26" t="s">
        <v>1959</v>
      </c>
      <c r="E31" s="55" t="s">
        <v>9</v>
      </c>
      <c r="F31" s="42" t="s">
        <v>2322</v>
      </c>
      <c r="G31" s="35" t="s">
        <v>1775</v>
      </c>
      <c r="H31" s="35" t="s">
        <v>1783</v>
      </c>
      <c r="I31" s="35" t="str">
        <f t="shared" si="3"/>
        <v>LAK</v>
      </c>
    </row>
    <row r="32" spans="1:9" ht="23.25" customHeight="1">
      <c r="A32" s="35" t="str">
        <f t="shared" si="2"/>
        <v>X AK 52</v>
      </c>
      <c r="B32" s="94">
        <v>2</v>
      </c>
      <c r="C32" s="26">
        <v>101615983</v>
      </c>
      <c r="D32" s="26" t="s">
        <v>1960</v>
      </c>
      <c r="E32" s="55" t="s">
        <v>13</v>
      </c>
      <c r="F32" s="48" t="s">
        <v>2325</v>
      </c>
      <c r="G32" s="35" t="s">
        <v>1775</v>
      </c>
      <c r="H32" s="35" t="s">
        <v>1783</v>
      </c>
      <c r="I32" s="35" t="str">
        <f t="shared" si="3"/>
        <v>PAK</v>
      </c>
    </row>
    <row r="33" spans="1:9" ht="23.25" customHeight="1">
      <c r="A33" s="35" t="str">
        <f t="shared" si="2"/>
        <v>XII TKJ12</v>
      </c>
      <c r="B33" s="27">
        <v>2</v>
      </c>
      <c r="C33" s="26" t="s">
        <v>718</v>
      </c>
      <c r="D33" s="26" t="s">
        <v>719</v>
      </c>
      <c r="E33" s="27" t="s">
        <v>9</v>
      </c>
      <c r="F33" s="35" t="s">
        <v>1289</v>
      </c>
      <c r="G33" s="35" t="s">
        <v>1781</v>
      </c>
      <c r="H33" s="35" t="s">
        <v>1785</v>
      </c>
      <c r="I33" s="35" t="str">
        <f t="shared" si="3"/>
        <v>LTKJ</v>
      </c>
    </row>
    <row r="34" spans="1:9" ht="23.25" customHeight="1">
      <c r="A34" s="35" t="str">
        <f t="shared" si="2"/>
        <v>XII AK61</v>
      </c>
      <c r="B34" s="27">
        <v>1</v>
      </c>
      <c r="C34" s="26" t="s">
        <v>656</v>
      </c>
      <c r="D34" s="26" t="s">
        <v>657</v>
      </c>
      <c r="E34" s="27" t="s">
        <v>13</v>
      </c>
      <c r="F34" s="35" t="s">
        <v>1942</v>
      </c>
      <c r="G34" s="35" t="s">
        <v>1780</v>
      </c>
      <c r="H34" s="35" t="s">
        <v>1783</v>
      </c>
      <c r="I34" s="35" t="str">
        <f t="shared" si="3"/>
        <v>PAK</v>
      </c>
    </row>
    <row r="35" spans="1:9" ht="23.25" customHeight="1">
      <c r="A35" s="35" t="str">
        <f t="shared" si="2"/>
        <v>X AK 22</v>
      </c>
      <c r="B35" s="94">
        <v>2</v>
      </c>
      <c r="C35" s="26">
        <v>101615984</v>
      </c>
      <c r="D35" s="26" t="s">
        <v>1961</v>
      </c>
      <c r="E35" s="55" t="s">
        <v>13</v>
      </c>
      <c r="F35" s="44" t="s">
        <v>2327</v>
      </c>
      <c r="G35" s="35" t="s">
        <v>1775</v>
      </c>
      <c r="H35" s="35" t="s">
        <v>1783</v>
      </c>
      <c r="I35" s="35" t="str">
        <f t="shared" si="3"/>
        <v>PAK</v>
      </c>
    </row>
    <row r="36" spans="1:9" ht="23.25" customHeight="1">
      <c r="A36" s="35" t="str">
        <f t="shared" si="2"/>
        <v>XI TKJ12</v>
      </c>
      <c r="B36" s="27">
        <v>2</v>
      </c>
      <c r="C36" s="26">
        <v>101515815</v>
      </c>
      <c r="D36" s="26" t="s">
        <v>94</v>
      </c>
      <c r="E36" s="27" t="s">
        <v>9</v>
      </c>
      <c r="F36" s="35" t="s">
        <v>779</v>
      </c>
      <c r="G36" s="35" t="s">
        <v>1779</v>
      </c>
      <c r="H36" s="35" t="s">
        <v>1785</v>
      </c>
      <c r="I36" s="35" t="str">
        <f t="shared" si="3"/>
        <v>LTKJ</v>
      </c>
    </row>
    <row r="37" spans="1:9" ht="23.25" customHeight="1">
      <c r="A37" s="35" t="str">
        <f t="shared" si="2"/>
        <v>XIII AK11</v>
      </c>
      <c r="B37" s="27">
        <v>1</v>
      </c>
      <c r="C37" s="26" t="s">
        <v>904</v>
      </c>
      <c r="D37" s="26" t="s">
        <v>905</v>
      </c>
      <c r="E37" s="27" t="s">
        <v>9</v>
      </c>
      <c r="F37" s="35" t="s">
        <v>1525</v>
      </c>
      <c r="G37" s="35" t="s">
        <v>1782</v>
      </c>
      <c r="H37" s="35" t="s">
        <v>1783</v>
      </c>
      <c r="I37" s="35" t="str">
        <f t="shared" si="3"/>
        <v>LAK</v>
      </c>
    </row>
    <row r="38" spans="1:9" ht="23.25" customHeight="1">
      <c r="A38" s="35" t="str">
        <f t="shared" si="2"/>
        <v>XI TKJ13</v>
      </c>
      <c r="B38" s="27">
        <v>3</v>
      </c>
      <c r="C38" s="26">
        <v>101515816</v>
      </c>
      <c r="D38" s="26" t="s">
        <v>100</v>
      </c>
      <c r="E38" s="27" t="s">
        <v>9</v>
      </c>
      <c r="F38" s="35" t="s">
        <v>779</v>
      </c>
      <c r="G38" s="35" t="s">
        <v>1779</v>
      </c>
      <c r="H38" s="35" t="s">
        <v>1785</v>
      </c>
      <c r="I38" s="35" t="str">
        <f t="shared" si="3"/>
        <v>LTKJ</v>
      </c>
    </row>
    <row r="39" spans="1:9" ht="23.25" customHeight="1">
      <c r="A39" s="35" t="str">
        <f t="shared" si="2"/>
        <v>XII AK12</v>
      </c>
      <c r="B39" s="27">
        <v>2</v>
      </c>
      <c r="C39" s="26" t="s">
        <v>353</v>
      </c>
      <c r="D39" s="26" t="s">
        <v>354</v>
      </c>
      <c r="E39" s="27" t="s">
        <v>9</v>
      </c>
      <c r="F39" s="35" t="s">
        <v>970</v>
      </c>
      <c r="G39" s="35" t="s">
        <v>1780</v>
      </c>
      <c r="H39" s="35" t="s">
        <v>1783</v>
      </c>
      <c r="I39" s="35" t="str">
        <f t="shared" si="3"/>
        <v>LAK</v>
      </c>
    </row>
    <row r="40" spans="1:9" ht="23.25" customHeight="1">
      <c r="A40" s="35" t="str">
        <f t="shared" si="2"/>
        <v>X TKJ 32</v>
      </c>
      <c r="B40" s="94">
        <v>2</v>
      </c>
      <c r="C40" s="87">
        <v>101615985</v>
      </c>
      <c r="D40" s="26" t="s">
        <v>1962</v>
      </c>
      <c r="E40" s="55" t="s">
        <v>9</v>
      </c>
      <c r="F40" s="46" t="s">
        <v>2326</v>
      </c>
      <c r="G40" s="35" t="s">
        <v>1777</v>
      </c>
      <c r="H40" s="35" t="s">
        <v>1783</v>
      </c>
      <c r="I40" s="35" t="str">
        <f t="shared" si="3"/>
        <v>LAK</v>
      </c>
    </row>
    <row r="41" spans="1:9" ht="23.25" customHeight="1">
      <c r="A41" s="35" t="str">
        <f t="shared" si="2"/>
        <v>XII AK21</v>
      </c>
      <c r="B41" s="27">
        <v>1</v>
      </c>
      <c r="C41" s="26" t="s">
        <v>414</v>
      </c>
      <c r="D41" s="26" t="s">
        <v>415</v>
      </c>
      <c r="E41" s="27" t="s">
        <v>13</v>
      </c>
      <c r="F41" s="35" t="s">
        <v>971</v>
      </c>
      <c r="G41" s="35" t="s">
        <v>1780</v>
      </c>
      <c r="H41" s="35" t="s">
        <v>1783</v>
      </c>
      <c r="I41" s="35" t="str">
        <f t="shared" si="3"/>
        <v>PAK</v>
      </c>
    </row>
    <row r="42" spans="1:9" ht="23.25" customHeight="1">
      <c r="A42" s="35" t="str">
        <f t="shared" si="2"/>
        <v>X AK 61</v>
      </c>
      <c r="B42" s="57">
        <v>1</v>
      </c>
      <c r="C42" s="26">
        <v>101615986</v>
      </c>
      <c r="D42" s="26" t="s">
        <v>1963</v>
      </c>
      <c r="E42" s="55" t="s">
        <v>9</v>
      </c>
      <c r="F42" s="43" t="s">
        <v>2330</v>
      </c>
      <c r="G42" s="35" t="s">
        <v>1775</v>
      </c>
      <c r="H42" s="35" t="s">
        <v>1783</v>
      </c>
      <c r="I42" s="35" t="str">
        <f t="shared" si="3"/>
        <v>LAK</v>
      </c>
    </row>
    <row r="43" spans="1:9" ht="23.25" customHeight="1">
      <c r="A43" s="35" t="str">
        <f t="shared" si="2"/>
        <v>X AK 23</v>
      </c>
      <c r="B43" s="57">
        <v>3</v>
      </c>
      <c r="C43" s="26">
        <v>101615987</v>
      </c>
      <c r="D43" s="26" t="s">
        <v>1964</v>
      </c>
      <c r="E43" s="55" t="s">
        <v>9</v>
      </c>
      <c r="F43" s="47" t="s">
        <v>2327</v>
      </c>
      <c r="G43" s="35" t="s">
        <v>1775</v>
      </c>
      <c r="H43" s="35" t="s">
        <v>1783</v>
      </c>
      <c r="I43" s="35" t="str">
        <f t="shared" si="3"/>
        <v>LAK</v>
      </c>
    </row>
    <row r="44" spans="1:9" ht="23.25" customHeight="1">
      <c r="A44" s="35" t="str">
        <f t="shared" si="2"/>
        <v>X TKJ 33</v>
      </c>
      <c r="B44" s="57">
        <v>3</v>
      </c>
      <c r="C44" s="87">
        <v>101615988</v>
      </c>
      <c r="D44" s="26" t="s">
        <v>1965</v>
      </c>
      <c r="E44" s="55" t="s">
        <v>9</v>
      </c>
      <c r="F44" s="46" t="s">
        <v>2326</v>
      </c>
      <c r="G44" s="35" t="s">
        <v>1777</v>
      </c>
      <c r="H44" s="35" t="s">
        <v>1785</v>
      </c>
      <c r="I44" s="35" t="str">
        <f t="shared" si="3"/>
        <v>LTKJ</v>
      </c>
    </row>
    <row r="45" spans="1:9" ht="23.25" customHeight="1">
      <c r="A45" s="35" t="str">
        <f t="shared" si="2"/>
        <v>X TKJ 34</v>
      </c>
      <c r="B45" s="94">
        <v>4</v>
      </c>
      <c r="C45" s="87">
        <v>101615989</v>
      </c>
      <c r="D45" s="26" t="s">
        <v>1966</v>
      </c>
      <c r="E45" s="55" t="s">
        <v>9</v>
      </c>
      <c r="F45" s="46" t="s">
        <v>2326</v>
      </c>
      <c r="G45" s="35" t="s">
        <v>1777</v>
      </c>
      <c r="H45" s="35" t="s">
        <v>1785</v>
      </c>
      <c r="I45" s="35" t="str">
        <f t="shared" si="3"/>
        <v>LTKJ</v>
      </c>
    </row>
    <row r="46" spans="1:9" ht="23.25" customHeight="1">
      <c r="A46" s="35" t="str">
        <f t="shared" si="2"/>
        <v>XI RPL21</v>
      </c>
      <c r="B46" s="27">
        <v>1</v>
      </c>
      <c r="C46" s="26">
        <v>101515910</v>
      </c>
      <c r="D46" s="26" t="s">
        <v>51</v>
      </c>
      <c r="E46" s="27" t="s">
        <v>9</v>
      </c>
      <c r="F46" s="35" t="s">
        <v>1943</v>
      </c>
      <c r="G46" s="35" t="s">
        <v>1944</v>
      </c>
      <c r="H46" s="35" t="s">
        <v>1784</v>
      </c>
      <c r="I46" s="35" t="str">
        <f t="shared" si="3"/>
        <v>LRPL</v>
      </c>
    </row>
    <row r="47" spans="1:9" ht="23.25" customHeight="1">
      <c r="A47" s="35" t="str">
        <f t="shared" si="2"/>
        <v>XII TKJ23</v>
      </c>
      <c r="B47" s="27">
        <v>3</v>
      </c>
      <c r="C47" s="26" t="s">
        <v>784</v>
      </c>
      <c r="D47" s="26" t="s">
        <v>785</v>
      </c>
      <c r="E47" s="27" t="s">
        <v>9</v>
      </c>
      <c r="F47" s="35" t="s">
        <v>1344</v>
      </c>
      <c r="G47" s="35" t="s">
        <v>1781</v>
      </c>
      <c r="H47" s="35" t="s">
        <v>1785</v>
      </c>
      <c r="I47" s="35" t="str">
        <f t="shared" si="3"/>
        <v>LTKJ</v>
      </c>
    </row>
    <row r="48" spans="1:9" ht="23.25" customHeight="1">
      <c r="A48" s="35" t="str">
        <f t="shared" si="2"/>
        <v>X AK 31</v>
      </c>
      <c r="B48" s="94">
        <v>1</v>
      </c>
      <c r="C48" s="26">
        <v>101615990</v>
      </c>
      <c r="D48" s="26" t="s">
        <v>2359</v>
      </c>
      <c r="E48" s="55" t="s">
        <v>9</v>
      </c>
      <c r="F48" s="49" t="s">
        <v>2328</v>
      </c>
      <c r="G48" s="35" t="s">
        <v>1775</v>
      </c>
      <c r="H48" s="35" t="s">
        <v>1783</v>
      </c>
      <c r="I48" s="35" t="str">
        <f t="shared" si="3"/>
        <v>LAK</v>
      </c>
    </row>
    <row r="49" spans="1:9" ht="23.25" customHeight="1">
      <c r="A49" s="35" t="str">
        <f t="shared" si="2"/>
        <v>XII AK32</v>
      </c>
      <c r="B49" s="27">
        <v>2</v>
      </c>
      <c r="C49" s="26" t="s">
        <v>475</v>
      </c>
      <c r="D49" s="26" t="s">
        <v>476</v>
      </c>
      <c r="E49" s="27" t="s">
        <v>9</v>
      </c>
      <c r="F49" s="35" t="s">
        <v>972</v>
      </c>
      <c r="G49" s="35" t="s">
        <v>1780</v>
      </c>
      <c r="H49" s="35" t="s">
        <v>1783</v>
      </c>
      <c r="I49" s="35" t="str">
        <f t="shared" si="3"/>
        <v>LAK</v>
      </c>
    </row>
    <row r="50" spans="1:9" ht="23.25" customHeight="1">
      <c r="A50" s="35" t="str">
        <f t="shared" si="2"/>
        <v>XI TKJ21</v>
      </c>
      <c r="B50" s="27">
        <v>1</v>
      </c>
      <c r="C50" s="26">
        <v>101515817</v>
      </c>
      <c r="D50" s="26" t="s">
        <v>103</v>
      </c>
      <c r="E50" s="27" t="s">
        <v>9</v>
      </c>
      <c r="F50" s="35" t="s">
        <v>842</v>
      </c>
      <c r="G50" s="35" t="s">
        <v>1779</v>
      </c>
      <c r="H50" s="35" t="s">
        <v>1785</v>
      </c>
      <c r="I50" s="35" t="str">
        <f t="shared" si="3"/>
        <v>LTKJ</v>
      </c>
    </row>
    <row r="51" spans="1:9" ht="23.25" customHeight="1">
      <c r="A51" s="35" t="str">
        <f t="shared" si="2"/>
        <v>XI TKJ31</v>
      </c>
      <c r="B51" s="27">
        <v>1</v>
      </c>
      <c r="C51" s="26">
        <v>101515818</v>
      </c>
      <c r="D51" s="26" t="s">
        <v>160</v>
      </c>
      <c r="E51" s="27" t="s">
        <v>9</v>
      </c>
      <c r="F51" s="35" t="s">
        <v>903</v>
      </c>
      <c r="G51" s="35" t="s">
        <v>1779</v>
      </c>
      <c r="H51" s="35" t="s">
        <v>1785</v>
      </c>
      <c r="I51" s="35" t="str">
        <f t="shared" si="3"/>
        <v>LTKJ</v>
      </c>
    </row>
    <row r="52" spans="1:9" ht="23.25" customHeight="1">
      <c r="A52" s="35" t="str">
        <f t="shared" si="2"/>
        <v>XI AK61</v>
      </c>
      <c r="B52" s="27">
        <v>1</v>
      </c>
      <c r="C52" s="26">
        <v>101515635</v>
      </c>
      <c r="D52" s="26" t="s">
        <v>306</v>
      </c>
      <c r="E52" s="27" t="s">
        <v>13</v>
      </c>
      <c r="F52" s="35" t="s">
        <v>715</v>
      </c>
      <c r="G52" s="35" t="s">
        <v>1778</v>
      </c>
      <c r="H52" s="35" t="s">
        <v>1783</v>
      </c>
      <c r="I52" s="35" t="str">
        <f t="shared" si="3"/>
        <v>PAK</v>
      </c>
    </row>
    <row r="53" spans="1:9" ht="23.25" customHeight="1">
      <c r="A53" s="35" t="str">
        <f t="shared" si="2"/>
        <v>XIII AK31</v>
      </c>
      <c r="B53" s="27">
        <v>1</v>
      </c>
      <c r="C53" s="26" t="s">
        <v>1041</v>
      </c>
      <c r="D53" s="26" t="s">
        <v>1042</v>
      </c>
      <c r="E53" s="27" t="s">
        <v>9</v>
      </c>
      <c r="F53" s="35" t="s">
        <v>1589</v>
      </c>
      <c r="G53" s="35" t="s">
        <v>1782</v>
      </c>
      <c r="H53" s="35" t="s">
        <v>1783</v>
      </c>
      <c r="I53" s="35" t="str">
        <f t="shared" si="3"/>
        <v>LAK</v>
      </c>
    </row>
    <row r="54" spans="1:9" ht="23.25" customHeight="1">
      <c r="A54" s="35" t="str">
        <f t="shared" si="2"/>
        <v>XII AK42</v>
      </c>
      <c r="B54" s="27">
        <v>2</v>
      </c>
      <c r="C54" s="26" t="s">
        <v>537</v>
      </c>
      <c r="D54" s="26" t="s">
        <v>538</v>
      </c>
      <c r="E54" s="27" t="s">
        <v>13</v>
      </c>
      <c r="F54" s="35" t="s">
        <v>973</v>
      </c>
      <c r="G54" s="35" t="s">
        <v>1780</v>
      </c>
      <c r="H54" s="35" t="s">
        <v>1783</v>
      </c>
      <c r="I54" s="35" t="str">
        <f t="shared" si="3"/>
        <v>PAK</v>
      </c>
    </row>
    <row r="55" spans="1:9" ht="23.25" customHeight="1">
      <c r="A55" s="35" t="str">
        <f t="shared" si="2"/>
        <v>X RPL 23</v>
      </c>
      <c r="B55" s="57">
        <v>3</v>
      </c>
      <c r="C55" s="26">
        <v>101615991</v>
      </c>
      <c r="D55" s="26" t="s">
        <v>1967</v>
      </c>
      <c r="E55" s="55" t="s">
        <v>9</v>
      </c>
      <c r="F55" s="44" t="s">
        <v>2324</v>
      </c>
      <c r="G55" s="35" t="s">
        <v>1776</v>
      </c>
      <c r="H55" s="35" t="s">
        <v>1784</v>
      </c>
      <c r="I55" s="35" t="str">
        <f t="shared" si="3"/>
        <v>LRPL</v>
      </c>
    </row>
    <row r="56" spans="1:9" ht="23.25" customHeight="1">
      <c r="A56" s="35" t="str">
        <f t="shared" si="2"/>
        <v>X RPL 24</v>
      </c>
      <c r="B56" s="94">
        <v>4</v>
      </c>
      <c r="C56" s="26">
        <v>101615992</v>
      </c>
      <c r="D56" s="26" t="s">
        <v>1968</v>
      </c>
      <c r="E56" s="55" t="s">
        <v>9</v>
      </c>
      <c r="F56" s="44" t="s">
        <v>2324</v>
      </c>
      <c r="G56" s="35" t="s">
        <v>1776</v>
      </c>
      <c r="H56" s="35" t="s">
        <v>1784</v>
      </c>
      <c r="I56" s="35" t="str">
        <f t="shared" si="3"/>
        <v>LRPL</v>
      </c>
    </row>
    <row r="57" spans="1:9" ht="23.25" customHeight="1">
      <c r="A57" s="35" t="str">
        <f t="shared" si="2"/>
        <v>XII AK22</v>
      </c>
      <c r="B57" s="27">
        <v>2</v>
      </c>
      <c r="C57" s="26" t="s">
        <v>416</v>
      </c>
      <c r="D57" s="26" t="s">
        <v>417</v>
      </c>
      <c r="E57" s="27" t="s">
        <v>9</v>
      </c>
      <c r="F57" s="35" t="s">
        <v>971</v>
      </c>
      <c r="G57" s="35" t="s">
        <v>1780</v>
      </c>
      <c r="H57" s="35" t="s">
        <v>1783</v>
      </c>
      <c r="I57" s="35" t="str">
        <f t="shared" si="3"/>
        <v>LAK</v>
      </c>
    </row>
    <row r="58" spans="1:9" ht="23.25" customHeight="1">
      <c r="A58" s="35" t="str">
        <f t="shared" si="2"/>
        <v>XI AK41</v>
      </c>
      <c r="B58" s="27">
        <v>1</v>
      </c>
      <c r="C58" s="26">
        <v>101515636</v>
      </c>
      <c r="D58" s="26" t="s">
        <v>269</v>
      </c>
      <c r="E58" s="27" t="s">
        <v>9</v>
      </c>
      <c r="F58" s="35" t="s">
        <v>593</v>
      </c>
      <c r="G58" s="35" t="s">
        <v>1778</v>
      </c>
      <c r="H58" s="35" t="s">
        <v>1783</v>
      </c>
      <c r="I58" s="35" t="str">
        <f t="shared" si="3"/>
        <v>LAK</v>
      </c>
    </row>
    <row r="59" spans="1:9" ht="23.25" customHeight="1">
      <c r="A59" s="35" t="str">
        <f t="shared" si="2"/>
        <v>X RPL 14</v>
      </c>
      <c r="B59" s="94">
        <v>4</v>
      </c>
      <c r="C59" s="26">
        <v>101615993</v>
      </c>
      <c r="D59" s="26" t="s">
        <v>1969</v>
      </c>
      <c r="E59" s="55" t="s">
        <v>9</v>
      </c>
      <c r="F59" s="43" t="s">
        <v>2323</v>
      </c>
      <c r="G59" s="35" t="s">
        <v>1776</v>
      </c>
      <c r="H59" s="35" t="s">
        <v>1784</v>
      </c>
      <c r="I59" s="35" t="str">
        <f t="shared" si="3"/>
        <v>LRPL</v>
      </c>
    </row>
    <row r="60" spans="1:9" ht="23.25" customHeight="1">
      <c r="A60" s="35" t="str">
        <f t="shared" si="2"/>
        <v>XI TKJ14</v>
      </c>
      <c r="B60" s="27">
        <v>4</v>
      </c>
      <c r="C60" s="26">
        <v>101515819</v>
      </c>
      <c r="D60" s="26" t="s">
        <v>77</v>
      </c>
      <c r="E60" s="27" t="s">
        <v>9</v>
      </c>
      <c r="F60" s="35" t="s">
        <v>779</v>
      </c>
      <c r="G60" s="35" t="s">
        <v>1779</v>
      </c>
      <c r="H60" s="35" t="s">
        <v>1785</v>
      </c>
      <c r="I60" s="35" t="str">
        <f t="shared" si="3"/>
        <v>LTKJ</v>
      </c>
    </row>
    <row r="61" spans="1:9" ht="23.25" customHeight="1">
      <c r="A61" s="35" t="str">
        <f t="shared" si="2"/>
        <v>XI TKJ16</v>
      </c>
      <c r="B61" s="27">
        <v>6</v>
      </c>
      <c r="C61" s="26">
        <v>101515824</v>
      </c>
      <c r="D61" s="26" t="s">
        <v>2360</v>
      </c>
      <c r="E61" s="27" t="s">
        <v>9</v>
      </c>
      <c r="F61" s="35" t="s">
        <v>779</v>
      </c>
      <c r="G61" s="35" t="s">
        <v>1779</v>
      </c>
      <c r="H61" s="35" t="s">
        <v>1785</v>
      </c>
      <c r="I61" s="35" t="str">
        <f t="shared" si="3"/>
        <v>LTKJ</v>
      </c>
    </row>
    <row r="62" spans="1:9" ht="23.25" customHeight="1">
      <c r="A62" s="35" t="str">
        <f t="shared" si="2"/>
        <v>X TKJ 21</v>
      </c>
      <c r="B62" s="94">
        <v>1</v>
      </c>
      <c r="C62" s="26">
        <v>101615994</v>
      </c>
      <c r="D62" s="26" t="s">
        <v>1970</v>
      </c>
      <c r="E62" s="55" t="s">
        <v>9</v>
      </c>
      <c r="F62" s="50" t="s">
        <v>2332</v>
      </c>
      <c r="G62" s="35" t="s">
        <v>1777</v>
      </c>
      <c r="H62" s="35" t="s">
        <v>1785</v>
      </c>
      <c r="I62" s="35" t="str">
        <f t="shared" si="3"/>
        <v>LTKJ</v>
      </c>
    </row>
    <row r="63" spans="1:9" ht="23.25" customHeight="1">
      <c r="A63" s="35" t="str">
        <f t="shared" si="2"/>
        <v>XI AK14</v>
      </c>
      <c r="B63" s="27">
        <v>4</v>
      </c>
      <c r="C63" s="26">
        <v>101515637</v>
      </c>
      <c r="D63" s="26" t="s">
        <v>173</v>
      </c>
      <c r="E63" s="27" t="s">
        <v>13</v>
      </c>
      <c r="F63" s="35" t="s">
        <v>413</v>
      </c>
      <c r="G63" s="35" t="s">
        <v>1778</v>
      </c>
      <c r="H63" s="35" t="s">
        <v>1783</v>
      </c>
      <c r="I63" s="35" t="str">
        <f t="shared" si="3"/>
        <v>PAK</v>
      </c>
    </row>
    <row r="64" spans="1:9" ht="23.25" customHeight="1">
      <c r="A64" s="35" t="str">
        <f t="shared" si="2"/>
        <v>XI AK42</v>
      </c>
      <c r="B64" s="27">
        <v>2</v>
      </c>
      <c r="C64" s="26">
        <v>101515638</v>
      </c>
      <c r="D64" s="26" t="s">
        <v>249</v>
      </c>
      <c r="E64" s="27" t="s">
        <v>13</v>
      </c>
      <c r="F64" s="35" t="s">
        <v>593</v>
      </c>
      <c r="G64" s="35" t="s">
        <v>1778</v>
      </c>
      <c r="H64" s="35" t="s">
        <v>1783</v>
      </c>
      <c r="I64" s="35" t="str">
        <f t="shared" si="3"/>
        <v>PAK</v>
      </c>
    </row>
    <row r="65" spans="1:9" ht="23.25" customHeight="1">
      <c r="A65" s="35" t="str">
        <f t="shared" si="2"/>
        <v>X AK 32</v>
      </c>
      <c r="B65" s="94">
        <v>2</v>
      </c>
      <c r="C65" s="26">
        <v>101615995</v>
      </c>
      <c r="D65" s="26" t="s">
        <v>1971</v>
      </c>
      <c r="E65" s="55" t="s">
        <v>13</v>
      </c>
      <c r="F65" s="49" t="s">
        <v>2328</v>
      </c>
      <c r="G65" s="35" t="s">
        <v>1775</v>
      </c>
      <c r="H65" s="35" t="s">
        <v>1783</v>
      </c>
      <c r="I65" s="35" t="str">
        <f t="shared" si="3"/>
        <v>PAK</v>
      </c>
    </row>
    <row r="66" spans="1:9" ht="23.25" customHeight="1">
      <c r="A66" s="35" t="str">
        <f t="shared" si="2"/>
        <v>XII AK62</v>
      </c>
      <c r="B66" s="27">
        <v>2</v>
      </c>
      <c r="C66" s="26" t="s">
        <v>658</v>
      </c>
      <c r="D66" s="26" t="s">
        <v>659</v>
      </c>
      <c r="E66" s="27" t="s">
        <v>13</v>
      </c>
      <c r="F66" s="35" t="s">
        <v>1942</v>
      </c>
      <c r="G66" s="35" t="s">
        <v>1780</v>
      </c>
      <c r="H66" s="35" t="s">
        <v>1783</v>
      </c>
      <c r="I66" s="35" t="str">
        <f t="shared" si="3"/>
        <v>PAK</v>
      </c>
    </row>
    <row r="67" spans="1:9" ht="23.25" customHeight="1">
      <c r="A67" s="35" t="str">
        <f t="shared" si="2"/>
        <v>XI AK63</v>
      </c>
      <c r="B67" s="27">
        <v>3</v>
      </c>
      <c r="C67" s="26">
        <v>101515639</v>
      </c>
      <c r="D67" s="26" t="s">
        <v>309</v>
      </c>
      <c r="E67" s="27" t="s">
        <v>13</v>
      </c>
      <c r="F67" s="35" t="s">
        <v>715</v>
      </c>
      <c r="G67" s="35" t="s">
        <v>1778</v>
      </c>
      <c r="H67" s="35" t="s">
        <v>1783</v>
      </c>
      <c r="I67" s="35" t="str">
        <f t="shared" si="3"/>
        <v>PAK</v>
      </c>
    </row>
    <row r="68" spans="1:9" ht="23.25" customHeight="1">
      <c r="A68" s="35" t="str">
        <f t="shared" ref="A68:A131" si="4">F68&amp;B68</f>
        <v>XI TKJ22</v>
      </c>
      <c r="B68" s="27">
        <v>2</v>
      </c>
      <c r="C68" s="26">
        <v>101515820</v>
      </c>
      <c r="D68" s="26" t="s">
        <v>110</v>
      </c>
      <c r="E68" s="27" t="s">
        <v>9</v>
      </c>
      <c r="F68" s="35" t="s">
        <v>842</v>
      </c>
      <c r="G68" s="35" t="s">
        <v>1779</v>
      </c>
      <c r="H68" s="35" t="s">
        <v>1785</v>
      </c>
      <c r="I68" s="35" t="str">
        <f t="shared" ref="I68:I131" si="5">E68&amp;H68</f>
        <v>LTKJ</v>
      </c>
    </row>
    <row r="69" spans="1:9" ht="23.25" customHeight="1">
      <c r="A69" s="35" t="str">
        <f t="shared" si="4"/>
        <v>XII TKJ34</v>
      </c>
      <c r="B69" s="27">
        <v>4</v>
      </c>
      <c r="C69" s="26" t="s">
        <v>849</v>
      </c>
      <c r="D69" s="26" t="s">
        <v>850</v>
      </c>
      <c r="E69" s="27" t="s">
        <v>9</v>
      </c>
      <c r="F69" s="35" t="s">
        <v>1401</v>
      </c>
      <c r="G69" s="35" t="s">
        <v>1781</v>
      </c>
      <c r="H69" s="35" t="s">
        <v>1785</v>
      </c>
      <c r="I69" s="35" t="str">
        <f t="shared" si="5"/>
        <v>LTKJ</v>
      </c>
    </row>
    <row r="70" spans="1:9" ht="23.25" customHeight="1">
      <c r="A70" s="35" t="str">
        <f t="shared" si="4"/>
        <v>X AK 41</v>
      </c>
      <c r="B70" s="94">
        <v>1</v>
      </c>
      <c r="C70" s="87">
        <v>101615996</v>
      </c>
      <c r="D70" s="26" t="s">
        <v>1972</v>
      </c>
      <c r="E70" s="55" t="s">
        <v>9</v>
      </c>
      <c r="F70" s="51" t="s">
        <v>2329</v>
      </c>
      <c r="G70" s="35" t="s">
        <v>1775</v>
      </c>
      <c r="H70" s="35" t="s">
        <v>1783</v>
      </c>
      <c r="I70" s="35" t="str">
        <f t="shared" si="5"/>
        <v>LAK</v>
      </c>
    </row>
    <row r="71" spans="1:9" ht="23.25" customHeight="1">
      <c r="A71" s="35" t="str">
        <f t="shared" si="4"/>
        <v>XI TKJ32</v>
      </c>
      <c r="B71" s="27">
        <v>2</v>
      </c>
      <c r="C71" s="26">
        <v>101515821</v>
      </c>
      <c r="D71" s="26" t="s">
        <v>153</v>
      </c>
      <c r="E71" s="27" t="s">
        <v>9</v>
      </c>
      <c r="F71" s="35" t="s">
        <v>903</v>
      </c>
      <c r="G71" s="35" t="s">
        <v>1779</v>
      </c>
      <c r="H71" s="35" t="s">
        <v>1785</v>
      </c>
      <c r="I71" s="35" t="str">
        <f t="shared" si="5"/>
        <v>LTKJ</v>
      </c>
    </row>
    <row r="72" spans="1:9" ht="23.25" customHeight="1">
      <c r="A72" s="35" t="str">
        <f t="shared" si="4"/>
        <v>XIII AK22</v>
      </c>
      <c r="B72" s="27">
        <v>2</v>
      </c>
      <c r="C72" s="26" t="s">
        <v>977</v>
      </c>
      <c r="D72" s="26" t="s">
        <v>978</v>
      </c>
      <c r="E72" s="27" t="s">
        <v>9</v>
      </c>
      <c r="F72" s="35" t="s">
        <v>1526</v>
      </c>
      <c r="G72" s="35" t="s">
        <v>1782</v>
      </c>
      <c r="H72" s="35" t="s">
        <v>1783</v>
      </c>
      <c r="I72" s="35" t="str">
        <f t="shared" si="5"/>
        <v>LAK</v>
      </c>
    </row>
    <row r="73" spans="1:9" ht="23.25" customHeight="1">
      <c r="A73" s="35" t="str">
        <f t="shared" si="4"/>
        <v>XIII AK32</v>
      </c>
      <c r="B73" s="27">
        <v>2</v>
      </c>
      <c r="C73" s="26" t="s">
        <v>1043</v>
      </c>
      <c r="D73" s="26" t="s">
        <v>1044</v>
      </c>
      <c r="E73" s="27" t="s">
        <v>9</v>
      </c>
      <c r="F73" s="35" t="s">
        <v>1589</v>
      </c>
      <c r="G73" s="35" t="s">
        <v>1782</v>
      </c>
      <c r="H73" s="35" t="s">
        <v>1783</v>
      </c>
      <c r="I73" s="35" t="str">
        <f t="shared" si="5"/>
        <v>LAK</v>
      </c>
    </row>
    <row r="74" spans="1:9" ht="23.25" customHeight="1">
      <c r="A74" s="35" t="str">
        <f t="shared" si="4"/>
        <v>XI TKJ33</v>
      </c>
      <c r="B74" s="27">
        <v>3</v>
      </c>
      <c r="C74" s="26">
        <v>101515822</v>
      </c>
      <c r="D74" s="26" t="s">
        <v>147</v>
      </c>
      <c r="E74" s="27" t="s">
        <v>9</v>
      </c>
      <c r="F74" s="35" t="s">
        <v>903</v>
      </c>
      <c r="G74" s="35" t="s">
        <v>1779</v>
      </c>
      <c r="H74" s="35" t="s">
        <v>1785</v>
      </c>
      <c r="I74" s="35" t="str">
        <f t="shared" si="5"/>
        <v>LTKJ</v>
      </c>
    </row>
    <row r="75" spans="1:9" ht="23.25" customHeight="1">
      <c r="A75" s="35" t="str">
        <f t="shared" si="4"/>
        <v>X RPL 25</v>
      </c>
      <c r="B75" s="94">
        <v>5</v>
      </c>
      <c r="C75" s="26">
        <v>101615997</v>
      </c>
      <c r="D75" s="26" t="s">
        <v>1973</v>
      </c>
      <c r="E75" s="55" t="s">
        <v>9</v>
      </c>
      <c r="F75" s="44" t="s">
        <v>2324</v>
      </c>
      <c r="G75" s="35" t="s">
        <v>1776</v>
      </c>
      <c r="H75" s="35" t="s">
        <v>1784</v>
      </c>
      <c r="I75" s="35" t="str">
        <f t="shared" si="5"/>
        <v>LRPL</v>
      </c>
    </row>
    <row r="76" spans="1:9" ht="23.25" customHeight="1">
      <c r="A76" s="35" t="str">
        <f t="shared" si="4"/>
        <v>XII AK13</v>
      </c>
      <c r="B76" s="27">
        <v>3</v>
      </c>
      <c r="C76" s="26" t="s">
        <v>355</v>
      </c>
      <c r="D76" s="26" t="s">
        <v>356</v>
      </c>
      <c r="E76" s="27" t="s">
        <v>9</v>
      </c>
      <c r="F76" s="35" t="s">
        <v>970</v>
      </c>
      <c r="G76" s="35" t="s">
        <v>1780</v>
      </c>
      <c r="H76" s="35" t="s">
        <v>1783</v>
      </c>
      <c r="I76" s="35" t="str">
        <f t="shared" si="5"/>
        <v>LAK</v>
      </c>
    </row>
    <row r="77" spans="1:9" ht="23.25" customHeight="1">
      <c r="A77" s="35" t="str">
        <f t="shared" si="4"/>
        <v>XI TKJ15</v>
      </c>
      <c r="B77" s="27">
        <v>5</v>
      </c>
      <c r="C77" s="26">
        <v>101515823</v>
      </c>
      <c r="D77" s="26" t="s">
        <v>90</v>
      </c>
      <c r="E77" s="27" t="s">
        <v>9</v>
      </c>
      <c r="F77" s="35" t="s">
        <v>779</v>
      </c>
      <c r="G77" s="35" t="s">
        <v>1779</v>
      </c>
      <c r="H77" s="35" t="s">
        <v>1785</v>
      </c>
      <c r="I77" s="35" t="str">
        <f t="shared" si="5"/>
        <v>LTKJ</v>
      </c>
    </row>
    <row r="78" spans="1:9" ht="23.25" customHeight="1">
      <c r="A78" s="35" t="str">
        <f t="shared" si="4"/>
        <v>X AK 53</v>
      </c>
      <c r="B78" s="94">
        <v>3</v>
      </c>
      <c r="C78" s="26">
        <v>101615998</v>
      </c>
      <c r="D78" s="26" t="s">
        <v>1974</v>
      </c>
      <c r="E78" s="55" t="s">
        <v>9</v>
      </c>
      <c r="F78" s="48" t="s">
        <v>2325</v>
      </c>
      <c r="G78" s="35" t="s">
        <v>1775</v>
      </c>
      <c r="H78" s="35" t="s">
        <v>1783</v>
      </c>
      <c r="I78" s="35" t="str">
        <f t="shared" si="5"/>
        <v>LAK</v>
      </c>
    </row>
    <row r="79" spans="1:9" ht="23.25" customHeight="1">
      <c r="A79" s="35" t="str">
        <f t="shared" si="4"/>
        <v>XI AK51</v>
      </c>
      <c r="B79" s="27">
        <v>1</v>
      </c>
      <c r="C79" s="26">
        <v>101515640</v>
      </c>
      <c r="D79" s="26" t="s">
        <v>305</v>
      </c>
      <c r="E79" s="27" t="s">
        <v>9</v>
      </c>
      <c r="F79" s="35" t="s">
        <v>655</v>
      </c>
      <c r="G79" s="35" t="s">
        <v>1778</v>
      </c>
      <c r="H79" s="35" t="s">
        <v>1783</v>
      </c>
      <c r="I79" s="35" t="str">
        <f t="shared" si="5"/>
        <v>LAK</v>
      </c>
    </row>
    <row r="80" spans="1:9" ht="23.25" customHeight="1">
      <c r="A80" s="35" t="str">
        <f t="shared" si="4"/>
        <v>XII AK23</v>
      </c>
      <c r="B80" s="27">
        <v>3</v>
      </c>
      <c r="C80" s="26" t="s">
        <v>418</v>
      </c>
      <c r="D80" s="26" t="s">
        <v>419</v>
      </c>
      <c r="E80" s="27" t="s">
        <v>13</v>
      </c>
      <c r="F80" s="35" t="s">
        <v>971</v>
      </c>
      <c r="G80" s="35" t="s">
        <v>1780</v>
      </c>
      <c r="H80" s="35" t="s">
        <v>1783</v>
      </c>
      <c r="I80" s="35" t="str">
        <f t="shared" si="5"/>
        <v>PAK</v>
      </c>
    </row>
    <row r="81" spans="1:9" ht="23.25" customHeight="1">
      <c r="A81" s="35" t="str">
        <f t="shared" si="4"/>
        <v>XII AK33</v>
      </c>
      <c r="B81" s="27">
        <v>3</v>
      </c>
      <c r="C81" s="26" t="s">
        <v>477</v>
      </c>
      <c r="D81" s="26" t="s">
        <v>478</v>
      </c>
      <c r="E81" s="27" t="s">
        <v>9</v>
      </c>
      <c r="F81" s="35" t="s">
        <v>972</v>
      </c>
      <c r="G81" s="35" t="s">
        <v>1780</v>
      </c>
      <c r="H81" s="35" t="s">
        <v>1783</v>
      </c>
      <c r="I81" s="35" t="str">
        <f t="shared" si="5"/>
        <v>LAK</v>
      </c>
    </row>
    <row r="82" spans="1:9" ht="23.25" customHeight="1">
      <c r="A82" s="35" t="str">
        <f t="shared" si="4"/>
        <v>XII AK43</v>
      </c>
      <c r="B82" s="27">
        <v>3</v>
      </c>
      <c r="C82" s="26" t="s">
        <v>539</v>
      </c>
      <c r="D82" s="26" t="s">
        <v>540</v>
      </c>
      <c r="E82" s="27" t="s">
        <v>9</v>
      </c>
      <c r="F82" s="35" t="s">
        <v>973</v>
      </c>
      <c r="G82" s="35" t="s">
        <v>1780</v>
      </c>
      <c r="H82" s="35" t="s">
        <v>1783</v>
      </c>
      <c r="I82" s="35" t="str">
        <f t="shared" si="5"/>
        <v>LAK</v>
      </c>
    </row>
    <row r="83" spans="1:9" ht="23.25" customHeight="1">
      <c r="A83" s="35" t="str">
        <f t="shared" si="4"/>
        <v>X RPL 26</v>
      </c>
      <c r="B83" s="57">
        <v>6</v>
      </c>
      <c r="C83" s="26">
        <v>101615999</v>
      </c>
      <c r="D83" s="26" t="s">
        <v>1975</v>
      </c>
      <c r="E83" s="55" t="s">
        <v>9</v>
      </c>
      <c r="F83" s="44" t="s">
        <v>2324</v>
      </c>
      <c r="G83" s="35" t="s">
        <v>1776</v>
      </c>
      <c r="H83" s="35" t="s">
        <v>1784</v>
      </c>
      <c r="I83" s="35" t="str">
        <f t="shared" si="5"/>
        <v>LRPL</v>
      </c>
    </row>
    <row r="84" spans="1:9" ht="23.25" customHeight="1">
      <c r="A84" s="35" t="str">
        <f t="shared" si="4"/>
        <v>X AK 62</v>
      </c>
      <c r="B84" s="57">
        <v>2</v>
      </c>
      <c r="C84" s="26">
        <v>101616000</v>
      </c>
      <c r="D84" s="26" t="s">
        <v>1976</v>
      </c>
      <c r="E84" s="55" t="s">
        <v>9</v>
      </c>
      <c r="F84" s="43" t="s">
        <v>2330</v>
      </c>
      <c r="G84" s="35" t="s">
        <v>1775</v>
      </c>
      <c r="H84" s="35" t="s">
        <v>1783</v>
      </c>
      <c r="I84" s="35" t="str">
        <f t="shared" si="5"/>
        <v>LAK</v>
      </c>
    </row>
    <row r="85" spans="1:9" ht="23.25" customHeight="1">
      <c r="A85" s="35" t="str">
        <f t="shared" si="4"/>
        <v>X TKJ 22</v>
      </c>
      <c r="B85" s="94">
        <v>2</v>
      </c>
      <c r="C85" s="26">
        <v>101616001</v>
      </c>
      <c r="D85" s="26" t="s">
        <v>1977</v>
      </c>
      <c r="E85" s="55" t="s">
        <v>9</v>
      </c>
      <c r="F85" s="52" t="s">
        <v>2332</v>
      </c>
      <c r="G85" s="35" t="s">
        <v>1777</v>
      </c>
      <c r="H85" s="35" t="s">
        <v>1785</v>
      </c>
      <c r="I85" s="35" t="str">
        <f t="shared" si="5"/>
        <v>LTKJ</v>
      </c>
    </row>
    <row r="86" spans="1:9" ht="23.25" customHeight="1">
      <c r="A86" s="35" t="str">
        <f t="shared" si="4"/>
        <v>XII TKJ24</v>
      </c>
      <c r="B86" s="27">
        <v>4</v>
      </c>
      <c r="C86" s="26" t="s">
        <v>786</v>
      </c>
      <c r="D86" s="26" t="s">
        <v>787</v>
      </c>
      <c r="E86" s="27" t="s">
        <v>9</v>
      </c>
      <c r="F86" s="35" t="s">
        <v>1344</v>
      </c>
      <c r="G86" s="35" t="s">
        <v>1781</v>
      </c>
      <c r="H86" s="35" t="s">
        <v>1785</v>
      </c>
      <c r="I86" s="35" t="str">
        <f t="shared" si="5"/>
        <v>LTKJ</v>
      </c>
    </row>
    <row r="87" spans="1:9" ht="23.25" customHeight="1">
      <c r="A87" s="35" t="str">
        <f t="shared" si="4"/>
        <v>XII AK52</v>
      </c>
      <c r="B87" s="27">
        <v>2</v>
      </c>
      <c r="C87" s="26" t="s">
        <v>596</v>
      </c>
      <c r="D87" s="26" t="s">
        <v>597</v>
      </c>
      <c r="E87" s="27" t="s">
        <v>9</v>
      </c>
      <c r="F87" s="35" t="s">
        <v>974</v>
      </c>
      <c r="G87" s="35" t="s">
        <v>1780</v>
      </c>
      <c r="H87" s="35" t="s">
        <v>1783</v>
      </c>
      <c r="I87" s="35" t="str">
        <f t="shared" si="5"/>
        <v>LAK</v>
      </c>
    </row>
    <row r="88" spans="1:9" ht="23.25" customHeight="1">
      <c r="A88" s="35" t="str">
        <f t="shared" si="4"/>
        <v>X TKJ 12</v>
      </c>
      <c r="B88" s="94">
        <v>2</v>
      </c>
      <c r="C88" s="26">
        <v>101616002</v>
      </c>
      <c r="D88" s="26" t="s">
        <v>1978</v>
      </c>
      <c r="E88" s="55" t="s">
        <v>9</v>
      </c>
      <c r="F88" s="53" t="s">
        <v>2331</v>
      </c>
      <c r="G88" s="35" t="s">
        <v>1777</v>
      </c>
      <c r="H88" s="35" t="s">
        <v>1785</v>
      </c>
      <c r="I88" s="35" t="str">
        <f t="shared" si="5"/>
        <v>LTKJ</v>
      </c>
    </row>
    <row r="89" spans="1:9" ht="23.25" customHeight="1">
      <c r="A89" s="35" t="str">
        <f t="shared" si="4"/>
        <v>XI TKJ17</v>
      </c>
      <c r="B89" s="27">
        <v>7</v>
      </c>
      <c r="C89" s="26">
        <v>101515825</v>
      </c>
      <c r="D89" s="26" t="s">
        <v>96</v>
      </c>
      <c r="E89" s="27" t="s">
        <v>9</v>
      </c>
      <c r="F89" s="35" t="s">
        <v>779</v>
      </c>
      <c r="G89" s="35" t="s">
        <v>1779</v>
      </c>
      <c r="H89" s="35" t="s">
        <v>1785</v>
      </c>
      <c r="I89" s="35" t="str">
        <f t="shared" si="5"/>
        <v>LTKJ</v>
      </c>
    </row>
    <row r="90" spans="1:9" ht="23.25" customHeight="1">
      <c r="A90" s="35" t="str">
        <f t="shared" si="4"/>
        <v>XII AK63</v>
      </c>
      <c r="B90" s="27">
        <v>3</v>
      </c>
      <c r="C90" s="26" t="s">
        <v>660</v>
      </c>
      <c r="D90" s="26" t="s">
        <v>661</v>
      </c>
      <c r="E90" s="27" t="s">
        <v>9</v>
      </c>
      <c r="F90" s="35" t="s">
        <v>1942</v>
      </c>
      <c r="G90" s="35" t="s">
        <v>1780</v>
      </c>
      <c r="H90" s="35" t="s">
        <v>1783</v>
      </c>
      <c r="I90" s="35" t="str">
        <f t="shared" si="5"/>
        <v>LAK</v>
      </c>
    </row>
    <row r="91" spans="1:9" ht="23.25" customHeight="1">
      <c r="A91" s="35" t="str">
        <f t="shared" si="4"/>
        <v>XII AK14</v>
      </c>
      <c r="B91" s="27">
        <v>4</v>
      </c>
      <c r="C91" s="26" t="s">
        <v>357</v>
      </c>
      <c r="D91" s="26" t="s">
        <v>358</v>
      </c>
      <c r="E91" s="27" t="s">
        <v>9</v>
      </c>
      <c r="F91" s="35" t="s">
        <v>970</v>
      </c>
      <c r="G91" s="35" t="s">
        <v>1780</v>
      </c>
      <c r="H91" s="35" t="s">
        <v>1783</v>
      </c>
      <c r="I91" s="35" t="str">
        <f t="shared" si="5"/>
        <v>LAK</v>
      </c>
    </row>
    <row r="92" spans="1:9" ht="23.25" customHeight="1">
      <c r="A92" s="35" t="str">
        <f t="shared" si="4"/>
        <v>X RPL 27</v>
      </c>
      <c r="B92" s="57">
        <v>7</v>
      </c>
      <c r="C92" s="26">
        <v>101616003</v>
      </c>
      <c r="D92" s="26" t="s">
        <v>1979</v>
      </c>
      <c r="E92" s="55" t="s">
        <v>9</v>
      </c>
      <c r="F92" s="44" t="s">
        <v>2324</v>
      </c>
      <c r="G92" s="35" t="s">
        <v>1776</v>
      </c>
      <c r="H92" s="35" t="s">
        <v>1784</v>
      </c>
      <c r="I92" s="35" t="str">
        <f t="shared" si="5"/>
        <v>LRPL</v>
      </c>
    </row>
    <row r="93" spans="1:9" ht="23.25" customHeight="1">
      <c r="A93" s="35" t="str">
        <f t="shared" si="4"/>
        <v>X TKJ 35</v>
      </c>
      <c r="B93" s="57">
        <v>5</v>
      </c>
      <c r="C93" s="87">
        <v>101616004</v>
      </c>
      <c r="D93" s="26" t="s">
        <v>1980</v>
      </c>
      <c r="E93" s="55" t="s">
        <v>9</v>
      </c>
      <c r="F93" s="46" t="s">
        <v>2326</v>
      </c>
      <c r="G93" s="35" t="s">
        <v>1777</v>
      </c>
      <c r="H93" s="35" t="s">
        <v>1785</v>
      </c>
      <c r="I93" s="35" t="str">
        <f t="shared" si="5"/>
        <v>LTKJ</v>
      </c>
    </row>
    <row r="94" spans="1:9" ht="23.25" customHeight="1">
      <c r="A94" s="35" t="str">
        <f t="shared" si="4"/>
        <v>X RPL 28</v>
      </c>
      <c r="B94" s="94">
        <v>8</v>
      </c>
      <c r="C94" s="26">
        <v>101616005</v>
      </c>
      <c r="D94" s="26" t="s">
        <v>1981</v>
      </c>
      <c r="E94" s="55" t="s">
        <v>9</v>
      </c>
      <c r="F94" s="44" t="s">
        <v>2324</v>
      </c>
      <c r="G94" s="35" t="s">
        <v>1776</v>
      </c>
      <c r="H94" s="35" t="s">
        <v>1784</v>
      </c>
      <c r="I94" s="35" t="str">
        <f t="shared" si="5"/>
        <v>LRPL</v>
      </c>
    </row>
    <row r="95" spans="1:9" ht="23.25" customHeight="1">
      <c r="A95" s="35" t="str">
        <f t="shared" si="4"/>
        <v>XII TKJ25</v>
      </c>
      <c r="B95" s="27">
        <v>5</v>
      </c>
      <c r="C95" s="26" t="s">
        <v>788</v>
      </c>
      <c r="D95" s="26" t="s">
        <v>789</v>
      </c>
      <c r="E95" s="27" t="s">
        <v>13</v>
      </c>
      <c r="F95" s="35" t="s">
        <v>1344</v>
      </c>
      <c r="G95" s="35" t="s">
        <v>1781</v>
      </c>
      <c r="H95" s="35" t="s">
        <v>1785</v>
      </c>
      <c r="I95" s="35" t="str">
        <f t="shared" si="5"/>
        <v>PTKJ</v>
      </c>
    </row>
    <row r="96" spans="1:9" ht="23.25" customHeight="1">
      <c r="A96" s="35" t="str">
        <f t="shared" si="4"/>
        <v>XI RPL22</v>
      </c>
      <c r="B96" s="27">
        <v>2</v>
      </c>
      <c r="C96" s="26">
        <v>101515911</v>
      </c>
      <c r="D96" s="26" t="s">
        <v>74</v>
      </c>
      <c r="E96" s="27" t="s">
        <v>13</v>
      </c>
      <c r="F96" s="35" t="s">
        <v>1943</v>
      </c>
      <c r="G96" s="35" t="s">
        <v>1944</v>
      </c>
      <c r="H96" s="35" t="s">
        <v>1784</v>
      </c>
      <c r="I96" s="35" t="str">
        <f t="shared" si="5"/>
        <v>PRPL</v>
      </c>
    </row>
    <row r="97" spans="1:9" ht="23.25" customHeight="1">
      <c r="A97" s="35" t="str">
        <f t="shared" si="4"/>
        <v>XI AK31</v>
      </c>
      <c r="B97" s="27">
        <v>1</v>
      </c>
      <c r="C97" s="26">
        <v>101515641</v>
      </c>
      <c r="D97" s="26" t="s">
        <v>221</v>
      </c>
      <c r="E97" s="27" t="s">
        <v>13</v>
      </c>
      <c r="F97" s="35" t="s">
        <v>534</v>
      </c>
      <c r="G97" s="35" t="s">
        <v>1778</v>
      </c>
      <c r="H97" s="35" t="s">
        <v>1783</v>
      </c>
      <c r="I97" s="35" t="str">
        <f t="shared" si="5"/>
        <v>PAK</v>
      </c>
    </row>
    <row r="98" spans="1:9" ht="23.25" customHeight="1">
      <c r="A98" s="35" t="str">
        <f t="shared" si="4"/>
        <v>XIII AK33</v>
      </c>
      <c r="B98" s="27">
        <v>3</v>
      </c>
      <c r="C98" s="26" t="s">
        <v>1045</v>
      </c>
      <c r="D98" s="26" t="s">
        <v>1046</v>
      </c>
      <c r="E98" s="27" t="s">
        <v>13</v>
      </c>
      <c r="F98" s="35" t="s">
        <v>1589</v>
      </c>
      <c r="G98" s="35" t="s">
        <v>1782</v>
      </c>
      <c r="H98" s="35" t="s">
        <v>1783</v>
      </c>
      <c r="I98" s="35" t="str">
        <f t="shared" si="5"/>
        <v>PAK</v>
      </c>
    </row>
    <row r="99" spans="1:9" ht="23.25" customHeight="1">
      <c r="A99" s="35" t="str">
        <f t="shared" si="4"/>
        <v>XII AK53</v>
      </c>
      <c r="B99" s="27">
        <v>3</v>
      </c>
      <c r="C99" s="26" t="s">
        <v>598</v>
      </c>
      <c r="D99" s="26" t="s">
        <v>599</v>
      </c>
      <c r="E99" s="27" t="s">
        <v>13</v>
      </c>
      <c r="F99" s="35" t="s">
        <v>974</v>
      </c>
      <c r="G99" s="35" t="s">
        <v>1780</v>
      </c>
      <c r="H99" s="35" t="s">
        <v>1783</v>
      </c>
      <c r="I99" s="35" t="str">
        <f t="shared" si="5"/>
        <v>PAK</v>
      </c>
    </row>
    <row r="100" spans="1:9" ht="23.25" customHeight="1">
      <c r="A100" s="35" t="str">
        <f t="shared" si="4"/>
        <v>XI TKJ18</v>
      </c>
      <c r="B100" s="27">
        <v>8</v>
      </c>
      <c r="C100" s="26">
        <v>101515826</v>
      </c>
      <c r="D100" s="26" t="s">
        <v>91</v>
      </c>
      <c r="E100" s="27" t="s">
        <v>9</v>
      </c>
      <c r="F100" s="35" t="s">
        <v>779</v>
      </c>
      <c r="G100" s="35" t="s">
        <v>1779</v>
      </c>
      <c r="H100" s="35" t="s">
        <v>1785</v>
      </c>
      <c r="I100" s="35" t="str">
        <f t="shared" si="5"/>
        <v>LTKJ</v>
      </c>
    </row>
    <row r="101" spans="1:9" ht="23.25" customHeight="1">
      <c r="A101" s="35" t="str">
        <f t="shared" si="4"/>
        <v>X AK 14</v>
      </c>
      <c r="B101" s="57">
        <v>4</v>
      </c>
      <c r="C101" s="26">
        <v>101616006</v>
      </c>
      <c r="D101" s="26" t="s">
        <v>1982</v>
      </c>
      <c r="E101" s="55" t="s">
        <v>9</v>
      </c>
      <c r="F101" s="42" t="s">
        <v>2322</v>
      </c>
      <c r="G101" s="35" t="s">
        <v>1775</v>
      </c>
      <c r="H101" s="35" t="s">
        <v>1783</v>
      </c>
      <c r="I101" s="35" t="str">
        <f t="shared" si="5"/>
        <v>LAK</v>
      </c>
    </row>
    <row r="102" spans="1:9" ht="23.25" customHeight="1">
      <c r="A102" s="35" t="str">
        <f t="shared" si="4"/>
        <v>X AK 15</v>
      </c>
      <c r="B102" s="94">
        <v>5</v>
      </c>
      <c r="C102" s="26">
        <v>101616007</v>
      </c>
      <c r="D102" s="26" t="s">
        <v>1983</v>
      </c>
      <c r="E102" s="55" t="s">
        <v>13</v>
      </c>
      <c r="F102" s="42" t="s">
        <v>2322</v>
      </c>
      <c r="G102" s="35" t="s">
        <v>1775</v>
      </c>
      <c r="H102" s="35" t="s">
        <v>1783</v>
      </c>
      <c r="I102" s="35" t="str">
        <f t="shared" si="5"/>
        <v>PAK</v>
      </c>
    </row>
    <row r="103" spans="1:9" ht="23.25" customHeight="1">
      <c r="A103" s="35" t="str">
        <f t="shared" si="4"/>
        <v>XIII AK41</v>
      </c>
      <c r="B103" s="27">
        <v>1</v>
      </c>
      <c r="C103" s="26" t="s">
        <v>1105</v>
      </c>
      <c r="D103" s="26" t="s">
        <v>1106</v>
      </c>
      <c r="E103" s="27" t="s">
        <v>13</v>
      </c>
      <c r="F103" s="35" t="s">
        <v>1652</v>
      </c>
      <c r="G103" s="35" t="s">
        <v>1782</v>
      </c>
      <c r="H103" s="35" t="s">
        <v>1783</v>
      </c>
      <c r="I103" s="35" t="str">
        <f t="shared" si="5"/>
        <v>PAK</v>
      </c>
    </row>
    <row r="104" spans="1:9" ht="23.25" customHeight="1">
      <c r="A104" s="35" t="str">
        <f t="shared" si="4"/>
        <v>XII TKJ35</v>
      </c>
      <c r="B104" s="27">
        <v>5</v>
      </c>
      <c r="C104" s="26" t="s">
        <v>851</v>
      </c>
      <c r="D104" s="26" t="s">
        <v>852</v>
      </c>
      <c r="E104" s="27" t="s">
        <v>9</v>
      </c>
      <c r="F104" s="35" t="s">
        <v>1401</v>
      </c>
      <c r="G104" s="35" t="s">
        <v>1781</v>
      </c>
      <c r="H104" s="35" t="s">
        <v>1785</v>
      </c>
      <c r="I104" s="35" t="str">
        <f t="shared" si="5"/>
        <v>LTKJ</v>
      </c>
    </row>
    <row r="105" spans="1:9" ht="23.25" customHeight="1">
      <c r="A105" s="35" t="str">
        <f t="shared" si="4"/>
        <v>XII TKJ13</v>
      </c>
      <c r="B105" s="27">
        <v>3</v>
      </c>
      <c r="C105" s="26" t="s">
        <v>720</v>
      </c>
      <c r="D105" s="26" t="s">
        <v>721</v>
      </c>
      <c r="E105" s="27" t="s">
        <v>9</v>
      </c>
      <c r="F105" s="35" t="s">
        <v>1289</v>
      </c>
      <c r="G105" s="35" t="s">
        <v>1781</v>
      </c>
      <c r="H105" s="35" t="s">
        <v>1785</v>
      </c>
      <c r="I105" s="35" t="str">
        <f t="shared" si="5"/>
        <v>LTKJ</v>
      </c>
    </row>
    <row r="106" spans="1:9" ht="23.25" customHeight="1">
      <c r="A106" s="35" t="str">
        <f t="shared" si="4"/>
        <v>X AK 63</v>
      </c>
      <c r="B106" s="94">
        <v>3</v>
      </c>
      <c r="C106" s="26">
        <v>101616008</v>
      </c>
      <c r="D106" s="26" t="s">
        <v>1984</v>
      </c>
      <c r="E106" s="55" t="s">
        <v>13</v>
      </c>
      <c r="F106" s="43" t="s">
        <v>2330</v>
      </c>
      <c r="G106" s="35" t="s">
        <v>1775</v>
      </c>
      <c r="H106" s="35" t="s">
        <v>1783</v>
      </c>
      <c r="I106" s="35" t="str">
        <f t="shared" si="5"/>
        <v>PAK</v>
      </c>
    </row>
    <row r="107" spans="1:9" ht="23.25" customHeight="1">
      <c r="A107" s="35" t="str">
        <f t="shared" si="4"/>
        <v>XIII AK12</v>
      </c>
      <c r="B107" s="27">
        <v>2</v>
      </c>
      <c r="C107" s="26" t="s">
        <v>906</v>
      </c>
      <c r="D107" s="26" t="s">
        <v>907</v>
      </c>
      <c r="E107" s="27" t="s">
        <v>13</v>
      </c>
      <c r="F107" s="35" t="s">
        <v>1525</v>
      </c>
      <c r="G107" s="35" t="s">
        <v>1782</v>
      </c>
      <c r="H107" s="35" t="s">
        <v>1783</v>
      </c>
      <c r="I107" s="35" t="str">
        <f t="shared" si="5"/>
        <v>PAK</v>
      </c>
    </row>
    <row r="108" spans="1:9" ht="23.25" customHeight="1">
      <c r="A108" s="35" t="str">
        <f t="shared" si="4"/>
        <v>X AK 64</v>
      </c>
      <c r="B108" s="94">
        <v>4</v>
      </c>
      <c r="C108" s="26">
        <v>101616009</v>
      </c>
      <c r="D108" s="26" t="s">
        <v>1985</v>
      </c>
      <c r="E108" s="55" t="s">
        <v>9</v>
      </c>
      <c r="F108" s="43" t="s">
        <v>2330</v>
      </c>
      <c r="G108" s="35" t="s">
        <v>1775</v>
      </c>
      <c r="H108" s="35" t="s">
        <v>1783</v>
      </c>
      <c r="I108" s="35" t="str">
        <f t="shared" si="5"/>
        <v>LAK</v>
      </c>
    </row>
    <row r="109" spans="1:9" ht="23.25" customHeight="1">
      <c r="A109" s="35" t="str">
        <f t="shared" si="4"/>
        <v>XIII AK13</v>
      </c>
      <c r="B109" s="27">
        <v>3</v>
      </c>
      <c r="C109" s="26" t="s">
        <v>908</v>
      </c>
      <c r="D109" s="26" t="s">
        <v>909</v>
      </c>
      <c r="E109" s="27" t="s">
        <v>13</v>
      </c>
      <c r="F109" s="35" t="s">
        <v>1525</v>
      </c>
      <c r="G109" s="35" t="s">
        <v>1782</v>
      </c>
      <c r="H109" s="35" t="s">
        <v>1783</v>
      </c>
      <c r="I109" s="35" t="str">
        <f t="shared" si="5"/>
        <v>PAK</v>
      </c>
    </row>
    <row r="110" spans="1:9" ht="23.25" customHeight="1">
      <c r="A110" s="35" t="str">
        <f t="shared" si="4"/>
        <v>X AK 65</v>
      </c>
      <c r="B110" s="57">
        <v>5</v>
      </c>
      <c r="C110" s="26">
        <v>101616010</v>
      </c>
      <c r="D110" s="26" t="s">
        <v>1986</v>
      </c>
      <c r="E110" s="55" t="s">
        <v>13</v>
      </c>
      <c r="F110" s="43" t="s">
        <v>2330</v>
      </c>
      <c r="G110" s="35" t="s">
        <v>1775</v>
      </c>
      <c r="H110" s="35" t="s">
        <v>1783</v>
      </c>
      <c r="I110" s="35" t="str">
        <f t="shared" si="5"/>
        <v>PAK</v>
      </c>
    </row>
    <row r="111" spans="1:9" ht="23.25" customHeight="1">
      <c r="A111" s="35" t="str">
        <f t="shared" si="4"/>
        <v>X RPL 29</v>
      </c>
      <c r="B111" s="94">
        <v>9</v>
      </c>
      <c r="C111" s="26">
        <v>101616011</v>
      </c>
      <c r="D111" s="26" t="s">
        <v>1987</v>
      </c>
      <c r="E111" s="55" t="s">
        <v>9</v>
      </c>
      <c r="F111" s="44" t="s">
        <v>2324</v>
      </c>
      <c r="G111" s="35" t="s">
        <v>1776</v>
      </c>
      <c r="H111" s="35" t="s">
        <v>1784</v>
      </c>
      <c r="I111" s="35" t="str">
        <f t="shared" si="5"/>
        <v>LRPL</v>
      </c>
    </row>
    <row r="112" spans="1:9" ht="23.25" customHeight="1">
      <c r="A112" s="35" t="str">
        <f t="shared" si="4"/>
        <v>XI AK52</v>
      </c>
      <c r="B112" s="27">
        <v>2</v>
      </c>
      <c r="C112" s="26">
        <v>101515642</v>
      </c>
      <c r="D112" s="26" t="s">
        <v>280</v>
      </c>
      <c r="E112" s="27" t="s">
        <v>13</v>
      </c>
      <c r="F112" s="35" t="s">
        <v>655</v>
      </c>
      <c r="G112" s="35" t="s">
        <v>1778</v>
      </c>
      <c r="H112" s="35" t="s">
        <v>1783</v>
      </c>
      <c r="I112" s="35" t="str">
        <f t="shared" si="5"/>
        <v>PAK</v>
      </c>
    </row>
    <row r="113" spans="1:9" ht="23.25" customHeight="1">
      <c r="A113" s="35" t="str">
        <f t="shared" si="4"/>
        <v>XII AK34</v>
      </c>
      <c r="B113" s="27">
        <v>4</v>
      </c>
      <c r="C113" s="26" t="s">
        <v>479</v>
      </c>
      <c r="D113" s="26" t="s">
        <v>480</v>
      </c>
      <c r="E113" s="27" t="s">
        <v>13</v>
      </c>
      <c r="F113" s="35" t="s">
        <v>972</v>
      </c>
      <c r="G113" s="35" t="s">
        <v>1780</v>
      </c>
      <c r="H113" s="35" t="s">
        <v>1783</v>
      </c>
      <c r="I113" s="35" t="str">
        <f t="shared" si="5"/>
        <v>PAK</v>
      </c>
    </row>
    <row r="114" spans="1:9" ht="23.25" customHeight="1">
      <c r="A114" s="35" t="str">
        <f t="shared" si="4"/>
        <v>XII AK44</v>
      </c>
      <c r="B114" s="27">
        <v>4</v>
      </c>
      <c r="C114" s="26" t="s">
        <v>541</v>
      </c>
      <c r="D114" s="26" t="s">
        <v>542</v>
      </c>
      <c r="E114" s="27" t="s">
        <v>13</v>
      </c>
      <c r="F114" s="35" t="s">
        <v>973</v>
      </c>
      <c r="G114" s="35" t="s">
        <v>1780</v>
      </c>
      <c r="H114" s="35" t="s">
        <v>1783</v>
      </c>
      <c r="I114" s="35" t="str">
        <f t="shared" si="5"/>
        <v>PAK</v>
      </c>
    </row>
    <row r="115" spans="1:9" ht="23.25" customHeight="1">
      <c r="A115" s="35" t="str">
        <f t="shared" si="4"/>
        <v>XIII AK14</v>
      </c>
      <c r="B115" s="27">
        <v>4</v>
      </c>
      <c r="C115" s="26" t="s">
        <v>910</v>
      </c>
      <c r="D115" s="26" t="s">
        <v>911</v>
      </c>
      <c r="E115" s="27" t="s">
        <v>13</v>
      </c>
      <c r="F115" s="35" t="s">
        <v>1525</v>
      </c>
      <c r="G115" s="35" t="s">
        <v>1782</v>
      </c>
      <c r="H115" s="35" t="s">
        <v>1783</v>
      </c>
      <c r="I115" s="35" t="str">
        <f t="shared" si="5"/>
        <v>PAK</v>
      </c>
    </row>
    <row r="116" spans="1:9" ht="23.25" customHeight="1">
      <c r="A116" s="35" t="str">
        <f t="shared" si="4"/>
        <v>XI AK15</v>
      </c>
      <c r="B116" s="27">
        <v>5</v>
      </c>
      <c r="C116" s="26">
        <v>101515644</v>
      </c>
      <c r="D116" s="26" t="s">
        <v>171</v>
      </c>
      <c r="E116" s="27" t="s">
        <v>13</v>
      </c>
      <c r="F116" s="35" t="s">
        <v>413</v>
      </c>
      <c r="G116" s="35" t="s">
        <v>1778</v>
      </c>
      <c r="H116" s="35" t="s">
        <v>1783</v>
      </c>
      <c r="I116" s="35" t="str">
        <f t="shared" si="5"/>
        <v>PAK</v>
      </c>
    </row>
    <row r="117" spans="1:9" ht="23.25" customHeight="1">
      <c r="A117" s="35" t="str">
        <f t="shared" si="4"/>
        <v>XI AK32</v>
      </c>
      <c r="B117" s="27">
        <v>2</v>
      </c>
      <c r="C117" s="26">
        <v>101515645</v>
      </c>
      <c r="D117" s="26" t="s">
        <v>224</v>
      </c>
      <c r="E117" s="27" t="s">
        <v>13</v>
      </c>
      <c r="F117" s="35" t="s">
        <v>534</v>
      </c>
      <c r="G117" s="35" t="s">
        <v>1778</v>
      </c>
      <c r="H117" s="35" t="s">
        <v>1783</v>
      </c>
      <c r="I117" s="35" t="str">
        <f t="shared" si="5"/>
        <v>PAK</v>
      </c>
    </row>
    <row r="118" spans="1:9" ht="23.25" customHeight="1">
      <c r="A118" s="35" t="str">
        <f t="shared" si="4"/>
        <v>XIII AK34</v>
      </c>
      <c r="B118" s="27">
        <v>4</v>
      </c>
      <c r="C118" s="26" t="s">
        <v>1047</v>
      </c>
      <c r="D118" s="26" t="s">
        <v>1048</v>
      </c>
      <c r="E118" s="27" t="s">
        <v>13</v>
      </c>
      <c r="F118" s="35" t="s">
        <v>1589</v>
      </c>
      <c r="G118" s="35" t="s">
        <v>1782</v>
      </c>
      <c r="H118" s="35" t="s">
        <v>1783</v>
      </c>
      <c r="I118" s="35" t="str">
        <f t="shared" si="5"/>
        <v>PAK</v>
      </c>
    </row>
    <row r="119" spans="1:9" ht="23.25" customHeight="1">
      <c r="A119" s="35" t="str">
        <f t="shared" si="4"/>
        <v>XI TKJ23</v>
      </c>
      <c r="B119" s="27">
        <v>3</v>
      </c>
      <c r="C119" s="26">
        <v>101515827</v>
      </c>
      <c r="D119" s="26" t="s">
        <v>104</v>
      </c>
      <c r="E119" s="27" t="s">
        <v>9</v>
      </c>
      <c r="F119" s="35" t="s">
        <v>842</v>
      </c>
      <c r="G119" s="35" t="s">
        <v>1779</v>
      </c>
      <c r="H119" s="35" t="s">
        <v>1785</v>
      </c>
      <c r="I119" s="35" t="str">
        <f t="shared" si="5"/>
        <v>LTKJ</v>
      </c>
    </row>
    <row r="120" spans="1:9" ht="23.25" customHeight="1">
      <c r="A120" s="35" t="str">
        <f t="shared" si="4"/>
        <v>XII AK54</v>
      </c>
      <c r="B120" s="27">
        <v>4</v>
      </c>
      <c r="C120" s="26" t="s">
        <v>600</v>
      </c>
      <c r="D120" s="26" t="s">
        <v>601</v>
      </c>
      <c r="E120" s="27" t="s">
        <v>9</v>
      </c>
      <c r="F120" s="35" t="s">
        <v>974</v>
      </c>
      <c r="G120" s="35" t="s">
        <v>1780</v>
      </c>
      <c r="H120" s="35" t="s">
        <v>1783</v>
      </c>
      <c r="I120" s="35" t="str">
        <f t="shared" si="5"/>
        <v>LAK</v>
      </c>
    </row>
    <row r="121" spans="1:9" ht="23.25" customHeight="1">
      <c r="A121" s="35" t="str">
        <f t="shared" si="4"/>
        <v>XI TKJ19</v>
      </c>
      <c r="B121" s="27">
        <v>9</v>
      </c>
      <c r="C121" s="26">
        <v>101515828</v>
      </c>
      <c r="D121" s="26" t="s">
        <v>89</v>
      </c>
      <c r="E121" s="27" t="s">
        <v>9</v>
      </c>
      <c r="F121" s="35" t="s">
        <v>779</v>
      </c>
      <c r="G121" s="35" t="s">
        <v>1779</v>
      </c>
      <c r="H121" s="35" t="s">
        <v>1785</v>
      </c>
      <c r="I121" s="35" t="str">
        <f t="shared" si="5"/>
        <v>LTKJ</v>
      </c>
    </row>
    <row r="122" spans="1:9" ht="23.25" customHeight="1">
      <c r="A122" s="35" t="str">
        <f t="shared" si="4"/>
        <v>XI AK64</v>
      </c>
      <c r="B122" s="27">
        <v>4</v>
      </c>
      <c r="C122" s="26">
        <v>101515646</v>
      </c>
      <c r="D122" s="26" t="s">
        <v>332</v>
      </c>
      <c r="E122" s="27" t="s">
        <v>9</v>
      </c>
      <c r="F122" s="35" t="s">
        <v>715</v>
      </c>
      <c r="G122" s="35" t="s">
        <v>1778</v>
      </c>
      <c r="H122" s="35" t="s">
        <v>1783</v>
      </c>
      <c r="I122" s="35" t="str">
        <f t="shared" si="5"/>
        <v>LAK</v>
      </c>
    </row>
    <row r="123" spans="1:9" ht="23.25" customHeight="1">
      <c r="A123" s="35" t="str">
        <f t="shared" si="4"/>
        <v>XII TKJ26</v>
      </c>
      <c r="B123" s="27">
        <v>6</v>
      </c>
      <c r="C123" s="26" t="s">
        <v>790</v>
      </c>
      <c r="D123" s="26" t="s">
        <v>791</v>
      </c>
      <c r="E123" s="27" t="s">
        <v>13</v>
      </c>
      <c r="F123" s="35" t="s">
        <v>1344</v>
      </c>
      <c r="G123" s="35" t="s">
        <v>1781</v>
      </c>
      <c r="H123" s="35" t="s">
        <v>1785</v>
      </c>
      <c r="I123" s="35" t="str">
        <f t="shared" si="5"/>
        <v>PTKJ</v>
      </c>
    </row>
    <row r="124" spans="1:9" ht="23.25" customHeight="1">
      <c r="A124" s="35" t="str">
        <f t="shared" si="4"/>
        <v>XI AK33</v>
      </c>
      <c r="B124" s="27">
        <v>3</v>
      </c>
      <c r="C124" s="26">
        <v>101515647</v>
      </c>
      <c r="D124" s="26" t="s">
        <v>242</v>
      </c>
      <c r="E124" s="27" t="s">
        <v>9</v>
      </c>
      <c r="F124" s="35" t="s">
        <v>534</v>
      </c>
      <c r="G124" s="35" t="s">
        <v>1778</v>
      </c>
      <c r="H124" s="35" t="s">
        <v>1783</v>
      </c>
      <c r="I124" s="35" t="str">
        <f t="shared" si="5"/>
        <v>LAK</v>
      </c>
    </row>
    <row r="125" spans="1:9" ht="23.25" customHeight="1">
      <c r="A125" s="35" t="str">
        <f t="shared" si="4"/>
        <v>XIII AK23</v>
      </c>
      <c r="B125" s="27">
        <v>3</v>
      </c>
      <c r="C125" s="26" t="s">
        <v>979</v>
      </c>
      <c r="D125" s="26" t="s">
        <v>980</v>
      </c>
      <c r="E125" s="27" t="s">
        <v>9</v>
      </c>
      <c r="F125" s="35" t="s">
        <v>1526</v>
      </c>
      <c r="G125" s="35" t="s">
        <v>1782</v>
      </c>
      <c r="H125" s="35" t="s">
        <v>1783</v>
      </c>
      <c r="I125" s="35" t="str">
        <f t="shared" si="5"/>
        <v>LAK</v>
      </c>
    </row>
    <row r="126" spans="1:9" ht="23.25" customHeight="1">
      <c r="A126" s="35" t="str">
        <f t="shared" si="4"/>
        <v>XI RPL11</v>
      </c>
      <c r="B126" s="27">
        <v>1</v>
      </c>
      <c r="C126" s="26">
        <v>101515912</v>
      </c>
      <c r="D126" s="26" t="s">
        <v>17</v>
      </c>
      <c r="E126" s="27" t="s">
        <v>9</v>
      </c>
      <c r="F126" s="35" t="s">
        <v>1945</v>
      </c>
      <c r="G126" s="35" t="s">
        <v>1944</v>
      </c>
      <c r="H126" s="35" t="s">
        <v>1784</v>
      </c>
      <c r="I126" s="35" t="str">
        <f t="shared" si="5"/>
        <v>LRPL</v>
      </c>
    </row>
    <row r="127" spans="1:9" ht="23.25" customHeight="1">
      <c r="A127" s="35" t="str">
        <f t="shared" si="4"/>
        <v>X AK 24</v>
      </c>
      <c r="B127" s="57">
        <v>4</v>
      </c>
      <c r="C127" s="26">
        <v>101616012</v>
      </c>
      <c r="D127" s="26" t="s">
        <v>1988</v>
      </c>
      <c r="E127" s="55" t="s">
        <v>13</v>
      </c>
      <c r="F127" s="47" t="s">
        <v>2327</v>
      </c>
      <c r="G127" s="35" t="s">
        <v>1775</v>
      </c>
      <c r="H127" s="35" t="s">
        <v>1783</v>
      </c>
      <c r="I127" s="35" t="str">
        <f t="shared" si="5"/>
        <v>PAK</v>
      </c>
    </row>
    <row r="128" spans="1:9" ht="23.25" customHeight="1">
      <c r="A128" s="35" t="str">
        <f t="shared" si="4"/>
        <v>X AK 33</v>
      </c>
      <c r="B128" s="94">
        <v>3</v>
      </c>
      <c r="C128" s="26">
        <v>101616013</v>
      </c>
      <c r="D128" s="26" t="s">
        <v>1989</v>
      </c>
      <c r="E128" s="55" t="s">
        <v>13</v>
      </c>
      <c r="F128" s="49" t="s">
        <v>2328</v>
      </c>
      <c r="G128" s="35" t="s">
        <v>1775</v>
      </c>
      <c r="H128" s="35" t="s">
        <v>1783</v>
      </c>
      <c r="I128" s="35" t="str">
        <f t="shared" si="5"/>
        <v>PAK</v>
      </c>
    </row>
    <row r="129" spans="1:9" ht="23.25" customHeight="1">
      <c r="A129" s="35" t="str">
        <f t="shared" si="4"/>
        <v>XII AK64</v>
      </c>
      <c r="B129" s="27">
        <v>4</v>
      </c>
      <c r="C129" s="26" t="s">
        <v>662</v>
      </c>
      <c r="D129" s="26" t="s">
        <v>1832</v>
      </c>
      <c r="E129" s="27" t="s">
        <v>9</v>
      </c>
      <c r="F129" s="35" t="s">
        <v>1942</v>
      </c>
      <c r="G129" s="35" t="s">
        <v>1780</v>
      </c>
      <c r="H129" s="35" t="s">
        <v>1783</v>
      </c>
      <c r="I129" s="35" t="str">
        <f t="shared" si="5"/>
        <v>LAK</v>
      </c>
    </row>
    <row r="130" spans="1:9" ht="23.25" customHeight="1">
      <c r="A130" s="35" t="str">
        <f t="shared" si="4"/>
        <v>XII TKJ36</v>
      </c>
      <c r="B130" s="27">
        <v>6</v>
      </c>
      <c r="C130" s="26" t="s">
        <v>853</v>
      </c>
      <c r="D130" s="26" t="s">
        <v>854</v>
      </c>
      <c r="E130" s="27" t="s">
        <v>9</v>
      </c>
      <c r="F130" s="35" t="s">
        <v>1401</v>
      </c>
      <c r="G130" s="35" t="s">
        <v>1781</v>
      </c>
      <c r="H130" s="35" t="s">
        <v>1785</v>
      </c>
      <c r="I130" s="35" t="str">
        <f t="shared" si="5"/>
        <v>LTKJ</v>
      </c>
    </row>
    <row r="131" spans="1:9" ht="23.25" customHeight="1">
      <c r="A131" s="35" t="str">
        <f t="shared" si="4"/>
        <v>X AK 34</v>
      </c>
      <c r="B131" s="57">
        <v>4</v>
      </c>
      <c r="C131" s="26">
        <v>101616014</v>
      </c>
      <c r="D131" s="26" t="s">
        <v>1990</v>
      </c>
      <c r="E131" s="55" t="s">
        <v>9</v>
      </c>
      <c r="F131" s="49" t="s">
        <v>2328</v>
      </c>
      <c r="G131" s="35" t="s">
        <v>1775</v>
      </c>
      <c r="H131" s="35" t="s">
        <v>1783</v>
      </c>
      <c r="I131" s="35" t="str">
        <f t="shared" si="5"/>
        <v>LAK</v>
      </c>
    </row>
    <row r="132" spans="1:9" ht="23.25" customHeight="1">
      <c r="A132" s="35" t="str">
        <f t="shared" ref="A132:A195" si="6">F132&amp;B132</f>
        <v>X TKJ 36</v>
      </c>
      <c r="B132" s="94">
        <v>6</v>
      </c>
      <c r="C132" s="87">
        <v>101616015</v>
      </c>
      <c r="D132" s="26" t="s">
        <v>1991</v>
      </c>
      <c r="E132" s="55" t="s">
        <v>9</v>
      </c>
      <c r="F132" s="46" t="s">
        <v>2326</v>
      </c>
      <c r="G132" s="35" t="s">
        <v>1777</v>
      </c>
      <c r="H132" s="35" t="s">
        <v>1785</v>
      </c>
      <c r="I132" s="35" t="str">
        <f t="shared" ref="I132:I195" si="7">E132&amp;H132</f>
        <v>LTKJ</v>
      </c>
    </row>
    <row r="133" spans="1:9" ht="23.25" customHeight="1">
      <c r="A133" s="35" t="str">
        <f t="shared" si="6"/>
        <v>XIII AK42</v>
      </c>
      <c r="B133" s="27">
        <v>2</v>
      </c>
      <c r="C133" s="26" t="s">
        <v>1107</v>
      </c>
      <c r="D133" s="26" t="s">
        <v>1108</v>
      </c>
      <c r="E133" s="27" t="s">
        <v>13</v>
      </c>
      <c r="F133" s="35" t="s">
        <v>1652</v>
      </c>
      <c r="G133" s="35" t="s">
        <v>1782</v>
      </c>
      <c r="H133" s="35" t="s">
        <v>1783</v>
      </c>
      <c r="I133" s="35" t="str">
        <f t="shared" si="7"/>
        <v>PAK</v>
      </c>
    </row>
    <row r="134" spans="1:9" ht="23.25" customHeight="1">
      <c r="A134" s="35" t="str">
        <f t="shared" si="6"/>
        <v>XI AK34</v>
      </c>
      <c r="B134" s="27">
        <v>4</v>
      </c>
      <c r="C134" s="26">
        <v>101515648</v>
      </c>
      <c r="D134" s="26" t="s">
        <v>233</v>
      </c>
      <c r="E134" s="27" t="s">
        <v>13</v>
      </c>
      <c r="F134" s="35" t="s">
        <v>534</v>
      </c>
      <c r="G134" s="35" t="s">
        <v>1778</v>
      </c>
      <c r="H134" s="35" t="s">
        <v>1783</v>
      </c>
      <c r="I134" s="35" t="str">
        <f t="shared" si="7"/>
        <v>PAK</v>
      </c>
    </row>
    <row r="135" spans="1:9" ht="23.25" customHeight="1">
      <c r="A135" s="35" t="str">
        <f t="shared" si="6"/>
        <v>X RPL 15</v>
      </c>
      <c r="B135" s="94">
        <v>5</v>
      </c>
      <c r="C135" s="26">
        <v>101616016</v>
      </c>
      <c r="D135" s="26" t="s">
        <v>1992</v>
      </c>
      <c r="E135" s="55" t="s">
        <v>9</v>
      </c>
      <c r="F135" s="43" t="s">
        <v>2323</v>
      </c>
      <c r="G135" s="35" t="s">
        <v>1776</v>
      </c>
      <c r="H135" s="35" t="s">
        <v>1784</v>
      </c>
      <c r="I135" s="35" t="str">
        <f t="shared" si="7"/>
        <v>LRPL</v>
      </c>
    </row>
    <row r="136" spans="1:9" ht="23.25" customHeight="1">
      <c r="A136" s="35" t="str">
        <f t="shared" si="6"/>
        <v>XII TKJ14</v>
      </c>
      <c r="B136" s="27">
        <v>4</v>
      </c>
      <c r="C136" s="26" t="s">
        <v>722</v>
      </c>
      <c r="D136" s="26" t="s">
        <v>723</v>
      </c>
      <c r="E136" s="27" t="s">
        <v>9</v>
      </c>
      <c r="F136" s="35" t="s">
        <v>1289</v>
      </c>
      <c r="G136" s="35" t="s">
        <v>1781</v>
      </c>
      <c r="H136" s="35" t="s">
        <v>1785</v>
      </c>
      <c r="I136" s="35" t="str">
        <f t="shared" si="7"/>
        <v>LTKJ</v>
      </c>
    </row>
    <row r="137" spans="1:9" ht="23.25" customHeight="1">
      <c r="A137" s="35" t="str">
        <f t="shared" si="6"/>
        <v>X AK 54</v>
      </c>
      <c r="B137" s="94">
        <v>4</v>
      </c>
      <c r="C137" s="26">
        <v>101616017</v>
      </c>
      <c r="D137" s="26" t="s">
        <v>1993</v>
      </c>
      <c r="E137" s="55" t="s">
        <v>13</v>
      </c>
      <c r="F137" s="45" t="s">
        <v>2325</v>
      </c>
      <c r="G137" s="35" t="s">
        <v>1775</v>
      </c>
      <c r="H137" s="35" t="s">
        <v>1783</v>
      </c>
      <c r="I137" s="35" t="str">
        <f t="shared" si="7"/>
        <v>PAK</v>
      </c>
    </row>
    <row r="138" spans="1:9" ht="23.25" customHeight="1">
      <c r="A138" s="35" t="str">
        <f t="shared" si="6"/>
        <v>XI AK22</v>
      </c>
      <c r="B138" s="27">
        <v>2</v>
      </c>
      <c r="C138" s="26">
        <v>101515649</v>
      </c>
      <c r="D138" s="26" t="s">
        <v>228</v>
      </c>
      <c r="E138" s="27" t="s">
        <v>13</v>
      </c>
      <c r="F138" s="35" t="s">
        <v>472</v>
      </c>
      <c r="G138" s="35" t="s">
        <v>1778</v>
      </c>
      <c r="H138" s="35" t="s">
        <v>1783</v>
      </c>
      <c r="I138" s="35" t="str">
        <f t="shared" si="7"/>
        <v>PAK</v>
      </c>
    </row>
    <row r="139" spans="1:9" ht="23.25" customHeight="1">
      <c r="A139" s="35" t="str">
        <f t="shared" si="6"/>
        <v>XIII AK35</v>
      </c>
      <c r="B139" s="27">
        <v>5</v>
      </c>
      <c r="C139" s="26" t="s">
        <v>1049</v>
      </c>
      <c r="D139" s="26" t="s">
        <v>1050</v>
      </c>
      <c r="E139" s="27" t="s">
        <v>13</v>
      </c>
      <c r="F139" s="35" t="s">
        <v>1589</v>
      </c>
      <c r="G139" s="35" t="s">
        <v>1782</v>
      </c>
      <c r="H139" s="35" t="s">
        <v>1783</v>
      </c>
      <c r="I139" s="35" t="str">
        <f t="shared" si="7"/>
        <v>PAK</v>
      </c>
    </row>
    <row r="140" spans="1:9" ht="23.25" customHeight="1">
      <c r="A140" s="35" t="str">
        <f t="shared" si="6"/>
        <v>X TKJ 13</v>
      </c>
      <c r="B140" s="94">
        <v>3</v>
      </c>
      <c r="C140" s="26">
        <v>101616018</v>
      </c>
      <c r="D140" s="26" t="s">
        <v>1994</v>
      </c>
      <c r="E140" s="55" t="s">
        <v>9</v>
      </c>
      <c r="F140" s="53" t="s">
        <v>2331</v>
      </c>
      <c r="G140" s="35" t="s">
        <v>1777</v>
      </c>
      <c r="H140" s="35" t="s">
        <v>1785</v>
      </c>
      <c r="I140" s="35" t="str">
        <f t="shared" si="7"/>
        <v>LTKJ</v>
      </c>
    </row>
    <row r="141" spans="1:9" ht="23.25" customHeight="1">
      <c r="A141" s="35" t="str">
        <f t="shared" si="6"/>
        <v>XIII AK51</v>
      </c>
      <c r="B141" s="27">
        <v>1</v>
      </c>
      <c r="C141" s="26" t="s">
        <v>1169</v>
      </c>
      <c r="D141" s="26" t="s">
        <v>1170</v>
      </c>
      <c r="E141" s="27" t="s">
        <v>13</v>
      </c>
      <c r="F141" s="35" t="s">
        <v>1713</v>
      </c>
      <c r="G141" s="35" t="s">
        <v>1782</v>
      </c>
      <c r="H141" s="35" t="s">
        <v>1783</v>
      </c>
      <c r="I141" s="35" t="str">
        <f t="shared" si="7"/>
        <v>PAK</v>
      </c>
    </row>
    <row r="142" spans="1:9" ht="23.25" customHeight="1">
      <c r="A142" s="35" t="str">
        <f t="shared" si="6"/>
        <v>XII AK15</v>
      </c>
      <c r="B142" s="27">
        <v>5</v>
      </c>
      <c r="C142" s="26" t="s">
        <v>359</v>
      </c>
      <c r="D142" s="26" t="s">
        <v>360</v>
      </c>
      <c r="E142" s="27" t="s">
        <v>13</v>
      </c>
      <c r="F142" s="35" t="s">
        <v>970</v>
      </c>
      <c r="G142" s="35" t="s">
        <v>1780</v>
      </c>
      <c r="H142" s="35" t="s">
        <v>1783</v>
      </c>
      <c r="I142" s="35" t="str">
        <f t="shared" si="7"/>
        <v>PAK</v>
      </c>
    </row>
    <row r="143" spans="1:9" ht="23.25" customHeight="1">
      <c r="A143" s="35" t="str">
        <f t="shared" si="6"/>
        <v>XIII AK36</v>
      </c>
      <c r="B143" s="27">
        <v>6</v>
      </c>
      <c r="C143" s="26" t="s">
        <v>1051</v>
      </c>
      <c r="D143" s="26" t="s">
        <v>1052</v>
      </c>
      <c r="E143" s="27" t="s">
        <v>13</v>
      </c>
      <c r="F143" s="35" t="s">
        <v>1589</v>
      </c>
      <c r="G143" s="35" t="s">
        <v>1782</v>
      </c>
      <c r="H143" s="35" t="s">
        <v>1783</v>
      </c>
      <c r="I143" s="35" t="str">
        <f t="shared" si="7"/>
        <v>PAK</v>
      </c>
    </row>
    <row r="144" spans="1:9" ht="23.25" customHeight="1">
      <c r="A144" s="35" t="str">
        <f t="shared" si="6"/>
        <v>XI AK65</v>
      </c>
      <c r="B144" s="27">
        <v>5</v>
      </c>
      <c r="C144" s="26">
        <v>101515650</v>
      </c>
      <c r="D144" s="26" t="s">
        <v>313</v>
      </c>
      <c r="E144" s="27" t="s">
        <v>13</v>
      </c>
      <c r="F144" s="35" t="s">
        <v>715</v>
      </c>
      <c r="G144" s="35" t="s">
        <v>1778</v>
      </c>
      <c r="H144" s="35" t="s">
        <v>1783</v>
      </c>
      <c r="I144" s="35" t="str">
        <f t="shared" si="7"/>
        <v>PAK</v>
      </c>
    </row>
    <row r="145" spans="1:9" ht="23.25" customHeight="1">
      <c r="A145" s="35" t="str">
        <f t="shared" si="6"/>
        <v>XI AK66</v>
      </c>
      <c r="B145" s="27">
        <v>6</v>
      </c>
      <c r="C145" s="26">
        <v>101515651</v>
      </c>
      <c r="D145" s="26" t="s">
        <v>316</v>
      </c>
      <c r="E145" s="27" t="s">
        <v>13</v>
      </c>
      <c r="F145" s="35" t="s">
        <v>715</v>
      </c>
      <c r="G145" s="35" t="s">
        <v>1778</v>
      </c>
      <c r="H145" s="35" t="s">
        <v>1783</v>
      </c>
      <c r="I145" s="35" t="str">
        <f t="shared" si="7"/>
        <v>PAK</v>
      </c>
    </row>
    <row r="146" spans="1:9" ht="23.25" customHeight="1">
      <c r="A146" s="35" t="str">
        <f t="shared" si="6"/>
        <v>XI AK67</v>
      </c>
      <c r="B146" s="27">
        <v>7</v>
      </c>
      <c r="C146" s="26">
        <v>101515652</v>
      </c>
      <c r="D146" s="26" t="s">
        <v>328</v>
      </c>
      <c r="E146" s="27" t="s">
        <v>9</v>
      </c>
      <c r="F146" s="35" t="s">
        <v>715</v>
      </c>
      <c r="G146" s="35" t="s">
        <v>1778</v>
      </c>
      <c r="H146" s="35" t="s">
        <v>1783</v>
      </c>
      <c r="I146" s="35" t="str">
        <f t="shared" si="7"/>
        <v>LAK</v>
      </c>
    </row>
    <row r="147" spans="1:9" ht="23.25" customHeight="1">
      <c r="A147" s="35" t="str">
        <f t="shared" si="6"/>
        <v>X AK 42</v>
      </c>
      <c r="B147" s="94">
        <v>2</v>
      </c>
      <c r="C147" s="87">
        <v>101616019</v>
      </c>
      <c r="D147" s="26" t="s">
        <v>1995</v>
      </c>
      <c r="E147" s="55" t="s">
        <v>13</v>
      </c>
      <c r="F147" s="51" t="s">
        <v>2329</v>
      </c>
      <c r="G147" s="35" t="s">
        <v>1775</v>
      </c>
      <c r="H147" s="35" t="s">
        <v>1783</v>
      </c>
      <c r="I147" s="35" t="str">
        <f t="shared" si="7"/>
        <v>PAK</v>
      </c>
    </row>
    <row r="148" spans="1:9" ht="23.25" customHeight="1">
      <c r="A148" s="35" t="str">
        <f t="shared" si="6"/>
        <v>XI AK53</v>
      </c>
      <c r="B148" s="27">
        <v>3</v>
      </c>
      <c r="C148" s="26">
        <v>101515653</v>
      </c>
      <c r="D148" s="26" t="s">
        <v>284</v>
      </c>
      <c r="E148" s="27" t="s">
        <v>13</v>
      </c>
      <c r="F148" s="35" t="s">
        <v>655</v>
      </c>
      <c r="G148" s="35" t="s">
        <v>1778</v>
      </c>
      <c r="H148" s="35" t="s">
        <v>1783</v>
      </c>
      <c r="I148" s="35" t="str">
        <f t="shared" si="7"/>
        <v>PAK</v>
      </c>
    </row>
    <row r="149" spans="1:9" ht="23.25" customHeight="1">
      <c r="A149" s="35" t="str">
        <f t="shared" si="6"/>
        <v>XII AK24</v>
      </c>
      <c r="B149" s="27">
        <v>4</v>
      </c>
      <c r="C149" s="26" t="s">
        <v>420</v>
      </c>
      <c r="D149" s="26" t="s">
        <v>421</v>
      </c>
      <c r="E149" s="27" t="s">
        <v>13</v>
      </c>
      <c r="F149" s="35" t="s">
        <v>971</v>
      </c>
      <c r="G149" s="35" t="s">
        <v>1780</v>
      </c>
      <c r="H149" s="35" t="s">
        <v>1783</v>
      </c>
      <c r="I149" s="35" t="str">
        <f t="shared" si="7"/>
        <v>PAK</v>
      </c>
    </row>
    <row r="150" spans="1:9" ht="23.25" customHeight="1">
      <c r="A150" s="35" t="str">
        <f t="shared" si="6"/>
        <v>XII TKJ27</v>
      </c>
      <c r="B150" s="27">
        <v>7</v>
      </c>
      <c r="C150" s="26" t="s">
        <v>792</v>
      </c>
      <c r="D150" s="26" t="s">
        <v>793</v>
      </c>
      <c r="E150" s="27" t="s">
        <v>9</v>
      </c>
      <c r="F150" s="35" t="s">
        <v>1344</v>
      </c>
      <c r="G150" s="35" t="s">
        <v>1781</v>
      </c>
      <c r="H150" s="35" t="s">
        <v>1785</v>
      </c>
      <c r="I150" s="35" t="str">
        <f t="shared" si="7"/>
        <v>LTKJ</v>
      </c>
    </row>
    <row r="151" spans="1:9" ht="23.25" customHeight="1">
      <c r="A151" s="35" t="str">
        <f t="shared" si="6"/>
        <v>XI AK23</v>
      </c>
      <c r="B151" s="27">
        <v>3</v>
      </c>
      <c r="C151" s="26">
        <v>101515654</v>
      </c>
      <c r="D151" s="26" t="s">
        <v>192</v>
      </c>
      <c r="E151" s="27" t="s">
        <v>13</v>
      </c>
      <c r="F151" s="35" t="s">
        <v>472</v>
      </c>
      <c r="G151" s="35" t="s">
        <v>1778</v>
      </c>
      <c r="H151" s="35" t="s">
        <v>1783</v>
      </c>
      <c r="I151" s="35" t="str">
        <f t="shared" si="7"/>
        <v>PAK</v>
      </c>
    </row>
    <row r="152" spans="1:9" ht="23.25" customHeight="1">
      <c r="A152" s="35" t="str">
        <f t="shared" si="6"/>
        <v>XI AK35</v>
      </c>
      <c r="B152" s="27">
        <v>5</v>
      </c>
      <c r="C152" s="26">
        <v>101515655</v>
      </c>
      <c r="D152" s="26" t="s">
        <v>229</v>
      </c>
      <c r="E152" s="27" t="s">
        <v>13</v>
      </c>
      <c r="F152" s="35" t="s">
        <v>534</v>
      </c>
      <c r="G152" s="35" t="s">
        <v>1778</v>
      </c>
      <c r="H152" s="35" t="s">
        <v>1783</v>
      </c>
      <c r="I152" s="35" t="str">
        <f t="shared" si="7"/>
        <v>PAK</v>
      </c>
    </row>
    <row r="153" spans="1:9" ht="23.25" customHeight="1">
      <c r="A153" s="35" t="str">
        <f t="shared" si="6"/>
        <v>XI TKJ110</v>
      </c>
      <c r="B153" s="27">
        <v>10</v>
      </c>
      <c r="C153" s="26">
        <v>101515830</v>
      </c>
      <c r="D153" s="26" t="s">
        <v>84</v>
      </c>
      <c r="E153" s="27" t="s">
        <v>13</v>
      </c>
      <c r="F153" s="35" t="s">
        <v>779</v>
      </c>
      <c r="G153" s="35" t="s">
        <v>1779</v>
      </c>
      <c r="H153" s="35" t="s">
        <v>1785</v>
      </c>
      <c r="I153" s="35" t="str">
        <f t="shared" si="7"/>
        <v>PTKJ</v>
      </c>
    </row>
    <row r="154" spans="1:9" ht="23.25" customHeight="1">
      <c r="A154" s="35" t="str">
        <f t="shared" si="6"/>
        <v>X AK 25</v>
      </c>
      <c r="B154" s="94">
        <v>5</v>
      </c>
      <c r="C154" s="26">
        <v>101616021</v>
      </c>
      <c r="D154" s="26" t="s">
        <v>1996</v>
      </c>
      <c r="E154" s="55" t="s">
        <v>13</v>
      </c>
      <c r="F154" s="47" t="s">
        <v>2327</v>
      </c>
      <c r="G154" s="35" t="s">
        <v>1775</v>
      </c>
      <c r="H154" s="35" t="s">
        <v>1783</v>
      </c>
      <c r="I154" s="35" t="str">
        <f t="shared" si="7"/>
        <v>PAK</v>
      </c>
    </row>
    <row r="155" spans="1:9" ht="23.25" customHeight="1">
      <c r="A155" s="35" t="str">
        <f t="shared" si="6"/>
        <v>XIII AK43</v>
      </c>
      <c r="B155" s="27">
        <v>3</v>
      </c>
      <c r="C155" s="26" t="s">
        <v>1109</v>
      </c>
      <c r="D155" s="26" t="s">
        <v>1110</v>
      </c>
      <c r="E155" s="27" t="s">
        <v>13</v>
      </c>
      <c r="F155" s="35" t="s">
        <v>1652</v>
      </c>
      <c r="G155" s="35" t="s">
        <v>1782</v>
      </c>
      <c r="H155" s="35" t="s">
        <v>1783</v>
      </c>
      <c r="I155" s="35" t="str">
        <f t="shared" si="7"/>
        <v>PAK</v>
      </c>
    </row>
    <row r="156" spans="1:9" ht="23.25" customHeight="1">
      <c r="A156" s="35" t="str">
        <f t="shared" si="6"/>
        <v>XII AK35</v>
      </c>
      <c r="B156" s="27">
        <v>5</v>
      </c>
      <c r="C156" s="26" t="s">
        <v>481</v>
      </c>
      <c r="D156" s="26" t="s">
        <v>482</v>
      </c>
      <c r="E156" s="27" t="s">
        <v>13</v>
      </c>
      <c r="F156" s="35" t="s">
        <v>972</v>
      </c>
      <c r="G156" s="35" t="s">
        <v>1780</v>
      </c>
      <c r="H156" s="35" t="s">
        <v>1783</v>
      </c>
      <c r="I156" s="35" t="str">
        <f t="shared" si="7"/>
        <v>PAK</v>
      </c>
    </row>
    <row r="157" spans="1:9" ht="23.25" customHeight="1">
      <c r="A157" s="35" t="str">
        <f t="shared" si="6"/>
        <v>XIII AK15</v>
      </c>
      <c r="B157" s="27">
        <v>5</v>
      </c>
      <c r="C157" s="26" t="s">
        <v>912</v>
      </c>
      <c r="D157" s="26" t="s">
        <v>913</v>
      </c>
      <c r="E157" s="27" t="s">
        <v>9</v>
      </c>
      <c r="F157" s="35" t="s">
        <v>1525</v>
      </c>
      <c r="G157" s="35" t="s">
        <v>1782</v>
      </c>
      <c r="H157" s="35" t="s">
        <v>1783</v>
      </c>
      <c r="I157" s="35" t="str">
        <f t="shared" si="7"/>
        <v>LAK</v>
      </c>
    </row>
    <row r="158" spans="1:9" ht="23.25" customHeight="1">
      <c r="A158" s="35" t="str">
        <f t="shared" si="6"/>
        <v>XI AK16</v>
      </c>
      <c r="B158" s="27">
        <v>6</v>
      </c>
      <c r="C158" s="26">
        <v>101515656</v>
      </c>
      <c r="D158" s="26" t="s">
        <v>187</v>
      </c>
      <c r="E158" s="27" t="s">
        <v>9</v>
      </c>
      <c r="F158" s="35" t="s">
        <v>413</v>
      </c>
      <c r="G158" s="35" t="s">
        <v>1778</v>
      </c>
      <c r="H158" s="35" t="s">
        <v>1783</v>
      </c>
      <c r="I158" s="35" t="str">
        <f t="shared" si="7"/>
        <v>LAK</v>
      </c>
    </row>
    <row r="159" spans="1:9" ht="23.25" customHeight="1">
      <c r="A159" s="35" t="str">
        <f t="shared" si="6"/>
        <v>X RPL 16</v>
      </c>
      <c r="B159" s="57">
        <v>6</v>
      </c>
      <c r="C159" s="26">
        <v>101616022</v>
      </c>
      <c r="D159" s="26" t="s">
        <v>1997</v>
      </c>
      <c r="E159" s="55" t="s">
        <v>9</v>
      </c>
      <c r="F159" s="43" t="s">
        <v>2323</v>
      </c>
      <c r="G159" s="35" t="s">
        <v>1776</v>
      </c>
      <c r="H159" s="35" t="s">
        <v>1784</v>
      </c>
      <c r="I159" s="35" t="str">
        <f t="shared" si="7"/>
        <v>LRPL</v>
      </c>
    </row>
    <row r="160" spans="1:9" ht="23.25" customHeight="1">
      <c r="A160" s="35" t="str">
        <f t="shared" si="6"/>
        <v>X AK 26</v>
      </c>
      <c r="B160" s="57">
        <v>6</v>
      </c>
      <c r="C160" s="26">
        <v>101616023</v>
      </c>
      <c r="D160" s="26" t="s">
        <v>1998</v>
      </c>
      <c r="E160" s="55" t="s">
        <v>9</v>
      </c>
      <c r="F160" s="47" t="s">
        <v>2327</v>
      </c>
      <c r="G160" s="35" t="s">
        <v>1775</v>
      </c>
      <c r="H160" s="35" t="s">
        <v>1783</v>
      </c>
      <c r="I160" s="35" t="str">
        <f t="shared" si="7"/>
        <v>LAK</v>
      </c>
    </row>
    <row r="161" spans="1:9" ht="23.25" customHeight="1">
      <c r="A161" s="35" t="str">
        <f t="shared" si="6"/>
        <v>X AK 55</v>
      </c>
      <c r="B161" s="94">
        <v>5</v>
      </c>
      <c r="C161" s="26">
        <v>101616024</v>
      </c>
      <c r="D161" s="26" t="s">
        <v>1999</v>
      </c>
      <c r="E161" s="55" t="s">
        <v>13</v>
      </c>
      <c r="F161" s="48" t="s">
        <v>2325</v>
      </c>
      <c r="G161" s="35" t="s">
        <v>1775</v>
      </c>
      <c r="H161" s="35" t="s">
        <v>1783</v>
      </c>
      <c r="I161" s="35" t="str">
        <f t="shared" si="7"/>
        <v>PAK</v>
      </c>
    </row>
    <row r="162" spans="1:9" ht="23.25" customHeight="1">
      <c r="A162" s="35" t="str">
        <f t="shared" si="6"/>
        <v>XIII AK16</v>
      </c>
      <c r="B162" s="27">
        <v>6</v>
      </c>
      <c r="C162" s="26" t="s">
        <v>914</v>
      </c>
      <c r="D162" s="26" t="s">
        <v>915</v>
      </c>
      <c r="E162" s="27" t="s">
        <v>13</v>
      </c>
      <c r="F162" s="35" t="s">
        <v>1525</v>
      </c>
      <c r="G162" s="35" t="s">
        <v>1782</v>
      </c>
      <c r="H162" s="35" t="s">
        <v>1783</v>
      </c>
      <c r="I162" s="35" t="str">
        <f t="shared" si="7"/>
        <v>PAK</v>
      </c>
    </row>
    <row r="163" spans="1:9" ht="23.25" customHeight="1">
      <c r="A163" s="35" t="str">
        <f t="shared" si="6"/>
        <v>XIII AK24</v>
      </c>
      <c r="B163" s="27">
        <v>4</v>
      </c>
      <c r="C163" s="26" t="s">
        <v>981</v>
      </c>
      <c r="D163" s="26" t="s">
        <v>982</v>
      </c>
      <c r="E163" s="27" t="s">
        <v>9</v>
      </c>
      <c r="F163" s="35" t="s">
        <v>1526</v>
      </c>
      <c r="G163" s="35" t="s">
        <v>1782</v>
      </c>
      <c r="H163" s="35" t="s">
        <v>1783</v>
      </c>
      <c r="I163" s="35" t="str">
        <f t="shared" si="7"/>
        <v>LAK</v>
      </c>
    </row>
    <row r="164" spans="1:9" ht="23.25" customHeight="1">
      <c r="A164" s="35" t="str">
        <f t="shared" si="6"/>
        <v>XI TKJ24</v>
      </c>
      <c r="B164" s="27">
        <v>4</v>
      </c>
      <c r="C164" s="26">
        <v>101515831</v>
      </c>
      <c r="D164" s="26" t="s">
        <v>1937</v>
      </c>
      <c r="E164" s="27" t="s">
        <v>13</v>
      </c>
      <c r="F164" s="35" t="s">
        <v>842</v>
      </c>
      <c r="G164" s="35" t="s">
        <v>1779</v>
      </c>
      <c r="H164" s="35" t="s">
        <v>1785</v>
      </c>
      <c r="I164" s="35" t="str">
        <f t="shared" si="7"/>
        <v>PTKJ</v>
      </c>
    </row>
    <row r="165" spans="1:9" ht="23.25" customHeight="1">
      <c r="A165" s="35" t="str">
        <f t="shared" si="6"/>
        <v>XII AK55</v>
      </c>
      <c r="B165" s="27">
        <v>5</v>
      </c>
      <c r="C165" s="26" t="s">
        <v>602</v>
      </c>
      <c r="D165" s="26" t="s">
        <v>603</v>
      </c>
      <c r="E165" s="27" t="s">
        <v>9</v>
      </c>
      <c r="F165" s="35" t="s">
        <v>974</v>
      </c>
      <c r="G165" s="35" t="s">
        <v>1780</v>
      </c>
      <c r="H165" s="35" t="s">
        <v>1783</v>
      </c>
      <c r="I165" s="35" t="str">
        <f t="shared" si="7"/>
        <v>LAK</v>
      </c>
    </row>
    <row r="166" spans="1:9" ht="23.25" customHeight="1">
      <c r="A166" s="35" t="str">
        <f t="shared" si="6"/>
        <v>XI TKJ34</v>
      </c>
      <c r="B166" s="27">
        <v>4</v>
      </c>
      <c r="C166" s="26">
        <v>101515832</v>
      </c>
      <c r="D166" s="26" t="s">
        <v>150</v>
      </c>
      <c r="E166" s="27" t="s">
        <v>9</v>
      </c>
      <c r="F166" s="35" t="s">
        <v>903</v>
      </c>
      <c r="G166" s="35" t="s">
        <v>1779</v>
      </c>
      <c r="H166" s="35" t="s">
        <v>1785</v>
      </c>
      <c r="I166" s="35" t="str">
        <f t="shared" si="7"/>
        <v>LTKJ</v>
      </c>
    </row>
    <row r="167" spans="1:9" ht="23.25" customHeight="1">
      <c r="A167" s="35" t="str">
        <f t="shared" si="6"/>
        <v>X AK 27</v>
      </c>
      <c r="B167" s="94">
        <v>7</v>
      </c>
      <c r="C167" s="26">
        <v>101616025</v>
      </c>
      <c r="D167" s="26" t="s">
        <v>2000</v>
      </c>
      <c r="E167" s="55" t="s">
        <v>9</v>
      </c>
      <c r="F167" s="47" t="s">
        <v>2327</v>
      </c>
      <c r="G167" s="35" t="s">
        <v>1775</v>
      </c>
      <c r="H167" s="35" t="s">
        <v>1783</v>
      </c>
      <c r="I167" s="35" t="str">
        <f t="shared" si="7"/>
        <v>LAK</v>
      </c>
    </row>
    <row r="168" spans="1:9" ht="23.25" customHeight="1">
      <c r="A168" s="35" t="str">
        <f t="shared" si="6"/>
        <v>XI AK43</v>
      </c>
      <c r="B168" s="27">
        <v>3</v>
      </c>
      <c r="C168" s="26">
        <v>101515657</v>
      </c>
      <c r="D168" s="26" t="s">
        <v>266</v>
      </c>
      <c r="E168" s="27" t="s">
        <v>9</v>
      </c>
      <c r="F168" s="35" t="s">
        <v>593</v>
      </c>
      <c r="G168" s="35" t="s">
        <v>1778</v>
      </c>
      <c r="H168" s="35" t="s">
        <v>1783</v>
      </c>
      <c r="I168" s="35" t="str">
        <f t="shared" si="7"/>
        <v>LAK</v>
      </c>
    </row>
    <row r="169" spans="1:9" ht="23.25" customHeight="1">
      <c r="A169" s="35" t="str">
        <f t="shared" si="6"/>
        <v>X AK 16</v>
      </c>
      <c r="B169" s="94">
        <v>6</v>
      </c>
      <c r="C169" s="26">
        <v>101616026</v>
      </c>
      <c r="D169" s="26" t="s">
        <v>2001</v>
      </c>
      <c r="E169" s="55" t="s">
        <v>9</v>
      </c>
      <c r="F169" s="42" t="s">
        <v>2322</v>
      </c>
      <c r="G169" s="35" t="s">
        <v>1775</v>
      </c>
      <c r="H169" s="35" t="s">
        <v>1783</v>
      </c>
      <c r="I169" s="35" t="str">
        <f t="shared" si="7"/>
        <v>LAK</v>
      </c>
    </row>
    <row r="170" spans="1:9" ht="23.25" customHeight="1">
      <c r="A170" s="35" t="str">
        <f t="shared" si="6"/>
        <v>XII AK25</v>
      </c>
      <c r="B170" s="27">
        <v>5</v>
      </c>
      <c r="C170" s="26" t="s">
        <v>422</v>
      </c>
      <c r="D170" s="26" t="s">
        <v>423</v>
      </c>
      <c r="E170" s="27" t="s">
        <v>9</v>
      </c>
      <c r="F170" s="35" t="s">
        <v>971</v>
      </c>
      <c r="G170" s="35" t="s">
        <v>1780</v>
      </c>
      <c r="H170" s="35" t="s">
        <v>1783</v>
      </c>
      <c r="I170" s="35" t="str">
        <f t="shared" si="7"/>
        <v>LAK</v>
      </c>
    </row>
    <row r="171" spans="1:9" ht="23.25" customHeight="1">
      <c r="A171" s="35" t="str">
        <f t="shared" si="6"/>
        <v>XIII AK44</v>
      </c>
      <c r="B171" s="27">
        <v>4</v>
      </c>
      <c r="C171" s="26" t="s">
        <v>1111</v>
      </c>
      <c r="D171" s="26" t="s">
        <v>1112</v>
      </c>
      <c r="E171" s="27" t="s">
        <v>9</v>
      </c>
      <c r="F171" s="35" t="s">
        <v>1652</v>
      </c>
      <c r="G171" s="35" t="s">
        <v>1782</v>
      </c>
      <c r="H171" s="35" t="s">
        <v>1783</v>
      </c>
      <c r="I171" s="35" t="str">
        <f t="shared" si="7"/>
        <v>LAK</v>
      </c>
    </row>
    <row r="172" spans="1:9" ht="23.25" customHeight="1">
      <c r="A172" s="35" t="str">
        <f t="shared" si="6"/>
        <v>XI AK68</v>
      </c>
      <c r="B172" s="27">
        <v>8</v>
      </c>
      <c r="C172" s="26">
        <v>101515658</v>
      </c>
      <c r="D172" s="26" t="s">
        <v>327</v>
      </c>
      <c r="E172" s="27" t="s">
        <v>9</v>
      </c>
      <c r="F172" s="35" t="s">
        <v>715</v>
      </c>
      <c r="G172" s="35" t="s">
        <v>1778</v>
      </c>
      <c r="H172" s="35" t="s">
        <v>1783</v>
      </c>
      <c r="I172" s="35" t="str">
        <f t="shared" si="7"/>
        <v>LAK</v>
      </c>
    </row>
    <row r="173" spans="1:9" ht="23.25" customHeight="1">
      <c r="A173" s="35" t="str">
        <f t="shared" si="6"/>
        <v>XIII AK17</v>
      </c>
      <c r="B173" s="27">
        <v>7</v>
      </c>
      <c r="C173" s="26" t="s">
        <v>916</v>
      </c>
      <c r="D173" s="26" t="s">
        <v>917</v>
      </c>
      <c r="E173" s="27" t="s">
        <v>9</v>
      </c>
      <c r="F173" s="35" t="s">
        <v>1525</v>
      </c>
      <c r="G173" s="35" t="s">
        <v>1782</v>
      </c>
      <c r="H173" s="35" t="s">
        <v>1783</v>
      </c>
      <c r="I173" s="35" t="str">
        <f t="shared" si="7"/>
        <v>LAK</v>
      </c>
    </row>
    <row r="174" spans="1:9" ht="23.25" customHeight="1">
      <c r="A174" s="35" t="str">
        <f t="shared" si="6"/>
        <v>XII TKJ37</v>
      </c>
      <c r="B174" s="27">
        <v>7</v>
      </c>
      <c r="C174" s="26" t="s">
        <v>855</v>
      </c>
      <c r="D174" s="26" t="s">
        <v>856</v>
      </c>
      <c r="E174" s="27" t="s">
        <v>9</v>
      </c>
      <c r="F174" s="35" t="s">
        <v>1401</v>
      </c>
      <c r="G174" s="35" t="s">
        <v>1781</v>
      </c>
      <c r="H174" s="35" t="s">
        <v>1785</v>
      </c>
      <c r="I174" s="35" t="str">
        <f t="shared" si="7"/>
        <v>LTKJ</v>
      </c>
    </row>
    <row r="175" spans="1:9" ht="23.25" customHeight="1">
      <c r="A175" s="35" t="str">
        <f t="shared" si="6"/>
        <v>XII AK16</v>
      </c>
      <c r="B175" s="27">
        <v>6</v>
      </c>
      <c r="C175" s="26" t="s">
        <v>361</v>
      </c>
      <c r="D175" s="26" t="s">
        <v>362</v>
      </c>
      <c r="E175" s="27" t="s">
        <v>9</v>
      </c>
      <c r="F175" s="35" t="s">
        <v>970</v>
      </c>
      <c r="G175" s="35" t="s">
        <v>1780</v>
      </c>
      <c r="H175" s="35" t="s">
        <v>1783</v>
      </c>
      <c r="I175" s="35" t="str">
        <f t="shared" si="7"/>
        <v>LAK</v>
      </c>
    </row>
    <row r="176" spans="1:9" ht="23.25" customHeight="1">
      <c r="A176" s="35" t="str">
        <f t="shared" si="6"/>
        <v>X TKJ 23</v>
      </c>
      <c r="B176" s="94">
        <v>3</v>
      </c>
      <c r="C176" s="35"/>
      <c r="D176" s="26" t="s">
        <v>2351</v>
      </c>
      <c r="E176" s="27" t="s">
        <v>9</v>
      </c>
      <c r="F176" s="35" t="s">
        <v>2332</v>
      </c>
      <c r="G176" s="35" t="s">
        <v>1777</v>
      </c>
      <c r="H176" s="35" t="s">
        <v>1785</v>
      </c>
      <c r="I176" s="35" t="str">
        <f t="shared" si="7"/>
        <v>LTKJ</v>
      </c>
    </row>
    <row r="177" spans="1:9" ht="23.25" customHeight="1">
      <c r="A177" s="35" t="str">
        <f t="shared" si="6"/>
        <v>XI TKJ25</v>
      </c>
      <c r="B177" s="27">
        <v>5</v>
      </c>
      <c r="C177" s="26">
        <v>101515833</v>
      </c>
      <c r="D177" s="26" t="s">
        <v>123</v>
      </c>
      <c r="E177" s="27" t="s">
        <v>9</v>
      </c>
      <c r="F177" s="35" t="s">
        <v>842</v>
      </c>
      <c r="G177" s="35" t="s">
        <v>1779</v>
      </c>
      <c r="H177" s="35" t="s">
        <v>1785</v>
      </c>
      <c r="I177" s="35" t="str">
        <f t="shared" si="7"/>
        <v>LTKJ</v>
      </c>
    </row>
    <row r="178" spans="1:9" ht="23.25" customHeight="1">
      <c r="A178" s="35" t="str">
        <f t="shared" si="6"/>
        <v>XI TKJ111</v>
      </c>
      <c r="B178" s="27">
        <v>11</v>
      </c>
      <c r="C178" s="26">
        <v>101515834</v>
      </c>
      <c r="D178" s="26" t="s">
        <v>92</v>
      </c>
      <c r="E178" s="27" t="s">
        <v>9</v>
      </c>
      <c r="F178" s="35" t="s">
        <v>779</v>
      </c>
      <c r="G178" s="35" t="s">
        <v>1779</v>
      </c>
      <c r="H178" s="35" t="s">
        <v>1785</v>
      </c>
      <c r="I178" s="35" t="str">
        <f t="shared" si="7"/>
        <v>LTKJ</v>
      </c>
    </row>
    <row r="179" spans="1:9" ht="23.25" customHeight="1">
      <c r="A179" s="35" t="str">
        <f t="shared" si="6"/>
        <v>X AK 17</v>
      </c>
      <c r="B179" s="57">
        <v>7</v>
      </c>
      <c r="C179" s="26">
        <v>101616027</v>
      </c>
      <c r="D179" s="26" t="s">
        <v>2002</v>
      </c>
      <c r="E179" s="55" t="s">
        <v>9</v>
      </c>
      <c r="F179" s="42" t="s">
        <v>2322</v>
      </c>
      <c r="G179" s="35" t="s">
        <v>1775</v>
      </c>
      <c r="H179" s="35" t="s">
        <v>1783</v>
      </c>
      <c r="I179" s="35" t="str">
        <f t="shared" si="7"/>
        <v>LAK</v>
      </c>
    </row>
    <row r="180" spans="1:9" ht="23.25" customHeight="1">
      <c r="A180" s="35" t="str">
        <f t="shared" si="6"/>
        <v>X TKJ 24</v>
      </c>
      <c r="B180" s="57">
        <v>4</v>
      </c>
      <c r="C180" s="26">
        <v>101616028</v>
      </c>
      <c r="D180" s="26" t="s">
        <v>2003</v>
      </c>
      <c r="E180" s="55" t="s">
        <v>9</v>
      </c>
      <c r="F180" s="50" t="s">
        <v>2332</v>
      </c>
      <c r="G180" s="35" t="s">
        <v>1777</v>
      </c>
      <c r="H180" s="35" t="s">
        <v>1785</v>
      </c>
      <c r="I180" s="35" t="str">
        <f t="shared" si="7"/>
        <v>LTKJ</v>
      </c>
    </row>
    <row r="181" spans="1:9" ht="23.25" customHeight="1">
      <c r="A181" s="35" t="str">
        <f t="shared" si="6"/>
        <v>X AK 56</v>
      </c>
      <c r="B181" s="57">
        <v>6</v>
      </c>
      <c r="C181" s="26">
        <v>101616029</v>
      </c>
      <c r="D181" s="26" t="s">
        <v>2004</v>
      </c>
      <c r="E181" s="55" t="s">
        <v>9</v>
      </c>
      <c r="F181" s="45" t="s">
        <v>2325</v>
      </c>
      <c r="G181" s="35" t="s">
        <v>1775</v>
      </c>
      <c r="H181" s="35" t="s">
        <v>1783</v>
      </c>
      <c r="I181" s="35" t="str">
        <f t="shared" si="7"/>
        <v>LAK</v>
      </c>
    </row>
    <row r="182" spans="1:9" ht="23.25" customHeight="1">
      <c r="A182" s="35" t="str">
        <f t="shared" si="6"/>
        <v>X AK 57</v>
      </c>
      <c r="B182" s="94">
        <v>7</v>
      </c>
      <c r="C182" s="26">
        <v>101616030</v>
      </c>
      <c r="D182" s="26" t="s">
        <v>2005</v>
      </c>
      <c r="E182" s="55" t="s">
        <v>13</v>
      </c>
      <c r="F182" s="45" t="s">
        <v>2325</v>
      </c>
      <c r="G182" s="35" t="s">
        <v>1775</v>
      </c>
      <c r="H182" s="35" t="s">
        <v>1783</v>
      </c>
      <c r="I182" s="35" t="str">
        <f t="shared" si="7"/>
        <v>PAK</v>
      </c>
    </row>
    <row r="183" spans="1:9" ht="23.25" customHeight="1">
      <c r="A183" s="35" t="str">
        <f t="shared" si="6"/>
        <v>X AK 35</v>
      </c>
      <c r="B183" s="94">
        <v>5</v>
      </c>
      <c r="C183" s="26">
        <v>101616031</v>
      </c>
      <c r="D183" s="26" t="s">
        <v>2006</v>
      </c>
      <c r="E183" s="55" t="s">
        <v>13</v>
      </c>
      <c r="F183" s="49" t="s">
        <v>2328</v>
      </c>
      <c r="G183" s="35" t="s">
        <v>1775</v>
      </c>
      <c r="H183" s="35" t="s">
        <v>1783</v>
      </c>
      <c r="I183" s="35" t="str">
        <f t="shared" si="7"/>
        <v>PAK</v>
      </c>
    </row>
    <row r="184" spans="1:9" ht="23.25" customHeight="1">
      <c r="A184" s="35" t="str">
        <f t="shared" si="6"/>
        <v>XI TKJ112</v>
      </c>
      <c r="B184" s="27">
        <v>12</v>
      </c>
      <c r="C184" s="26">
        <v>101515835</v>
      </c>
      <c r="D184" s="26" t="s">
        <v>102</v>
      </c>
      <c r="E184" s="27" t="s">
        <v>13</v>
      </c>
      <c r="F184" s="35" t="s">
        <v>779</v>
      </c>
      <c r="G184" s="35" t="s">
        <v>1779</v>
      </c>
      <c r="H184" s="35" t="s">
        <v>1785</v>
      </c>
      <c r="I184" s="35" t="str">
        <f t="shared" si="7"/>
        <v>PTKJ</v>
      </c>
    </row>
    <row r="185" spans="1:9" ht="23.25" customHeight="1">
      <c r="A185" s="35" t="str">
        <f t="shared" si="6"/>
        <v>XI AK54</v>
      </c>
      <c r="B185" s="27">
        <v>4</v>
      </c>
      <c r="C185" s="26">
        <v>101515659</v>
      </c>
      <c r="D185" s="26" t="s">
        <v>286</v>
      </c>
      <c r="E185" s="27" t="s">
        <v>13</v>
      </c>
      <c r="F185" s="35" t="s">
        <v>655</v>
      </c>
      <c r="G185" s="35" t="s">
        <v>1778</v>
      </c>
      <c r="H185" s="35" t="s">
        <v>1783</v>
      </c>
      <c r="I185" s="35" t="str">
        <f t="shared" si="7"/>
        <v>PAK</v>
      </c>
    </row>
    <row r="186" spans="1:9" ht="23.25" customHeight="1">
      <c r="A186" s="35" t="str">
        <f t="shared" si="6"/>
        <v>X RPL 210</v>
      </c>
      <c r="B186" s="94">
        <v>10</v>
      </c>
      <c r="C186" s="26">
        <v>101616032</v>
      </c>
      <c r="D186" s="26" t="s">
        <v>2007</v>
      </c>
      <c r="E186" s="55" t="s">
        <v>13</v>
      </c>
      <c r="F186" s="44" t="s">
        <v>2324</v>
      </c>
      <c r="G186" s="35" t="s">
        <v>1776</v>
      </c>
      <c r="H186" s="35" t="s">
        <v>1784</v>
      </c>
      <c r="I186" s="35" t="str">
        <f t="shared" si="7"/>
        <v>PRPL</v>
      </c>
    </row>
    <row r="187" spans="1:9" ht="23.25" customHeight="1">
      <c r="A187" s="35" t="str">
        <f t="shared" si="6"/>
        <v>XI TKJ35</v>
      </c>
      <c r="B187" s="27">
        <v>5</v>
      </c>
      <c r="C187" s="26">
        <v>101515836</v>
      </c>
      <c r="D187" s="26" t="s">
        <v>142</v>
      </c>
      <c r="E187" s="27" t="s">
        <v>13</v>
      </c>
      <c r="F187" s="35" t="s">
        <v>903</v>
      </c>
      <c r="G187" s="35" t="s">
        <v>1779</v>
      </c>
      <c r="H187" s="35" t="s">
        <v>1785</v>
      </c>
      <c r="I187" s="35" t="str">
        <f t="shared" si="7"/>
        <v>PTKJ</v>
      </c>
    </row>
    <row r="188" spans="1:9" ht="23.25" customHeight="1">
      <c r="A188" s="35" t="str">
        <f t="shared" si="6"/>
        <v>XII AK26</v>
      </c>
      <c r="B188" s="27">
        <v>6</v>
      </c>
      <c r="C188" s="26" t="s">
        <v>424</v>
      </c>
      <c r="D188" s="26" t="s">
        <v>425</v>
      </c>
      <c r="E188" s="27" t="s">
        <v>13</v>
      </c>
      <c r="F188" s="35" t="s">
        <v>971</v>
      </c>
      <c r="G188" s="35" t="s">
        <v>1780</v>
      </c>
      <c r="H188" s="35" t="s">
        <v>1783</v>
      </c>
      <c r="I188" s="35" t="str">
        <f t="shared" si="7"/>
        <v>PAK</v>
      </c>
    </row>
    <row r="189" spans="1:9" ht="23.25" customHeight="1">
      <c r="A189" s="35" t="str">
        <f t="shared" si="6"/>
        <v>XI TKJ26</v>
      </c>
      <c r="B189" s="27">
        <v>6</v>
      </c>
      <c r="C189" s="26">
        <v>101515837</v>
      </c>
      <c r="D189" s="26" t="s">
        <v>128</v>
      </c>
      <c r="E189" s="27" t="s">
        <v>9</v>
      </c>
      <c r="F189" s="35" t="s">
        <v>842</v>
      </c>
      <c r="G189" s="35" t="s">
        <v>1779</v>
      </c>
      <c r="H189" s="35" t="s">
        <v>1785</v>
      </c>
      <c r="I189" s="35" t="str">
        <f t="shared" si="7"/>
        <v>LTKJ</v>
      </c>
    </row>
    <row r="190" spans="1:9" ht="23.25" customHeight="1">
      <c r="A190" s="35" t="str">
        <f t="shared" si="6"/>
        <v>XIII AK25</v>
      </c>
      <c r="B190" s="27">
        <v>5</v>
      </c>
      <c r="C190" s="26" t="s">
        <v>983</v>
      </c>
      <c r="D190" s="26" t="s">
        <v>984</v>
      </c>
      <c r="E190" s="27" t="s">
        <v>13</v>
      </c>
      <c r="F190" s="35" t="s">
        <v>1526</v>
      </c>
      <c r="G190" s="35" t="s">
        <v>1782</v>
      </c>
      <c r="H190" s="35" t="s">
        <v>1783</v>
      </c>
      <c r="I190" s="35" t="str">
        <f t="shared" si="7"/>
        <v>PAK</v>
      </c>
    </row>
    <row r="191" spans="1:9" ht="23.25" customHeight="1">
      <c r="A191" s="35" t="str">
        <f t="shared" si="6"/>
        <v>X AK 36</v>
      </c>
      <c r="B191" s="94">
        <v>6</v>
      </c>
      <c r="C191" s="26">
        <v>101616033</v>
      </c>
      <c r="D191" s="26" t="s">
        <v>2008</v>
      </c>
      <c r="E191" s="55" t="s">
        <v>13</v>
      </c>
      <c r="F191" s="49" t="s">
        <v>2328</v>
      </c>
      <c r="G191" s="35" t="s">
        <v>1775</v>
      </c>
      <c r="H191" s="35" t="s">
        <v>1783</v>
      </c>
      <c r="I191" s="35" t="str">
        <f t="shared" si="7"/>
        <v>PAK</v>
      </c>
    </row>
    <row r="192" spans="1:9" ht="23.25" customHeight="1">
      <c r="A192" s="35" t="str">
        <f t="shared" si="6"/>
        <v>XI AK17</v>
      </c>
      <c r="B192" s="27">
        <v>7</v>
      </c>
      <c r="C192" s="26">
        <v>101515660</v>
      </c>
      <c r="D192" s="26" t="s">
        <v>179</v>
      </c>
      <c r="E192" s="27" t="s">
        <v>9</v>
      </c>
      <c r="F192" s="35" t="s">
        <v>413</v>
      </c>
      <c r="G192" s="35" t="s">
        <v>1778</v>
      </c>
      <c r="H192" s="35" t="s">
        <v>1783</v>
      </c>
      <c r="I192" s="35" t="str">
        <f t="shared" si="7"/>
        <v>LAK</v>
      </c>
    </row>
    <row r="193" spans="1:9" ht="23.25" customHeight="1">
      <c r="A193" s="35" t="str">
        <f t="shared" si="6"/>
        <v>XII AK36</v>
      </c>
      <c r="B193" s="27">
        <v>6</v>
      </c>
      <c r="C193" s="26" t="s">
        <v>483</v>
      </c>
      <c r="D193" s="26" t="s">
        <v>484</v>
      </c>
      <c r="E193" s="27" t="s">
        <v>13</v>
      </c>
      <c r="F193" s="35" t="s">
        <v>972</v>
      </c>
      <c r="G193" s="35" t="s">
        <v>1780</v>
      </c>
      <c r="H193" s="35" t="s">
        <v>1783</v>
      </c>
      <c r="I193" s="35" t="str">
        <f t="shared" si="7"/>
        <v>PAK</v>
      </c>
    </row>
    <row r="194" spans="1:9" ht="23.25" customHeight="1">
      <c r="A194" s="35" t="str">
        <f t="shared" si="6"/>
        <v>XII AK45</v>
      </c>
      <c r="B194" s="27">
        <v>5</v>
      </c>
      <c r="C194" s="26" t="s">
        <v>543</v>
      </c>
      <c r="D194" s="26" t="s">
        <v>544</v>
      </c>
      <c r="E194" s="27" t="s">
        <v>13</v>
      </c>
      <c r="F194" s="35" t="s">
        <v>973</v>
      </c>
      <c r="G194" s="35" t="s">
        <v>1780</v>
      </c>
      <c r="H194" s="35" t="s">
        <v>1783</v>
      </c>
      <c r="I194" s="35" t="str">
        <f t="shared" si="7"/>
        <v>PAK</v>
      </c>
    </row>
    <row r="195" spans="1:9" ht="23.25" customHeight="1">
      <c r="A195" s="35" t="str">
        <f t="shared" si="6"/>
        <v>XII TKJ38</v>
      </c>
      <c r="B195" s="27">
        <v>8</v>
      </c>
      <c r="C195" s="26" t="s">
        <v>857</v>
      </c>
      <c r="D195" s="26" t="s">
        <v>858</v>
      </c>
      <c r="E195" s="27" t="s">
        <v>9</v>
      </c>
      <c r="F195" s="35" t="s">
        <v>1401</v>
      </c>
      <c r="G195" s="35" t="s">
        <v>1781</v>
      </c>
      <c r="H195" s="35" t="s">
        <v>1785</v>
      </c>
      <c r="I195" s="35" t="str">
        <f t="shared" si="7"/>
        <v>LTKJ</v>
      </c>
    </row>
    <row r="196" spans="1:9" ht="23.25" customHeight="1">
      <c r="A196" s="35" t="str">
        <f t="shared" ref="A196:A259" si="8">F196&amp;B196</f>
        <v>X TKJ 14</v>
      </c>
      <c r="B196" s="94">
        <v>4</v>
      </c>
      <c r="C196" s="26">
        <v>101616034</v>
      </c>
      <c r="D196" s="26" t="s">
        <v>2009</v>
      </c>
      <c r="E196" s="55" t="s">
        <v>13</v>
      </c>
      <c r="F196" s="53" t="s">
        <v>2331</v>
      </c>
      <c r="G196" s="35" t="s">
        <v>1777</v>
      </c>
      <c r="H196" s="35" t="s">
        <v>1785</v>
      </c>
      <c r="I196" s="35" t="str">
        <f t="shared" ref="I196:I259" si="9">E196&amp;H196</f>
        <v>PTKJ</v>
      </c>
    </row>
    <row r="197" spans="1:9" ht="23.25" customHeight="1">
      <c r="A197" s="35" t="str">
        <f t="shared" si="8"/>
        <v>X AK 28</v>
      </c>
      <c r="B197" s="94">
        <v>8</v>
      </c>
      <c r="C197" s="26">
        <v>101616035</v>
      </c>
      <c r="D197" s="26" t="s">
        <v>2010</v>
      </c>
      <c r="E197" s="55" t="s">
        <v>13</v>
      </c>
      <c r="F197" s="47" t="s">
        <v>2327</v>
      </c>
      <c r="G197" s="35" t="s">
        <v>1775</v>
      </c>
      <c r="H197" s="35" t="s">
        <v>1783</v>
      </c>
      <c r="I197" s="35" t="str">
        <f t="shared" si="9"/>
        <v>PAK</v>
      </c>
    </row>
    <row r="198" spans="1:9" ht="23.25" customHeight="1">
      <c r="A198" s="35" t="str">
        <f t="shared" si="8"/>
        <v>XI AK24</v>
      </c>
      <c r="B198" s="27">
        <v>4</v>
      </c>
      <c r="C198" s="26">
        <v>101515661</v>
      </c>
      <c r="D198" s="26" t="s">
        <v>1822</v>
      </c>
      <c r="E198" s="27" t="s">
        <v>13</v>
      </c>
      <c r="F198" s="35" t="s">
        <v>472</v>
      </c>
      <c r="G198" s="35" t="s">
        <v>1778</v>
      </c>
      <c r="H198" s="35" t="s">
        <v>1783</v>
      </c>
      <c r="I198" s="35" t="str">
        <f t="shared" si="9"/>
        <v>PAK</v>
      </c>
    </row>
    <row r="199" spans="1:9" ht="23.25" customHeight="1">
      <c r="A199" s="35" t="str">
        <f t="shared" si="8"/>
        <v>XII AK56</v>
      </c>
      <c r="B199" s="27">
        <v>6</v>
      </c>
      <c r="C199" s="26" t="s">
        <v>604</v>
      </c>
      <c r="D199" s="26" t="s">
        <v>605</v>
      </c>
      <c r="E199" s="27" t="s">
        <v>13</v>
      </c>
      <c r="F199" s="35" t="s">
        <v>974</v>
      </c>
      <c r="G199" s="35" t="s">
        <v>1780</v>
      </c>
      <c r="H199" s="35" t="s">
        <v>1783</v>
      </c>
      <c r="I199" s="35" t="str">
        <f t="shared" si="9"/>
        <v>PAK</v>
      </c>
    </row>
    <row r="200" spans="1:9" ht="23.25" customHeight="1">
      <c r="A200" s="35" t="str">
        <f t="shared" si="8"/>
        <v>XII TKJ39</v>
      </c>
      <c r="B200" s="27">
        <v>9</v>
      </c>
      <c r="C200" s="26" t="s">
        <v>859</v>
      </c>
      <c r="D200" s="26" t="s">
        <v>860</v>
      </c>
      <c r="E200" s="27" t="s">
        <v>9</v>
      </c>
      <c r="F200" s="35" t="s">
        <v>1401</v>
      </c>
      <c r="G200" s="35" t="s">
        <v>1781</v>
      </c>
      <c r="H200" s="35" t="s">
        <v>1785</v>
      </c>
      <c r="I200" s="35" t="str">
        <f t="shared" si="9"/>
        <v>LTKJ</v>
      </c>
    </row>
    <row r="201" spans="1:9" ht="23.25" customHeight="1">
      <c r="A201" s="35" t="str">
        <f t="shared" si="8"/>
        <v>X AK 66</v>
      </c>
      <c r="B201" s="94">
        <v>6</v>
      </c>
      <c r="C201" s="35"/>
      <c r="D201" s="26" t="s">
        <v>2337</v>
      </c>
      <c r="E201" s="94" t="s">
        <v>13</v>
      </c>
      <c r="F201" s="35" t="s">
        <v>2330</v>
      </c>
      <c r="G201" s="35" t="s">
        <v>1775</v>
      </c>
      <c r="H201" s="35" t="s">
        <v>1783</v>
      </c>
      <c r="I201" s="35" t="str">
        <f t="shared" si="9"/>
        <v>PAK</v>
      </c>
    </row>
    <row r="202" spans="1:9" ht="23.25" customHeight="1">
      <c r="A202" s="35" t="str">
        <f t="shared" si="8"/>
        <v>XIII AK26</v>
      </c>
      <c r="B202" s="27">
        <v>6</v>
      </c>
      <c r="C202" s="26" t="s">
        <v>985</v>
      </c>
      <c r="D202" s="26" t="s">
        <v>986</v>
      </c>
      <c r="E202" s="27" t="s">
        <v>9</v>
      </c>
      <c r="F202" s="35" t="s">
        <v>1526</v>
      </c>
      <c r="G202" s="35" t="s">
        <v>1782</v>
      </c>
      <c r="H202" s="35" t="s">
        <v>1783</v>
      </c>
      <c r="I202" s="35" t="str">
        <f t="shared" si="9"/>
        <v>LAK</v>
      </c>
    </row>
    <row r="203" spans="1:9" ht="23.25" customHeight="1">
      <c r="A203" s="35" t="str">
        <f t="shared" si="8"/>
        <v>XIII AK45</v>
      </c>
      <c r="B203" s="27">
        <v>5</v>
      </c>
      <c r="C203" s="26" t="s">
        <v>1113</v>
      </c>
      <c r="D203" s="26" t="s">
        <v>1932</v>
      </c>
      <c r="E203" s="27" t="s">
        <v>13</v>
      </c>
      <c r="F203" s="35" t="s">
        <v>1652</v>
      </c>
      <c r="G203" s="35" t="s">
        <v>1782</v>
      </c>
      <c r="H203" s="35" t="s">
        <v>1783</v>
      </c>
      <c r="I203" s="35" t="str">
        <f t="shared" si="9"/>
        <v>PAK</v>
      </c>
    </row>
    <row r="204" spans="1:9" ht="23.25" customHeight="1">
      <c r="A204" s="35" t="str">
        <f t="shared" si="8"/>
        <v>X AK 37</v>
      </c>
      <c r="B204" s="57">
        <v>7</v>
      </c>
      <c r="C204" s="26">
        <v>101616036</v>
      </c>
      <c r="D204" s="26" t="s">
        <v>2011</v>
      </c>
      <c r="E204" s="55" t="s">
        <v>13</v>
      </c>
      <c r="F204" s="49" t="s">
        <v>2328</v>
      </c>
      <c r="G204" s="35" t="s">
        <v>1775</v>
      </c>
      <c r="H204" s="35" t="s">
        <v>1783</v>
      </c>
      <c r="I204" s="35" t="str">
        <f t="shared" si="9"/>
        <v>PAK</v>
      </c>
    </row>
    <row r="205" spans="1:9" ht="23.25" customHeight="1">
      <c r="A205" s="35" t="str">
        <f t="shared" si="8"/>
        <v>X AK 58</v>
      </c>
      <c r="B205" s="94">
        <v>8</v>
      </c>
      <c r="C205" s="26">
        <v>101616037</v>
      </c>
      <c r="D205" s="26" t="s">
        <v>2012</v>
      </c>
      <c r="E205" s="55" t="s">
        <v>13</v>
      </c>
      <c r="F205" s="45" t="s">
        <v>2325</v>
      </c>
      <c r="G205" s="35" t="s">
        <v>1775</v>
      </c>
      <c r="H205" s="35" t="s">
        <v>1783</v>
      </c>
      <c r="I205" s="35" t="str">
        <f t="shared" si="9"/>
        <v>PAK</v>
      </c>
    </row>
    <row r="206" spans="1:9" ht="23.25" customHeight="1">
      <c r="A206" s="35" t="str">
        <f t="shared" si="8"/>
        <v>X TKJ 25</v>
      </c>
      <c r="B206" s="94">
        <v>5</v>
      </c>
      <c r="C206" s="26">
        <v>101616038</v>
      </c>
      <c r="D206" s="26" t="s">
        <v>2013</v>
      </c>
      <c r="E206" s="55" t="s">
        <v>9</v>
      </c>
      <c r="F206" s="44" t="s">
        <v>2332</v>
      </c>
      <c r="G206" s="35" t="s">
        <v>1776</v>
      </c>
      <c r="H206" s="35" t="s">
        <v>1784</v>
      </c>
      <c r="I206" s="35" t="str">
        <f t="shared" si="9"/>
        <v>LRPL</v>
      </c>
    </row>
    <row r="207" spans="1:9" ht="23.25" customHeight="1">
      <c r="A207" s="35" t="str">
        <f t="shared" si="8"/>
        <v>XII AK37</v>
      </c>
      <c r="B207" s="27">
        <v>7</v>
      </c>
      <c r="C207" s="26" t="s">
        <v>485</v>
      </c>
      <c r="D207" s="26" t="s">
        <v>486</v>
      </c>
      <c r="E207" s="27" t="s">
        <v>9</v>
      </c>
      <c r="F207" s="35" t="s">
        <v>972</v>
      </c>
      <c r="G207" s="35" t="s">
        <v>1780</v>
      </c>
      <c r="H207" s="35" t="s">
        <v>1783</v>
      </c>
      <c r="I207" s="35" t="str">
        <f t="shared" si="9"/>
        <v>LAK</v>
      </c>
    </row>
    <row r="208" spans="1:9" ht="23.25" customHeight="1">
      <c r="A208" s="35" t="str">
        <f t="shared" si="8"/>
        <v>XII AK17</v>
      </c>
      <c r="B208" s="27">
        <v>7</v>
      </c>
      <c r="C208" s="26" t="s">
        <v>363</v>
      </c>
      <c r="D208" s="26" t="s">
        <v>364</v>
      </c>
      <c r="E208" s="27" t="s">
        <v>13</v>
      </c>
      <c r="F208" s="35" t="s">
        <v>970</v>
      </c>
      <c r="G208" s="35" t="s">
        <v>1780</v>
      </c>
      <c r="H208" s="35" t="s">
        <v>1783</v>
      </c>
      <c r="I208" s="35" t="str">
        <f t="shared" si="9"/>
        <v>PAK</v>
      </c>
    </row>
    <row r="209" spans="1:9" ht="23.25" customHeight="1">
      <c r="A209" s="35" t="str">
        <f t="shared" si="8"/>
        <v>XI TKJ113</v>
      </c>
      <c r="B209" s="27">
        <v>13</v>
      </c>
      <c r="C209" s="26">
        <v>101515838</v>
      </c>
      <c r="D209" s="26" t="s">
        <v>82</v>
      </c>
      <c r="E209" s="27" t="s">
        <v>9</v>
      </c>
      <c r="F209" s="35" t="s">
        <v>779</v>
      </c>
      <c r="G209" s="35" t="s">
        <v>1779</v>
      </c>
      <c r="H209" s="35" t="s">
        <v>1785</v>
      </c>
      <c r="I209" s="35" t="str">
        <f t="shared" si="9"/>
        <v>LTKJ</v>
      </c>
    </row>
    <row r="210" spans="1:9" ht="23.25" customHeight="1">
      <c r="A210" s="35" t="str">
        <f t="shared" si="8"/>
        <v>XII TKJ15</v>
      </c>
      <c r="B210" s="27">
        <v>5</v>
      </c>
      <c r="C210" s="26" t="s">
        <v>724</v>
      </c>
      <c r="D210" s="26" t="s">
        <v>725</v>
      </c>
      <c r="E210" s="27" t="s">
        <v>9</v>
      </c>
      <c r="F210" s="35" t="s">
        <v>1289</v>
      </c>
      <c r="G210" s="35" t="s">
        <v>1781</v>
      </c>
      <c r="H210" s="35" t="s">
        <v>1785</v>
      </c>
      <c r="I210" s="35" t="str">
        <f t="shared" si="9"/>
        <v>LTKJ</v>
      </c>
    </row>
    <row r="211" spans="1:9" ht="23.25" customHeight="1">
      <c r="A211" s="35" t="str">
        <f t="shared" si="8"/>
        <v>X AK 38</v>
      </c>
      <c r="B211" s="94">
        <v>8</v>
      </c>
      <c r="C211" s="26">
        <v>101616039</v>
      </c>
      <c r="D211" s="26" t="s">
        <v>2014</v>
      </c>
      <c r="E211" s="55" t="s">
        <v>13</v>
      </c>
      <c r="F211" s="49" t="s">
        <v>2328</v>
      </c>
      <c r="G211" s="35" t="s">
        <v>1775</v>
      </c>
      <c r="H211" s="35" t="s">
        <v>1783</v>
      </c>
      <c r="I211" s="35" t="str">
        <f t="shared" si="9"/>
        <v>PAK</v>
      </c>
    </row>
    <row r="212" spans="1:9" ht="23.25" customHeight="1">
      <c r="A212" s="35" t="str">
        <f t="shared" si="8"/>
        <v>X AK 67</v>
      </c>
      <c r="B212" s="94">
        <v>7</v>
      </c>
      <c r="C212" s="26">
        <v>101616040</v>
      </c>
      <c r="D212" s="26" t="s">
        <v>2015</v>
      </c>
      <c r="E212" s="55" t="s">
        <v>9</v>
      </c>
      <c r="F212" s="43" t="s">
        <v>2330</v>
      </c>
      <c r="G212" s="35" t="s">
        <v>1775</v>
      </c>
      <c r="H212" s="35" t="s">
        <v>1783</v>
      </c>
      <c r="I212" s="35" t="str">
        <f t="shared" si="9"/>
        <v>LAK</v>
      </c>
    </row>
    <row r="213" spans="1:9" ht="23.25" customHeight="1">
      <c r="A213" s="35" t="str">
        <f t="shared" si="8"/>
        <v>XI TKJ36</v>
      </c>
      <c r="B213" s="27">
        <v>6</v>
      </c>
      <c r="C213" s="26">
        <v>101515839</v>
      </c>
      <c r="D213" s="26" t="s">
        <v>29</v>
      </c>
      <c r="E213" s="27" t="s">
        <v>9</v>
      </c>
      <c r="F213" s="35" t="s">
        <v>903</v>
      </c>
      <c r="G213" s="35" t="s">
        <v>1779</v>
      </c>
      <c r="H213" s="35" t="s">
        <v>1785</v>
      </c>
      <c r="I213" s="35" t="str">
        <f t="shared" si="9"/>
        <v>LTKJ</v>
      </c>
    </row>
    <row r="214" spans="1:9" ht="23.25" customHeight="1">
      <c r="A214" s="35" t="str">
        <f t="shared" si="8"/>
        <v>XII AK27</v>
      </c>
      <c r="B214" s="27">
        <v>7</v>
      </c>
      <c r="C214" s="26" t="s">
        <v>426</v>
      </c>
      <c r="D214" s="26" t="s">
        <v>427</v>
      </c>
      <c r="E214" s="27" t="s">
        <v>9</v>
      </c>
      <c r="F214" s="35" t="s">
        <v>971</v>
      </c>
      <c r="G214" s="35" t="s">
        <v>1780</v>
      </c>
      <c r="H214" s="35" t="s">
        <v>1783</v>
      </c>
      <c r="I214" s="35" t="str">
        <f t="shared" si="9"/>
        <v>LAK</v>
      </c>
    </row>
    <row r="215" spans="1:9" ht="23.25" customHeight="1">
      <c r="A215" s="35" t="str">
        <f t="shared" si="8"/>
        <v>X AK 29</v>
      </c>
      <c r="B215" s="94">
        <v>9</v>
      </c>
      <c r="C215" s="26">
        <v>101616041</v>
      </c>
      <c r="D215" s="26" t="s">
        <v>2016</v>
      </c>
      <c r="E215" s="55" t="s">
        <v>9</v>
      </c>
      <c r="F215" s="47" t="s">
        <v>2327</v>
      </c>
      <c r="G215" s="35" t="s">
        <v>1775</v>
      </c>
      <c r="H215" s="35" t="s">
        <v>1783</v>
      </c>
      <c r="I215" s="35" t="str">
        <f t="shared" si="9"/>
        <v>LAK</v>
      </c>
    </row>
    <row r="216" spans="1:9" ht="23.25" customHeight="1">
      <c r="A216" s="35" t="str">
        <f t="shared" si="8"/>
        <v>XI AK44</v>
      </c>
      <c r="B216" s="27">
        <v>4</v>
      </c>
      <c r="C216" s="26">
        <v>101515662</v>
      </c>
      <c r="D216" s="26" t="s">
        <v>268</v>
      </c>
      <c r="E216" s="27" t="s">
        <v>9</v>
      </c>
      <c r="F216" s="35" t="s">
        <v>593</v>
      </c>
      <c r="G216" s="35" t="s">
        <v>1778</v>
      </c>
      <c r="H216" s="35" t="s">
        <v>1783</v>
      </c>
      <c r="I216" s="35" t="str">
        <f t="shared" si="9"/>
        <v>LAK</v>
      </c>
    </row>
    <row r="217" spans="1:9" ht="23.25" customHeight="1">
      <c r="A217" s="35" t="str">
        <f t="shared" si="8"/>
        <v>XIII AK52</v>
      </c>
      <c r="B217" s="27">
        <v>2</v>
      </c>
      <c r="C217" s="26" t="s">
        <v>1171</v>
      </c>
      <c r="D217" s="26" t="s">
        <v>1172</v>
      </c>
      <c r="E217" s="27" t="s">
        <v>9</v>
      </c>
      <c r="F217" s="35" t="s">
        <v>1713</v>
      </c>
      <c r="G217" s="35" t="s">
        <v>1782</v>
      </c>
      <c r="H217" s="35" t="s">
        <v>1783</v>
      </c>
      <c r="I217" s="35" t="str">
        <f t="shared" si="9"/>
        <v>LAK</v>
      </c>
    </row>
    <row r="218" spans="1:9" ht="23.25" customHeight="1">
      <c r="A218" s="35" t="str">
        <f t="shared" si="8"/>
        <v>X TKJ 26</v>
      </c>
      <c r="B218" s="94">
        <v>6</v>
      </c>
      <c r="C218" s="26">
        <v>101616042</v>
      </c>
      <c r="D218" s="26" t="s">
        <v>2017</v>
      </c>
      <c r="E218" s="55" t="s">
        <v>9</v>
      </c>
      <c r="F218" s="50" t="s">
        <v>2332</v>
      </c>
      <c r="G218" s="35" t="s">
        <v>1777</v>
      </c>
      <c r="H218" s="35" t="s">
        <v>1785</v>
      </c>
      <c r="I218" s="35" t="str">
        <f t="shared" si="9"/>
        <v>LTKJ</v>
      </c>
    </row>
    <row r="219" spans="1:9" ht="23.25" customHeight="1">
      <c r="A219" s="35" t="str">
        <f t="shared" si="8"/>
        <v>XII AK38</v>
      </c>
      <c r="B219" s="27">
        <v>8</v>
      </c>
      <c r="C219" s="26" t="s">
        <v>487</v>
      </c>
      <c r="D219" s="26" t="s">
        <v>488</v>
      </c>
      <c r="E219" s="27" t="s">
        <v>9</v>
      </c>
      <c r="F219" s="35" t="s">
        <v>972</v>
      </c>
      <c r="G219" s="35" t="s">
        <v>1780</v>
      </c>
      <c r="H219" s="35" t="s">
        <v>1783</v>
      </c>
      <c r="I219" s="35" t="str">
        <f t="shared" si="9"/>
        <v>LAK</v>
      </c>
    </row>
    <row r="220" spans="1:9" ht="23.25" customHeight="1">
      <c r="A220" s="35" t="str">
        <f t="shared" si="8"/>
        <v>X RPL 211</v>
      </c>
      <c r="B220" s="94">
        <v>11</v>
      </c>
      <c r="C220" s="26">
        <v>101616043</v>
      </c>
      <c r="D220" s="26" t="s">
        <v>2018</v>
      </c>
      <c r="E220" s="55" t="s">
        <v>9</v>
      </c>
      <c r="F220" s="44" t="s">
        <v>2324</v>
      </c>
      <c r="G220" s="35" t="s">
        <v>1776</v>
      </c>
      <c r="H220" s="35" t="s">
        <v>1784</v>
      </c>
      <c r="I220" s="35" t="str">
        <f t="shared" si="9"/>
        <v>LRPL</v>
      </c>
    </row>
    <row r="221" spans="1:9" ht="23.25" customHeight="1">
      <c r="A221" s="35" t="str">
        <f t="shared" si="8"/>
        <v>XII TKJ28</v>
      </c>
      <c r="B221" s="27">
        <v>8</v>
      </c>
      <c r="C221" s="26" t="s">
        <v>794</v>
      </c>
      <c r="D221" s="26" t="s">
        <v>795</v>
      </c>
      <c r="E221" s="27" t="s">
        <v>9</v>
      </c>
      <c r="F221" s="35" t="s">
        <v>1344</v>
      </c>
      <c r="G221" s="35" t="s">
        <v>1781</v>
      </c>
      <c r="H221" s="35" t="s">
        <v>1785</v>
      </c>
      <c r="I221" s="35" t="str">
        <f t="shared" si="9"/>
        <v>LTKJ</v>
      </c>
    </row>
    <row r="222" spans="1:9" ht="23.25" customHeight="1">
      <c r="A222" s="35" t="str">
        <f t="shared" si="8"/>
        <v>XI RPL12</v>
      </c>
      <c r="B222" s="27">
        <v>2</v>
      </c>
      <c r="C222" s="26">
        <v>101515913</v>
      </c>
      <c r="D222" s="26" t="s">
        <v>33</v>
      </c>
      <c r="E222" s="27" t="s">
        <v>9</v>
      </c>
      <c r="F222" s="35" t="s">
        <v>1945</v>
      </c>
      <c r="G222" s="35" t="s">
        <v>1944</v>
      </c>
      <c r="H222" s="35" t="s">
        <v>1784</v>
      </c>
      <c r="I222" s="35" t="str">
        <f t="shared" si="9"/>
        <v>LRPL</v>
      </c>
    </row>
    <row r="223" spans="1:9" ht="23.25" customHeight="1">
      <c r="A223" s="35" t="str">
        <f t="shared" si="8"/>
        <v>XI RPL23</v>
      </c>
      <c r="B223" s="27">
        <v>3</v>
      </c>
      <c r="C223" s="26">
        <v>101515914</v>
      </c>
      <c r="D223" s="26" t="s">
        <v>65</v>
      </c>
      <c r="E223" s="27" t="s">
        <v>9</v>
      </c>
      <c r="F223" s="35" t="s">
        <v>1943</v>
      </c>
      <c r="G223" s="35" t="s">
        <v>1944</v>
      </c>
      <c r="H223" s="35" t="s">
        <v>1784</v>
      </c>
      <c r="I223" s="35" t="str">
        <f t="shared" si="9"/>
        <v>LRPL</v>
      </c>
    </row>
    <row r="224" spans="1:9" ht="23.25" customHeight="1">
      <c r="A224" s="35" t="str">
        <f t="shared" si="8"/>
        <v>X AK 18</v>
      </c>
      <c r="B224" s="57">
        <v>8</v>
      </c>
      <c r="C224" s="26">
        <v>101616044</v>
      </c>
      <c r="D224" s="26" t="s">
        <v>2019</v>
      </c>
      <c r="E224" s="55" t="s">
        <v>13</v>
      </c>
      <c r="F224" s="42" t="s">
        <v>2322</v>
      </c>
      <c r="G224" s="35" t="s">
        <v>1775</v>
      </c>
      <c r="H224" s="35" t="s">
        <v>1783</v>
      </c>
      <c r="I224" s="35" t="str">
        <f t="shared" si="9"/>
        <v>PAK</v>
      </c>
    </row>
    <row r="225" spans="1:9" ht="23.25" customHeight="1">
      <c r="A225" s="35" t="str">
        <f t="shared" si="8"/>
        <v>X TKJ 37</v>
      </c>
      <c r="B225" s="57">
        <v>7</v>
      </c>
      <c r="C225" s="35"/>
      <c r="D225" s="35" t="s">
        <v>2354</v>
      </c>
      <c r="E225" s="100" t="s">
        <v>9</v>
      </c>
      <c r="F225" s="35" t="s">
        <v>2326</v>
      </c>
      <c r="G225" s="35" t="s">
        <v>1777</v>
      </c>
      <c r="H225" s="35" t="s">
        <v>1785</v>
      </c>
      <c r="I225" s="35" t="str">
        <f t="shared" si="9"/>
        <v>LTKJ</v>
      </c>
    </row>
    <row r="226" spans="1:9" ht="23.25" customHeight="1">
      <c r="A226" s="35" t="str">
        <f t="shared" si="8"/>
        <v>X TKJ 15</v>
      </c>
      <c r="B226" s="57">
        <v>5</v>
      </c>
      <c r="C226" s="26">
        <v>101616045</v>
      </c>
      <c r="D226" s="26" t="s">
        <v>2020</v>
      </c>
      <c r="E226" s="55" t="s">
        <v>9</v>
      </c>
      <c r="F226" s="53" t="s">
        <v>2331</v>
      </c>
      <c r="G226" s="35" t="s">
        <v>1777</v>
      </c>
      <c r="H226" s="35" t="s">
        <v>1785</v>
      </c>
      <c r="I226" s="35" t="str">
        <f t="shared" si="9"/>
        <v>LTKJ</v>
      </c>
    </row>
    <row r="227" spans="1:9" ht="23.25" customHeight="1">
      <c r="A227" s="35" t="str">
        <f t="shared" si="8"/>
        <v>X AK 43</v>
      </c>
      <c r="B227" s="57">
        <v>3</v>
      </c>
      <c r="C227" s="87">
        <v>101616046</v>
      </c>
      <c r="D227" s="26" t="s">
        <v>2021</v>
      </c>
      <c r="E227" s="55" t="s">
        <v>9</v>
      </c>
      <c r="F227" s="51" t="s">
        <v>2329</v>
      </c>
      <c r="G227" s="35" t="s">
        <v>1775</v>
      </c>
      <c r="H227" s="35" t="s">
        <v>1783</v>
      </c>
      <c r="I227" s="35" t="str">
        <f t="shared" si="9"/>
        <v>LAK</v>
      </c>
    </row>
    <row r="228" spans="1:9" ht="23.25" customHeight="1">
      <c r="A228" s="35" t="str">
        <f t="shared" si="8"/>
        <v>X TKJ 16</v>
      </c>
      <c r="B228" s="94">
        <v>6</v>
      </c>
      <c r="C228" s="26">
        <v>101616047</v>
      </c>
      <c r="D228" s="26" t="s">
        <v>2022</v>
      </c>
      <c r="E228" s="55" t="s">
        <v>9</v>
      </c>
      <c r="F228" s="53" t="s">
        <v>2331</v>
      </c>
      <c r="G228" s="35" t="s">
        <v>1777</v>
      </c>
      <c r="H228" s="35" t="s">
        <v>1785</v>
      </c>
      <c r="I228" s="35" t="str">
        <f t="shared" si="9"/>
        <v>LTKJ</v>
      </c>
    </row>
    <row r="229" spans="1:9" ht="23.25" customHeight="1">
      <c r="A229" s="35" t="str">
        <f t="shared" si="8"/>
        <v>X RPL 212</v>
      </c>
      <c r="B229" s="94">
        <v>12</v>
      </c>
      <c r="C229" s="26">
        <v>101616048</v>
      </c>
      <c r="D229" s="26" t="s">
        <v>2023</v>
      </c>
      <c r="E229" s="55" t="s">
        <v>9</v>
      </c>
      <c r="F229" s="44" t="s">
        <v>2324</v>
      </c>
      <c r="G229" s="35" t="s">
        <v>1776</v>
      </c>
      <c r="H229" s="35" t="s">
        <v>1784</v>
      </c>
      <c r="I229" s="35" t="str">
        <f t="shared" si="9"/>
        <v>LRPL</v>
      </c>
    </row>
    <row r="230" spans="1:9" ht="23.25" customHeight="1">
      <c r="A230" s="35" t="str">
        <f t="shared" si="8"/>
        <v>X AK 19</v>
      </c>
      <c r="B230" s="94">
        <v>9</v>
      </c>
      <c r="C230" s="26">
        <v>101616049</v>
      </c>
      <c r="D230" s="26" t="s">
        <v>2024</v>
      </c>
      <c r="E230" s="55" t="s">
        <v>9</v>
      </c>
      <c r="F230" s="42" t="s">
        <v>2322</v>
      </c>
      <c r="G230" s="35" t="s">
        <v>1775</v>
      </c>
      <c r="H230" s="35" t="s">
        <v>1783</v>
      </c>
      <c r="I230" s="35" t="str">
        <f t="shared" si="9"/>
        <v>LAK</v>
      </c>
    </row>
    <row r="231" spans="1:9" ht="23.25" customHeight="1">
      <c r="A231" s="35" t="str">
        <f t="shared" si="8"/>
        <v>X AK 44</v>
      </c>
      <c r="B231" s="100">
        <v>4</v>
      </c>
      <c r="C231" s="35"/>
      <c r="D231" s="35" t="s">
        <v>2348</v>
      </c>
      <c r="E231" s="100" t="s">
        <v>9</v>
      </c>
      <c r="F231" s="35" t="s">
        <v>2329</v>
      </c>
      <c r="G231" s="35" t="s">
        <v>1775</v>
      </c>
      <c r="H231" s="35" t="s">
        <v>1783</v>
      </c>
      <c r="I231" s="35" t="str">
        <f t="shared" si="9"/>
        <v>LAK</v>
      </c>
    </row>
    <row r="232" spans="1:9" ht="23.25" customHeight="1">
      <c r="A232" s="35" t="str">
        <f t="shared" si="8"/>
        <v>XI AK18</v>
      </c>
      <c r="B232" s="27">
        <v>8</v>
      </c>
      <c r="C232" s="26">
        <v>101515663</v>
      </c>
      <c r="D232" s="26" t="s">
        <v>181</v>
      </c>
      <c r="E232" s="27" t="s">
        <v>9</v>
      </c>
      <c r="F232" s="35" t="s">
        <v>413</v>
      </c>
      <c r="G232" s="35" t="s">
        <v>1778</v>
      </c>
      <c r="H232" s="35" t="s">
        <v>1783</v>
      </c>
      <c r="I232" s="35" t="str">
        <f t="shared" si="9"/>
        <v>LAK</v>
      </c>
    </row>
    <row r="233" spans="1:9" ht="23.25" customHeight="1">
      <c r="A233" s="35" t="str">
        <f t="shared" si="8"/>
        <v>XII AK46</v>
      </c>
      <c r="B233" s="27">
        <v>6</v>
      </c>
      <c r="C233" s="26" t="s">
        <v>545</v>
      </c>
      <c r="D233" s="26" t="s">
        <v>546</v>
      </c>
      <c r="E233" s="27" t="s">
        <v>9</v>
      </c>
      <c r="F233" s="35" t="s">
        <v>973</v>
      </c>
      <c r="G233" s="35" t="s">
        <v>1780</v>
      </c>
      <c r="H233" s="35" t="s">
        <v>1783</v>
      </c>
      <c r="I233" s="35" t="str">
        <f t="shared" si="9"/>
        <v>LAK</v>
      </c>
    </row>
    <row r="234" spans="1:9" ht="23.25" customHeight="1">
      <c r="A234" s="35" t="str">
        <f t="shared" si="8"/>
        <v>XII AK57</v>
      </c>
      <c r="B234" s="27">
        <v>7</v>
      </c>
      <c r="C234" s="26" t="s">
        <v>606</v>
      </c>
      <c r="D234" s="26" t="s">
        <v>607</v>
      </c>
      <c r="E234" s="27" t="s">
        <v>9</v>
      </c>
      <c r="F234" s="35" t="s">
        <v>974</v>
      </c>
      <c r="G234" s="35" t="s">
        <v>1780</v>
      </c>
      <c r="H234" s="35" t="s">
        <v>1783</v>
      </c>
      <c r="I234" s="35" t="str">
        <f t="shared" si="9"/>
        <v>LAK</v>
      </c>
    </row>
    <row r="235" spans="1:9" ht="23.25" customHeight="1">
      <c r="A235" s="35" t="str">
        <f t="shared" si="8"/>
        <v>XIII AK53</v>
      </c>
      <c r="B235" s="27">
        <v>3</v>
      </c>
      <c r="C235" s="26" t="s">
        <v>1173</v>
      </c>
      <c r="D235" s="26" t="s">
        <v>1174</v>
      </c>
      <c r="E235" s="27" t="s">
        <v>13</v>
      </c>
      <c r="F235" s="35" t="s">
        <v>1713</v>
      </c>
      <c r="G235" s="35" t="s">
        <v>1782</v>
      </c>
      <c r="H235" s="35" t="s">
        <v>1783</v>
      </c>
      <c r="I235" s="35" t="str">
        <f t="shared" si="9"/>
        <v>PAK</v>
      </c>
    </row>
    <row r="236" spans="1:9" ht="23.25" customHeight="1">
      <c r="A236" s="35" t="str">
        <f t="shared" si="8"/>
        <v>XI AK45</v>
      </c>
      <c r="B236" s="27">
        <v>5</v>
      </c>
      <c r="C236" s="26">
        <v>101515664</v>
      </c>
      <c r="D236" s="26" t="s">
        <v>260</v>
      </c>
      <c r="E236" s="27" t="s">
        <v>13</v>
      </c>
      <c r="F236" s="35" t="s">
        <v>593</v>
      </c>
      <c r="G236" s="35" t="s">
        <v>1778</v>
      </c>
      <c r="H236" s="35" t="s">
        <v>1783</v>
      </c>
      <c r="I236" s="35" t="str">
        <f t="shared" si="9"/>
        <v>PAK</v>
      </c>
    </row>
    <row r="237" spans="1:9" ht="23.25" customHeight="1">
      <c r="A237" s="35" t="str">
        <f t="shared" si="8"/>
        <v>XI AK46</v>
      </c>
      <c r="B237" s="27">
        <v>6</v>
      </c>
      <c r="C237" s="26">
        <v>101515665</v>
      </c>
      <c r="D237" s="26" t="s">
        <v>255</v>
      </c>
      <c r="E237" s="27" t="s">
        <v>13</v>
      </c>
      <c r="F237" s="35" t="s">
        <v>593</v>
      </c>
      <c r="G237" s="35" t="s">
        <v>1778</v>
      </c>
      <c r="H237" s="35" t="s">
        <v>1783</v>
      </c>
      <c r="I237" s="35" t="str">
        <f t="shared" si="9"/>
        <v>PAK</v>
      </c>
    </row>
    <row r="238" spans="1:9" ht="23.25" customHeight="1">
      <c r="A238" s="35" t="str">
        <f t="shared" si="8"/>
        <v>XIII AK54</v>
      </c>
      <c r="B238" s="27">
        <v>4</v>
      </c>
      <c r="C238" s="26" t="s">
        <v>1175</v>
      </c>
      <c r="D238" s="26" t="s">
        <v>1176</v>
      </c>
      <c r="E238" s="27" t="s">
        <v>9</v>
      </c>
      <c r="F238" s="35" t="s">
        <v>1713</v>
      </c>
      <c r="G238" s="35" t="s">
        <v>1782</v>
      </c>
      <c r="H238" s="35" t="s">
        <v>1783</v>
      </c>
      <c r="I238" s="35" t="str">
        <f t="shared" si="9"/>
        <v>LAK</v>
      </c>
    </row>
    <row r="239" spans="1:9" ht="23.25" customHeight="1">
      <c r="A239" s="35" t="str">
        <f t="shared" si="8"/>
        <v>X AK 39</v>
      </c>
      <c r="B239" s="100">
        <v>9</v>
      </c>
      <c r="C239" s="26">
        <v>101616050</v>
      </c>
      <c r="D239" s="26" t="s">
        <v>2025</v>
      </c>
      <c r="E239" s="55" t="s">
        <v>13</v>
      </c>
      <c r="F239" s="49" t="s">
        <v>2328</v>
      </c>
      <c r="G239" s="35" t="s">
        <v>1775</v>
      </c>
      <c r="H239" s="35" t="s">
        <v>1783</v>
      </c>
      <c r="I239" s="35" t="str">
        <f t="shared" si="9"/>
        <v>PAK</v>
      </c>
    </row>
    <row r="240" spans="1:9" ht="23.25" customHeight="1">
      <c r="A240" s="35" t="str">
        <f t="shared" si="8"/>
        <v>XII TKJ16</v>
      </c>
      <c r="B240" s="27">
        <v>6</v>
      </c>
      <c r="C240" s="26" t="s">
        <v>726</v>
      </c>
      <c r="D240" s="26" t="s">
        <v>727</v>
      </c>
      <c r="E240" s="27" t="s">
        <v>9</v>
      </c>
      <c r="F240" s="35" t="s">
        <v>1289</v>
      </c>
      <c r="G240" s="35" t="s">
        <v>1781</v>
      </c>
      <c r="H240" s="35" t="s">
        <v>1785</v>
      </c>
      <c r="I240" s="35" t="str">
        <f t="shared" si="9"/>
        <v>LTKJ</v>
      </c>
    </row>
    <row r="241" spans="1:9" ht="23.25" customHeight="1">
      <c r="A241" s="35" t="str">
        <f t="shared" si="8"/>
        <v>X AK 59</v>
      </c>
      <c r="B241" s="94">
        <v>9</v>
      </c>
      <c r="C241" s="26">
        <v>101616051</v>
      </c>
      <c r="D241" s="26" t="s">
        <v>2026</v>
      </c>
      <c r="E241" s="55" t="s">
        <v>13</v>
      </c>
      <c r="F241" s="45" t="s">
        <v>2325</v>
      </c>
      <c r="G241" s="35" t="s">
        <v>1775</v>
      </c>
      <c r="H241" s="35" t="s">
        <v>1783</v>
      </c>
      <c r="I241" s="35" t="str">
        <f t="shared" si="9"/>
        <v>PAK</v>
      </c>
    </row>
    <row r="242" spans="1:9" ht="23.25" customHeight="1">
      <c r="A242" s="35" t="str">
        <f t="shared" si="8"/>
        <v>X AK 310</v>
      </c>
      <c r="B242" s="94">
        <v>10</v>
      </c>
      <c r="C242" s="26">
        <v>101616052</v>
      </c>
      <c r="D242" s="26" t="s">
        <v>2027</v>
      </c>
      <c r="E242" s="55" t="s">
        <v>13</v>
      </c>
      <c r="F242" s="49" t="s">
        <v>2328</v>
      </c>
      <c r="G242" s="35" t="s">
        <v>1775</v>
      </c>
      <c r="H242" s="35" t="s">
        <v>1783</v>
      </c>
      <c r="I242" s="35" t="str">
        <f t="shared" si="9"/>
        <v>PAK</v>
      </c>
    </row>
    <row r="243" spans="1:9" ht="23.25" customHeight="1">
      <c r="A243" s="35" t="str">
        <f t="shared" si="8"/>
        <v>X AK 311</v>
      </c>
      <c r="B243" s="100">
        <v>11</v>
      </c>
      <c r="C243" s="26">
        <v>101616053</v>
      </c>
      <c r="D243" s="26" t="s">
        <v>2028</v>
      </c>
      <c r="E243" s="55" t="s">
        <v>9</v>
      </c>
      <c r="F243" s="49" t="s">
        <v>2328</v>
      </c>
      <c r="G243" s="35" t="s">
        <v>1775</v>
      </c>
      <c r="H243" s="35" t="s">
        <v>1783</v>
      </c>
      <c r="I243" s="35" t="str">
        <f t="shared" si="9"/>
        <v>LAK</v>
      </c>
    </row>
    <row r="244" spans="1:9" ht="23.25" customHeight="1">
      <c r="A244" s="35" t="str">
        <f t="shared" si="8"/>
        <v>XIII AK46</v>
      </c>
      <c r="B244" s="27">
        <v>6</v>
      </c>
      <c r="C244" s="26" t="s">
        <v>1115</v>
      </c>
      <c r="D244" s="26" t="s">
        <v>1116</v>
      </c>
      <c r="E244" s="27" t="s">
        <v>13</v>
      </c>
      <c r="F244" s="35" t="s">
        <v>1652</v>
      </c>
      <c r="G244" s="35" t="s">
        <v>1782</v>
      </c>
      <c r="H244" s="35" t="s">
        <v>1783</v>
      </c>
      <c r="I244" s="35" t="str">
        <f t="shared" si="9"/>
        <v>PAK</v>
      </c>
    </row>
    <row r="245" spans="1:9" ht="23.25" customHeight="1">
      <c r="A245" s="35" t="str">
        <f t="shared" si="8"/>
        <v>XIII AK37</v>
      </c>
      <c r="B245" s="27">
        <v>7</v>
      </c>
      <c r="C245" s="26" t="s">
        <v>1053</v>
      </c>
      <c r="D245" s="26" t="s">
        <v>1054</v>
      </c>
      <c r="E245" s="27" t="s">
        <v>13</v>
      </c>
      <c r="F245" s="35" t="s">
        <v>1589</v>
      </c>
      <c r="G245" s="35" t="s">
        <v>1782</v>
      </c>
      <c r="H245" s="35" t="s">
        <v>1783</v>
      </c>
      <c r="I245" s="35" t="str">
        <f t="shared" si="9"/>
        <v>PAK</v>
      </c>
    </row>
    <row r="246" spans="1:9" ht="23.25" customHeight="1">
      <c r="A246" s="35" t="str">
        <f t="shared" si="8"/>
        <v>X RPL 213</v>
      </c>
      <c r="B246" s="94">
        <v>13</v>
      </c>
      <c r="C246" s="26">
        <v>101616054</v>
      </c>
      <c r="D246" s="26" t="s">
        <v>2029</v>
      </c>
      <c r="E246" s="55" t="s">
        <v>13</v>
      </c>
      <c r="F246" s="44" t="s">
        <v>2324</v>
      </c>
      <c r="G246" s="35" t="s">
        <v>1776</v>
      </c>
      <c r="H246" s="35" t="s">
        <v>1784</v>
      </c>
      <c r="I246" s="35" t="str">
        <f t="shared" si="9"/>
        <v>PRPL</v>
      </c>
    </row>
    <row r="247" spans="1:9" ht="23.25" customHeight="1">
      <c r="A247" s="35" t="str">
        <f t="shared" si="8"/>
        <v>X AK 312</v>
      </c>
      <c r="B247" s="100">
        <v>12</v>
      </c>
      <c r="C247" s="26">
        <v>101616055</v>
      </c>
      <c r="D247" s="26" t="s">
        <v>2358</v>
      </c>
      <c r="E247" s="55" t="s">
        <v>13</v>
      </c>
      <c r="F247" s="49" t="s">
        <v>2328</v>
      </c>
      <c r="G247" s="35" t="s">
        <v>1775</v>
      </c>
      <c r="H247" s="35" t="s">
        <v>1783</v>
      </c>
      <c r="I247" s="35" t="str">
        <f t="shared" si="9"/>
        <v>PAK</v>
      </c>
    </row>
    <row r="248" spans="1:9" ht="23.25" customHeight="1">
      <c r="A248" s="35" t="str">
        <f t="shared" si="8"/>
        <v>XIII AK27</v>
      </c>
      <c r="B248" s="27">
        <v>7</v>
      </c>
      <c r="C248" s="26" t="s">
        <v>987</v>
      </c>
      <c r="D248" s="26" t="s">
        <v>988</v>
      </c>
      <c r="E248" s="27" t="s">
        <v>13</v>
      </c>
      <c r="F248" s="35" t="s">
        <v>1526</v>
      </c>
      <c r="G248" s="35" t="s">
        <v>1782</v>
      </c>
      <c r="H248" s="35" t="s">
        <v>1783</v>
      </c>
      <c r="I248" s="35" t="str">
        <f t="shared" si="9"/>
        <v>PAK</v>
      </c>
    </row>
    <row r="249" spans="1:9" ht="23.25" customHeight="1">
      <c r="A249" s="35" t="str">
        <f t="shared" si="8"/>
        <v>XII AK65</v>
      </c>
      <c r="B249" s="27">
        <v>5</v>
      </c>
      <c r="C249" s="26" t="s">
        <v>663</v>
      </c>
      <c r="D249" s="26" t="s">
        <v>664</v>
      </c>
      <c r="E249" s="27" t="s">
        <v>13</v>
      </c>
      <c r="F249" s="35" t="s">
        <v>1942</v>
      </c>
      <c r="G249" s="35" t="s">
        <v>1780</v>
      </c>
      <c r="H249" s="35" t="s">
        <v>1783</v>
      </c>
      <c r="I249" s="35" t="str">
        <f t="shared" si="9"/>
        <v>PAK</v>
      </c>
    </row>
    <row r="250" spans="1:9" ht="23.25" customHeight="1">
      <c r="A250" s="35" t="str">
        <f t="shared" si="8"/>
        <v>X AK 68</v>
      </c>
      <c r="B250" s="100">
        <v>8</v>
      </c>
      <c r="C250" s="26">
        <v>101616056</v>
      </c>
      <c r="D250" s="26" t="s">
        <v>2030</v>
      </c>
      <c r="E250" s="55" t="s">
        <v>13</v>
      </c>
      <c r="F250" s="43" t="s">
        <v>2330</v>
      </c>
      <c r="G250" s="35" t="s">
        <v>1775</v>
      </c>
      <c r="H250" s="35" t="s">
        <v>1783</v>
      </c>
      <c r="I250" s="35" t="str">
        <f t="shared" si="9"/>
        <v>PAK</v>
      </c>
    </row>
    <row r="251" spans="1:9" ht="23.25" customHeight="1">
      <c r="A251" s="35" t="str">
        <f t="shared" si="8"/>
        <v>XII TKJ29</v>
      </c>
      <c r="B251" s="27">
        <v>9</v>
      </c>
      <c r="C251" s="26" t="s">
        <v>796</v>
      </c>
      <c r="D251" s="26" t="s">
        <v>797</v>
      </c>
      <c r="E251" s="27" t="s">
        <v>9</v>
      </c>
      <c r="F251" s="35" t="s">
        <v>1344</v>
      </c>
      <c r="G251" s="35" t="s">
        <v>1781</v>
      </c>
      <c r="H251" s="35" t="s">
        <v>1785</v>
      </c>
      <c r="I251" s="35" t="str">
        <f t="shared" si="9"/>
        <v>LTKJ</v>
      </c>
    </row>
    <row r="252" spans="1:9" ht="23.25" customHeight="1">
      <c r="A252" s="35" t="str">
        <f t="shared" si="8"/>
        <v>XII TKJ310</v>
      </c>
      <c r="B252" s="27">
        <v>10</v>
      </c>
      <c r="C252" s="26" t="s">
        <v>861</v>
      </c>
      <c r="D252" s="26" t="s">
        <v>862</v>
      </c>
      <c r="E252" s="27" t="s">
        <v>9</v>
      </c>
      <c r="F252" s="35" t="s">
        <v>1401</v>
      </c>
      <c r="G252" s="35" t="s">
        <v>1781</v>
      </c>
      <c r="H252" s="35" t="s">
        <v>1785</v>
      </c>
      <c r="I252" s="35" t="str">
        <f t="shared" si="9"/>
        <v>LTKJ</v>
      </c>
    </row>
    <row r="253" spans="1:9" ht="23.25" customHeight="1">
      <c r="A253" s="35" t="str">
        <f t="shared" si="8"/>
        <v>XII TKJ17</v>
      </c>
      <c r="B253" s="27">
        <v>7</v>
      </c>
      <c r="C253" s="26" t="s">
        <v>728</v>
      </c>
      <c r="D253" s="26" t="s">
        <v>729</v>
      </c>
      <c r="E253" s="27" t="s">
        <v>13</v>
      </c>
      <c r="F253" s="35" t="s">
        <v>1289</v>
      </c>
      <c r="G253" s="35" t="s">
        <v>1781</v>
      </c>
      <c r="H253" s="35" t="s">
        <v>1785</v>
      </c>
      <c r="I253" s="35" t="str">
        <f t="shared" si="9"/>
        <v>PTKJ</v>
      </c>
    </row>
    <row r="254" spans="1:9" ht="23.25" customHeight="1">
      <c r="A254" s="35" t="str">
        <f t="shared" si="8"/>
        <v>X AK 45</v>
      </c>
      <c r="B254" s="100">
        <v>5</v>
      </c>
      <c r="C254" s="87">
        <v>101616057</v>
      </c>
      <c r="D254" s="26" t="s">
        <v>2031</v>
      </c>
      <c r="E254" s="55" t="s">
        <v>9</v>
      </c>
      <c r="F254" s="51" t="s">
        <v>2329</v>
      </c>
      <c r="G254" s="35" t="s">
        <v>1775</v>
      </c>
      <c r="H254" s="35" t="s">
        <v>1783</v>
      </c>
      <c r="I254" s="35" t="str">
        <f t="shared" si="9"/>
        <v>LAK</v>
      </c>
    </row>
    <row r="255" spans="1:9" ht="23.25" customHeight="1">
      <c r="A255" s="35" t="str">
        <f t="shared" si="8"/>
        <v>XI TKJ27</v>
      </c>
      <c r="B255" s="27">
        <v>7</v>
      </c>
      <c r="C255" s="26">
        <v>101515840</v>
      </c>
      <c r="D255" s="26" t="s">
        <v>115</v>
      </c>
      <c r="E255" s="27" t="s">
        <v>13</v>
      </c>
      <c r="F255" s="35" t="s">
        <v>842</v>
      </c>
      <c r="G255" s="35" t="s">
        <v>1779</v>
      </c>
      <c r="H255" s="35" t="s">
        <v>1785</v>
      </c>
      <c r="I255" s="35" t="str">
        <f t="shared" si="9"/>
        <v>PTKJ</v>
      </c>
    </row>
    <row r="256" spans="1:9" ht="23.25" customHeight="1">
      <c r="A256" s="35" t="str">
        <f t="shared" si="8"/>
        <v>XI RPL13</v>
      </c>
      <c r="B256" s="27">
        <v>3</v>
      </c>
      <c r="C256" s="26">
        <v>101515915</v>
      </c>
      <c r="D256" s="26" t="s">
        <v>25</v>
      </c>
      <c r="E256" s="27" t="s">
        <v>9</v>
      </c>
      <c r="F256" s="35" t="s">
        <v>1945</v>
      </c>
      <c r="G256" s="35" t="s">
        <v>1944</v>
      </c>
      <c r="H256" s="35" t="s">
        <v>1784</v>
      </c>
      <c r="I256" s="35" t="str">
        <f t="shared" si="9"/>
        <v>LRPL</v>
      </c>
    </row>
    <row r="257" spans="1:9" ht="23.25" customHeight="1">
      <c r="A257" s="35" t="str">
        <f t="shared" si="8"/>
        <v>XII TKJ210</v>
      </c>
      <c r="B257" s="27">
        <v>10</v>
      </c>
      <c r="C257" s="26" t="s">
        <v>798</v>
      </c>
      <c r="D257" s="26" t="s">
        <v>799</v>
      </c>
      <c r="E257" s="27" t="s">
        <v>9</v>
      </c>
      <c r="F257" s="35" t="s">
        <v>1344</v>
      </c>
      <c r="G257" s="35" t="s">
        <v>1781</v>
      </c>
      <c r="H257" s="35" t="s">
        <v>1785</v>
      </c>
      <c r="I257" s="35" t="str">
        <f t="shared" si="9"/>
        <v>LTKJ</v>
      </c>
    </row>
    <row r="258" spans="1:9" ht="23.25" customHeight="1">
      <c r="A258" s="35" t="str">
        <f t="shared" si="8"/>
        <v>XII AK18</v>
      </c>
      <c r="B258" s="27">
        <v>8</v>
      </c>
      <c r="C258" s="26" t="s">
        <v>365</v>
      </c>
      <c r="D258" s="26" t="s">
        <v>366</v>
      </c>
      <c r="E258" s="27" t="s">
        <v>9</v>
      </c>
      <c r="F258" s="35" t="s">
        <v>970</v>
      </c>
      <c r="G258" s="35" t="s">
        <v>1780</v>
      </c>
      <c r="H258" s="35" t="s">
        <v>1783</v>
      </c>
      <c r="I258" s="35" t="str">
        <f t="shared" si="9"/>
        <v>LAK</v>
      </c>
    </row>
    <row r="259" spans="1:9" ht="23.25" customHeight="1">
      <c r="A259" s="35" t="str">
        <f t="shared" si="8"/>
        <v>XI AK19</v>
      </c>
      <c r="B259" s="27">
        <v>9</v>
      </c>
      <c r="C259" s="26">
        <v>101515666</v>
      </c>
      <c r="D259" s="26" t="s">
        <v>184</v>
      </c>
      <c r="E259" s="27" t="s">
        <v>9</v>
      </c>
      <c r="F259" s="35" t="s">
        <v>413</v>
      </c>
      <c r="G259" s="35" t="s">
        <v>1778</v>
      </c>
      <c r="H259" s="35" t="s">
        <v>1783</v>
      </c>
      <c r="I259" s="35" t="str">
        <f t="shared" si="9"/>
        <v>LAK</v>
      </c>
    </row>
    <row r="260" spans="1:9" ht="23.25" customHeight="1">
      <c r="A260" s="35" t="str">
        <f t="shared" ref="A260:A323" si="10">F260&amp;B260</f>
        <v>X AK 110</v>
      </c>
      <c r="B260" s="100">
        <v>10</v>
      </c>
      <c r="C260" s="26">
        <v>101616058</v>
      </c>
      <c r="D260" s="26" t="s">
        <v>2032</v>
      </c>
      <c r="E260" s="55" t="s">
        <v>13</v>
      </c>
      <c r="F260" s="42" t="s">
        <v>2322</v>
      </c>
      <c r="G260" s="35" t="s">
        <v>1775</v>
      </c>
      <c r="H260" s="35" t="s">
        <v>1783</v>
      </c>
      <c r="I260" s="35" t="str">
        <f t="shared" ref="I260:I323" si="11">E260&amp;H260</f>
        <v>PAK</v>
      </c>
    </row>
    <row r="261" spans="1:9" ht="23.25" customHeight="1">
      <c r="A261" s="35" t="str">
        <f t="shared" si="10"/>
        <v>XII AK39</v>
      </c>
      <c r="B261" s="27">
        <v>9</v>
      </c>
      <c r="C261" s="26" t="s">
        <v>489</v>
      </c>
      <c r="D261" s="26" t="s">
        <v>490</v>
      </c>
      <c r="E261" s="27" t="s">
        <v>13</v>
      </c>
      <c r="F261" s="35" t="s">
        <v>972</v>
      </c>
      <c r="G261" s="35" t="s">
        <v>1780</v>
      </c>
      <c r="H261" s="35" t="s">
        <v>1783</v>
      </c>
      <c r="I261" s="35" t="str">
        <f t="shared" si="11"/>
        <v>PAK</v>
      </c>
    </row>
    <row r="262" spans="1:9" ht="23.25" customHeight="1">
      <c r="A262" s="35" t="str">
        <f t="shared" si="10"/>
        <v>XII AK28</v>
      </c>
      <c r="B262" s="27">
        <v>8</v>
      </c>
      <c r="C262" s="26" t="s">
        <v>428</v>
      </c>
      <c r="D262" s="26" t="s">
        <v>429</v>
      </c>
      <c r="E262" s="27" t="s">
        <v>13</v>
      </c>
      <c r="F262" s="35" t="s">
        <v>971</v>
      </c>
      <c r="G262" s="35" t="s">
        <v>1780</v>
      </c>
      <c r="H262" s="35" t="s">
        <v>1783</v>
      </c>
      <c r="I262" s="35" t="str">
        <f t="shared" si="11"/>
        <v>PAK</v>
      </c>
    </row>
    <row r="263" spans="1:9" ht="23.25" customHeight="1">
      <c r="A263" s="35" t="str">
        <f t="shared" si="10"/>
        <v>XI RPL14</v>
      </c>
      <c r="B263" s="27">
        <v>4</v>
      </c>
      <c r="C263" s="26">
        <v>101515916</v>
      </c>
      <c r="D263" s="26" t="s">
        <v>36</v>
      </c>
      <c r="E263" s="27" t="s">
        <v>13</v>
      </c>
      <c r="F263" s="35" t="s">
        <v>1945</v>
      </c>
      <c r="G263" s="35" t="s">
        <v>1944</v>
      </c>
      <c r="H263" s="35" t="s">
        <v>1784</v>
      </c>
      <c r="I263" s="35" t="str">
        <f t="shared" si="11"/>
        <v>PRPL</v>
      </c>
    </row>
    <row r="264" spans="1:9" ht="23.25" customHeight="1">
      <c r="A264" s="35" t="str">
        <f t="shared" si="10"/>
        <v>X AK 111</v>
      </c>
      <c r="B264" s="100">
        <v>11</v>
      </c>
      <c r="C264" s="26">
        <v>101616059</v>
      </c>
      <c r="D264" s="26" t="s">
        <v>2033</v>
      </c>
      <c r="E264" s="55" t="s">
        <v>13</v>
      </c>
      <c r="F264" s="42" t="s">
        <v>2322</v>
      </c>
      <c r="G264" s="35" t="s">
        <v>1775</v>
      </c>
      <c r="H264" s="35" t="s">
        <v>1783</v>
      </c>
      <c r="I264" s="35" t="str">
        <f t="shared" si="11"/>
        <v>PAK</v>
      </c>
    </row>
    <row r="265" spans="1:9" ht="23.25" customHeight="1">
      <c r="A265" s="35" t="str">
        <f t="shared" si="10"/>
        <v>XI AK25</v>
      </c>
      <c r="B265" s="27">
        <v>5</v>
      </c>
      <c r="C265" s="26">
        <v>101515667</v>
      </c>
      <c r="D265" s="26" t="s">
        <v>200</v>
      </c>
      <c r="E265" s="27" t="s">
        <v>13</v>
      </c>
      <c r="F265" s="35" t="s">
        <v>472</v>
      </c>
      <c r="G265" s="35" t="s">
        <v>1778</v>
      </c>
      <c r="H265" s="35" t="s">
        <v>1783</v>
      </c>
      <c r="I265" s="35" t="str">
        <f t="shared" si="11"/>
        <v>PAK</v>
      </c>
    </row>
    <row r="266" spans="1:9" ht="23.25" customHeight="1">
      <c r="A266" s="35" t="str">
        <f t="shared" si="10"/>
        <v>XII AK310</v>
      </c>
      <c r="B266" s="27">
        <v>10</v>
      </c>
      <c r="C266" s="26" t="s">
        <v>491</v>
      </c>
      <c r="D266" s="26" t="s">
        <v>492</v>
      </c>
      <c r="E266" s="27" t="s">
        <v>13</v>
      </c>
      <c r="F266" s="35" t="s">
        <v>972</v>
      </c>
      <c r="G266" s="35" t="s">
        <v>1780</v>
      </c>
      <c r="H266" s="35" t="s">
        <v>1783</v>
      </c>
      <c r="I266" s="35" t="str">
        <f t="shared" si="11"/>
        <v>PAK</v>
      </c>
    </row>
    <row r="267" spans="1:9" ht="23.25" customHeight="1">
      <c r="A267" s="35" t="str">
        <f t="shared" si="10"/>
        <v>XI RPL24</v>
      </c>
      <c r="B267" s="27">
        <v>4</v>
      </c>
      <c r="C267" s="26">
        <v>101515917</v>
      </c>
      <c r="D267" s="26" t="s">
        <v>49</v>
      </c>
      <c r="E267" s="27" t="s">
        <v>13</v>
      </c>
      <c r="F267" s="35" t="s">
        <v>1943</v>
      </c>
      <c r="G267" s="35" t="s">
        <v>1944</v>
      </c>
      <c r="H267" s="35" t="s">
        <v>1784</v>
      </c>
      <c r="I267" s="35" t="str">
        <f t="shared" si="11"/>
        <v>PRPL</v>
      </c>
    </row>
    <row r="268" spans="1:9" ht="23.25" customHeight="1">
      <c r="A268" s="35" t="str">
        <f t="shared" si="10"/>
        <v>XI RPL15</v>
      </c>
      <c r="B268" s="27">
        <v>5</v>
      </c>
      <c r="C268" s="26">
        <v>101515918</v>
      </c>
      <c r="D268" s="26" t="s">
        <v>30</v>
      </c>
      <c r="E268" s="27" t="s">
        <v>9</v>
      </c>
      <c r="F268" s="35" t="s">
        <v>1945</v>
      </c>
      <c r="G268" s="35" t="s">
        <v>1944</v>
      </c>
      <c r="H268" s="35" t="s">
        <v>1784</v>
      </c>
      <c r="I268" s="35" t="str">
        <f t="shared" si="11"/>
        <v>LRPL</v>
      </c>
    </row>
    <row r="269" spans="1:9" ht="23.25" customHeight="1">
      <c r="A269" s="35" t="str">
        <f t="shared" si="10"/>
        <v>X TKJ 38</v>
      </c>
      <c r="B269" s="100">
        <v>8</v>
      </c>
      <c r="C269" s="87">
        <v>101616060</v>
      </c>
      <c r="D269" s="26" t="s">
        <v>2034</v>
      </c>
      <c r="E269" s="55" t="s">
        <v>9</v>
      </c>
      <c r="F269" s="46" t="s">
        <v>2326</v>
      </c>
      <c r="G269" s="35" t="s">
        <v>1777</v>
      </c>
      <c r="H269" s="35" t="s">
        <v>1785</v>
      </c>
      <c r="I269" s="35" t="str">
        <f t="shared" si="11"/>
        <v>LTKJ</v>
      </c>
    </row>
    <row r="270" spans="1:9" ht="23.25" customHeight="1">
      <c r="A270" s="35" t="str">
        <f t="shared" si="10"/>
        <v>XIII AK18</v>
      </c>
      <c r="B270" s="27">
        <v>8</v>
      </c>
      <c r="C270" s="26" t="s">
        <v>918</v>
      </c>
      <c r="D270" s="26" t="s">
        <v>919</v>
      </c>
      <c r="E270" s="27" t="s">
        <v>13</v>
      </c>
      <c r="F270" s="35" t="s">
        <v>1525</v>
      </c>
      <c r="G270" s="35" t="s">
        <v>1782</v>
      </c>
      <c r="H270" s="35" t="s">
        <v>1783</v>
      </c>
      <c r="I270" s="35" t="str">
        <f t="shared" si="11"/>
        <v>PAK</v>
      </c>
    </row>
    <row r="271" spans="1:9" ht="23.25" customHeight="1">
      <c r="A271" s="35" t="str">
        <f t="shared" si="10"/>
        <v>X RPL 17</v>
      </c>
      <c r="B271" s="94">
        <v>7</v>
      </c>
      <c r="C271" s="26">
        <v>101616061</v>
      </c>
      <c r="D271" s="26" t="s">
        <v>2035</v>
      </c>
      <c r="E271" s="55" t="s">
        <v>9</v>
      </c>
      <c r="F271" s="43" t="s">
        <v>2323</v>
      </c>
      <c r="G271" s="35" t="s">
        <v>1776</v>
      </c>
      <c r="H271" s="35" t="s">
        <v>1784</v>
      </c>
      <c r="I271" s="35" t="str">
        <f t="shared" si="11"/>
        <v>LRPL</v>
      </c>
    </row>
    <row r="272" spans="1:9" ht="23.25" customHeight="1">
      <c r="A272" s="35" t="str">
        <f t="shared" si="10"/>
        <v>X TKJ 27</v>
      </c>
      <c r="B272" s="100">
        <v>7</v>
      </c>
      <c r="C272" s="26">
        <v>101616062</v>
      </c>
      <c r="D272" s="26" t="s">
        <v>2036</v>
      </c>
      <c r="E272" s="55" t="s">
        <v>9</v>
      </c>
      <c r="F272" s="52" t="s">
        <v>2332</v>
      </c>
      <c r="G272" s="35" t="s">
        <v>1777</v>
      </c>
      <c r="H272" s="35" t="s">
        <v>1785</v>
      </c>
      <c r="I272" s="35" t="str">
        <f t="shared" si="11"/>
        <v>LTKJ</v>
      </c>
    </row>
    <row r="273" spans="1:9" ht="23.25" customHeight="1">
      <c r="A273" s="35" t="str">
        <f t="shared" si="10"/>
        <v>XIII AK28</v>
      </c>
      <c r="B273" s="27">
        <v>8</v>
      </c>
      <c r="C273" s="26" t="s">
        <v>989</v>
      </c>
      <c r="D273" s="26" t="s">
        <v>990</v>
      </c>
      <c r="E273" s="27" t="s">
        <v>13</v>
      </c>
      <c r="F273" s="35" t="s">
        <v>1526</v>
      </c>
      <c r="G273" s="35" t="s">
        <v>1782</v>
      </c>
      <c r="H273" s="35" t="s">
        <v>1783</v>
      </c>
      <c r="I273" s="35" t="str">
        <f t="shared" si="11"/>
        <v>PAK</v>
      </c>
    </row>
    <row r="274" spans="1:9" ht="23.25" customHeight="1">
      <c r="A274" s="35" t="str">
        <f t="shared" si="10"/>
        <v>XI AK110</v>
      </c>
      <c r="B274" s="27">
        <v>10</v>
      </c>
      <c r="C274" s="26">
        <v>101515668</v>
      </c>
      <c r="D274" s="26" t="s">
        <v>164</v>
      </c>
      <c r="E274" s="27" t="s">
        <v>13</v>
      </c>
      <c r="F274" s="35" t="s">
        <v>413</v>
      </c>
      <c r="G274" s="35" t="s">
        <v>1778</v>
      </c>
      <c r="H274" s="35" t="s">
        <v>1783</v>
      </c>
      <c r="I274" s="35" t="str">
        <f t="shared" si="11"/>
        <v>PAK</v>
      </c>
    </row>
    <row r="275" spans="1:9" ht="23.25" customHeight="1">
      <c r="A275" s="35" t="str">
        <f t="shared" si="10"/>
        <v>X AK 46</v>
      </c>
      <c r="B275" s="100">
        <v>6</v>
      </c>
      <c r="C275" s="87">
        <v>101616063</v>
      </c>
      <c r="D275" s="26" t="s">
        <v>2037</v>
      </c>
      <c r="E275" s="55" t="s">
        <v>9</v>
      </c>
      <c r="F275" s="51" t="s">
        <v>2329</v>
      </c>
      <c r="G275" s="35" t="s">
        <v>1775</v>
      </c>
      <c r="H275" s="35" t="s">
        <v>1783</v>
      </c>
      <c r="I275" s="35" t="str">
        <f t="shared" si="11"/>
        <v>LAK</v>
      </c>
    </row>
    <row r="276" spans="1:9" ht="23.25" customHeight="1">
      <c r="A276" s="35" t="str">
        <f t="shared" si="10"/>
        <v>XI RPL16</v>
      </c>
      <c r="B276" s="27">
        <v>6</v>
      </c>
      <c r="C276" s="26">
        <v>101515919</v>
      </c>
      <c r="D276" s="26" t="s">
        <v>28</v>
      </c>
      <c r="E276" s="27" t="s">
        <v>9</v>
      </c>
      <c r="F276" s="35" t="s">
        <v>1945</v>
      </c>
      <c r="G276" s="35" t="s">
        <v>1944</v>
      </c>
      <c r="H276" s="35" t="s">
        <v>1784</v>
      </c>
      <c r="I276" s="35" t="str">
        <f t="shared" si="11"/>
        <v>LRPL</v>
      </c>
    </row>
    <row r="277" spans="1:9" ht="23.25" customHeight="1">
      <c r="A277" s="35" t="str">
        <f t="shared" si="10"/>
        <v>XII AK47</v>
      </c>
      <c r="B277" s="27">
        <v>7</v>
      </c>
      <c r="C277" s="26" t="s">
        <v>547</v>
      </c>
      <c r="D277" s="26" t="s">
        <v>548</v>
      </c>
      <c r="E277" s="27" t="s">
        <v>9</v>
      </c>
      <c r="F277" s="35" t="s">
        <v>973</v>
      </c>
      <c r="G277" s="35" t="s">
        <v>1780</v>
      </c>
      <c r="H277" s="35" t="s">
        <v>1783</v>
      </c>
      <c r="I277" s="35" t="str">
        <f t="shared" si="11"/>
        <v>LAK</v>
      </c>
    </row>
    <row r="278" spans="1:9" ht="23.25" customHeight="1">
      <c r="A278" s="35" t="str">
        <f t="shared" si="10"/>
        <v>XII AK58</v>
      </c>
      <c r="B278" s="27">
        <v>8</v>
      </c>
      <c r="C278" s="26" t="s">
        <v>608</v>
      </c>
      <c r="D278" s="26" t="s">
        <v>609</v>
      </c>
      <c r="E278" s="27" t="s">
        <v>9</v>
      </c>
      <c r="F278" s="35" t="s">
        <v>974</v>
      </c>
      <c r="G278" s="35" t="s">
        <v>1780</v>
      </c>
      <c r="H278" s="35" t="s">
        <v>1783</v>
      </c>
      <c r="I278" s="35" t="str">
        <f t="shared" si="11"/>
        <v>LAK</v>
      </c>
    </row>
    <row r="279" spans="1:9" ht="23.25" customHeight="1">
      <c r="A279" s="35" t="str">
        <f t="shared" si="10"/>
        <v>XI AK69</v>
      </c>
      <c r="B279" s="27">
        <v>9</v>
      </c>
      <c r="C279" s="26">
        <v>101515669</v>
      </c>
      <c r="D279" s="26" t="s">
        <v>314</v>
      </c>
      <c r="E279" s="27" t="s">
        <v>13</v>
      </c>
      <c r="F279" s="35" t="s">
        <v>715</v>
      </c>
      <c r="G279" s="35" t="s">
        <v>1778</v>
      </c>
      <c r="H279" s="35" t="s">
        <v>1783</v>
      </c>
      <c r="I279" s="35" t="str">
        <f t="shared" si="11"/>
        <v>PAK</v>
      </c>
    </row>
    <row r="280" spans="1:9" ht="23.25" customHeight="1">
      <c r="A280" s="35" t="str">
        <f t="shared" si="10"/>
        <v>XII AK66</v>
      </c>
      <c r="B280" s="27">
        <v>6</v>
      </c>
      <c r="C280" s="26" t="s">
        <v>665</v>
      </c>
      <c r="D280" s="26" t="s">
        <v>666</v>
      </c>
      <c r="E280" s="27" t="s">
        <v>9</v>
      </c>
      <c r="F280" s="35" t="s">
        <v>1942</v>
      </c>
      <c r="G280" s="35" t="s">
        <v>1780</v>
      </c>
      <c r="H280" s="35" t="s">
        <v>1783</v>
      </c>
      <c r="I280" s="35" t="str">
        <f t="shared" si="11"/>
        <v>LAK</v>
      </c>
    </row>
    <row r="281" spans="1:9" ht="23.25" customHeight="1">
      <c r="A281" s="35" t="str">
        <f t="shared" si="10"/>
        <v>X TKJ 39</v>
      </c>
      <c r="B281" s="100">
        <v>9</v>
      </c>
      <c r="C281" s="87">
        <v>101616064</v>
      </c>
      <c r="D281" s="26" t="s">
        <v>2038</v>
      </c>
      <c r="E281" s="55" t="s">
        <v>9</v>
      </c>
      <c r="F281" s="46" t="s">
        <v>2326</v>
      </c>
      <c r="G281" s="35" t="s">
        <v>1777</v>
      </c>
      <c r="H281" s="35" t="s">
        <v>1785</v>
      </c>
      <c r="I281" s="35" t="str">
        <f t="shared" si="11"/>
        <v>LTKJ</v>
      </c>
    </row>
    <row r="282" spans="1:9" ht="23.25" customHeight="1">
      <c r="A282" s="35" t="str">
        <f t="shared" si="10"/>
        <v>XIII AK19</v>
      </c>
      <c r="B282" s="27">
        <v>9</v>
      </c>
      <c r="C282" s="26" t="s">
        <v>920</v>
      </c>
      <c r="D282" s="26" t="s">
        <v>921</v>
      </c>
      <c r="E282" s="27" t="s">
        <v>9</v>
      </c>
      <c r="F282" s="35" t="s">
        <v>1525</v>
      </c>
      <c r="G282" s="35" t="s">
        <v>1782</v>
      </c>
      <c r="H282" s="35" t="s">
        <v>1783</v>
      </c>
      <c r="I282" s="35" t="str">
        <f t="shared" si="11"/>
        <v>LAK</v>
      </c>
    </row>
    <row r="283" spans="1:9" ht="23.25" customHeight="1">
      <c r="A283" s="35" t="str">
        <f t="shared" si="10"/>
        <v>X TKJ 17</v>
      </c>
      <c r="B283" s="94">
        <v>7</v>
      </c>
      <c r="C283" s="26">
        <v>101616065</v>
      </c>
      <c r="D283" s="26" t="s">
        <v>2039</v>
      </c>
      <c r="E283" s="55" t="s">
        <v>9</v>
      </c>
      <c r="F283" s="53" t="s">
        <v>2331</v>
      </c>
      <c r="G283" s="35" t="s">
        <v>1777</v>
      </c>
      <c r="H283" s="35" t="s">
        <v>1785</v>
      </c>
      <c r="I283" s="35" t="str">
        <f t="shared" si="11"/>
        <v>LTKJ</v>
      </c>
    </row>
    <row r="284" spans="1:9" ht="23.25" customHeight="1">
      <c r="A284" s="35" t="str">
        <f t="shared" si="10"/>
        <v>X AK 313</v>
      </c>
      <c r="B284" s="94">
        <v>13</v>
      </c>
      <c r="C284" s="26">
        <v>101616066</v>
      </c>
      <c r="D284" s="26" t="s">
        <v>2040</v>
      </c>
      <c r="E284" s="55" t="s">
        <v>9</v>
      </c>
      <c r="F284" s="49" t="s">
        <v>2328</v>
      </c>
      <c r="G284" s="35" t="s">
        <v>1775</v>
      </c>
      <c r="H284" s="35" t="s">
        <v>1783</v>
      </c>
      <c r="I284" s="35" t="str">
        <f t="shared" si="11"/>
        <v>LAK</v>
      </c>
    </row>
    <row r="285" spans="1:9" ht="23.25" customHeight="1">
      <c r="A285" s="35" t="str">
        <f t="shared" si="10"/>
        <v>X TKJ 310</v>
      </c>
      <c r="B285" s="100">
        <v>10</v>
      </c>
      <c r="C285" s="87">
        <v>101616067</v>
      </c>
      <c r="D285" s="26" t="s">
        <v>2041</v>
      </c>
      <c r="E285" s="55" t="s">
        <v>9</v>
      </c>
      <c r="F285" s="46" t="s">
        <v>2326</v>
      </c>
      <c r="G285" s="35" t="s">
        <v>1777</v>
      </c>
      <c r="H285" s="35" t="s">
        <v>1785</v>
      </c>
      <c r="I285" s="35" t="str">
        <f t="shared" si="11"/>
        <v>LTKJ</v>
      </c>
    </row>
    <row r="286" spans="1:9" ht="23.25" customHeight="1">
      <c r="A286" s="35" t="str">
        <f t="shared" si="10"/>
        <v>XIII AK38</v>
      </c>
      <c r="B286" s="27">
        <v>8</v>
      </c>
      <c r="C286" s="26" t="s">
        <v>1055</v>
      </c>
      <c r="D286" s="26" t="s">
        <v>1056</v>
      </c>
      <c r="E286" s="27" t="s">
        <v>13</v>
      </c>
      <c r="F286" s="35" t="s">
        <v>1589</v>
      </c>
      <c r="G286" s="35" t="s">
        <v>1782</v>
      </c>
      <c r="H286" s="35" t="s">
        <v>1783</v>
      </c>
      <c r="I286" s="35" t="str">
        <f t="shared" si="11"/>
        <v>PAK</v>
      </c>
    </row>
    <row r="287" spans="1:9" ht="23.25" customHeight="1">
      <c r="A287" s="35" t="str">
        <f t="shared" si="10"/>
        <v>XI AK55</v>
      </c>
      <c r="B287" s="27">
        <v>5</v>
      </c>
      <c r="C287" s="26">
        <v>101515670</v>
      </c>
      <c r="D287" s="26" t="s">
        <v>283</v>
      </c>
      <c r="E287" s="27" t="s">
        <v>13</v>
      </c>
      <c r="F287" s="35" t="s">
        <v>655</v>
      </c>
      <c r="G287" s="35" t="s">
        <v>1778</v>
      </c>
      <c r="H287" s="35" t="s">
        <v>1783</v>
      </c>
      <c r="I287" s="35" t="str">
        <f t="shared" si="11"/>
        <v>PAK</v>
      </c>
    </row>
    <row r="288" spans="1:9" ht="23.25" customHeight="1">
      <c r="A288" s="35" t="str">
        <f t="shared" si="10"/>
        <v>XI AK26</v>
      </c>
      <c r="B288" s="27">
        <v>6</v>
      </c>
      <c r="C288" s="26">
        <v>101515671</v>
      </c>
      <c r="D288" s="26" t="s">
        <v>1843</v>
      </c>
      <c r="E288" s="27" t="s">
        <v>13</v>
      </c>
      <c r="F288" s="35" t="s">
        <v>472</v>
      </c>
      <c r="G288" s="35" t="s">
        <v>1778</v>
      </c>
      <c r="H288" s="35" t="s">
        <v>1783</v>
      </c>
      <c r="I288" s="35" t="str">
        <f t="shared" si="11"/>
        <v>PAK</v>
      </c>
    </row>
    <row r="289" spans="1:13" ht="23.25" customHeight="1">
      <c r="A289" s="35" t="str">
        <f t="shared" si="10"/>
        <v>XI RPL17</v>
      </c>
      <c r="B289" s="27">
        <v>7</v>
      </c>
      <c r="C289" s="26">
        <v>101515920</v>
      </c>
      <c r="D289" s="26" t="s">
        <v>37</v>
      </c>
      <c r="E289" s="27" t="s">
        <v>13</v>
      </c>
      <c r="F289" s="35" t="s">
        <v>1945</v>
      </c>
      <c r="G289" s="35" t="s">
        <v>1944</v>
      </c>
      <c r="H289" s="35" t="s">
        <v>1784</v>
      </c>
      <c r="I289" s="35" t="str">
        <f t="shared" si="11"/>
        <v>PRPL</v>
      </c>
    </row>
    <row r="290" spans="1:13" ht="23.25" customHeight="1">
      <c r="A290" s="35" t="str">
        <f t="shared" si="10"/>
        <v>XIII AK110</v>
      </c>
      <c r="B290" s="27">
        <v>10</v>
      </c>
      <c r="C290" s="26" t="s">
        <v>922</v>
      </c>
      <c r="D290" s="26" t="s">
        <v>923</v>
      </c>
      <c r="E290" s="27" t="s">
        <v>13</v>
      </c>
      <c r="F290" s="35" t="s">
        <v>1525</v>
      </c>
      <c r="G290" s="35" t="s">
        <v>1782</v>
      </c>
      <c r="H290" s="35" t="s">
        <v>1783</v>
      </c>
      <c r="I290" s="35" t="str">
        <f t="shared" si="11"/>
        <v>PAK</v>
      </c>
    </row>
    <row r="291" spans="1:13" ht="23.25" customHeight="1">
      <c r="A291" s="35" t="str">
        <f t="shared" si="10"/>
        <v>XII AK19</v>
      </c>
      <c r="B291" s="27">
        <v>9</v>
      </c>
      <c r="C291" s="26" t="s">
        <v>367</v>
      </c>
      <c r="D291" s="26" t="s">
        <v>368</v>
      </c>
      <c r="E291" s="27" t="s">
        <v>9</v>
      </c>
      <c r="F291" s="35" t="s">
        <v>970</v>
      </c>
      <c r="G291" s="35" t="s">
        <v>1780</v>
      </c>
      <c r="H291" s="35" t="s">
        <v>1783</v>
      </c>
      <c r="I291" s="35" t="str">
        <f t="shared" si="11"/>
        <v>LAK</v>
      </c>
    </row>
    <row r="292" spans="1:13" ht="23.25" customHeight="1">
      <c r="A292" s="35" t="str">
        <f t="shared" si="10"/>
        <v>XII TKJ311</v>
      </c>
      <c r="B292" s="27">
        <v>11</v>
      </c>
      <c r="C292" s="26" t="s">
        <v>863</v>
      </c>
      <c r="D292" s="26" t="s">
        <v>864</v>
      </c>
      <c r="E292" s="27" t="s">
        <v>13</v>
      </c>
      <c r="F292" s="35" t="s">
        <v>1401</v>
      </c>
      <c r="G292" s="35" t="s">
        <v>1781</v>
      </c>
      <c r="H292" s="35" t="s">
        <v>1785</v>
      </c>
      <c r="I292" s="35" t="str">
        <f t="shared" si="11"/>
        <v>PTKJ</v>
      </c>
    </row>
    <row r="293" spans="1:13" ht="23.25" customHeight="1">
      <c r="A293" s="35" t="str">
        <f t="shared" si="10"/>
        <v>XIII AK55</v>
      </c>
      <c r="B293" s="27">
        <v>5</v>
      </c>
      <c r="C293" s="26" t="s">
        <v>1177</v>
      </c>
      <c r="D293" s="26" t="s">
        <v>1178</v>
      </c>
      <c r="E293" s="27" t="s">
        <v>13</v>
      </c>
      <c r="F293" s="35" t="s">
        <v>1713</v>
      </c>
      <c r="G293" s="35" t="s">
        <v>1782</v>
      </c>
      <c r="H293" s="35" t="s">
        <v>1783</v>
      </c>
      <c r="I293" s="35" t="str">
        <f t="shared" si="11"/>
        <v>PAK</v>
      </c>
    </row>
    <row r="294" spans="1:13" ht="23.25" customHeight="1">
      <c r="A294" s="35" t="str">
        <f t="shared" si="10"/>
        <v>XI AK47</v>
      </c>
      <c r="B294" s="27">
        <v>7</v>
      </c>
      <c r="C294" s="26">
        <v>101515672</v>
      </c>
      <c r="D294" s="26" t="s">
        <v>259</v>
      </c>
      <c r="E294" s="27" t="s">
        <v>13</v>
      </c>
      <c r="F294" s="35" t="s">
        <v>593</v>
      </c>
      <c r="G294" s="35" t="s">
        <v>1778</v>
      </c>
      <c r="H294" s="35" t="s">
        <v>1783</v>
      </c>
      <c r="I294" s="35" t="str">
        <f t="shared" si="11"/>
        <v>PAK</v>
      </c>
    </row>
    <row r="295" spans="1:13" ht="23.25" customHeight="1">
      <c r="A295" s="35" t="str">
        <f t="shared" si="10"/>
        <v>XI TKJ37</v>
      </c>
      <c r="B295" s="27">
        <v>7</v>
      </c>
      <c r="C295" s="26">
        <v>101515841</v>
      </c>
      <c r="D295" s="26" t="s">
        <v>148</v>
      </c>
      <c r="E295" s="27" t="s">
        <v>9</v>
      </c>
      <c r="F295" s="35" t="s">
        <v>903</v>
      </c>
      <c r="G295" s="35" t="s">
        <v>1779</v>
      </c>
      <c r="H295" s="35" t="s">
        <v>1785</v>
      </c>
      <c r="I295" s="35" t="str">
        <f t="shared" si="11"/>
        <v>LTKJ</v>
      </c>
    </row>
    <row r="296" spans="1:13" ht="23.25" customHeight="1">
      <c r="A296" s="35" t="str">
        <f t="shared" si="10"/>
        <v>XI TKJ114</v>
      </c>
      <c r="B296" s="27">
        <v>14</v>
      </c>
      <c r="C296" s="26">
        <v>101515842</v>
      </c>
      <c r="D296" s="26" t="s">
        <v>336</v>
      </c>
      <c r="E296" s="54" t="s">
        <v>9</v>
      </c>
      <c r="F296" s="35" t="s">
        <v>779</v>
      </c>
      <c r="G296" s="35" t="s">
        <v>1779</v>
      </c>
      <c r="H296" s="35" t="s">
        <v>1785</v>
      </c>
      <c r="I296" s="35" t="str">
        <f t="shared" si="11"/>
        <v>LTKJ</v>
      </c>
    </row>
    <row r="297" spans="1:13" ht="23.25" customHeight="1">
      <c r="A297" s="35" t="str">
        <f t="shared" si="10"/>
        <v>XII AK29</v>
      </c>
      <c r="B297" s="27">
        <v>9</v>
      </c>
      <c r="C297" s="26" t="s">
        <v>430</v>
      </c>
      <c r="D297" s="26" t="s">
        <v>431</v>
      </c>
      <c r="E297" s="27" t="s">
        <v>9</v>
      </c>
      <c r="F297" s="35" t="s">
        <v>971</v>
      </c>
      <c r="G297" s="35" t="s">
        <v>1780</v>
      </c>
      <c r="H297" s="35" t="s">
        <v>1783</v>
      </c>
      <c r="I297" s="35" t="str">
        <f t="shared" si="11"/>
        <v>LAK</v>
      </c>
    </row>
    <row r="298" spans="1:13" ht="23.25" customHeight="1">
      <c r="A298" s="35" t="str">
        <f t="shared" si="10"/>
        <v>XI TKJ28</v>
      </c>
      <c r="B298" s="27">
        <v>8</v>
      </c>
      <c r="C298" s="26">
        <v>101515843</v>
      </c>
      <c r="D298" s="26" t="s">
        <v>119</v>
      </c>
      <c r="E298" s="27" t="s">
        <v>9</v>
      </c>
      <c r="F298" s="35" t="s">
        <v>842</v>
      </c>
      <c r="G298" s="35" t="s">
        <v>1779</v>
      </c>
      <c r="H298" s="35" t="s">
        <v>1785</v>
      </c>
      <c r="I298" s="35" t="str">
        <f t="shared" si="11"/>
        <v>LTKJ</v>
      </c>
    </row>
    <row r="299" spans="1:13" ht="23.25" customHeight="1">
      <c r="A299" s="35" t="str">
        <f t="shared" si="10"/>
        <v>XII TKJ18</v>
      </c>
      <c r="B299" s="27">
        <v>8</v>
      </c>
      <c r="C299" s="26" t="s">
        <v>730</v>
      </c>
      <c r="D299" s="26" t="s">
        <v>731</v>
      </c>
      <c r="E299" s="27" t="s">
        <v>9</v>
      </c>
      <c r="F299" s="35" t="s">
        <v>1289</v>
      </c>
      <c r="G299" s="35" t="s">
        <v>1781</v>
      </c>
      <c r="H299" s="35" t="s">
        <v>1785</v>
      </c>
      <c r="I299" s="35" t="str">
        <f t="shared" si="11"/>
        <v>LTKJ</v>
      </c>
      <c r="M299" s="14" t="s">
        <v>1934</v>
      </c>
    </row>
    <row r="300" spans="1:13" ht="23.25" customHeight="1">
      <c r="A300" s="35" t="str">
        <f t="shared" si="10"/>
        <v>X AK 314</v>
      </c>
      <c r="B300" s="100">
        <v>14</v>
      </c>
      <c r="C300" s="26">
        <v>101616068</v>
      </c>
      <c r="D300" s="26" t="s">
        <v>2042</v>
      </c>
      <c r="E300" s="55" t="s">
        <v>13</v>
      </c>
      <c r="F300" s="49" t="s">
        <v>2328</v>
      </c>
      <c r="G300" s="35" t="s">
        <v>1775</v>
      </c>
      <c r="H300" s="35" t="s">
        <v>1783</v>
      </c>
      <c r="I300" s="35" t="str">
        <f t="shared" si="11"/>
        <v>PAK</v>
      </c>
    </row>
    <row r="301" spans="1:13" ht="23.25" customHeight="1">
      <c r="A301" s="35" t="str">
        <f t="shared" si="10"/>
        <v>XII AK59</v>
      </c>
      <c r="B301" s="27">
        <v>9</v>
      </c>
      <c r="C301" s="26" t="s">
        <v>610</v>
      </c>
      <c r="D301" s="26" t="s">
        <v>611</v>
      </c>
      <c r="E301" s="27" t="s">
        <v>9</v>
      </c>
      <c r="F301" s="35" t="s">
        <v>974</v>
      </c>
      <c r="G301" s="35" t="s">
        <v>1780</v>
      </c>
      <c r="H301" s="35" t="s">
        <v>1783</v>
      </c>
      <c r="I301" s="35" t="str">
        <f t="shared" si="11"/>
        <v>LAK</v>
      </c>
    </row>
    <row r="302" spans="1:13" ht="23.25" customHeight="1">
      <c r="A302" s="35" t="str">
        <f t="shared" si="10"/>
        <v>XI AK27</v>
      </c>
      <c r="B302" s="27">
        <v>7</v>
      </c>
      <c r="C302" s="26">
        <v>101515673</v>
      </c>
      <c r="D302" s="26" t="s">
        <v>211</v>
      </c>
      <c r="E302" s="27" t="s">
        <v>9</v>
      </c>
      <c r="F302" s="35" t="s">
        <v>472</v>
      </c>
      <c r="G302" s="35" t="s">
        <v>1778</v>
      </c>
      <c r="H302" s="35" t="s">
        <v>1783</v>
      </c>
      <c r="I302" s="35" t="str">
        <f t="shared" si="11"/>
        <v>LAK</v>
      </c>
    </row>
    <row r="303" spans="1:13" ht="23.25" customHeight="1">
      <c r="A303" s="35" t="str">
        <f t="shared" si="10"/>
        <v>XI AK610</v>
      </c>
      <c r="B303" s="27">
        <v>10</v>
      </c>
      <c r="C303" s="26">
        <v>101515674</v>
      </c>
      <c r="D303" s="26" t="s">
        <v>333</v>
      </c>
      <c r="E303" s="27" t="s">
        <v>9</v>
      </c>
      <c r="F303" s="35" t="s">
        <v>715</v>
      </c>
      <c r="G303" s="35" t="s">
        <v>1778</v>
      </c>
      <c r="H303" s="35" t="s">
        <v>1783</v>
      </c>
      <c r="I303" s="35" t="str">
        <f t="shared" si="11"/>
        <v>LAK</v>
      </c>
    </row>
    <row r="304" spans="1:13" ht="23.25" customHeight="1">
      <c r="A304" s="35" t="str">
        <f t="shared" si="10"/>
        <v>X TKJ 311</v>
      </c>
      <c r="B304" s="94">
        <v>11</v>
      </c>
      <c r="C304" s="87">
        <v>101616069</v>
      </c>
      <c r="D304" s="26" t="s">
        <v>2043</v>
      </c>
      <c r="E304" s="55" t="s">
        <v>9</v>
      </c>
      <c r="F304" s="46" t="s">
        <v>2326</v>
      </c>
      <c r="G304" s="35" t="s">
        <v>1777</v>
      </c>
      <c r="H304" s="35" t="s">
        <v>1785</v>
      </c>
      <c r="I304" s="35" t="str">
        <f t="shared" si="11"/>
        <v>LTKJ</v>
      </c>
    </row>
    <row r="305" spans="1:9" ht="23.25" customHeight="1">
      <c r="A305" s="35" t="str">
        <f t="shared" si="10"/>
        <v>X TKJ 18</v>
      </c>
      <c r="B305" s="100">
        <v>8</v>
      </c>
      <c r="C305" s="26">
        <v>101616070</v>
      </c>
      <c r="D305" s="26" t="s">
        <v>2044</v>
      </c>
      <c r="E305" s="55" t="s">
        <v>9</v>
      </c>
      <c r="F305" s="53" t="s">
        <v>2331</v>
      </c>
      <c r="G305" s="35" t="s">
        <v>1777</v>
      </c>
      <c r="H305" s="35" t="s">
        <v>1785</v>
      </c>
      <c r="I305" s="35" t="str">
        <f t="shared" si="11"/>
        <v>LTKJ</v>
      </c>
    </row>
    <row r="306" spans="1:9" ht="23.25" customHeight="1">
      <c r="A306" s="35" t="str">
        <f t="shared" si="10"/>
        <v>XII AK48</v>
      </c>
      <c r="B306" s="27">
        <v>8</v>
      </c>
      <c r="C306" s="26" t="s">
        <v>549</v>
      </c>
      <c r="D306" s="26" t="s">
        <v>550</v>
      </c>
      <c r="E306" s="27" t="s">
        <v>13</v>
      </c>
      <c r="F306" s="35" t="s">
        <v>973</v>
      </c>
      <c r="G306" s="35" t="s">
        <v>1780</v>
      </c>
      <c r="H306" s="35" t="s">
        <v>1783</v>
      </c>
      <c r="I306" s="35" t="str">
        <f t="shared" si="11"/>
        <v>PAK</v>
      </c>
    </row>
    <row r="307" spans="1:9" ht="23.25" customHeight="1">
      <c r="A307" s="35" t="str">
        <f t="shared" si="10"/>
        <v>XII TKJ211</v>
      </c>
      <c r="B307" s="27">
        <v>11</v>
      </c>
      <c r="C307" s="26" t="s">
        <v>800</v>
      </c>
      <c r="D307" s="26" t="s">
        <v>801</v>
      </c>
      <c r="E307" s="27" t="s">
        <v>9</v>
      </c>
      <c r="F307" s="35" t="s">
        <v>1344</v>
      </c>
      <c r="G307" s="35" t="s">
        <v>1781</v>
      </c>
      <c r="H307" s="35" t="s">
        <v>1785</v>
      </c>
      <c r="I307" s="35" t="str">
        <f t="shared" si="11"/>
        <v>LTKJ</v>
      </c>
    </row>
    <row r="308" spans="1:9" ht="23.25" customHeight="1">
      <c r="A308" s="35" t="str">
        <f t="shared" si="10"/>
        <v>XI AK36</v>
      </c>
      <c r="B308" s="27">
        <v>6</v>
      </c>
      <c r="C308" s="26">
        <v>101515675</v>
      </c>
      <c r="D308" s="26" t="s">
        <v>225</v>
      </c>
      <c r="E308" s="27" t="s">
        <v>13</v>
      </c>
      <c r="F308" s="35" t="s">
        <v>534</v>
      </c>
      <c r="G308" s="35" t="s">
        <v>1778</v>
      </c>
      <c r="H308" s="35" t="s">
        <v>1783</v>
      </c>
      <c r="I308" s="35" t="str">
        <f t="shared" si="11"/>
        <v>PAK</v>
      </c>
    </row>
    <row r="309" spans="1:9" ht="23.25" customHeight="1">
      <c r="A309" s="35" t="str">
        <f t="shared" si="10"/>
        <v>XII AK510</v>
      </c>
      <c r="B309" s="27">
        <v>10</v>
      </c>
      <c r="C309" s="26" t="s">
        <v>612</v>
      </c>
      <c r="D309" s="26" t="s">
        <v>613</v>
      </c>
      <c r="E309" s="27" t="s">
        <v>9</v>
      </c>
      <c r="F309" s="35" t="s">
        <v>974</v>
      </c>
      <c r="G309" s="35" t="s">
        <v>1780</v>
      </c>
      <c r="H309" s="35" t="s">
        <v>1783</v>
      </c>
      <c r="I309" s="35" t="str">
        <f t="shared" si="11"/>
        <v>LAK</v>
      </c>
    </row>
    <row r="310" spans="1:9" ht="23.25" customHeight="1">
      <c r="A310" s="35" t="str">
        <f t="shared" si="10"/>
        <v>XI AK28</v>
      </c>
      <c r="B310" s="27">
        <v>8</v>
      </c>
      <c r="C310" s="26">
        <v>101515676</v>
      </c>
      <c r="D310" s="26" t="s">
        <v>212</v>
      </c>
      <c r="E310" s="27" t="s">
        <v>9</v>
      </c>
      <c r="F310" s="35" t="s">
        <v>472</v>
      </c>
      <c r="G310" s="35" t="s">
        <v>1778</v>
      </c>
      <c r="H310" s="35" t="s">
        <v>1783</v>
      </c>
      <c r="I310" s="35" t="str">
        <f t="shared" si="11"/>
        <v>LAK</v>
      </c>
    </row>
    <row r="311" spans="1:9" ht="23.25" customHeight="1">
      <c r="A311" s="35" t="str">
        <f t="shared" si="10"/>
        <v>XI AK611</v>
      </c>
      <c r="B311" s="27">
        <v>11</v>
      </c>
      <c r="C311" s="26">
        <v>101515677</v>
      </c>
      <c r="D311" s="26" t="s">
        <v>324</v>
      </c>
      <c r="E311" s="27" t="s">
        <v>9</v>
      </c>
      <c r="F311" s="35" t="s">
        <v>715</v>
      </c>
      <c r="G311" s="35" t="s">
        <v>1778</v>
      </c>
      <c r="H311" s="35" t="s">
        <v>1783</v>
      </c>
      <c r="I311" s="35" t="str">
        <f t="shared" si="11"/>
        <v>LAK</v>
      </c>
    </row>
    <row r="312" spans="1:9" ht="23.25" customHeight="1">
      <c r="A312" s="35" t="str">
        <f t="shared" si="10"/>
        <v>XII AK67</v>
      </c>
      <c r="B312" s="27">
        <v>7</v>
      </c>
      <c r="C312" s="26" t="s">
        <v>667</v>
      </c>
      <c r="D312" s="26" t="s">
        <v>668</v>
      </c>
      <c r="E312" s="27" t="s">
        <v>13</v>
      </c>
      <c r="F312" s="35" t="s">
        <v>1942</v>
      </c>
      <c r="G312" s="35" t="s">
        <v>1780</v>
      </c>
      <c r="H312" s="35" t="s">
        <v>1783</v>
      </c>
      <c r="I312" s="35" t="str">
        <f t="shared" si="11"/>
        <v>PAK</v>
      </c>
    </row>
    <row r="313" spans="1:9" ht="23.25" customHeight="1">
      <c r="A313" s="35" t="str">
        <f t="shared" si="10"/>
        <v>XII AK110</v>
      </c>
      <c r="B313" s="27">
        <v>10</v>
      </c>
      <c r="C313" s="26" t="s">
        <v>369</v>
      </c>
      <c r="D313" s="26" t="s">
        <v>370</v>
      </c>
      <c r="E313" s="27" t="s">
        <v>9</v>
      </c>
      <c r="F313" s="35" t="s">
        <v>970</v>
      </c>
      <c r="G313" s="35" t="s">
        <v>1780</v>
      </c>
      <c r="H313" s="35" t="s">
        <v>1783</v>
      </c>
      <c r="I313" s="35" t="str">
        <f t="shared" si="11"/>
        <v>LAK</v>
      </c>
    </row>
    <row r="314" spans="1:9" ht="23.25" customHeight="1">
      <c r="A314" s="35" t="str">
        <f t="shared" si="10"/>
        <v>XII AK210</v>
      </c>
      <c r="B314" s="27">
        <v>10</v>
      </c>
      <c r="C314" s="26" t="s">
        <v>432</v>
      </c>
      <c r="D314" s="26" t="s">
        <v>433</v>
      </c>
      <c r="E314" s="27" t="s">
        <v>9</v>
      </c>
      <c r="F314" s="35" t="s">
        <v>971</v>
      </c>
      <c r="G314" s="35" t="s">
        <v>1780</v>
      </c>
      <c r="H314" s="35" t="s">
        <v>1783</v>
      </c>
      <c r="I314" s="35" t="str">
        <f t="shared" si="11"/>
        <v>LAK</v>
      </c>
    </row>
    <row r="315" spans="1:9" ht="23.25" customHeight="1">
      <c r="A315" s="35" t="str">
        <f t="shared" si="10"/>
        <v>XIII AK39</v>
      </c>
      <c r="B315" s="27">
        <v>9</v>
      </c>
      <c r="C315" s="26" t="s">
        <v>1057</v>
      </c>
      <c r="D315" s="26" t="s">
        <v>1058</v>
      </c>
      <c r="E315" s="27" t="s">
        <v>13</v>
      </c>
      <c r="F315" s="35" t="s">
        <v>1589</v>
      </c>
      <c r="G315" s="35" t="s">
        <v>1782</v>
      </c>
      <c r="H315" s="35" t="s">
        <v>1783</v>
      </c>
      <c r="I315" s="35" t="str">
        <f t="shared" si="11"/>
        <v>PAK</v>
      </c>
    </row>
    <row r="316" spans="1:9" ht="23.25" customHeight="1">
      <c r="A316" s="35" t="str">
        <f t="shared" si="10"/>
        <v>XI AK111</v>
      </c>
      <c r="B316" s="27">
        <v>11</v>
      </c>
      <c r="C316" s="26">
        <v>101515678</v>
      </c>
      <c r="D316" s="26" t="s">
        <v>175</v>
      </c>
      <c r="E316" s="27" t="s">
        <v>13</v>
      </c>
      <c r="F316" s="35" t="s">
        <v>413</v>
      </c>
      <c r="G316" s="35" t="s">
        <v>1778</v>
      </c>
      <c r="H316" s="35" t="s">
        <v>1783</v>
      </c>
      <c r="I316" s="35" t="str">
        <f t="shared" si="11"/>
        <v>PAK</v>
      </c>
    </row>
    <row r="317" spans="1:9" ht="23.25" customHeight="1">
      <c r="A317" s="35" t="str">
        <f t="shared" si="10"/>
        <v>X AK 47</v>
      </c>
      <c r="B317" s="100">
        <v>7</v>
      </c>
      <c r="C317" s="87">
        <v>101616071</v>
      </c>
      <c r="D317" s="26" t="s">
        <v>2045</v>
      </c>
      <c r="E317" s="55" t="s">
        <v>13</v>
      </c>
      <c r="F317" s="51" t="s">
        <v>2329</v>
      </c>
      <c r="G317" s="35" t="s">
        <v>1775</v>
      </c>
      <c r="H317" s="35" t="s">
        <v>1783</v>
      </c>
      <c r="I317" s="35" t="str">
        <f t="shared" si="11"/>
        <v>PAK</v>
      </c>
    </row>
    <row r="318" spans="1:9" ht="23.25" customHeight="1">
      <c r="A318" s="35" t="str">
        <f t="shared" si="10"/>
        <v>XI AK56</v>
      </c>
      <c r="B318" s="27">
        <v>6</v>
      </c>
      <c r="C318" s="26">
        <v>101515679</v>
      </c>
      <c r="D318" s="26" t="s">
        <v>295</v>
      </c>
      <c r="E318" s="27" t="s">
        <v>13</v>
      </c>
      <c r="F318" s="35" t="s">
        <v>655</v>
      </c>
      <c r="G318" s="35" t="s">
        <v>1778</v>
      </c>
      <c r="H318" s="35" t="s">
        <v>1783</v>
      </c>
      <c r="I318" s="35" t="str">
        <f t="shared" si="11"/>
        <v>PAK</v>
      </c>
    </row>
    <row r="319" spans="1:9" ht="23.25" customHeight="1">
      <c r="A319" s="35" t="str">
        <f t="shared" si="10"/>
        <v>XI AK112</v>
      </c>
      <c r="B319" s="27">
        <v>12</v>
      </c>
      <c r="C319" s="26">
        <v>101515680</v>
      </c>
      <c r="D319" s="26" t="s">
        <v>167</v>
      </c>
      <c r="E319" s="27" t="s">
        <v>13</v>
      </c>
      <c r="F319" s="35" t="s">
        <v>413</v>
      </c>
      <c r="G319" s="35" t="s">
        <v>1778</v>
      </c>
      <c r="H319" s="35" t="s">
        <v>1783</v>
      </c>
      <c r="I319" s="35" t="str">
        <f t="shared" si="11"/>
        <v>PAK</v>
      </c>
    </row>
    <row r="320" spans="1:9" ht="23.25" customHeight="1">
      <c r="A320" s="35" t="str">
        <f t="shared" si="10"/>
        <v>XI AK48</v>
      </c>
      <c r="B320" s="27">
        <v>8</v>
      </c>
      <c r="C320" s="26">
        <v>101515681</v>
      </c>
      <c r="D320" s="26" t="s">
        <v>262</v>
      </c>
      <c r="E320" s="27" t="s">
        <v>13</v>
      </c>
      <c r="F320" s="35" t="s">
        <v>593</v>
      </c>
      <c r="G320" s="35" t="s">
        <v>1778</v>
      </c>
      <c r="H320" s="35" t="s">
        <v>1783</v>
      </c>
      <c r="I320" s="35" t="str">
        <f t="shared" si="11"/>
        <v>PAK</v>
      </c>
    </row>
    <row r="321" spans="1:9" ht="23.25" customHeight="1">
      <c r="A321" s="35" t="str">
        <f t="shared" si="10"/>
        <v>XI AK57</v>
      </c>
      <c r="B321" s="27">
        <v>7</v>
      </c>
      <c r="C321" s="26">
        <v>101515682</v>
      </c>
      <c r="D321" s="26" t="s">
        <v>293</v>
      </c>
      <c r="E321" s="27" t="s">
        <v>13</v>
      </c>
      <c r="F321" s="35" t="s">
        <v>655</v>
      </c>
      <c r="G321" s="35" t="s">
        <v>1778</v>
      </c>
      <c r="H321" s="35" t="s">
        <v>1783</v>
      </c>
      <c r="I321" s="35" t="str">
        <f t="shared" si="11"/>
        <v>PAK</v>
      </c>
    </row>
    <row r="322" spans="1:9" ht="23.25" customHeight="1">
      <c r="A322" s="35" t="str">
        <f t="shared" si="10"/>
        <v>XI AK113</v>
      </c>
      <c r="B322" s="27">
        <v>13</v>
      </c>
      <c r="C322" s="26">
        <v>101515683</v>
      </c>
      <c r="D322" s="26" t="s">
        <v>163</v>
      </c>
      <c r="E322" s="27" t="s">
        <v>13</v>
      </c>
      <c r="F322" s="35" t="s">
        <v>413</v>
      </c>
      <c r="G322" s="35" t="s">
        <v>1778</v>
      </c>
      <c r="H322" s="35" t="s">
        <v>1783</v>
      </c>
      <c r="I322" s="35" t="str">
        <f t="shared" si="11"/>
        <v>PAK</v>
      </c>
    </row>
    <row r="323" spans="1:9" ht="23.25" customHeight="1">
      <c r="A323" s="35" t="str">
        <f t="shared" si="10"/>
        <v>X AK 48</v>
      </c>
      <c r="B323" s="100">
        <v>8</v>
      </c>
      <c r="C323" s="87">
        <v>101616072</v>
      </c>
      <c r="D323" s="26" t="s">
        <v>2046</v>
      </c>
      <c r="E323" s="55" t="s">
        <v>9</v>
      </c>
      <c r="F323" s="51" t="s">
        <v>2329</v>
      </c>
      <c r="G323" s="35" t="s">
        <v>1775</v>
      </c>
      <c r="H323" s="35" t="s">
        <v>1783</v>
      </c>
      <c r="I323" s="35" t="str">
        <f t="shared" si="11"/>
        <v>LAK</v>
      </c>
    </row>
    <row r="324" spans="1:9" ht="23.25" customHeight="1">
      <c r="A324" s="35" t="str">
        <f t="shared" ref="A324:A387" si="12">F324&amp;B324</f>
        <v>XII AK311</v>
      </c>
      <c r="B324" s="27">
        <v>11</v>
      </c>
      <c r="C324" s="26" t="s">
        <v>493</v>
      </c>
      <c r="D324" s="26" t="s">
        <v>494</v>
      </c>
      <c r="E324" s="27" t="s">
        <v>13</v>
      </c>
      <c r="F324" s="35" t="s">
        <v>972</v>
      </c>
      <c r="G324" s="35" t="s">
        <v>1780</v>
      </c>
      <c r="H324" s="35" t="s">
        <v>1783</v>
      </c>
      <c r="I324" s="35" t="str">
        <f t="shared" ref="I324:I387" si="13">E324&amp;H324</f>
        <v>PAK</v>
      </c>
    </row>
    <row r="325" spans="1:9" ht="23.25" customHeight="1">
      <c r="A325" s="35" t="str">
        <f t="shared" si="12"/>
        <v>X RPL 214</v>
      </c>
      <c r="B325" s="100">
        <v>14</v>
      </c>
      <c r="C325" s="26">
        <v>101616073</v>
      </c>
      <c r="D325" s="26" t="s">
        <v>2047</v>
      </c>
      <c r="E325" s="55" t="s">
        <v>9</v>
      </c>
      <c r="F325" s="44" t="s">
        <v>2324</v>
      </c>
      <c r="G325" s="35" t="s">
        <v>1776</v>
      </c>
      <c r="H325" s="35" t="s">
        <v>1784</v>
      </c>
      <c r="I325" s="35" t="str">
        <f t="shared" si="13"/>
        <v>LRPL</v>
      </c>
    </row>
    <row r="326" spans="1:9" ht="23.25" customHeight="1">
      <c r="A326" s="35" t="str">
        <f t="shared" si="12"/>
        <v>XII AK511</v>
      </c>
      <c r="B326" s="27">
        <v>11</v>
      </c>
      <c r="C326" s="26" t="s">
        <v>614</v>
      </c>
      <c r="D326" s="26" t="s">
        <v>615</v>
      </c>
      <c r="E326" s="27" t="s">
        <v>13</v>
      </c>
      <c r="F326" s="35" t="s">
        <v>974</v>
      </c>
      <c r="G326" s="35" t="s">
        <v>1780</v>
      </c>
      <c r="H326" s="35" t="s">
        <v>1783</v>
      </c>
      <c r="I326" s="35" t="str">
        <f t="shared" si="13"/>
        <v>PAK</v>
      </c>
    </row>
    <row r="327" spans="1:9" ht="23.25" customHeight="1">
      <c r="A327" s="35" t="str">
        <f t="shared" si="12"/>
        <v>XI AK29</v>
      </c>
      <c r="B327" s="27">
        <v>9</v>
      </c>
      <c r="C327" s="26">
        <v>101515684</v>
      </c>
      <c r="D327" s="26" t="s">
        <v>194</v>
      </c>
      <c r="E327" s="27" t="s">
        <v>13</v>
      </c>
      <c r="F327" s="35" t="s">
        <v>472</v>
      </c>
      <c r="G327" s="35" t="s">
        <v>1778</v>
      </c>
      <c r="H327" s="35" t="s">
        <v>1783</v>
      </c>
      <c r="I327" s="35" t="str">
        <f t="shared" si="13"/>
        <v>PAK</v>
      </c>
    </row>
    <row r="328" spans="1:9" ht="23.25" customHeight="1">
      <c r="A328" s="35" t="str">
        <f t="shared" si="12"/>
        <v>XI TKJ29</v>
      </c>
      <c r="B328" s="27">
        <v>9</v>
      </c>
      <c r="C328" s="26">
        <v>101515844</v>
      </c>
      <c r="D328" s="26" t="s">
        <v>125</v>
      </c>
      <c r="E328" s="27" t="s">
        <v>9</v>
      </c>
      <c r="F328" s="35" t="s">
        <v>842</v>
      </c>
      <c r="G328" s="35" t="s">
        <v>1779</v>
      </c>
      <c r="H328" s="35" t="s">
        <v>1785</v>
      </c>
      <c r="I328" s="35" t="str">
        <f t="shared" si="13"/>
        <v>LTKJ</v>
      </c>
    </row>
    <row r="329" spans="1:9" ht="23.25" customHeight="1">
      <c r="A329" s="35" t="str">
        <f t="shared" si="12"/>
        <v>XII AK68</v>
      </c>
      <c r="B329" s="27">
        <v>8</v>
      </c>
      <c r="C329" s="26" t="s">
        <v>669</v>
      </c>
      <c r="D329" s="26" t="s">
        <v>670</v>
      </c>
      <c r="E329" s="27" t="s">
        <v>9</v>
      </c>
      <c r="F329" s="35" t="s">
        <v>1942</v>
      </c>
      <c r="G329" s="35" t="s">
        <v>1780</v>
      </c>
      <c r="H329" s="35" t="s">
        <v>1783</v>
      </c>
      <c r="I329" s="35" t="str">
        <f t="shared" si="13"/>
        <v>LAK</v>
      </c>
    </row>
    <row r="330" spans="1:9" ht="23.25" customHeight="1">
      <c r="A330" s="35" t="str">
        <f t="shared" si="12"/>
        <v>X RPL 18</v>
      </c>
      <c r="B330" s="100">
        <v>8</v>
      </c>
      <c r="C330" s="26">
        <v>101616074</v>
      </c>
      <c r="D330" s="26" t="s">
        <v>2048</v>
      </c>
      <c r="E330" s="55" t="s">
        <v>9</v>
      </c>
      <c r="F330" s="43" t="s">
        <v>2323</v>
      </c>
      <c r="G330" s="35" t="s">
        <v>1776</v>
      </c>
      <c r="H330" s="35" t="s">
        <v>1784</v>
      </c>
      <c r="I330" s="35" t="str">
        <f t="shared" si="13"/>
        <v>LRPL</v>
      </c>
    </row>
    <row r="331" spans="1:9" ht="23.25" customHeight="1">
      <c r="A331" s="35" t="str">
        <f t="shared" si="12"/>
        <v>XI RPL18</v>
      </c>
      <c r="B331" s="27">
        <v>8</v>
      </c>
      <c r="C331" s="26">
        <v>101515921</v>
      </c>
      <c r="D331" s="26" t="s">
        <v>32</v>
      </c>
      <c r="E331" s="27" t="s">
        <v>9</v>
      </c>
      <c r="F331" s="35" t="s">
        <v>1945</v>
      </c>
      <c r="G331" s="35" t="s">
        <v>1944</v>
      </c>
      <c r="H331" s="35" t="s">
        <v>1784</v>
      </c>
      <c r="I331" s="35" t="str">
        <f t="shared" si="13"/>
        <v>LRPL</v>
      </c>
    </row>
    <row r="332" spans="1:9" ht="23.25" customHeight="1">
      <c r="A332" s="35" t="str">
        <f t="shared" si="12"/>
        <v>XI AK37</v>
      </c>
      <c r="B332" s="27">
        <v>7</v>
      </c>
      <c r="C332" s="26">
        <v>101515685</v>
      </c>
      <c r="D332" s="26" t="s">
        <v>230</v>
      </c>
      <c r="E332" s="27" t="s">
        <v>13</v>
      </c>
      <c r="F332" s="35" t="s">
        <v>534</v>
      </c>
      <c r="G332" s="35" t="s">
        <v>1778</v>
      </c>
      <c r="H332" s="35" t="s">
        <v>1783</v>
      </c>
      <c r="I332" s="35" t="str">
        <f t="shared" si="13"/>
        <v>PAK</v>
      </c>
    </row>
    <row r="333" spans="1:9" ht="23.25" customHeight="1">
      <c r="A333" s="35" t="str">
        <f t="shared" si="12"/>
        <v>XI AK38</v>
      </c>
      <c r="B333" s="27">
        <v>8</v>
      </c>
      <c r="C333" s="26">
        <v>101515686</v>
      </c>
      <c r="D333" s="26" t="s">
        <v>232</v>
      </c>
      <c r="E333" s="27" t="s">
        <v>13</v>
      </c>
      <c r="F333" s="35" t="s">
        <v>534</v>
      </c>
      <c r="G333" s="35" t="s">
        <v>1778</v>
      </c>
      <c r="H333" s="35" t="s">
        <v>1783</v>
      </c>
      <c r="I333" s="35" t="str">
        <f t="shared" si="13"/>
        <v>PAK</v>
      </c>
    </row>
    <row r="334" spans="1:9" ht="23.25" customHeight="1">
      <c r="A334" s="35" t="str">
        <f t="shared" si="12"/>
        <v>X AK 49</v>
      </c>
      <c r="B334" s="100">
        <v>9</v>
      </c>
      <c r="C334" s="87">
        <v>101616075</v>
      </c>
      <c r="D334" s="26" t="s">
        <v>2049</v>
      </c>
      <c r="E334" s="55" t="s">
        <v>13</v>
      </c>
      <c r="F334" s="51" t="s">
        <v>2329</v>
      </c>
      <c r="G334" s="35" t="s">
        <v>1775</v>
      </c>
      <c r="H334" s="35" t="s">
        <v>1783</v>
      </c>
      <c r="I334" s="35" t="str">
        <f t="shared" si="13"/>
        <v>PAK</v>
      </c>
    </row>
    <row r="335" spans="1:9" ht="23.25" customHeight="1">
      <c r="A335" s="35" t="str">
        <f t="shared" si="12"/>
        <v>XIII AK310</v>
      </c>
      <c r="B335" s="27">
        <v>10</v>
      </c>
      <c r="C335" s="26" t="s">
        <v>1059</v>
      </c>
      <c r="D335" s="26" t="s">
        <v>1060</v>
      </c>
      <c r="E335" s="27" t="s">
        <v>13</v>
      </c>
      <c r="F335" s="35" t="s">
        <v>1589</v>
      </c>
      <c r="G335" s="35" t="s">
        <v>1782</v>
      </c>
      <c r="H335" s="35" t="s">
        <v>1783</v>
      </c>
      <c r="I335" s="35" t="str">
        <f t="shared" si="13"/>
        <v>PAK</v>
      </c>
    </row>
    <row r="336" spans="1:9" ht="23.25" customHeight="1">
      <c r="A336" s="35" t="str">
        <f t="shared" si="12"/>
        <v>XIII AK29</v>
      </c>
      <c r="B336" s="27">
        <v>9</v>
      </c>
      <c r="C336" s="26" t="s">
        <v>991</v>
      </c>
      <c r="D336" s="26" t="s">
        <v>992</v>
      </c>
      <c r="E336" s="27" t="s">
        <v>13</v>
      </c>
      <c r="F336" s="35" t="s">
        <v>1526</v>
      </c>
      <c r="G336" s="35" t="s">
        <v>1782</v>
      </c>
      <c r="H336" s="35" t="s">
        <v>1783</v>
      </c>
      <c r="I336" s="35" t="str">
        <f t="shared" si="13"/>
        <v>PAK</v>
      </c>
    </row>
    <row r="337" spans="1:9" ht="23.25" customHeight="1">
      <c r="A337" s="35" t="str">
        <f t="shared" si="12"/>
        <v>XI AK210</v>
      </c>
      <c r="B337" s="27">
        <v>10</v>
      </c>
      <c r="C337" s="26">
        <v>101515687</v>
      </c>
      <c r="D337" s="26" t="s">
        <v>263</v>
      </c>
      <c r="E337" s="27" t="s">
        <v>13</v>
      </c>
      <c r="F337" s="35" t="s">
        <v>472</v>
      </c>
      <c r="G337" s="35" t="s">
        <v>1778</v>
      </c>
      <c r="H337" s="35" t="s">
        <v>1783</v>
      </c>
      <c r="I337" s="35" t="str">
        <f t="shared" si="13"/>
        <v>PAK</v>
      </c>
    </row>
    <row r="338" spans="1:9" ht="23.25" customHeight="1">
      <c r="A338" s="35" t="str">
        <f t="shared" si="12"/>
        <v>XII TKJ312</v>
      </c>
      <c r="B338" s="27">
        <v>12</v>
      </c>
      <c r="C338" s="26" t="s">
        <v>865</v>
      </c>
      <c r="D338" s="26" t="s">
        <v>866</v>
      </c>
      <c r="E338" s="27" t="s">
        <v>13</v>
      </c>
      <c r="F338" s="35" t="s">
        <v>1401</v>
      </c>
      <c r="G338" s="35" t="s">
        <v>1781</v>
      </c>
      <c r="H338" s="35" t="s">
        <v>1785</v>
      </c>
      <c r="I338" s="35" t="str">
        <f t="shared" si="13"/>
        <v>PTKJ</v>
      </c>
    </row>
    <row r="339" spans="1:9" ht="23.25" customHeight="1">
      <c r="A339" s="35" t="str">
        <f t="shared" si="12"/>
        <v>XII AK111</v>
      </c>
      <c r="B339" s="27">
        <v>11</v>
      </c>
      <c r="C339" s="26" t="s">
        <v>371</v>
      </c>
      <c r="D339" s="26" t="s">
        <v>372</v>
      </c>
      <c r="E339" s="27" t="s">
        <v>13</v>
      </c>
      <c r="F339" s="35" t="s">
        <v>970</v>
      </c>
      <c r="G339" s="35" t="s">
        <v>1780</v>
      </c>
      <c r="H339" s="35" t="s">
        <v>1783</v>
      </c>
      <c r="I339" s="35" t="str">
        <f t="shared" si="13"/>
        <v>PAK</v>
      </c>
    </row>
    <row r="340" spans="1:9" ht="23.25" customHeight="1">
      <c r="A340" s="35" t="str">
        <f t="shared" si="12"/>
        <v>XI AK114</v>
      </c>
      <c r="B340" s="27">
        <v>14</v>
      </c>
      <c r="C340" s="26">
        <v>101515688</v>
      </c>
      <c r="D340" s="26" t="s">
        <v>170</v>
      </c>
      <c r="E340" s="27" t="s">
        <v>13</v>
      </c>
      <c r="F340" s="35" t="s">
        <v>413</v>
      </c>
      <c r="G340" s="35" t="s">
        <v>1778</v>
      </c>
      <c r="H340" s="35" t="s">
        <v>1783</v>
      </c>
      <c r="I340" s="35" t="str">
        <f t="shared" si="13"/>
        <v>PAK</v>
      </c>
    </row>
    <row r="341" spans="1:9" ht="23.25" customHeight="1">
      <c r="A341" s="35" t="str">
        <f t="shared" si="12"/>
        <v>X AK 315</v>
      </c>
      <c r="B341" s="94">
        <v>15</v>
      </c>
      <c r="C341" s="26">
        <v>101616076</v>
      </c>
      <c r="D341" s="26" t="s">
        <v>2050</v>
      </c>
      <c r="E341" s="55" t="s">
        <v>9</v>
      </c>
      <c r="F341" s="49" t="s">
        <v>2328</v>
      </c>
      <c r="G341" s="35" t="s">
        <v>1775</v>
      </c>
      <c r="H341" s="35" t="s">
        <v>1783</v>
      </c>
      <c r="I341" s="35" t="str">
        <f t="shared" si="13"/>
        <v>LAK</v>
      </c>
    </row>
    <row r="342" spans="1:9" ht="23.25" customHeight="1">
      <c r="A342" s="35" t="str">
        <f t="shared" si="12"/>
        <v>X AK 210</v>
      </c>
      <c r="B342" s="100">
        <v>10</v>
      </c>
      <c r="C342" s="26">
        <v>101616077</v>
      </c>
      <c r="D342" s="26" t="s">
        <v>2051</v>
      </c>
      <c r="E342" s="55" t="s">
        <v>9</v>
      </c>
      <c r="F342" s="47" t="s">
        <v>2327</v>
      </c>
      <c r="G342" s="35" t="s">
        <v>1775</v>
      </c>
      <c r="H342" s="35" t="s">
        <v>1783</v>
      </c>
      <c r="I342" s="35" t="str">
        <f t="shared" si="13"/>
        <v>LAK</v>
      </c>
    </row>
    <row r="343" spans="1:9" ht="23.25" customHeight="1">
      <c r="A343" s="35" t="str">
        <f t="shared" si="12"/>
        <v>XI AK612</v>
      </c>
      <c r="B343" s="27">
        <v>12</v>
      </c>
      <c r="C343" s="26">
        <v>101515689</v>
      </c>
      <c r="D343" s="26" t="s">
        <v>322</v>
      </c>
      <c r="E343" s="27" t="s">
        <v>13</v>
      </c>
      <c r="F343" s="35" t="s">
        <v>715</v>
      </c>
      <c r="G343" s="35" t="s">
        <v>1778</v>
      </c>
      <c r="H343" s="35" t="s">
        <v>1783</v>
      </c>
      <c r="I343" s="35" t="str">
        <f t="shared" si="13"/>
        <v>PAK</v>
      </c>
    </row>
    <row r="344" spans="1:9" ht="23.25" customHeight="1">
      <c r="A344" s="35" t="str">
        <f t="shared" si="12"/>
        <v>XI AK613</v>
      </c>
      <c r="B344" s="27">
        <v>13</v>
      </c>
      <c r="C344" s="26">
        <v>101515690</v>
      </c>
      <c r="D344" s="26" t="s">
        <v>323</v>
      </c>
      <c r="E344" s="27" t="s">
        <v>13</v>
      </c>
      <c r="F344" s="35" t="s">
        <v>715</v>
      </c>
      <c r="G344" s="35" t="s">
        <v>1778</v>
      </c>
      <c r="H344" s="35" t="s">
        <v>1783</v>
      </c>
      <c r="I344" s="35" t="str">
        <f t="shared" si="13"/>
        <v>PAK</v>
      </c>
    </row>
    <row r="345" spans="1:9" ht="23.25" customHeight="1">
      <c r="A345" s="35" t="str">
        <f t="shared" si="12"/>
        <v>XI RPL19</v>
      </c>
      <c r="B345" s="27">
        <v>9</v>
      </c>
      <c r="C345" s="26">
        <v>101515922</v>
      </c>
      <c r="D345" s="26" t="s">
        <v>35</v>
      </c>
      <c r="E345" s="27" t="s">
        <v>9</v>
      </c>
      <c r="F345" s="35" t="s">
        <v>1945</v>
      </c>
      <c r="G345" s="35" t="s">
        <v>1944</v>
      </c>
      <c r="H345" s="35" t="s">
        <v>1784</v>
      </c>
      <c r="I345" s="35" t="str">
        <f t="shared" si="13"/>
        <v>LRPL</v>
      </c>
    </row>
    <row r="346" spans="1:9" ht="23.25" customHeight="1">
      <c r="A346" s="35" t="str">
        <f t="shared" si="12"/>
        <v>XI AK211</v>
      </c>
      <c r="B346" s="27">
        <v>11</v>
      </c>
      <c r="C346" s="26">
        <v>101515691</v>
      </c>
      <c r="D346" s="26" t="s">
        <v>201</v>
      </c>
      <c r="E346" s="27" t="s">
        <v>13</v>
      </c>
      <c r="F346" s="35" t="s">
        <v>472</v>
      </c>
      <c r="G346" s="35" t="s">
        <v>1778</v>
      </c>
      <c r="H346" s="35" t="s">
        <v>1783</v>
      </c>
      <c r="I346" s="35" t="str">
        <f t="shared" si="13"/>
        <v>PAK</v>
      </c>
    </row>
    <row r="347" spans="1:9" ht="23.25" customHeight="1">
      <c r="A347" s="35" t="str">
        <f t="shared" si="12"/>
        <v>XII AK211</v>
      </c>
      <c r="B347" s="27">
        <v>11</v>
      </c>
      <c r="C347" s="26" t="s">
        <v>434</v>
      </c>
      <c r="D347" s="26" t="s">
        <v>435</v>
      </c>
      <c r="E347" s="27" t="s">
        <v>9</v>
      </c>
      <c r="F347" s="35" t="s">
        <v>971</v>
      </c>
      <c r="G347" s="35" t="s">
        <v>1780</v>
      </c>
      <c r="H347" s="35" t="s">
        <v>1783</v>
      </c>
      <c r="I347" s="35" t="str">
        <f t="shared" si="13"/>
        <v>LAK</v>
      </c>
    </row>
    <row r="348" spans="1:9" ht="23.25" customHeight="1">
      <c r="A348" s="35" t="str">
        <f t="shared" si="12"/>
        <v>XI RPL25</v>
      </c>
      <c r="B348" s="27">
        <v>5</v>
      </c>
      <c r="C348" s="26">
        <v>101515923</v>
      </c>
      <c r="D348" s="26" t="s">
        <v>69</v>
      </c>
      <c r="E348" s="27" t="s">
        <v>9</v>
      </c>
      <c r="F348" s="35" t="s">
        <v>1943</v>
      </c>
      <c r="G348" s="35" t="s">
        <v>1944</v>
      </c>
      <c r="H348" s="35" t="s">
        <v>1784</v>
      </c>
      <c r="I348" s="35" t="str">
        <f t="shared" si="13"/>
        <v>LRPL</v>
      </c>
    </row>
    <row r="349" spans="1:9" ht="23.25" customHeight="1">
      <c r="A349" s="35" t="str">
        <f t="shared" si="12"/>
        <v>XI AK58</v>
      </c>
      <c r="B349" s="27">
        <v>8</v>
      </c>
      <c r="C349" s="26">
        <v>101515692</v>
      </c>
      <c r="D349" s="26" t="s">
        <v>282</v>
      </c>
      <c r="E349" s="27" t="s">
        <v>13</v>
      </c>
      <c r="F349" s="35" t="s">
        <v>655</v>
      </c>
      <c r="G349" s="35" t="s">
        <v>1778</v>
      </c>
      <c r="H349" s="35" t="s">
        <v>1783</v>
      </c>
      <c r="I349" s="35" t="str">
        <f t="shared" si="13"/>
        <v>PAK</v>
      </c>
    </row>
    <row r="350" spans="1:9" ht="23.25" customHeight="1">
      <c r="A350" s="35" t="str">
        <f t="shared" si="12"/>
        <v>XII TKJ19</v>
      </c>
      <c r="B350" s="27">
        <v>9</v>
      </c>
      <c r="C350" s="26" t="s">
        <v>732</v>
      </c>
      <c r="D350" s="26" t="s">
        <v>733</v>
      </c>
      <c r="E350" s="27" t="s">
        <v>9</v>
      </c>
      <c r="F350" s="35" t="s">
        <v>1289</v>
      </c>
      <c r="G350" s="35" t="s">
        <v>1781</v>
      </c>
      <c r="H350" s="35" t="s">
        <v>1785</v>
      </c>
      <c r="I350" s="35" t="str">
        <f t="shared" si="13"/>
        <v>LTKJ</v>
      </c>
    </row>
    <row r="351" spans="1:9" ht="23.25" customHeight="1">
      <c r="A351" s="35" t="str">
        <f t="shared" si="12"/>
        <v>XII AK312</v>
      </c>
      <c r="B351" s="27">
        <v>12</v>
      </c>
      <c r="C351" s="26" t="s">
        <v>495</v>
      </c>
      <c r="D351" s="26" t="s">
        <v>496</v>
      </c>
      <c r="E351" s="27" t="s">
        <v>13</v>
      </c>
      <c r="F351" s="35" t="s">
        <v>972</v>
      </c>
      <c r="G351" s="35" t="s">
        <v>1780</v>
      </c>
      <c r="H351" s="35" t="s">
        <v>1783</v>
      </c>
      <c r="I351" s="35" t="str">
        <f t="shared" si="13"/>
        <v>PAK</v>
      </c>
    </row>
    <row r="352" spans="1:9" ht="23.25" customHeight="1">
      <c r="A352" s="35" t="str">
        <f t="shared" si="12"/>
        <v>XI AK49</v>
      </c>
      <c r="B352" s="27">
        <v>9</v>
      </c>
      <c r="C352" s="26">
        <v>101515693</v>
      </c>
      <c r="D352" s="26" t="s">
        <v>271</v>
      </c>
      <c r="E352" s="27" t="s">
        <v>9</v>
      </c>
      <c r="F352" s="35" t="s">
        <v>593</v>
      </c>
      <c r="G352" s="35" t="s">
        <v>1778</v>
      </c>
      <c r="H352" s="35" t="s">
        <v>1783</v>
      </c>
      <c r="I352" s="35" t="str">
        <f t="shared" si="13"/>
        <v>LAK</v>
      </c>
    </row>
    <row r="353" spans="1:9" ht="23.25" customHeight="1">
      <c r="A353" s="35" t="str">
        <f t="shared" si="12"/>
        <v>XIII AK111</v>
      </c>
      <c r="B353" s="27">
        <v>11</v>
      </c>
      <c r="C353" s="26" t="s">
        <v>924</v>
      </c>
      <c r="D353" s="26" t="s">
        <v>925</v>
      </c>
      <c r="E353" s="27" t="s">
        <v>9</v>
      </c>
      <c r="F353" s="35" t="s">
        <v>1525</v>
      </c>
      <c r="G353" s="35" t="s">
        <v>1782</v>
      </c>
      <c r="H353" s="35" t="s">
        <v>1783</v>
      </c>
      <c r="I353" s="35" t="str">
        <f t="shared" si="13"/>
        <v>LAK</v>
      </c>
    </row>
    <row r="354" spans="1:9" ht="23.25" customHeight="1">
      <c r="A354" s="35" t="str">
        <f t="shared" si="12"/>
        <v>XII TKJ313</v>
      </c>
      <c r="B354" s="27">
        <v>13</v>
      </c>
      <c r="C354" s="26" t="s">
        <v>867</v>
      </c>
      <c r="D354" s="26" t="s">
        <v>868</v>
      </c>
      <c r="E354" s="27" t="s">
        <v>9</v>
      </c>
      <c r="F354" s="35" t="s">
        <v>1401</v>
      </c>
      <c r="G354" s="35" t="s">
        <v>1781</v>
      </c>
      <c r="H354" s="35" t="s">
        <v>1785</v>
      </c>
      <c r="I354" s="35" t="str">
        <f t="shared" si="13"/>
        <v>LTKJ</v>
      </c>
    </row>
    <row r="355" spans="1:9" ht="23.25" customHeight="1">
      <c r="A355" s="35" t="str">
        <f t="shared" si="12"/>
        <v>XII AK49</v>
      </c>
      <c r="B355" s="27">
        <v>9</v>
      </c>
      <c r="C355" s="26" t="s">
        <v>551</v>
      </c>
      <c r="D355" s="26" t="s">
        <v>552</v>
      </c>
      <c r="E355" s="27" t="s">
        <v>9</v>
      </c>
      <c r="F355" s="35" t="s">
        <v>973</v>
      </c>
      <c r="G355" s="35" t="s">
        <v>1780</v>
      </c>
      <c r="H355" s="35" t="s">
        <v>1783</v>
      </c>
      <c r="I355" s="35" t="str">
        <f t="shared" si="13"/>
        <v>LAK</v>
      </c>
    </row>
    <row r="356" spans="1:9" ht="23.25" customHeight="1">
      <c r="A356" s="35" t="str">
        <f t="shared" si="12"/>
        <v>XI RPL26</v>
      </c>
      <c r="B356" s="27">
        <v>6</v>
      </c>
      <c r="C356" s="26">
        <v>101515924</v>
      </c>
      <c r="D356" s="26" t="s">
        <v>59</v>
      </c>
      <c r="E356" s="27" t="s">
        <v>9</v>
      </c>
      <c r="F356" s="35" t="s">
        <v>1943</v>
      </c>
      <c r="G356" s="35" t="s">
        <v>1944</v>
      </c>
      <c r="H356" s="35" t="s">
        <v>1784</v>
      </c>
      <c r="I356" s="35" t="str">
        <f t="shared" si="13"/>
        <v>LRPL</v>
      </c>
    </row>
    <row r="357" spans="1:9" ht="23.25" customHeight="1">
      <c r="A357" s="35" t="str">
        <f t="shared" si="12"/>
        <v>X AK 510</v>
      </c>
      <c r="B357" s="100">
        <v>10</v>
      </c>
      <c r="C357" s="26">
        <v>101616078</v>
      </c>
      <c r="D357" s="26" t="s">
        <v>2052</v>
      </c>
      <c r="E357" s="55" t="s">
        <v>9</v>
      </c>
      <c r="F357" s="45" t="s">
        <v>2325</v>
      </c>
      <c r="G357" s="35" t="s">
        <v>1775</v>
      </c>
      <c r="H357" s="35" t="s">
        <v>1783</v>
      </c>
      <c r="I357" s="35" t="str">
        <f t="shared" si="13"/>
        <v>LAK</v>
      </c>
    </row>
    <row r="358" spans="1:9" ht="23.25" customHeight="1">
      <c r="A358" s="35" t="str">
        <f t="shared" si="12"/>
        <v>XII TKJ314</v>
      </c>
      <c r="B358" s="27">
        <v>14</v>
      </c>
      <c r="C358" s="26" t="s">
        <v>869</v>
      </c>
      <c r="D358" s="26" t="s">
        <v>870</v>
      </c>
      <c r="E358" s="27" t="s">
        <v>9</v>
      </c>
      <c r="F358" s="35" t="s">
        <v>1401</v>
      </c>
      <c r="G358" s="35" t="s">
        <v>1781</v>
      </c>
      <c r="H358" s="35" t="s">
        <v>1785</v>
      </c>
      <c r="I358" s="35" t="str">
        <f t="shared" si="13"/>
        <v>LTKJ</v>
      </c>
    </row>
    <row r="359" spans="1:9" ht="23.25" customHeight="1">
      <c r="A359" s="35" t="str">
        <f t="shared" si="12"/>
        <v>XI AK39</v>
      </c>
      <c r="B359" s="27">
        <v>9</v>
      </c>
      <c r="C359" s="26">
        <v>101515694</v>
      </c>
      <c r="D359" s="26" t="s">
        <v>236</v>
      </c>
      <c r="E359" s="27" t="s">
        <v>9</v>
      </c>
      <c r="F359" s="35" t="s">
        <v>534</v>
      </c>
      <c r="G359" s="35" t="s">
        <v>1778</v>
      </c>
      <c r="H359" s="35" t="s">
        <v>1783</v>
      </c>
      <c r="I359" s="35" t="str">
        <f t="shared" si="13"/>
        <v>LAK</v>
      </c>
    </row>
    <row r="360" spans="1:9" ht="23.25" customHeight="1">
      <c r="A360" s="35" t="str">
        <f t="shared" si="12"/>
        <v>X TKJ 312</v>
      </c>
      <c r="B360" s="57">
        <v>12</v>
      </c>
      <c r="C360" s="87">
        <v>101616079</v>
      </c>
      <c r="D360" s="26" t="s">
        <v>2053</v>
      </c>
      <c r="E360" s="55" t="s">
        <v>9</v>
      </c>
      <c r="F360" s="46" t="s">
        <v>2326</v>
      </c>
      <c r="G360" s="35" t="s">
        <v>1777</v>
      </c>
      <c r="H360" s="35" t="s">
        <v>1785</v>
      </c>
      <c r="I360" s="35" t="str">
        <f t="shared" si="13"/>
        <v>LTKJ</v>
      </c>
    </row>
    <row r="361" spans="1:9" ht="23.25" customHeight="1">
      <c r="A361" s="35" t="str">
        <f t="shared" si="12"/>
        <v>X AK 69</v>
      </c>
      <c r="B361" s="94">
        <v>9</v>
      </c>
      <c r="C361" s="26">
        <v>101616080</v>
      </c>
      <c r="D361" s="26" t="s">
        <v>2054</v>
      </c>
      <c r="E361" s="55" t="s">
        <v>13</v>
      </c>
      <c r="F361" s="43" t="s">
        <v>2330</v>
      </c>
      <c r="G361" s="35" t="s">
        <v>1775</v>
      </c>
      <c r="H361" s="35" t="s">
        <v>1783</v>
      </c>
      <c r="I361" s="35" t="str">
        <f t="shared" si="13"/>
        <v>PAK</v>
      </c>
    </row>
    <row r="362" spans="1:9" ht="23.25" customHeight="1">
      <c r="A362" s="35" t="str">
        <f t="shared" si="12"/>
        <v>X TKJ 28</v>
      </c>
      <c r="B362" s="94">
        <v>8</v>
      </c>
      <c r="C362" s="26">
        <v>101616081</v>
      </c>
      <c r="D362" s="26" t="s">
        <v>2055</v>
      </c>
      <c r="E362" s="55" t="s">
        <v>13</v>
      </c>
      <c r="F362" s="50" t="s">
        <v>2332</v>
      </c>
      <c r="G362" s="35" t="s">
        <v>1777</v>
      </c>
      <c r="H362" s="35" t="s">
        <v>1785</v>
      </c>
      <c r="I362" s="35" t="str">
        <f t="shared" si="13"/>
        <v>PTKJ</v>
      </c>
    </row>
    <row r="363" spans="1:9" ht="23.25" customHeight="1">
      <c r="A363" s="35" t="str">
        <f t="shared" si="12"/>
        <v>X AK 316</v>
      </c>
      <c r="B363" s="94">
        <v>16</v>
      </c>
      <c r="C363" s="26">
        <v>101616082</v>
      </c>
      <c r="D363" s="26" t="s">
        <v>2056</v>
      </c>
      <c r="E363" s="55" t="s">
        <v>9</v>
      </c>
      <c r="F363" s="49" t="s">
        <v>2328</v>
      </c>
      <c r="G363" s="35" t="s">
        <v>1775</v>
      </c>
      <c r="H363" s="35" t="s">
        <v>1783</v>
      </c>
      <c r="I363" s="35" t="str">
        <f t="shared" si="13"/>
        <v>LAK</v>
      </c>
    </row>
    <row r="364" spans="1:9" ht="23.25" customHeight="1">
      <c r="A364" s="35" t="str">
        <f t="shared" si="12"/>
        <v>X AK 511</v>
      </c>
      <c r="B364" s="100">
        <v>11</v>
      </c>
      <c r="C364" s="26">
        <v>101616083</v>
      </c>
      <c r="D364" s="26" t="s">
        <v>2057</v>
      </c>
      <c r="E364" s="55" t="s">
        <v>9</v>
      </c>
      <c r="F364" s="45" t="s">
        <v>2325</v>
      </c>
      <c r="G364" s="35" t="s">
        <v>1775</v>
      </c>
      <c r="H364" s="35" t="s">
        <v>1783</v>
      </c>
      <c r="I364" s="35" t="str">
        <f t="shared" si="13"/>
        <v>LAK</v>
      </c>
    </row>
    <row r="365" spans="1:9" ht="23.25" customHeight="1">
      <c r="A365" s="35" t="str">
        <f t="shared" si="12"/>
        <v>XI AK59</v>
      </c>
      <c r="B365" s="27">
        <v>9</v>
      </c>
      <c r="C365" s="26">
        <v>101515696</v>
      </c>
      <c r="D365" s="26" t="s">
        <v>303</v>
      </c>
      <c r="E365" s="27" t="s">
        <v>9</v>
      </c>
      <c r="F365" s="35" t="s">
        <v>655</v>
      </c>
      <c r="G365" s="35" t="s">
        <v>1778</v>
      </c>
      <c r="H365" s="35" t="s">
        <v>1783</v>
      </c>
      <c r="I365" s="35" t="str">
        <f t="shared" si="13"/>
        <v>LAK</v>
      </c>
    </row>
    <row r="366" spans="1:9" ht="23.25" customHeight="1">
      <c r="A366" s="35" t="str">
        <f t="shared" si="12"/>
        <v>XI AK510</v>
      </c>
      <c r="B366" s="27">
        <v>10</v>
      </c>
      <c r="C366" s="26">
        <v>101515697</v>
      </c>
      <c r="D366" s="26" t="s">
        <v>279</v>
      </c>
      <c r="E366" s="27" t="s">
        <v>13</v>
      </c>
      <c r="F366" s="35" t="s">
        <v>655</v>
      </c>
      <c r="G366" s="35" t="s">
        <v>1778</v>
      </c>
      <c r="H366" s="35" t="s">
        <v>1783</v>
      </c>
      <c r="I366" s="35" t="str">
        <f t="shared" si="13"/>
        <v>PAK</v>
      </c>
    </row>
    <row r="367" spans="1:9" ht="23.25" customHeight="1">
      <c r="A367" s="35" t="str">
        <f t="shared" si="12"/>
        <v>XI TKJ115</v>
      </c>
      <c r="B367" s="27">
        <v>15</v>
      </c>
      <c r="C367" s="26">
        <v>101515846</v>
      </c>
      <c r="D367" s="26" t="s">
        <v>81</v>
      </c>
      <c r="E367" s="27" t="s">
        <v>9</v>
      </c>
      <c r="F367" s="35" t="s">
        <v>779</v>
      </c>
      <c r="G367" s="35" t="s">
        <v>1779</v>
      </c>
      <c r="H367" s="35" t="s">
        <v>1785</v>
      </c>
      <c r="I367" s="35" t="str">
        <f t="shared" si="13"/>
        <v>LTKJ</v>
      </c>
    </row>
    <row r="368" spans="1:9" ht="23.25" customHeight="1">
      <c r="A368" s="35" t="str">
        <f t="shared" si="12"/>
        <v>X TKJ 19</v>
      </c>
      <c r="B368" s="94">
        <v>9</v>
      </c>
      <c r="C368" s="26">
        <v>101616084</v>
      </c>
      <c r="D368" s="26" t="s">
        <v>2058</v>
      </c>
      <c r="E368" s="55" t="s">
        <v>9</v>
      </c>
      <c r="F368" s="53" t="s">
        <v>2331</v>
      </c>
      <c r="G368" s="35" t="s">
        <v>1777</v>
      </c>
      <c r="H368" s="35" t="s">
        <v>1785</v>
      </c>
      <c r="I368" s="35" t="str">
        <f t="shared" si="13"/>
        <v>LTKJ</v>
      </c>
    </row>
    <row r="369" spans="1:9" ht="23.25" customHeight="1">
      <c r="A369" s="35" t="str">
        <f t="shared" si="12"/>
        <v>X RPL 19</v>
      </c>
      <c r="B369" s="100">
        <v>9</v>
      </c>
      <c r="C369" s="26">
        <v>101616085</v>
      </c>
      <c r="D369" s="26" t="s">
        <v>2059</v>
      </c>
      <c r="E369" s="55" t="s">
        <v>9</v>
      </c>
      <c r="F369" s="43" t="s">
        <v>2323</v>
      </c>
      <c r="G369" s="35" t="s">
        <v>1776</v>
      </c>
      <c r="H369" s="35" t="s">
        <v>1784</v>
      </c>
      <c r="I369" s="35" t="str">
        <f t="shared" si="13"/>
        <v>LRPL</v>
      </c>
    </row>
    <row r="370" spans="1:9" ht="23.25" customHeight="1">
      <c r="A370" s="35" t="str">
        <f t="shared" si="12"/>
        <v>XII TKJ110</v>
      </c>
      <c r="B370" s="27">
        <v>10</v>
      </c>
      <c r="C370" s="26" t="s">
        <v>734</v>
      </c>
      <c r="D370" s="26" t="s">
        <v>735</v>
      </c>
      <c r="E370" s="27" t="s">
        <v>9</v>
      </c>
      <c r="F370" s="35" t="s">
        <v>1289</v>
      </c>
      <c r="G370" s="35" t="s">
        <v>1781</v>
      </c>
      <c r="H370" s="35" t="s">
        <v>1785</v>
      </c>
      <c r="I370" s="35" t="str">
        <f t="shared" si="13"/>
        <v>LTKJ</v>
      </c>
    </row>
    <row r="371" spans="1:9" ht="23.25" customHeight="1">
      <c r="A371" s="35" t="str">
        <f t="shared" si="12"/>
        <v>X TKJ 29</v>
      </c>
      <c r="B371" s="94">
        <v>9</v>
      </c>
      <c r="C371" s="26">
        <v>101616086</v>
      </c>
      <c r="D371" s="26" t="s">
        <v>2060</v>
      </c>
      <c r="E371" s="55" t="s">
        <v>9</v>
      </c>
      <c r="F371" s="52" t="s">
        <v>2332</v>
      </c>
      <c r="G371" s="35" t="s">
        <v>1777</v>
      </c>
      <c r="H371" s="35" t="s">
        <v>1785</v>
      </c>
      <c r="I371" s="35" t="str">
        <f t="shared" si="13"/>
        <v>LTKJ</v>
      </c>
    </row>
    <row r="372" spans="1:9" ht="23.25" customHeight="1">
      <c r="A372" s="35" t="str">
        <f t="shared" si="12"/>
        <v>X AK 317</v>
      </c>
      <c r="B372" s="100">
        <v>17</v>
      </c>
      <c r="C372" s="26">
        <v>101616087</v>
      </c>
      <c r="D372" s="26" t="s">
        <v>2061</v>
      </c>
      <c r="E372" s="55" t="s">
        <v>9</v>
      </c>
      <c r="F372" s="49" t="s">
        <v>2328</v>
      </c>
      <c r="G372" s="35" t="s">
        <v>1775</v>
      </c>
      <c r="H372" s="35" t="s">
        <v>1783</v>
      </c>
      <c r="I372" s="35" t="str">
        <f t="shared" si="13"/>
        <v>LAK</v>
      </c>
    </row>
    <row r="373" spans="1:9" ht="23.25" customHeight="1">
      <c r="A373" s="35" t="str">
        <f t="shared" si="12"/>
        <v>XI TKJ38</v>
      </c>
      <c r="B373" s="27">
        <v>8</v>
      </c>
      <c r="C373" s="26">
        <v>101515847</v>
      </c>
      <c r="D373" s="26" t="s">
        <v>156</v>
      </c>
      <c r="E373" s="27" t="s">
        <v>9</v>
      </c>
      <c r="F373" s="35" t="s">
        <v>903</v>
      </c>
      <c r="G373" s="35" t="s">
        <v>1779</v>
      </c>
      <c r="H373" s="35" t="s">
        <v>1785</v>
      </c>
      <c r="I373" s="35" t="str">
        <f t="shared" si="13"/>
        <v>LTKJ</v>
      </c>
    </row>
    <row r="374" spans="1:9" ht="23.25" customHeight="1">
      <c r="A374" s="35" t="str">
        <f t="shared" si="12"/>
        <v>XI AK310</v>
      </c>
      <c r="B374" s="27">
        <v>10</v>
      </c>
      <c r="C374" s="26">
        <v>101515698</v>
      </c>
      <c r="D374" s="26" t="s">
        <v>240</v>
      </c>
      <c r="E374" s="27" t="s">
        <v>9</v>
      </c>
      <c r="F374" s="35" t="s">
        <v>534</v>
      </c>
      <c r="G374" s="35" t="s">
        <v>1778</v>
      </c>
      <c r="H374" s="35" t="s">
        <v>1783</v>
      </c>
      <c r="I374" s="35" t="str">
        <f t="shared" si="13"/>
        <v>LAK</v>
      </c>
    </row>
    <row r="375" spans="1:9" ht="23.25" customHeight="1">
      <c r="A375" s="35" t="str">
        <f t="shared" si="12"/>
        <v>X RPL 215</v>
      </c>
      <c r="B375" s="94">
        <v>15</v>
      </c>
      <c r="C375" s="26">
        <v>101616088</v>
      </c>
      <c r="D375" s="26" t="s">
        <v>2062</v>
      </c>
      <c r="E375" s="55" t="s">
        <v>9</v>
      </c>
      <c r="F375" s="44" t="s">
        <v>2324</v>
      </c>
      <c r="G375" s="35" t="s">
        <v>1776</v>
      </c>
      <c r="H375" s="35" t="s">
        <v>1784</v>
      </c>
      <c r="I375" s="35" t="str">
        <f t="shared" si="13"/>
        <v>LRPL</v>
      </c>
    </row>
    <row r="376" spans="1:9" ht="23.25" customHeight="1">
      <c r="A376" s="35" t="str">
        <f t="shared" si="12"/>
        <v>X AK 318</v>
      </c>
      <c r="B376" s="100">
        <v>18</v>
      </c>
      <c r="C376" s="26">
        <v>101616089</v>
      </c>
      <c r="D376" s="26" t="s">
        <v>2063</v>
      </c>
      <c r="E376" s="55" t="s">
        <v>13</v>
      </c>
      <c r="F376" s="49" t="s">
        <v>2328</v>
      </c>
      <c r="G376" s="35" t="s">
        <v>1775</v>
      </c>
      <c r="H376" s="35" t="s">
        <v>1783</v>
      </c>
      <c r="I376" s="35" t="str">
        <f t="shared" si="13"/>
        <v>PAK</v>
      </c>
    </row>
    <row r="377" spans="1:9" ht="23.25" customHeight="1">
      <c r="A377" s="35" t="str">
        <f t="shared" si="12"/>
        <v>XI AK410</v>
      </c>
      <c r="B377" s="27">
        <v>10</v>
      </c>
      <c r="C377" s="26">
        <v>101515699</v>
      </c>
      <c r="D377" s="26" t="s">
        <v>253</v>
      </c>
      <c r="E377" s="27" t="s">
        <v>13</v>
      </c>
      <c r="F377" s="35" t="s">
        <v>593</v>
      </c>
      <c r="G377" s="35" t="s">
        <v>1778</v>
      </c>
      <c r="H377" s="35" t="s">
        <v>1783</v>
      </c>
      <c r="I377" s="35" t="str">
        <f t="shared" si="13"/>
        <v>PAK</v>
      </c>
    </row>
    <row r="378" spans="1:9" ht="23.25" customHeight="1">
      <c r="A378" s="35" t="str">
        <f t="shared" si="12"/>
        <v>XI TKJ210</v>
      </c>
      <c r="B378" s="27">
        <v>10</v>
      </c>
      <c r="C378" s="26">
        <v>101515848</v>
      </c>
      <c r="D378" s="26" t="s">
        <v>106</v>
      </c>
      <c r="E378" s="27" t="s">
        <v>9</v>
      </c>
      <c r="F378" s="35" t="s">
        <v>842</v>
      </c>
      <c r="G378" s="35" t="s">
        <v>1779</v>
      </c>
      <c r="H378" s="35" t="s">
        <v>1785</v>
      </c>
      <c r="I378" s="35" t="str">
        <f t="shared" si="13"/>
        <v>LTKJ</v>
      </c>
    </row>
    <row r="379" spans="1:9" ht="23.25" customHeight="1">
      <c r="A379" s="35" t="str">
        <f t="shared" si="12"/>
        <v>X AK 211</v>
      </c>
      <c r="B379" s="100">
        <v>11</v>
      </c>
      <c r="C379" s="26">
        <v>101616090</v>
      </c>
      <c r="D379" s="26" t="s">
        <v>2064</v>
      </c>
      <c r="E379" s="55" t="s">
        <v>13</v>
      </c>
      <c r="F379" s="47" t="s">
        <v>2327</v>
      </c>
      <c r="G379" s="35" t="s">
        <v>1775</v>
      </c>
      <c r="H379" s="35" t="s">
        <v>1783</v>
      </c>
      <c r="I379" s="35" t="str">
        <f t="shared" si="13"/>
        <v>PAK</v>
      </c>
    </row>
    <row r="380" spans="1:9" ht="23.25" customHeight="1">
      <c r="A380" s="35" t="str">
        <f t="shared" si="12"/>
        <v>XI AK212</v>
      </c>
      <c r="B380" s="27">
        <v>12</v>
      </c>
      <c r="C380" s="26">
        <v>101515700</v>
      </c>
      <c r="D380" s="26" t="s">
        <v>198</v>
      </c>
      <c r="E380" s="27" t="s">
        <v>13</v>
      </c>
      <c r="F380" s="35" t="s">
        <v>472</v>
      </c>
      <c r="G380" s="35" t="s">
        <v>1778</v>
      </c>
      <c r="H380" s="35" t="s">
        <v>1783</v>
      </c>
      <c r="I380" s="35" t="str">
        <f t="shared" si="13"/>
        <v>PAK</v>
      </c>
    </row>
    <row r="381" spans="1:9" ht="23.25" customHeight="1">
      <c r="A381" s="35" t="str">
        <f t="shared" si="12"/>
        <v>XIII AK47</v>
      </c>
      <c r="B381" s="27">
        <v>7</v>
      </c>
      <c r="C381" s="26" t="s">
        <v>1117</v>
      </c>
      <c r="D381" s="26" t="s">
        <v>1118</v>
      </c>
      <c r="E381" s="27" t="s">
        <v>13</v>
      </c>
      <c r="F381" s="35" t="s">
        <v>1652</v>
      </c>
      <c r="G381" s="35" t="s">
        <v>1782</v>
      </c>
      <c r="H381" s="35" t="s">
        <v>1783</v>
      </c>
      <c r="I381" s="35" t="str">
        <f t="shared" si="13"/>
        <v>PAK</v>
      </c>
    </row>
    <row r="382" spans="1:9" ht="23.25" customHeight="1">
      <c r="A382" s="35" t="str">
        <f t="shared" si="12"/>
        <v>X AK 212</v>
      </c>
      <c r="B382" s="100">
        <v>12</v>
      </c>
      <c r="C382" s="26">
        <v>101616091</v>
      </c>
      <c r="D382" s="26" t="s">
        <v>2065</v>
      </c>
      <c r="E382" s="55" t="s">
        <v>9</v>
      </c>
      <c r="F382" s="47" t="s">
        <v>2327</v>
      </c>
      <c r="G382" s="35" t="s">
        <v>1775</v>
      </c>
      <c r="H382" s="35" t="s">
        <v>1783</v>
      </c>
      <c r="I382" s="35" t="str">
        <f t="shared" si="13"/>
        <v>LAK</v>
      </c>
    </row>
    <row r="383" spans="1:9" ht="23.25" customHeight="1">
      <c r="A383" s="35" t="str">
        <f t="shared" si="12"/>
        <v>XII AK512</v>
      </c>
      <c r="B383" s="27">
        <v>12</v>
      </c>
      <c r="C383" s="26" t="s">
        <v>616</v>
      </c>
      <c r="D383" s="26" t="s">
        <v>617</v>
      </c>
      <c r="E383" s="27" t="s">
        <v>13</v>
      </c>
      <c r="F383" s="35" t="s">
        <v>974</v>
      </c>
      <c r="G383" s="35" t="s">
        <v>1780</v>
      </c>
      <c r="H383" s="35" t="s">
        <v>1783</v>
      </c>
      <c r="I383" s="35" t="str">
        <f t="shared" si="13"/>
        <v>PAK</v>
      </c>
    </row>
    <row r="384" spans="1:9" ht="23.25" customHeight="1">
      <c r="A384" s="35" t="str">
        <f t="shared" si="12"/>
        <v>X AK 610</v>
      </c>
      <c r="B384" s="94">
        <v>10</v>
      </c>
      <c r="C384" s="26">
        <v>101616092</v>
      </c>
      <c r="D384" s="26" t="s">
        <v>2066</v>
      </c>
      <c r="E384" s="55" t="s">
        <v>13</v>
      </c>
      <c r="F384" s="43" t="s">
        <v>2330</v>
      </c>
      <c r="G384" s="35" t="s">
        <v>1775</v>
      </c>
      <c r="H384" s="35" t="s">
        <v>1783</v>
      </c>
      <c r="I384" s="35" t="str">
        <f t="shared" si="13"/>
        <v>PAK</v>
      </c>
    </row>
    <row r="385" spans="1:9" ht="23.25" customHeight="1">
      <c r="A385" s="35" t="str">
        <f t="shared" si="12"/>
        <v>X RPL 110</v>
      </c>
      <c r="B385" s="100">
        <v>10</v>
      </c>
      <c r="C385" s="26">
        <v>101616093</v>
      </c>
      <c r="D385" s="26" t="s">
        <v>2067</v>
      </c>
      <c r="E385" s="55" t="s">
        <v>13</v>
      </c>
      <c r="F385" s="43" t="s">
        <v>2323</v>
      </c>
      <c r="G385" s="35" t="s">
        <v>1776</v>
      </c>
      <c r="H385" s="35" t="s">
        <v>1784</v>
      </c>
      <c r="I385" s="35" t="str">
        <f t="shared" si="13"/>
        <v>PRPL</v>
      </c>
    </row>
    <row r="386" spans="1:9" ht="23.25" customHeight="1">
      <c r="A386" s="35" t="str">
        <f t="shared" si="12"/>
        <v>XI RPL27</v>
      </c>
      <c r="B386" s="27">
        <v>7</v>
      </c>
      <c r="C386" s="26">
        <v>101515925</v>
      </c>
      <c r="D386" s="26" t="s">
        <v>75</v>
      </c>
      <c r="E386" s="27" t="s">
        <v>9</v>
      </c>
      <c r="F386" s="35" t="s">
        <v>1943</v>
      </c>
      <c r="G386" s="35" t="s">
        <v>1944</v>
      </c>
      <c r="H386" s="35" t="s">
        <v>1784</v>
      </c>
      <c r="I386" s="35" t="str">
        <f t="shared" si="13"/>
        <v>LRPL</v>
      </c>
    </row>
    <row r="387" spans="1:9" ht="23.25" customHeight="1">
      <c r="A387" s="35" t="str">
        <f t="shared" si="12"/>
        <v>XII AK69</v>
      </c>
      <c r="B387" s="27">
        <v>9</v>
      </c>
      <c r="C387" s="26" t="s">
        <v>671</v>
      </c>
      <c r="D387" s="26" t="s">
        <v>672</v>
      </c>
      <c r="E387" s="27" t="s">
        <v>13</v>
      </c>
      <c r="F387" s="35" t="s">
        <v>1942</v>
      </c>
      <c r="G387" s="35" t="s">
        <v>1780</v>
      </c>
      <c r="H387" s="35" t="s">
        <v>1783</v>
      </c>
      <c r="I387" s="35" t="str">
        <f t="shared" si="13"/>
        <v>PAK</v>
      </c>
    </row>
    <row r="388" spans="1:9" ht="23.25" customHeight="1">
      <c r="A388" s="35" t="str">
        <f t="shared" ref="A388:A451" si="14">F388&amp;B388</f>
        <v>XII AK112</v>
      </c>
      <c r="B388" s="27">
        <v>12</v>
      </c>
      <c r="C388" s="26" t="s">
        <v>373</v>
      </c>
      <c r="D388" s="26" t="s">
        <v>374</v>
      </c>
      <c r="E388" s="27" t="s">
        <v>13</v>
      </c>
      <c r="F388" s="35" t="s">
        <v>970</v>
      </c>
      <c r="G388" s="35" t="s">
        <v>1780</v>
      </c>
      <c r="H388" s="35" t="s">
        <v>1783</v>
      </c>
      <c r="I388" s="35" t="str">
        <f t="shared" ref="I388:I451" si="15">E388&amp;H388</f>
        <v>PAK</v>
      </c>
    </row>
    <row r="389" spans="1:9" ht="23.25" customHeight="1">
      <c r="A389" s="35" t="str">
        <f t="shared" si="14"/>
        <v>XII TKJ212</v>
      </c>
      <c r="B389" s="27">
        <v>12</v>
      </c>
      <c r="C389" s="26" t="s">
        <v>802</v>
      </c>
      <c r="D389" s="26" t="s">
        <v>803</v>
      </c>
      <c r="E389" s="27" t="s">
        <v>13</v>
      </c>
      <c r="F389" s="35" t="s">
        <v>1344</v>
      </c>
      <c r="G389" s="35" t="s">
        <v>1781</v>
      </c>
      <c r="H389" s="35" t="s">
        <v>1785</v>
      </c>
      <c r="I389" s="35" t="str">
        <f t="shared" si="15"/>
        <v>PTKJ</v>
      </c>
    </row>
    <row r="390" spans="1:9" ht="23.25" customHeight="1">
      <c r="A390" s="35" t="str">
        <f t="shared" si="14"/>
        <v>XI TKJ211</v>
      </c>
      <c r="B390" s="27">
        <v>11</v>
      </c>
      <c r="C390" s="26">
        <v>101515849</v>
      </c>
      <c r="D390" s="26" t="s">
        <v>120</v>
      </c>
      <c r="E390" s="27" t="s">
        <v>9</v>
      </c>
      <c r="F390" s="35" t="s">
        <v>842</v>
      </c>
      <c r="G390" s="35" t="s">
        <v>1779</v>
      </c>
      <c r="H390" s="35" t="s">
        <v>1785</v>
      </c>
      <c r="I390" s="35" t="str">
        <f t="shared" si="15"/>
        <v>LTKJ</v>
      </c>
    </row>
    <row r="391" spans="1:9" ht="23.25" customHeight="1">
      <c r="A391" s="35" t="str">
        <f t="shared" si="14"/>
        <v>XI AK115</v>
      </c>
      <c r="B391" s="27">
        <v>15</v>
      </c>
      <c r="C391" s="26">
        <v>101515701</v>
      </c>
      <c r="D391" s="26" t="s">
        <v>189</v>
      </c>
      <c r="E391" s="27" t="s">
        <v>9</v>
      </c>
      <c r="F391" s="35" t="s">
        <v>413</v>
      </c>
      <c r="G391" s="35" t="s">
        <v>1778</v>
      </c>
      <c r="H391" s="35" t="s">
        <v>1783</v>
      </c>
      <c r="I391" s="35" t="str">
        <f t="shared" si="15"/>
        <v>LAK</v>
      </c>
    </row>
    <row r="392" spans="1:9" ht="23.25" customHeight="1">
      <c r="A392" s="35" t="str">
        <f t="shared" si="14"/>
        <v>X AK 319</v>
      </c>
      <c r="B392" s="100">
        <v>19</v>
      </c>
      <c r="C392" s="26">
        <v>101616094</v>
      </c>
      <c r="D392" s="26" t="s">
        <v>2068</v>
      </c>
      <c r="E392" s="55" t="s">
        <v>13</v>
      </c>
      <c r="F392" s="49" t="s">
        <v>2328</v>
      </c>
      <c r="G392" s="35" t="s">
        <v>1775</v>
      </c>
      <c r="H392" s="35" t="s">
        <v>1783</v>
      </c>
      <c r="I392" s="35" t="str">
        <f t="shared" si="15"/>
        <v>PAK</v>
      </c>
    </row>
    <row r="393" spans="1:9" ht="23.25" customHeight="1">
      <c r="A393" s="35" t="str">
        <f t="shared" si="14"/>
        <v>XI AK116</v>
      </c>
      <c r="B393" s="27">
        <v>16</v>
      </c>
      <c r="C393" s="26">
        <v>101515702</v>
      </c>
      <c r="D393" s="26" t="s">
        <v>177</v>
      </c>
      <c r="E393" s="27" t="s">
        <v>13</v>
      </c>
      <c r="F393" s="35" t="s">
        <v>413</v>
      </c>
      <c r="G393" s="35" t="s">
        <v>1778</v>
      </c>
      <c r="H393" s="35" t="s">
        <v>1783</v>
      </c>
      <c r="I393" s="35" t="str">
        <f t="shared" si="15"/>
        <v>PAK</v>
      </c>
    </row>
    <row r="394" spans="1:9" ht="23.25" customHeight="1">
      <c r="A394" s="35" t="str">
        <f t="shared" si="14"/>
        <v>XIII AK48</v>
      </c>
      <c r="B394" s="27">
        <v>8</v>
      </c>
      <c r="C394" s="26" t="s">
        <v>1119</v>
      </c>
      <c r="D394" s="26" t="s">
        <v>1120</v>
      </c>
      <c r="E394" s="27" t="s">
        <v>9</v>
      </c>
      <c r="F394" s="35" t="s">
        <v>1652</v>
      </c>
      <c r="G394" s="35" t="s">
        <v>1782</v>
      </c>
      <c r="H394" s="35" t="s">
        <v>1783</v>
      </c>
      <c r="I394" s="35" t="str">
        <f t="shared" si="15"/>
        <v>LAK</v>
      </c>
    </row>
    <row r="395" spans="1:9" ht="23.25" customHeight="1">
      <c r="A395" s="35" t="str">
        <f t="shared" si="14"/>
        <v>XI AK511</v>
      </c>
      <c r="B395" s="27">
        <v>11</v>
      </c>
      <c r="C395" s="26">
        <v>101515703</v>
      </c>
      <c r="D395" s="26" t="s">
        <v>278</v>
      </c>
      <c r="E395" s="27" t="s">
        <v>13</v>
      </c>
      <c r="F395" s="35" t="s">
        <v>655</v>
      </c>
      <c r="G395" s="35" t="s">
        <v>1778</v>
      </c>
      <c r="H395" s="35" t="s">
        <v>1783</v>
      </c>
      <c r="I395" s="35" t="str">
        <f t="shared" si="15"/>
        <v>PAK</v>
      </c>
    </row>
    <row r="396" spans="1:9" ht="23.25" customHeight="1">
      <c r="A396" s="35" t="str">
        <f t="shared" si="14"/>
        <v>XI TKJ39</v>
      </c>
      <c r="B396" s="27">
        <v>9</v>
      </c>
      <c r="C396" s="26">
        <v>101515850</v>
      </c>
      <c r="D396" s="26" t="s">
        <v>146</v>
      </c>
      <c r="E396" s="27" t="s">
        <v>9</v>
      </c>
      <c r="F396" s="35" t="s">
        <v>903</v>
      </c>
      <c r="G396" s="35" t="s">
        <v>1779</v>
      </c>
      <c r="H396" s="35" t="s">
        <v>1785</v>
      </c>
      <c r="I396" s="35" t="str">
        <f t="shared" si="15"/>
        <v>LTKJ</v>
      </c>
    </row>
    <row r="397" spans="1:9" ht="23.25" customHeight="1">
      <c r="A397" s="35" t="str">
        <f t="shared" si="14"/>
        <v>X AK 320</v>
      </c>
      <c r="B397" s="100">
        <v>20</v>
      </c>
      <c r="C397" s="26">
        <v>101616095</v>
      </c>
      <c r="D397" s="26" t="s">
        <v>2069</v>
      </c>
      <c r="E397" s="55" t="s">
        <v>9</v>
      </c>
      <c r="F397" s="49" t="s">
        <v>2328</v>
      </c>
      <c r="G397" s="35" t="s">
        <v>1775</v>
      </c>
      <c r="H397" s="35" t="s">
        <v>1783</v>
      </c>
      <c r="I397" s="35" t="str">
        <f t="shared" si="15"/>
        <v>LAK</v>
      </c>
    </row>
    <row r="398" spans="1:9" ht="23.25" customHeight="1">
      <c r="A398" s="35" t="str">
        <f t="shared" si="14"/>
        <v>XI TKJ116</v>
      </c>
      <c r="B398" s="27">
        <v>16</v>
      </c>
      <c r="C398" s="26">
        <v>101515851</v>
      </c>
      <c r="D398" s="26" t="s">
        <v>83</v>
      </c>
      <c r="E398" s="27" t="s">
        <v>9</v>
      </c>
      <c r="F398" s="35" t="s">
        <v>779</v>
      </c>
      <c r="G398" s="35" t="s">
        <v>1779</v>
      </c>
      <c r="H398" s="35" t="s">
        <v>1785</v>
      </c>
      <c r="I398" s="35" t="str">
        <f t="shared" si="15"/>
        <v>LTKJ</v>
      </c>
    </row>
    <row r="399" spans="1:9" ht="23.25" customHeight="1">
      <c r="A399" s="35" t="str">
        <f t="shared" si="14"/>
        <v>XIII AK311</v>
      </c>
      <c r="B399" s="27">
        <v>11</v>
      </c>
      <c r="C399" s="26" t="s">
        <v>1061</v>
      </c>
      <c r="D399" s="26" t="s">
        <v>1062</v>
      </c>
      <c r="E399" s="27" t="s">
        <v>13</v>
      </c>
      <c r="F399" s="35" t="s">
        <v>1589</v>
      </c>
      <c r="G399" s="35" t="s">
        <v>1782</v>
      </c>
      <c r="H399" s="35" t="s">
        <v>1783</v>
      </c>
      <c r="I399" s="35" t="str">
        <f t="shared" si="15"/>
        <v>PAK</v>
      </c>
    </row>
    <row r="400" spans="1:9" ht="23.25" customHeight="1">
      <c r="A400" s="35" t="str">
        <f t="shared" si="14"/>
        <v>XI AK117</v>
      </c>
      <c r="B400" s="27">
        <v>17</v>
      </c>
      <c r="C400" s="26">
        <v>101515704</v>
      </c>
      <c r="D400" s="26" t="s">
        <v>178</v>
      </c>
      <c r="E400" s="27" t="s">
        <v>13</v>
      </c>
      <c r="F400" s="35" t="s">
        <v>413</v>
      </c>
      <c r="G400" s="35" t="s">
        <v>1778</v>
      </c>
      <c r="H400" s="35" t="s">
        <v>1783</v>
      </c>
      <c r="I400" s="35" t="str">
        <f t="shared" si="15"/>
        <v>PAK</v>
      </c>
    </row>
    <row r="401" spans="1:9" ht="23.25" customHeight="1">
      <c r="A401" s="35" t="str">
        <f t="shared" si="14"/>
        <v>XIII AK56</v>
      </c>
      <c r="B401" s="27">
        <v>6</v>
      </c>
      <c r="C401" s="26" t="s">
        <v>1179</v>
      </c>
      <c r="D401" s="26" t="s">
        <v>1180</v>
      </c>
      <c r="E401" s="27" t="s">
        <v>13</v>
      </c>
      <c r="F401" s="35" t="s">
        <v>1713</v>
      </c>
      <c r="G401" s="35" t="s">
        <v>1782</v>
      </c>
      <c r="H401" s="35" t="s">
        <v>1783</v>
      </c>
      <c r="I401" s="35" t="str">
        <f t="shared" si="15"/>
        <v>PAK</v>
      </c>
    </row>
    <row r="402" spans="1:9" ht="23.25" customHeight="1">
      <c r="A402" s="35" t="str">
        <f t="shared" si="14"/>
        <v>XII TKJ315</v>
      </c>
      <c r="B402" s="27">
        <v>15</v>
      </c>
      <c r="C402" s="26" t="s">
        <v>871</v>
      </c>
      <c r="D402" s="26" t="s">
        <v>872</v>
      </c>
      <c r="E402" s="27" t="s">
        <v>9</v>
      </c>
      <c r="F402" s="35" t="s">
        <v>1401</v>
      </c>
      <c r="G402" s="35" t="s">
        <v>1781</v>
      </c>
      <c r="H402" s="35" t="s">
        <v>1785</v>
      </c>
      <c r="I402" s="35" t="str">
        <f t="shared" si="15"/>
        <v>LTKJ</v>
      </c>
    </row>
    <row r="403" spans="1:9" ht="23.25" customHeight="1">
      <c r="A403" s="35" t="str">
        <f t="shared" si="14"/>
        <v>XII TKJ111</v>
      </c>
      <c r="B403" s="27">
        <v>11</v>
      </c>
      <c r="C403" s="26" t="s">
        <v>736</v>
      </c>
      <c r="D403" s="26" t="s">
        <v>737</v>
      </c>
      <c r="E403" s="27" t="s">
        <v>13</v>
      </c>
      <c r="F403" s="35" t="s">
        <v>1289</v>
      </c>
      <c r="G403" s="35" t="s">
        <v>1781</v>
      </c>
      <c r="H403" s="35" t="s">
        <v>1785</v>
      </c>
      <c r="I403" s="35" t="str">
        <f t="shared" si="15"/>
        <v>PTKJ</v>
      </c>
    </row>
    <row r="404" spans="1:9" ht="23.25" customHeight="1">
      <c r="A404" s="35" t="str">
        <f t="shared" si="14"/>
        <v>X RPL 216</v>
      </c>
      <c r="B404" s="94">
        <v>16</v>
      </c>
      <c r="C404" s="26">
        <v>101616096</v>
      </c>
      <c r="D404" s="26" t="s">
        <v>2070</v>
      </c>
      <c r="E404" s="55" t="s">
        <v>9</v>
      </c>
      <c r="F404" s="44" t="s">
        <v>2324</v>
      </c>
      <c r="G404" s="35" t="s">
        <v>1776</v>
      </c>
      <c r="H404" s="35" t="s">
        <v>1784</v>
      </c>
      <c r="I404" s="35" t="str">
        <f t="shared" si="15"/>
        <v>LRPL</v>
      </c>
    </row>
    <row r="405" spans="1:9" ht="23.25" customHeight="1">
      <c r="A405" s="35" t="str">
        <f t="shared" si="14"/>
        <v>X AK 512</v>
      </c>
      <c r="B405" s="100">
        <v>12</v>
      </c>
      <c r="C405" s="26">
        <v>101616097</v>
      </c>
      <c r="D405" s="26" t="s">
        <v>2071</v>
      </c>
      <c r="E405" s="55" t="s">
        <v>13</v>
      </c>
      <c r="F405" s="45" t="s">
        <v>2325</v>
      </c>
      <c r="G405" s="35" t="s">
        <v>1775</v>
      </c>
      <c r="H405" s="35" t="s">
        <v>1783</v>
      </c>
      <c r="I405" s="35" t="str">
        <f t="shared" si="15"/>
        <v>PAK</v>
      </c>
    </row>
    <row r="406" spans="1:9" ht="23.25" customHeight="1">
      <c r="A406" s="35" t="str">
        <f t="shared" si="14"/>
        <v>XIII AK210</v>
      </c>
      <c r="B406" s="27">
        <v>10</v>
      </c>
      <c r="C406" s="26" t="s">
        <v>993</v>
      </c>
      <c r="D406" s="26" t="s">
        <v>994</v>
      </c>
      <c r="E406" s="27" t="s">
        <v>13</v>
      </c>
      <c r="F406" s="35" t="s">
        <v>1526</v>
      </c>
      <c r="G406" s="35" t="s">
        <v>1782</v>
      </c>
      <c r="H406" s="35" t="s">
        <v>1783</v>
      </c>
      <c r="I406" s="35" t="str">
        <f t="shared" si="15"/>
        <v>PAK</v>
      </c>
    </row>
    <row r="407" spans="1:9" ht="23.25" customHeight="1">
      <c r="A407" s="35" t="str">
        <f t="shared" si="14"/>
        <v>XII AK212</v>
      </c>
      <c r="B407" s="27">
        <v>12</v>
      </c>
      <c r="C407" s="26" t="s">
        <v>436</v>
      </c>
      <c r="D407" s="26" t="s">
        <v>437</v>
      </c>
      <c r="E407" s="27" t="s">
        <v>13</v>
      </c>
      <c r="F407" s="35" t="s">
        <v>971</v>
      </c>
      <c r="G407" s="35" t="s">
        <v>1780</v>
      </c>
      <c r="H407" s="35" t="s">
        <v>1783</v>
      </c>
      <c r="I407" s="35" t="str">
        <f t="shared" si="15"/>
        <v>PAK</v>
      </c>
    </row>
    <row r="408" spans="1:9" ht="23.25" customHeight="1">
      <c r="A408" s="35" t="str">
        <f t="shared" si="14"/>
        <v>XII TKJ213</v>
      </c>
      <c r="B408" s="27">
        <v>13</v>
      </c>
      <c r="C408" s="26" t="s">
        <v>804</v>
      </c>
      <c r="D408" s="26" t="s">
        <v>805</v>
      </c>
      <c r="E408" s="27" t="s">
        <v>13</v>
      </c>
      <c r="F408" s="35" t="s">
        <v>1344</v>
      </c>
      <c r="G408" s="35" t="s">
        <v>1781</v>
      </c>
      <c r="H408" s="35" t="s">
        <v>1785</v>
      </c>
      <c r="I408" s="35" t="str">
        <f t="shared" si="15"/>
        <v>PTKJ</v>
      </c>
    </row>
    <row r="409" spans="1:9" ht="23.25" customHeight="1">
      <c r="A409" s="35" t="str">
        <f t="shared" si="14"/>
        <v>XI AK512</v>
      </c>
      <c r="B409" s="27">
        <v>12</v>
      </c>
      <c r="C409" s="26">
        <v>101515705</v>
      </c>
      <c r="D409" s="26" t="s">
        <v>287</v>
      </c>
      <c r="E409" s="27" t="s">
        <v>13</v>
      </c>
      <c r="F409" s="35" t="s">
        <v>655</v>
      </c>
      <c r="G409" s="35" t="s">
        <v>1778</v>
      </c>
      <c r="H409" s="35" t="s">
        <v>1783</v>
      </c>
      <c r="I409" s="35" t="str">
        <f t="shared" si="15"/>
        <v>PAK</v>
      </c>
    </row>
    <row r="410" spans="1:9" ht="23.25" customHeight="1">
      <c r="A410" s="35" t="str">
        <f t="shared" si="14"/>
        <v>XIII AK112</v>
      </c>
      <c r="B410" s="27">
        <v>12</v>
      </c>
      <c r="C410" s="26" t="s">
        <v>926</v>
      </c>
      <c r="D410" s="26" t="s">
        <v>927</v>
      </c>
      <c r="E410" s="27" t="s">
        <v>9</v>
      </c>
      <c r="F410" s="35" t="s">
        <v>1525</v>
      </c>
      <c r="G410" s="35" t="s">
        <v>1782</v>
      </c>
      <c r="H410" s="35" t="s">
        <v>1783</v>
      </c>
      <c r="I410" s="35" t="str">
        <f t="shared" si="15"/>
        <v>LAK</v>
      </c>
    </row>
    <row r="411" spans="1:9" ht="23.25" customHeight="1">
      <c r="A411" s="35" t="str">
        <f t="shared" si="14"/>
        <v>XII AK313</v>
      </c>
      <c r="B411" s="27">
        <v>13</v>
      </c>
      <c r="C411" s="26" t="s">
        <v>497</v>
      </c>
      <c r="D411" s="26" t="s">
        <v>498</v>
      </c>
      <c r="E411" s="27" t="s">
        <v>9</v>
      </c>
      <c r="F411" s="35" t="s">
        <v>972</v>
      </c>
      <c r="G411" s="35" t="s">
        <v>1780</v>
      </c>
      <c r="H411" s="35" t="s">
        <v>1783</v>
      </c>
      <c r="I411" s="35" t="str">
        <f t="shared" si="15"/>
        <v>LAK</v>
      </c>
    </row>
    <row r="412" spans="1:9" ht="23.25" customHeight="1">
      <c r="A412" s="35" t="str">
        <f t="shared" si="14"/>
        <v>X AK 611</v>
      </c>
      <c r="B412" s="100">
        <v>11</v>
      </c>
      <c r="C412" s="26">
        <v>101616098</v>
      </c>
      <c r="D412" s="26" t="s">
        <v>2072</v>
      </c>
      <c r="E412" s="55" t="s">
        <v>9</v>
      </c>
      <c r="F412" s="43" t="s">
        <v>2330</v>
      </c>
      <c r="G412" s="35" t="s">
        <v>1775</v>
      </c>
      <c r="H412" s="35" t="s">
        <v>1783</v>
      </c>
      <c r="I412" s="35" t="str">
        <f t="shared" si="15"/>
        <v>LAK</v>
      </c>
    </row>
    <row r="413" spans="1:9" ht="23.25" customHeight="1">
      <c r="A413" s="35" t="str">
        <f t="shared" si="14"/>
        <v>XIII AK211</v>
      </c>
      <c r="B413" s="27">
        <v>11</v>
      </c>
      <c r="C413" s="26" t="s">
        <v>995</v>
      </c>
      <c r="D413" s="26" t="s">
        <v>996</v>
      </c>
      <c r="E413" s="27" t="s">
        <v>9</v>
      </c>
      <c r="F413" s="35" t="s">
        <v>1526</v>
      </c>
      <c r="G413" s="35" t="s">
        <v>1782</v>
      </c>
      <c r="H413" s="35" t="s">
        <v>1783</v>
      </c>
      <c r="I413" s="35" t="str">
        <f t="shared" si="15"/>
        <v>LAK</v>
      </c>
    </row>
    <row r="414" spans="1:9" ht="23.25" customHeight="1">
      <c r="A414" s="35" t="str">
        <f t="shared" si="14"/>
        <v>XI RPL110</v>
      </c>
      <c r="B414" s="27">
        <v>10</v>
      </c>
      <c r="C414" s="26">
        <v>101515926</v>
      </c>
      <c r="D414" s="26" t="s">
        <v>20</v>
      </c>
      <c r="E414" s="27" t="s">
        <v>9</v>
      </c>
      <c r="F414" s="35" t="s">
        <v>1945</v>
      </c>
      <c r="G414" s="35" t="s">
        <v>1944</v>
      </c>
      <c r="H414" s="35" t="s">
        <v>1784</v>
      </c>
      <c r="I414" s="35" t="str">
        <f t="shared" si="15"/>
        <v>LRPL</v>
      </c>
    </row>
    <row r="415" spans="1:9" ht="23.25" customHeight="1">
      <c r="A415" s="35" t="str">
        <f t="shared" si="14"/>
        <v>X AK 410</v>
      </c>
      <c r="B415" s="94">
        <v>10</v>
      </c>
      <c r="C415" s="87">
        <v>101616099</v>
      </c>
      <c r="D415" s="26" t="s">
        <v>2073</v>
      </c>
      <c r="E415" s="55" t="s">
        <v>9</v>
      </c>
      <c r="F415" s="51" t="s">
        <v>2329</v>
      </c>
      <c r="G415" s="35" t="s">
        <v>1775</v>
      </c>
      <c r="H415" s="35" t="s">
        <v>1783</v>
      </c>
      <c r="I415" s="35" t="str">
        <f t="shared" si="15"/>
        <v>LAK</v>
      </c>
    </row>
    <row r="416" spans="1:9" ht="23.25" customHeight="1">
      <c r="A416" s="35" t="str">
        <f t="shared" si="14"/>
        <v>X TKJ 313</v>
      </c>
      <c r="B416" s="57">
        <v>13</v>
      </c>
      <c r="C416" s="87">
        <v>101616100</v>
      </c>
      <c r="D416" s="26" t="s">
        <v>2074</v>
      </c>
      <c r="E416" s="55" t="s">
        <v>9</v>
      </c>
      <c r="F416" s="46" t="s">
        <v>2326</v>
      </c>
      <c r="G416" s="35" t="s">
        <v>1777</v>
      </c>
      <c r="H416" s="35" t="s">
        <v>1785</v>
      </c>
      <c r="I416" s="35" t="str">
        <f t="shared" si="15"/>
        <v>LTKJ</v>
      </c>
    </row>
    <row r="417" spans="1:9" ht="23.25" customHeight="1">
      <c r="A417" s="35" t="str">
        <f t="shared" si="14"/>
        <v>X RPL 111</v>
      </c>
      <c r="B417" s="94">
        <v>11</v>
      </c>
      <c r="C417" s="26">
        <v>101616101</v>
      </c>
      <c r="D417" s="26" t="s">
        <v>2075</v>
      </c>
      <c r="E417" s="55" t="s">
        <v>9</v>
      </c>
      <c r="F417" s="43" t="s">
        <v>2323</v>
      </c>
      <c r="G417" s="35" t="s">
        <v>1776</v>
      </c>
      <c r="H417" s="35" t="s">
        <v>1784</v>
      </c>
      <c r="I417" s="35" t="str">
        <f t="shared" si="15"/>
        <v>LRPL</v>
      </c>
    </row>
    <row r="418" spans="1:9" ht="23.25" customHeight="1">
      <c r="A418" s="35" t="str">
        <f t="shared" si="14"/>
        <v>X RPL 217</v>
      </c>
      <c r="B418" s="100">
        <v>17</v>
      </c>
      <c r="C418" s="26">
        <v>101616102</v>
      </c>
      <c r="D418" s="26" t="s">
        <v>2076</v>
      </c>
      <c r="E418" s="55" t="s">
        <v>9</v>
      </c>
      <c r="F418" s="44" t="s">
        <v>2324</v>
      </c>
      <c r="G418" s="35" t="s">
        <v>1776</v>
      </c>
      <c r="H418" s="35" t="s">
        <v>1784</v>
      </c>
      <c r="I418" s="35" t="str">
        <f t="shared" si="15"/>
        <v>LRPL</v>
      </c>
    </row>
    <row r="419" spans="1:9" ht="23.25" customHeight="1">
      <c r="A419" s="35" t="str">
        <f t="shared" si="14"/>
        <v>XI AK213</v>
      </c>
      <c r="B419" s="27">
        <v>13</v>
      </c>
      <c r="C419" s="26">
        <v>101515706</v>
      </c>
      <c r="D419" s="26" t="s">
        <v>197</v>
      </c>
      <c r="E419" s="27" t="s">
        <v>13</v>
      </c>
      <c r="F419" s="35" t="s">
        <v>472</v>
      </c>
      <c r="G419" s="35" t="s">
        <v>1778</v>
      </c>
      <c r="H419" s="35" t="s">
        <v>1783</v>
      </c>
      <c r="I419" s="35" t="str">
        <f t="shared" si="15"/>
        <v>PAK</v>
      </c>
    </row>
    <row r="420" spans="1:9" ht="23.25" customHeight="1">
      <c r="A420" s="35" t="str">
        <f t="shared" si="14"/>
        <v>X TKJ 314</v>
      </c>
      <c r="B420" s="100">
        <v>14</v>
      </c>
      <c r="C420" s="87">
        <v>101616103</v>
      </c>
      <c r="D420" s="26" t="s">
        <v>2077</v>
      </c>
      <c r="E420" s="55" t="s">
        <v>13</v>
      </c>
      <c r="F420" s="46" t="s">
        <v>2326</v>
      </c>
      <c r="G420" s="35" t="s">
        <v>1777</v>
      </c>
      <c r="H420" s="35" t="s">
        <v>1785</v>
      </c>
      <c r="I420" s="35" t="str">
        <f t="shared" si="15"/>
        <v>PTKJ</v>
      </c>
    </row>
    <row r="421" spans="1:9" ht="23.25" customHeight="1">
      <c r="A421" s="35" t="str">
        <f t="shared" si="14"/>
        <v>XI RPL28</v>
      </c>
      <c r="B421" s="27">
        <v>8</v>
      </c>
      <c r="C421" s="26">
        <v>101515927</v>
      </c>
      <c r="D421" s="26" t="s">
        <v>47</v>
      </c>
      <c r="E421" s="27" t="s">
        <v>9</v>
      </c>
      <c r="F421" s="35" t="s">
        <v>1943</v>
      </c>
      <c r="G421" s="35" t="s">
        <v>1944</v>
      </c>
      <c r="H421" s="35" t="s">
        <v>1784</v>
      </c>
      <c r="I421" s="35" t="str">
        <f t="shared" si="15"/>
        <v>LRPL</v>
      </c>
    </row>
    <row r="422" spans="1:9" ht="23.25" customHeight="1">
      <c r="A422" s="35" t="str">
        <f t="shared" si="14"/>
        <v>X AK 612</v>
      </c>
      <c r="B422" s="100">
        <v>12</v>
      </c>
      <c r="C422" s="26">
        <v>101616104</v>
      </c>
      <c r="D422" s="26" t="s">
        <v>2078</v>
      </c>
      <c r="E422" s="55" t="s">
        <v>9</v>
      </c>
      <c r="F422" s="43" t="s">
        <v>2330</v>
      </c>
      <c r="G422" s="35" t="s">
        <v>1775</v>
      </c>
      <c r="H422" s="35" t="s">
        <v>1783</v>
      </c>
      <c r="I422" s="35" t="str">
        <f t="shared" si="15"/>
        <v>LAK</v>
      </c>
    </row>
    <row r="423" spans="1:9" ht="23.25" customHeight="1">
      <c r="A423" s="35" t="str">
        <f t="shared" si="14"/>
        <v>XI AK311</v>
      </c>
      <c r="B423" s="27">
        <v>11</v>
      </c>
      <c r="C423" s="26">
        <v>101515707</v>
      </c>
      <c r="D423" s="26" t="s">
        <v>241</v>
      </c>
      <c r="E423" s="27" t="s">
        <v>9</v>
      </c>
      <c r="F423" s="35" t="s">
        <v>534</v>
      </c>
      <c r="G423" s="35" t="s">
        <v>1778</v>
      </c>
      <c r="H423" s="35" t="s">
        <v>1783</v>
      </c>
      <c r="I423" s="35" t="str">
        <f t="shared" si="15"/>
        <v>LAK</v>
      </c>
    </row>
    <row r="424" spans="1:9" ht="23.25" customHeight="1">
      <c r="A424" s="35" t="str">
        <f t="shared" si="14"/>
        <v>X TKJ 110</v>
      </c>
      <c r="B424" s="100">
        <v>10</v>
      </c>
      <c r="C424" s="26">
        <v>101616105</v>
      </c>
      <c r="D424" s="26" t="s">
        <v>2079</v>
      </c>
      <c r="E424" s="55" t="s">
        <v>13</v>
      </c>
      <c r="F424" s="53" t="s">
        <v>2331</v>
      </c>
      <c r="G424" s="35" t="s">
        <v>1777</v>
      </c>
      <c r="H424" s="35" t="s">
        <v>1785</v>
      </c>
      <c r="I424" s="35" t="str">
        <f t="shared" si="15"/>
        <v>PTKJ</v>
      </c>
    </row>
    <row r="425" spans="1:9" ht="23.25" customHeight="1">
      <c r="A425" s="35" t="str">
        <f t="shared" si="14"/>
        <v>XIII AK57</v>
      </c>
      <c r="B425" s="27">
        <v>7</v>
      </c>
      <c r="C425" s="26" t="s">
        <v>1181</v>
      </c>
      <c r="D425" s="26" t="s">
        <v>1182</v>
      </c>
      <c r="E425" s="27" t="s">
        <v>13</v>
      </c>
      <c r="F425" s="35" t="s">
        <v>1713</v>
      </c>
      <c r="G425" s="35" t="s">
        <v>1782</v>
      </c>
      <c r="H425" s="35" t="s">
        <v>1783</v>
      </c>
      <c r="I425" s="35" t="str">
        <f t="shared" si="15"/>
        <v>PAK</v>
      </c>
    </row>
    <row r="426" spans="1:9" ht="23.25" customHeight="1">
      <c r="A426" s="35" t="str">
        <f t="shared" si="14"/>
        <v>X AK 513</v>
      </c>
      <c r="B426" s="100">
        <v>13</v>
      </c>
      <c r="C426" s="26">
        <v>101616106</v>
      </c>
      <c r="D426" s="26" t="s">
        <v>2080</v>
      </c>
      <c r="E426" s="55" t="s">
        <v>13</v>
      </c>
      <c r="F426" s="48" t="s">
        <v>2325</v>
      </c>
      <c r="G426" s="35" t="s">
        <v>1775</v>
      </c>
      <c r="H426" s="35" t="s">
        <v>1783</v>
      </c>
      <c r="I426" s="35" t="str">
        <f t="shared" si="15"/>
        <v>PAK</v>
      </c>
    </row>
    <row r="427" spans="1:9" ht="23.25" customHeight="1">
      <c r="A427" s="35" t="str">
        <f t="shared" si="14"/>
        <v>XII AK410</v>
      </c>
      <c r="B427" s="27">
        <v>10</v>
      </c>
      <c r="C427" s="26" t="s">
        <v>553</v>
      </c>
      <c r="D427" s="26" t="s">
        <v>554</v>
      </c>
      <c r="E427" s="27" t="s">
        <v>13</v>
      </c>
      <c r="F427" s="35" t="s">
        <v>973</v>
      </c>
      <c r="G427" s="35" t="s">
        <v>1780</v>
      </c>
      <c r="H427" s="35" t="s">
        <v>1783</v>
      </c>
      <c r="I427" s="35" t="str">
        <f t="shared" si="15"/>
        <v>PAK</v>
      </c>
    </row>
    <row r="428" spans="1:9" ht="23.25" customHeight="1">
      <c r="A428" s="35" t="str">
        <f t="shared" si="14"/>
        <v>X AK 213</v>
      </c>
      <c r="B428" s="100">
        <v>13</v>
      </c>
      <c r="C428" s="26">
        <v>101616107</v>
      </c>
      <c r="D428" s="26" t="s">
        <v>2081</v>
      </c>
      <c r="E428" s="55" t="s">
        <v>9</v>
      </c>
      <c r="F428" s="47" t="s">
        <v>2327</v>
      </c>
      <c r="G428" s="35" t="s">
        <v>1775</v>
      </c>
      <c r="H428" s="35" t="s">
        <v>1783</v>
      </c>
      <c r="I428" s="35" t="str">
        <f t="shared" si="15"/>
        <v>LAK</v>
      </c>
    </row>
    <row r="429" spans="1:9" ht="23.25" customHeight="1">
      <c r="A429" s="35" t="str">
        <f t="shared" si="14"/>
        <v>XII TKJ316</v>
      </c>
      <c r="B429" s="27">
        <v>16</v>
      </c>
      <c r="C429" s="26" t="s">
        <v>873</v>
      </c>
      <c r="D429" s="26" t="s">
        <v>874</v>
      </c>
      <c r="E429" s="27" t="s">
        <v>9</v>
      </c>
      <c r="F429" s="35" t="s">
        <v>1401</v>
      </c>
      <c r="G429" s="35" t="s">
        <v>1781</v>
      </c>
      <c r="H429" s="35" t="s">
        <v>1785</v>
      </c>
      <c r="I429" s="35" t="str">
        <f t="shared" si="15"/>
        <v>LTKJ</v>
      </c>
    </row>
    <row r="430" spans="1:9" ht="23.25" customHeight="1">
      <c r="A430" s="35" t="str">
        <f t="shared" si="14"/>
        <v>XII TKJ112</v>
      </c>
      <c r="B430" s="27">
        <v>12</v>
      </c>
      <c r="C430" s="26" t="s">
        <v>738</v>
      </c>
      <c r="D430" s="26" t="s">
        <v>739</v>
      </c>
      <c r="E430" s="27" t="s">
        <v>9</v>
      </c>
      <c r="F430" s="35" t="s">
        <v>1289</v>
      </c>
      <c r="G430" s="35" t="s">
        <v>1781</v>
      </c>
      <c r="H430" s="35" t="s">
        <v>1785</v>
      </c>
      <c r="I430" s="35" t="str">
        <f t="shared" si="15"/>
        <v>LTKJ</v>
      </c>
    </row>
    <row r="431" spans="1:9" ht="23.25" customHeight="1">
      <c r="A431" s="35" t="str">
        <f t="shared" si="14"/>
        <v>XII AK513</v>
      </c>
      <c r="B431" s="27">
        <v>13</v>
      </c>
      <c r="C431" s="26" t="s">
        <v>618</v>
      </c>
      <c r="D431" s="26" t="s">
        <v>619</v>
      </c>
      <c r="E431" s="27" t="s">
        <v>13</v>
      </c>
      <c r="F431" s="35" t="s">
        <v>974</v>
      </c>
      <c r="G431" s="35" t="s">
        <v>1780</v>
      </c>
      <c r="H431" s="35" t="s">
        <v>1783</v>
      </c>
      <c r="I431" s="35" t="str">
        <f t="shared" si="15"/>
        <v>PAK</v>
      </c>
    </row>
    <row r="432" spans="1:9" ht="23.25" customHeight="1">
      <c r="A432" s="35" t="str">
        <f t="shared" si="14"/>
        <v>X AK 411</v>
      </c>
      <c r="B432" s="100">
        <v>11</v>
      </c>
      <c r="C432" s="87">
        <v>101616108</v>
      </c>
      <c r="D432" s="26" t="s">
        <v>2082</v>
      </c>
      <c r="E432" s="55" t="s">
        <v>13</v>
      </c>
      <c r="F432" s="51" t="s">
        <v>2329</v>
      </c>
      <c r="G432" s="35" t="s">
        <v>1775</v>
      </c>
      <c r="H432" s="35" t="s">
        <v>1783</v>
      </c>
      <c r="I432" s="35" t="str">
        <f t="shared" si="15"/>
        <v>PAK</v>
      </c>
    </row>
    <row r="433" spans="1:9" ht="23.25" customHeight="1">
      <c r="A433" s="35" t="str">
        <f t="shared" si="14"/>
        <v>XIII AK212</v>
      </c>
      <c r="B433" s="27">
        <v>12</v>
      </c>
      <c r="C433" s="26" t="s">
        <v>997</v>
      </c>
      <c r="D433" s="26" t="s">
        <v>998</v>
      </c>
      <c r="E433" s="27" t="s">
        <v>13</v>
      </c>
      <c r="F433" s="35" t="s">
        <v>1526</v>
      </c>
      <c r="G433" s="35" t="s">
        <v>1782</v>
      </c>
      <c r="H433" s="35" t="s">
        <v>1783</v>
      </c>
      <c r="I433" s="35" t="str">
        <f t="shared" si="15"/>
        <v>PAK</v>
      </c>
    </row>
    <row r="434" spans="1:9" ht="23.25" customHeight="1">
      <c r="A434" s="35" t="str">
        <f t="shared" si="14"/>
        <v>XI AK614</v>
      </c>
      <c r="B434" s="27">
        <v>14</v>
      </c>
      <c r="C434" s="26">
        <v>101515708</v>
      </c>
      <c r="D434" s="26" t="s">
        <v>317</v>
      </c>
      <c r="E434" s="27" t="s">
        <v>13</v>
      </c>
      <c r="F434" s="35" t="s">
        <v>715</v>
      </c>
      <c r="G434" s="35" t="s">
        <v>1778</v>
      </c>
      <c r="H434" s="35" t="s">
        <v>1783</v>
      </c>
      <c r="I434" s="35" t="str">
        <f t="shared" si="15"/>
        <v>PAK</v>
      </c>
    </row>
    <row r="435" spans="1:9" ht="23.25" customHeight="1">
      <c r="A435" s="35" t="str">
        <f t="shared" si="14"/>
        <v>X RPL 218</v>
      </c>
      <c r="B435" s="94">
        <v>18</v>
      </c>
      <c r="C435" s="26">
        <v>101616109</v>
      </c>
      <c r="D435" s="26" t="s">
        <v>2083</v>
      </c>
      <c r="E435" s="56" t="s">
        <v>9</v>
      </c>
      <c r="F435" s="44" t="s">
        <v>2324</v>
      </c>
      <c r="G435" s="35" t="s">
        <v>1776</v>
      </c>
      <c r="H435" s="35" t="s">
        <v>1784</v>
      </c>
      <c r="I435" s="35" t="str">
        <f t="shared" si="15"/>
        <v>LRPL</v>
      </c>
    </row>
    <row r="436" spans="1:9" ht="23.25" customHeight="1">
      <c r="A436" s="35" t="str">
        <f t="shared" si="14"/>
        <v>X AK 321</v>
      </c>
      <c r="B436" s="57">
        <v>21</v>
      </c>
      <c r="C436" s="26">
        <v>101616110</v>
      </c>
      <c r="D436" s="26" t="s">
        <v>2084</v>
      </c>
      <c r="E436" s="55" t="s">
        <v>9</v>
      </c>
      <c r="F436" s="49" t="s">
        <v>2328</v>
      </c>
      <c r="G436" s="35" t="s">
        <v>1775</v>
      </c>
      <c r="H436" s="35" t="s">
        <v>1783</v>
      </c>
      <c r="I436" s="35" t="str">
        <f t="shared" si="15"/>
        <v>LAK</v>
      </c>
    </row>
    <row r="437" spans="1:9" ht="23.25" customHeight="1">
      <c r="A437" s="35" t="str">
        <f t="shared" si="14"/>
        <v>X TKJ 210</v>
      </c>
      <c r="B437" s="94">
        <v>10</v>
      </c>
      <c r="C437" s="26">
        <v>101616111</v>
      </c>
      <c r="D437" s="26" t="s">
        <v>2085</v>
      </c>
      <c r="E437" s="56" t="s">
        <v>9</v>
      </c>
      <c r="F437" s="50" t="s">
        <v>2332</v>
      </c>
      <c r="G437" s="35" t="s">
        <v>1777</v>
      </c>
      <c r="H437" s="35" t="s">
        <v>1785</v>
      </c>
      <c r="I437" s="35" t="str">
        <f t="shared" si="15"/>
        <v>LTKJ</v>
      </c>
    </row>
    <row r="438" spans="1:9" ht="23.25" customHeight="1">
      <c r="A438" s="35" t="str">
        <f t="shared" si="14"/>
        <v>X AK 613</v>
      </c>
      <c r="B438" s="100">
        <v>13</v>
      </c>
      <c r="C438" s="26">
        <v>101616112</v>
      </c>
      <c r="D438" s="26" t="s">
        <v>2086</v>
      </c>
      <c r="E438" s="55" t="s">
        <v>9</v>
      </c>
      <c r="F438" s="43" t="s">
        <v>2330</v>
      </c>
      <c r="G438" s="35" t="s">
        <v>1775</v>
      </c>
      <c r="H438" s="35" t="s">
        <v>1783</v>
      </c>
      <c r="I438" s="35" t="str">
        <f t="shared" si="15"/>
        <v>LAK</v>
      </c>
    </row>
    <row r="439" spans="1:9" ht="23.25" customHeight="1">
      <c r="A439" s="35" t="str">
        <f t="shared" si="14"/>
        <v>XI AK615</v>
      </c>
      <c r="B439" s="27">
        <v>15</v>
      </c>
      <c r="C439" s="26">
        <v>101515709</v>
      </c>
      <c r="D439" s="26" t="s">
        <v>311</v>
      </c>
      <c r="E439" s="27" t="s">
        <v>13</v>
      </c>
      <c r="F439" s="35" t="s">
        <v>715</v>
      </c>
      <c r="G439" s="35" t="s">
        <v>1778</v>
      </c>
      <c r="H439" s="35" t="s">
        <v>1783</v>
      </c>
      <c r="I439" s="35" t="str">
        <f t="shared" si="15"/>
        <v>PAK</v>
      </c>
    </row>
    <row r="440" spans="1:9" ht="23.25" customHeight="1">
      <c r="A440" s="35" t="str">
        <f t="shared" si="14"/>
        <v>X AK 112</v>
      </c>
      <c r="B440" s="94">
        <v>12</v>
      </c>
      <c r="C440" s="26">
        <v>101616113</v>
      </c>
      <c r="D440" s="26" t="s">
        <v>2087</v>
      </c>
      <c r="E440" s="55" t="s">
        <v>9</v>
      </c>
      <c r="F440" s="42" t="s">
        <v>2322</v>
      </c>
      <c r="G440" s="35" t="s">
        <v>1775</v>
      </c>
      <c r="H440" s="35" t="s">
        <v>1783</v>
      </c>
      <c r="I440" s="35" t="str">
        <f t="shared" si="15"/>
        <v>LAK</v>
      </c>
    </row>
    <row r="441" spans="1:9" ht="23.25" customHeight="1">
      <c r="A441" s="35" t="str">
        <f t="shared" si="14"/>
        <v>X AK 514</v>
      </c>
      <c r="B441" s="100">
        <v>14</v>
      </c>
      <c r="C441" s="26">
        <v>101616114</v>
      </c>
      <c r="D441" s="26" t="s">
        <v>2088</v>
      </c>
      <c r="E441" s="55" t="s">
        <v>9</v>
      </c>
      <c r="F441" s="45" t="s">
        <v>2325</v>
      </c>
      <c r="G441" s="35" t="s">
        <v>1775</v>
      </c>
      <c r="H441" s="35" t="s">
        <v>1783</v>
      </c>
      <c r="I441" s="35" t="str">
        <f t="shared" si="15"/>
        <v>LAK</v>
      </c>
    </row>
    <row r="442" spans="1:9" ht="23.25" customHeight="1">
      <c r="A442" s="35" t="str">
        <f t="shared" si="14"/>
        <v>XII AK610</v>
      </c>
      <c r="B442" s="27">
        <v>10</v>
      </c>
      <c r="C442" s="26" t="s">
        <v>673</v>
      </c>
      <c r="D442" s="26" t="s">
        <v>674</v>
      </c>
      <c r="E442" s="27" t="s">
        <v>9</v>
      </c>
      <c r="F442" s="35" t="s">
        <v>1942</v>
      </c>
      <c r="G442" s="35" t="s">
        <v>1780</v>
      </c>
      <c r="H442" s="35" t="s">
        <v>1783</v>
      </c>
      <c r="I442" s="35" t="str">
        <f t="shared" si="15"/>
        <v>LAK</v>
      </c>
    </row>
    <row r="443" spans="1:9" ht="23.25" customHeight="1">
      <c r="A443" s="35" t="str">
        <f t="shared" si="14"/>
        <v>X RPL 219</v>
      </c>
      <c r="B443" s="94">
        <v>19</v>
      </c>
      <c r="C443" s="26">
        <v>101616115</v>
      </c>
      <c r="D443" s="26" t="s">
        <v>2089</v>
      </c>
      <c r="E443" s="55" t="s">
        <v>9</v>
      </c>
      <c r="F443" s="44" t="s">
        <v>2324</v>
      </c>
      <c r="G443" s="35" t="s">
        <v>1776</v>
      </c>
      <c r="H443" s="35" t="s">
        <v>1784</v>
      </c>
      <c r="I443" s="35" t="str">
        <f t="shared" si="15"/>
        <v>LRPL</v>
      </c>
    </row>
    <row r="444" spans="1:9" ht="23.25" customHeight="1">
      <c r="A444" s="35" t="str">
        <f t="shared" si="14"/>
        <v>X AK 322</v>
      </c>
      <c r="B444" s="100">
        <v>22</v>
      </c>
      <c r="C444" s="26">
        <v>101616116</v>
      </c>
      <c r="D444" s="26" t="s">
        <v>2090</v>
      </c>
      <c r="E444" s="55" t="s">
        <v>9</v>
      </c>
      <c r="F444" s="49" t="s">
        <v>2328</v>
      </c>
      <c r="G444" s="35" t="s">
        <v>1775</v>
      </c>
      <c r="H444" s="35" t="s">
        <v>1783</v>
      </c>
      <c r="I444" s="35" t="str">
        <f t="shared" si="15"/>
        <v>LAK</v>
      </c>
    </row>
    <row r="445" spans="1:9" ht="23.25" customHeight="1">
      <c r="A445" s="35" t="str">
        <f t="shared" si="14"/>
        <v>XII AK113</v>
      </c>
      <c r="B445" s="27">
        <v>13</v>
      </c>
      <c r="C445" s="26" t="s">
        <v>375</v>
      </c>
      <c r="D445" s="26" t="s">
        <v>376</v>
      </c>
      <c r="E445" s="27" t="s">
        <v>9</v>
      </c>
      <c r="F445" s="35" t="s">
        <v>970</v>
      </c>
      <c r="G445" s="35" t="s">
        <v>1780</v>
      </c>
      <c r="H445" s="35" t="s">
        <v>1783</v>
      </c>
      <c r="I445" s="35" t="str">
        <f t="shared" si="15"/>
        <v>LAK</v>
      </c>
    </row>
    <row r="446" spans="1:9" ht="23.25" customHeight="1">
      <c r="A446" s="35" t="str">
        <f t="shared" si="14"/>
        <v>X TKJ 211</v>
      </c>
      <c r="B446" s="100">
        <v>11</v>
      </c>
      <c r="C446" s="26">
        <v>101616117</v>
      </c>
      <c r="D446" s="26" t="s">
        <v>2091</v>
      </c>
      <c r="E446" s="55" t="s">
        <v>9</v>
      </c>
      <c r="F446" s="52" t="s">
        <v>2332</v>
      </c>
      <c r="G446" s="35" t="s">
        <v>1777</v>
      </c>
      <c r="H446" s="35" t="s">
        <v>1785</v>
      </c>
      <c r="I446" s="35" t="str">
        <f t="shared" si="15"/>
        <v>LTKJ</v>
      </c>
    </row>
    <row r="447" spans="1:9" ht="23.25" customHeight="1">
      <c r="A447" s="35" t="str">
        <f t="shared" si="14"/>
        <v>XII AK213</v>
      </c>
      <c r="B447" s="27">
        <v>13</v>
      </c>
      <c r="C447" s="26" t="s">
        <v>438</v>
      </c>
      <c r="D447" s="26" t="s">
        <v>439</v>
      </c>
      <c r="E447" s="27" t="s">
        <v>9</v>
      </c>
      <c r="F447" s="35" t="s">
        <v>971</v>
      </c>
      <c r="G447" s="35" t="s">
        <v>1780</v>
      </c>
      <c r="H447" s="35" t="s">
        <v>1783</v>
      </c>
      <c r="I447" s="35" t="str">
        <f t="shared" si="15"/>
        <v>LAK</v>
      </c>
    </row>
    <row r="448" spans="1:9" ht="23.25" customHeight="1">
      <c r="A448" s="35" t="str">
        <f t="shared" si="14"/>
        <v>XIII AK49</v>
      </c>
      <c r="B448" s="27">
        <v>9</v>
      </c>
      <c r="C448" s="26" t="s">
        <v>1121</v>
      </c>
      <c r="D448" s="26" t="s">
        <v>1122</v>
      </c>
      <c r="E448" s="27" t="s">
        <v>13</v>
      </c>
      <c r="F448" s="35" t="s">
        <v>1652</v>
      </c>
      <c r="G448" s="35" t="s">
        <v>1782</v>
      </c>
      <c r="H448" s="35" t="s">
        <v>1783</v>
      </c>
      <c r="I448" s="35" t="str">
        <f t="shared" si="15"/>
        <v>PAK</v>
      </c>
    </row>
    <row r="449" spans="1:9" ht="23.25" customHeight="1">
      <c r="A449" s="35" t="str">
        <f t="shared" si="14"/>
        <v>XI TKJ117</v>
      </c>
      <c r="B449" s="27">
        <v>17</v>
      </c>
      <c r="C449" s="26">
        <v>101515852</v>
      </c>
      <c r="D449" s="26" t="s">
        <v>95</v>
      </c>
      <c r="E449" s="27" t="s">
        <v>9</v>
      </c>
      <c r="F449" s="35" t="s">
        <v>779</v>
      </c>
      <c r="G449" s="35" t="s">
        <v>1779</v>
      </c>
      <c r="H449" s="35" t="s">
        <v>1785</v>
      </c>
      <c r="I449" s="35" t="str">
        <f t="shared" si="15"/>
        <v>LTKJ</v>
      </c>
    </row>
    <row r="450" spans="1:9" ht="23.25" customHeight="1">
      <c r="A450" s="35" t="str">
        <f t="shared" si="14"/>
        <v>X AK 412</v>
      </c>
      <c r="B450" s="100">
        <v>12</v>
      </c>
      <c r="C450" s="87">
        <v>101616118</v>
      </c>
      <c r="D450" s="26" t="s">
        <v>2092</v>
      </c>
      <c r="E450" s="55" t="s">
        <v>13</v>
      </c>
      <c r="F450" s="51" t="s">
        <v>2329</v>
      </c>
      <c r="G450" s="35" t="s">
        <v>1775</v>
      </c>
      <c r="H450" s="35" t="s">
        <v>1783</v>
      </c>
      <c r="I450" s="35" t="str">
        <f t="shared" si="15"/>
        <v>PAK</v>
      </c>
    </row>
    <row r="451" spans="1:9" ht="23.25" customHeight="1">
      <c r="A451" s="35" t="str">
        <f t="shared" si="14"/>
        <v>XII AK314</v>
      </c>
      <c r="B451" s="27">
        <v>14</v>
      </c>
      <c r="C451" s="26" t="s">
        <v>499</v>
      </c>
      <c r="D451" s="26" t="s">
        <v>500</v>
      </c>
      <c r="E451" s="27" t="s">
        <v>13</v>
      </c>
      <c r="F451" s="35" t="s">
        <v>972</v>
      </c>
      <c r="G451" s="35" t="s">
        <v>1780</v>
      </c>
      <c r="H451" s="35" t="s">
        <v>1783</v>
      </c>
      <c r="I451" s="35" t="str">
        <f t="shared" si="15"/>
        <v>PAK</v>
      </c>
    </row>
    <row r="452" spans="1:9" ht="23.25" customHeight="1">
      <c r="A452" s="35" t="str">
        <f t="shared" ref="A452:A515" si="16">F452&amp;B452</f>
        <v>XII TKJ214</v>
      </c>
      <c r="B452" s="27">
        <v>14</v>
      </c>
      <c r="C452" s="26" t="s">
        <v>806</v>
      </c>
      <c r="D452" s="26" t="s">
        <v>807</v>
      </c>
      <c r="E452" s="27" t="s">
        <v>13</v>
      </c>
      <c r="F452" s="35" t="s">
        <v>1344</v>
      </c>
      <c r="G452" s="35" t="s">
        <v>1781</v>
      </c>
      <c r="H452" s="35" t="s">
        <v>1785</v>
      </c>
      <c r="I452" s="35" t="str">
        <f t="shared" ref="I452:I487" si="17">E452&amp;H452</f>
        <v>PTKJ</v>
      </c>
    </row>
    <row r="453" spans="1:9" ht="23.25" customHeight="1">
      <c r="A453" s="35" t="str">
        <f t="shared" si="16"/>
        <v>X TKJ 212</v>
      </c>
      <c r="B453" s="100">
        <v>12</v>
      </c>
      <c r="C453" s="26">
        <v>101616119</v>
      </c>
      <c r="D453" s="26" t="s">
        <v>2093</v>
      </c>
      <c r="E453" s="55" t="s">
        <v>9</v>
      </c>
      <c r="F453" s="52" t="s">
        <v>2332</v>
      </c>
      <c r="G453" s="35" t="s">
        <v>1777</v>
      </c>
      <c r="H453" s="35" t="s">
        <v>1785</v>
      </c>
      <c r="I453" s="35" t="str">
        <f t="shared" si="17"/>
        <v>LTKJ</v>
      </c>
    </row>
    <row r="454" spans="1:9" ht="23.25" customHeight="1">
      <c r="A454" s="35" t="str">
        <f t="shared" si="16"/>
        <v>XII TKJ317</v>
      </c>
      <c r="B454" s="27">
        <v>17</v>
      </c>
      <c r="C454" s="26" t="s">
        <v>875</v>
      </c>
      <c r="D454" s="26" t="s">
        <v>876</v>
      </c>
      <c r="E454" s="27" t="s">
        <v>9</v>
      </c>
      <c r="F454" s="35" t="s">
        <v>1401</v>
      </c>
      <c r="G454" s="35" t="s">
        <v>1781</v>
      </c>
      <c r="H454" s="35" t="s">
        <v>1785</v>
      </c>
      <c r="I454" s="35" t="str">
        <f t="shared" si="17"/>
        <v>LTKJ</v>
      </c>
    </row>
    <row r="455" spans="1:9" ht="23.25" customHeight="1">
      <c r="A455" s="35" t="str">
        <f t="shared" si="16"/>
        <v>X AK 515</v>
      </c>
      <c r="B455" s="100">
        <v>15</v>
      </c>
      <c r="C455" s="26">
        <v>101616120</v>
      </c>
      <c r="D455" s="26" t="s">
        <v>2094</v>
      </c>
      <c r="E455" s="55" t="s">
        <v>9</v>
      </c>
      <c r="F455" s="48" t="s">
        <v>2325</v>
      </c>
      <c r="G455" s="35" t="s">
        <v>1775</v>
      </c>
      <c r="H455" s="35" t="s">
        <v>1783</v>
      </c>
      <c r="I455" s="35" t="str">
        <f t="shared" si="17"/>
        <v>LAK</v>
      </c>
    </row>
    <row r="456" spans="1:9" ht="23.25" customHeight="1">
      <c r="A456" s="35" t="str">
        <f t="shared" si="16"/>
        <v>XIII AK213</v>
      </c>
      <c r="B456" s="27">
        <v>13</v>
      </c>
      <c r="C456" s="26" t="s">
        <v>999</v>
      </c>
      <c r="D456" s="26" t="s">
        <v>1000</v>
      </c>
      <c r="E456" s="27" t="s">
        <v>13</v>
      </c>
      <c r="F456" s="35" t="s">
        <v>1526</v>
      </c>
      <c r="G456" s="35" t="s">
        <v>1782</v>
      </c>
      <c r="H456" s="35" t="s">
        <v>1783</v>
      </c>
      <c r="I456" s="35" t="str">
        <f t="shared" si="17"/>
        <v>PAK</v>
      </c>
    </row>
    <row r="457" spans="1:9" ht="23.25" customHeight="1">
      <c r="A457" s="35" t="str">
        <f t="shared" si="16"/>
        <v>XIII AK410</v>
      </c>
      <c r="B457" s="27">
        <v>10</v>
      </c>
      <c r="C457" s="26" t="s">
        <v>1123</v>
      </c>
      <c r="D457" s="26" t="s">
        <v>1124</v>
      </c>
      <c r="E457" s="27" t="s">
        <v>13</v>
      </c>
      <c r="F457" s="35" t="s">
        <v>1652</v>
      </c>
      <c r="G457" s="35" t="s">
        <v>1782</v>
      </c>
      <c r="H457" s="35" t="s">
        <v>1783</v>
      </c>
      <c r="I457" s="35" t="str">
        <f t="shared" si="17"/>
        <v>PAK</v>
      </c>
    </row>
    <row r="458" spans="1:9" ht="23.25" customHeight="1">
      <c r="A458" s="35" t="str">
        <f t="shared" si="16"/>
        <v>XII AK411</v>
      </c>
      <c r="B458" s="27">
        <v>11</v>
      </c>
      <c r="C458" s="26" t="s">
        <v>555</v>
      </c>
      <c r="D458" s="26" t="s">
        <v>556</v>
      </c>
      <c r="E458" s="27" t="s">
        <v>13</v>
      </c>
      <c r="F458" s="35" t="s">
        <v>973</v>
      </c>
      <c r="G458" s="35" t="s">
        <v>1780</v>
      </c>
      <c r="H458" s="35" t="s">
        <v>1783</v>
      </c>
      <c r="I458" s="35" t="str">
        <f t="shared" si="17"/>
        <v>PAK</v>
      </c>
    </row>
    <row r="459" spans="1:9" ht="23.25" customHeight="1">
      <c r="A459" s="35" t="str">
        <f t="shared" si="16"/>
        <v>X RPL 220</v>
      </c>
      <c r="B459" s="94">
        <v>20</v>
      </c>
      <c r="C459" s="26">
        <v>101616121</v>
      </c>
      <c r="D459" s="26" t="s">
        <v>2095</v>
      </c>
      <c r="E459" s="55" t="s">
        <v>9</v>
      </c>
      <c r="F459" s="44" t="s">
        <v>2324</v>
      </c>
      <c r="G459" s="35" t="s">
        <v>1776</v>
      </c>
      <c r="H459" s="35" t="s">
        <v>1784</v>
      </c>
      <c r="I459" s="35" t="str">
        <f t="shared" si="17"/>
        <v>LRPL</v>
      </c>
    </row>
    <row r="460" spans="1:9" ht="23.25" customHeight="1">
      <c r="A460" s="35" t="str">
        <f t="shared" si="16"/>
        <v>X TKJ 111</v>
      </c>
      <c r="B460" s="100">
        <v>11</v>
      </c>
      <c r="C460" s="26">
        <v>101616122</v>
      </c>
      <c r="D460" s="26" t="s">
        <v>2096</v>
      </c>
      <c r="E460" s="55" t="s">
        <v>9</v>
      </c>
      <c r="F460" s="53" t="s">
        <v>2331</v>
      </c>
      <c r="G460" s="35" t="s">
        <v>1777</v>
      </c>
      <c r="H460" s="35" t="s">
        <v>1785</v>
      </c>
      <c r="I460" s="35" t="str">
        <f t="shared" si="17"/>
        <v>LTKJ</v>
      </c>
    </row>
    <row r="461" spans="1:9" ht="23.25" customHeight="1">
      <c r="A461" s="35" t="str">
        <f t="shared" si="16"/>
        <v>XII AK611</v>
      </c>
      <c r="B461" s="27">
        <v>11</v>
      </c>
      <c r="C461" s="26" t="s">
        <v>675</v>
      </c>
      <c r="D461" s="26" t="s">
        <v>676</v>
      </c>
      <c r="E461" s="27" t="s">
        <v>9</v>
      </c>
      <c r="F461" s="35" t="s">
        <v>1942</v>
      </c>
      <c r="G461" s="35" t="s">
        <v>1780</v>
      </c>
      <c r="H461" s="35" t="s">
        <v>1783</v>
      </c>
      <c r="I461" s="35" t="str">
        <f t="shared" si="17"/>
        <v>LAK</v>
      </c>
    </row>
    <row r="462" spans="1:9" ht="23.25" customHeight="1">
      <c r="A462" s="35" t="str">
        <f t="shared" si="16"/>
        <v>X TKJ 213</v>
      </c>
      <c r="B462" s="100">
        <v>13</v>
      </c>
      <c r="C462" s="26">
        <v>101616123</v>
      </c>
      <c r="D462" s="26" t="s">
        <v>2097</v>
      </c>
      <c r="E462" s="55" t="s">
        <v>9</v>
      </c>
      <c r="F462" s="52" t="s">
        <v>2332</v>
      </c>
      <c r="G462" s="35" t="s">
        <v>1777</v>
      </c>
      <c r="H462" s="35" t="s">
        <v>1785</v>
      </c>
      <c r="I462" s="35" t="str">
        <f t="shared" si="17"/>
        <v>LTKJ</v>
      </c>
    </row>
    <row r="463" spans="1:9" ht="23.25" customHeight="1">
      <c r="A463" s="35" t="str">
        <f t="shared" si="16"/>
        <v>XII AK114</v>
      </c>
      <c r="B463" s="27">
        <v>14</v>
      </c>
      <c r="C463" s="26" t="s">
        <v>377</v>
      </c>
      <c r="D463" s="26" t="s">
        <v>378</v>
      </c>
      <c r="E463" s="27" t="s">
        <v>13</v>
      </c>
      <c r="F463" s="35" t="s">
        <v>970</v>
      </c>
      <c r="G463" s="35" t="s">
        <v>1780</v>
      </c>
      <c r="H463" s="35" t="s">
        <v>1783</v>
      </c>
      <c r="I463" s="35" t="str">
        <f t="shared" si="17"/>
        <v>PAK</v>
      </c>
    </row>
    <row r="464" spans="1:9" ht="23.25" customHeight="1">
      <c r="A464" s="35" t="str">
        <f t="shared" si="16"/>
        <v>XIII AK58</v>
      </c>
      <c r="B464" s="27">
        <v>8</v>
      </c>
      <c r="C464" s="26" t="s">
        <v>1183</v>
      </c>
      <c r="D464" s="26" t="s">
        <v>1184</v>
      </c>
      <c r="E464" s="27" t="s">
        <v>9</v>
      </c>
      <c r="F464" s="35" t="s">
        <v>1713</v>
      </c>
      <c r="G464" s="35" t="s">
        <v>1782</v>
      </c>
      <c r="H464" s="35" t="s">
        <v>1783</v>
      </c>
      <c r="I464" s="35" t="str">
        <f t="shared" si="17"/>
        <v>LAK</v>
      </c>
    </row>
    <row r="465" spans="1:9" ht="23.25" customHeight="1">
      <c r="A465" s="35" t="str">
        <f t="shared" si="16"/>
        <v>X TKJ 112</v>
      </c>
      <c r="B465" s="94">
        <v>12</v>
      </c>
      <c r="C465" s="26">
        <v>101616124</v>
      </c>
      <c r="D465" s="26" t="s">
        <v>2098</v>
      </c>
      <c r="E465" s="55" t="s">
        <v>13</v>
      </c>
      <c r="F465" s="53" t="s">
        <v>2331</v>
      </c>
      <c r="G465" s="35" t="s">
        <v>1777</v>
      </c>
      <c r="H465" s="35" t="s">
        <v>1785</v>
      </c>
      <c r="I465" s="35" t="str">
        <f t="shared" si="17"/>
        <v>PTKJ</v>
      </c>
    </row>
    <row r="466" spans="1:9" ht="23.25" customHeight="1">
      <c r="A466" s="35" t="str">
        <f t="shared" si="16"/>
        <v>X TKJ 113</v>
      </c>
      <c r="B466" s="100">
        <v>13</v>
      </c>
      <c r="C466" s="26">
        <v>101616125</v>
      </c>
      <c r="D466" s="26" t="s">
        <v>2099</v>
      </c>
      <c r="E466" s="55" t="s">
        <v>9</v>
      </c>
      <c r="F466" s="53" t="s">
        <v>2331</v>
      </c>
      <c r="G466" s="35" t="s">
        <v>1777</v>
      </c>
      <c r="H466" s="35" t="s">
        <v>1785</v>
      </c>
      <c r="I466" s="35" t="str">
        <f t="shared" si="17"/>
        <v>LTKJ</v>
      </c>
    </row>
    <row r="467" spans="1:9" ht="23.25" customHeight="1">
      <c r="A467" s="35" t="str">
        <f t="shared" si="16"/>
        <v>XIII AK411</v>
      </c>
      <c r="B467" s="27">
        <v>11</v>
      </c>
      <c r="C467" s="26" t="s">
        <v>1125</v>
      </c>
      <c r="D467" s="26" t="s">
        <v>1126</v>
      </c>
      <c r="E467" s="27" t="s">
        <v>13</v>
      </c>
      <c r="F467" s="35" t="s">
        <v>1652</v>
      </c>
      <c r="G467" s="35" t="s">
        <v>1782</v>
      </c>
      <c r="H467" s="35" t="s">
        <v>1783</v>
      </c>
      <c r="I467" s="35" t="str">
        <f t="shared" si="17"/>
        <v>PAK</v>
      </c>
    </row>
    <row r="468" spans="1:9" ht="23.25" customHeight="1">
      <c r="A468" s="35" t="str">
        <f t="shared" si="16"/>
        <v>XII AK214</v>
      </c>
      <c r="B468" s="27">
        <v>14</v>
      </c>
      <c r="C468" s="26" t="s">
        <v>440</v>
      </c>
      <c r="D468" s="26" t="s">
        <v>441</v>
      </c>
      <c r="E468" s="27" t="s">
        <v>9</v>
      </c>
      <c r="F468" s="35" t="s">
        <v>971</v>
      </c>
      <c r="G468" s="35" t="s">
        <v>1780</v>
      </c>
      <c r="H468" s="35" t="s">
        <v>1783</v>
      </c>
      <c r="I468" s="35" t="str">
        <f t="shared" si="17"/>
        <v>LAK</v>
      </c>
    </row>
    <row r="469" spans="1:9" ht="23.25" customHeight="1">
      <c r="A469" s="35" t="str">
        <f t="shared" si="16"/>
        <v>XI AK118</v>
      </c>
      <c r="B469" s="27">
        <v>18</v>
      </c>
      <c r="C469" s="26">
        <v>101515710</v>
      </c>
      <c r="D469" s="26" t="s">
        <v>182</v>
      </c>
      <c r="E469" s="27" t="s">
        <v>9</v>
      </c>
      <c r="F469" s="35" t="s">
        <v>413</v>
      </c>
      <c r="G469" s="35" t="s">
        <v>1778</v>
      </c>
      <c r="H469" s="35" t="s">
        <v>1783</v>
      </c>
      <c r="I469" s="35" t="str">
        <f t="shared" si="17"/>
        <v>LAK</v>
      </c>
    </row>
    <row r="470" spans="1:9" ht="23.25" customHeight="1">
      <c r="A470" s="35" t="str">
        <f t="shared" si="16"/>
        <v>X AK 214</v>
      </c>
      <c r="B470" s="100">
        <v>14</v>
      </c>
      <c r="C470" s="26">
        <v>101616126</v>
      </c>
      <c r="D470" s="26" t="s">
        <v>2100</v>
      </c>
      <c r="E470" s="55" t="s">
        <v>9</v>
      </c>
      <c r="F470" s="47" t="s">
        <v>2327</v>
      </c>
      <c r="G470" s="35" t="s">
        <v>1775</v>
      </c>
      <c r="H470" s="35" t="s">
        <v>1783</v>
      </c>
      <c r="I470" s="35" t="str">
        <f t="shared" si="17"/>
        <v>LAK</v>
      </c>
    </row>
    <row r="471" spans="1:9" ht="23.25" customHeight="1">
      <c r="A471" s="35" t="str">
        <f t="shared" si="16"/>
        <v>XIII AK412</v>
      </c>
      <c r="B471" s="27">
        <v>12</v>
      </c>
      <c r="C471" s="26" t="s">
        <v>1127</v>
      </c>
      <c r="D471" s="26" t="s">
        <v>1128</v>
      </c>
      <c r="E471" s="27" t="s">
        <v>9</v>
      </c>
      <c r="F471" s="35" t="s">
        <v>1652</v>
      </c>
      <c r="G471" s="35" t="s">
        <v>1782</v>
      </c>
      <c r="H471" s="35" t="s">
        <v>1783</v>
      </c>
      <c r="I471" s="35" t="str">
        <f t="shared" si="17"/>
        <v>LAK</v>
      </c>
    </row>
    <row r="472" spans="1:9" ht="23.25" customHeight="1">
      <c r="A472" s="35" t="str">
        <f t="shared" si="16"/>
        <v>XII TKJ113</v>
      </c>
      <c r="B472" s="27">
        <v>13</v>
      </c>
      <c r="C472" s="26" t="s">
        <v>740</v>
      </c>
      <c r="D472" s="26" t="s">
        <v>741</v>
      </c>
      <c r="E472" s="27" t="s">
        <v>9</v>
      </c>
      <c r="F472" s="35" t="s">
        <v>1289</v>
      </c>
      <c r="G472" s="35" t="s">
        <v>1781</v>
      </c>
      <c r="H472" s="35" t="s">
        <v>1785</v>
      </c>
      <c r="I472" s="35" t="str">
        <f t="shared" si="17"/>
        <v>LTKJ</v>
      </c>
    </row>
    <row r="473" spans="1:9" ht="23.25" customHeight="1">
      <c r="A473" s="35" t="str">
        <f t="shared" si="16"/>
        <v>XI AK513</v>
      </c>
      <c r="B473" s="27">
        <v>13</v>
      </c>
      <c r="C473" s="26">
        <v>101515711</v>
      </c>
      <c r="D473" s="26" t="s">
        <v>290</v>
      </c>
      <c r="E473" s="27" t="s">
        <v>13</v>
      </c>
      <c r="F473" s="35" t="s">
        <v>655</v>
      </c>
      <c r="G473" s="35" t="s">
        <v>1778</v>
      </c>
      <c r="H473" s="35" t="s">
        <v>1783</v>
      </c>
      <c r="I473" s="35" t="str">
        <f t="shared" si="17"/>
        <v>PAK</v>
      </c>
    </row>
    <row r="474" spans="1:9" ht="23.25" customHeight="1">
      <c r="A474" s="35" t="str">
        <f t="shared" si="16"/>
        <v>X AK 614</v>
      </c>
      <c r="B474" s="100">
        <v>14</v>
      </c>
      <c r="C474" s="26">
        <v>101616127</v>
      </c>
      <c r="D474" s="26" t="s">
        <v>2101</v>
      </c>
      <c r="E474" s="55" t="s">
        <v>9</v>
      </c>
      <c r="F474" s="43" t="s">
        <v>2330</v>
      </c>
      <c r="G474" s="35" t="s">
        <v>1775</v>
      </c>
      <c r="H474" s="35" t="s">
        <v>1783</v>
      </c>
      <c r="I474" s="35" t="str">
        <f t="shared" si="17"/>
        <v>LAK</v>
      </c>
    </row>
    <row r="475" spans="1:9" ht="23.25" customHeight="1">
      <c r="A475" s="35" t="str">
        <f t="shared" si="16"/>
        <v>XIII AK312</v>
      </c>
      <c r="B475" s="27">
        <v>12</v>
      </c>
      <c r="C475" s="26" t="s">
        <v>1063</v>
      </c>
      <c r="D475" s="26" t="s">
        <v>1064</v>
      </c>
      <c r="E475" s="27" t="s">
        <v>9</v>
      </c>
      <c r="F475" s="35" t="s">
        <v>1589</v>
      </c>
      <c r="G475" s="35" t="s">
        <v>1782</v>
      </c>
      <c r="H475" s="35" t="s">
        <v>1783</v>
      </c>
      <c r="I475" s="35" t="str">
        <f t="shared" si="17"/>
        <v>LAK</v>
      </c>
    </row>
    <row r="476" spans="1:9" ht="23.25" customHeight="1">
      <c r="A476" s="35" t="str">
        <f t="shared" si="16"/>
        <v>XII TKJ215</v>
      </c>
      <c r="B476" s="27">
        <v>15</v>
      </c>
      <c r="C476" s="26" t="s">
        <v>808</v>
      </c>
      <c r="D476" s="26" t="s">
        <v>809</v>
      </c>
      <c r="E476" s="27" t="s">
        <v>9</v>
      </c>
      <c r="F476" s="35" t="s">
        <v>1344</v>
      </c>
      <c r="G476" s="35" t="s">
        <v>1781</v>
      </c>
      <c r="H476" s="35" t="s">
        <v>1785</v>
      </c>
      <c r="I476" s="35" t="str">
        <f t="shared" si="17"/>
        <v>LTKJ</v>
      </c>
    </row>
    <row r="477" spans="1:9" ht="23.25" customHeight="1">
      <c r="A477" s="35" t="str">
        <f t="shared" si="16"/>
        <v>X AK 413</v>
      </c>
      <c r="B477" s="100">
        <v>13</v>
      </c>
      <c r="C477" s="87">
        <v>101616128</v>
      </c>
      <c r="D477" s="26" t="s">
        <v>2102</v>
      </c>
      <c r="E477" s="55" t="s">
        <v>9</v>
      </c>
      <c r="F477" s="51" t="s">
        <v>2329</v>
      </c>
      <c r="G477" s="35" t="s">
        <v>1775</v>
      </c>
      <c r="H477" s="35" t="s">
        <v>1783</v>
      </c>
      <c r="I477" s="35" t="str">
        <f t="shared" si="17"/>
        <v>LAK</v>
      </c>
    </row>
    <row r="478" spans="1:9" ht="23.25" customHeight="1">
      <c r="A478" s="35" t="str">
        <f t="shared" si="16"/>
        <v>XI AK119</v>
      </c>
      <c r="B478" s="27">
        <v>19</v>
      </c>
      <c r="C478" s="26">
        <v>101515712</v>
      </c>
      <c r="D478" s="26" t="s">
        <v>190</v>
      </c>
      <c r="E478" s="27" t="s">
        <v>9</v>
      </c>
      <c r="F478" s="35" t="s">
        <v>413</v>
      </c>
      <c r="G478" s="35" t="s">
        <v>1778</v>
      </c>
      <c r="H478" s="35" t="s">
        <v>1783</v>
      </c>
      <c r="I478" s="35" t="str">
        <f t="shared" si="17"/>
        <v>LAK</v>
      </c>
    </row>
    <row r="479" spans="1:9" ht="23.25" customHeight="1">
      <c r="A479" s="35" t="str">
        <f t="shared" si="16"/>
        <v>XII AK315</v>
      </c>
      <c r="B479" s="27">
        <v>15</v>
      </c>
      <c r="C479" s="26" t="s">
        <v>501</v>
      </c>
      <c r="D479" s="26" t="s">
        <v>502</v>
      </c>
      <c r="E479" s="27" t="s">
        <v>9</v>
      </c>
      <c r="F479" s="35" t="s">
        <v>972</v>
      </c>
      <c r="G479" s="35" t="s">
        <v>1780</v>
      </c>
      <c r="H479" s="35" t="s">
        <v>1783</v>
      </c>
      <c r="I479" s="35" t="str">
        <f t="shared" si="17"/>
        <v>LAK</v>
      </c>
    </row>
    <row r="480" spans="1:9" ht="23.25" customHeight="1">
      <c r="A480" s="35" t="str">
        <f t="shared" si="16"/>
        <v>X RPL 221</v>
      </c>
      <c r="B480" s="94">
        <v>21</v>
      </c>
      <c r="C480" s="26">
        <v>101616129</v>
      </c>
      <c r="D480" s="26" t="s">
        <v>2103</v>
      </c>
      <c r="E480" s="55" t="s">
        <v>9</v>
      </c>
      <c r="F480" s="44" t="s">
        <v>2324</v>
      </c>
      <c r="G480" s="35" t="s">
        <v>1776</v>
      </c>
      <c r="H480" s="35" t="s">
        <v>1784</v>
      </c>
      <c r="I480" s="35" t="str">
        <f t="shared" si="17"/>
        <v>LRPL</v>
      </c>
    </row>
    <row r="481" spans="1:9" ht="23.25" customHeight="1">
      <c r="A481" s="35" t="str">
        <f t="shared" si="16"/>
        <v>X AK 516</v>
      </c>
      <c r="B481" s="100">
        <v>16</v>
      </c>
      <c r="C481" s="26">
        <v>101616130</v>
      </c>
      <c r="D481" s="26" t="s">
        <v>2104</v>
      </c>
      <c r="E481" s="55" t="s">
        <v>9</v>
      </c>
      <c r="F481" s="45" t="s">
        <v>2325</v>
      </c>
      <c r="G481" s="35" t="s">
        <v>1775</v>
      </c>
      <c r="H481" s="35" t="s">
        <v>1783</v>
      </c>
      <c r="I481" s="35" t="str">
        <f t="shared" si="17"/>
        <v>LAK</v>
      </c>
    </row>
    <row r="482" spans="1:9" ht="23.25" customHeight="1">
      <c r="A482" s="35" t="str">
        <f t="shared" si="16"/>
        <v>XI RPL111</v>
      </c>
      <c r="B482" s="27">
        <v>11</v>
      </c>
      <c r="C482" s="26">
        <v>101515928</v>
      </c>
      <c r="D482" s="26" t="s">
        <v>31</v>
      </c>
      <c r="E482" s="27" t="s">
        <v>9</v>
      </c>
      <c r="F482" s="35" t="s">
        <v>1945</v>
      </c>
      <c r="G482" s="35" t="s">
        <v>1944</v>
      </c>
      <c r="H482" s="35" t="s">
        <v>1784</v>
      </c>
      <c r="I482" s="35" t="str">
        <f t="shared" si="17"/>
        <v>LRPL</v>
      </c>
    </row>
    <row r="483" spans="1:9" ht="23.25" customHeight="1">
      <c r="A483" s="35" t="str">
        <f t="shared" si="16"/>
        <v>XII TKJ318</v>
      </c>
      <c r="B483" s="27">
        <v>18</v>
      </c>
      <c r="C483" s="26" t="s">
        <v>877</v>
      </c>
      <c r="D483" s="26" t="s">
        <v>878</v>
      </c>
      <c r="E483" s="27" t="s">
        <v>13</v>
      </c>
      <c r="F483" s="35" t="s">
        <v>1401</v>
      </c>
      <c r="G483" s="35" t="s">
        <v>1781</v>
      </c>
      <c r="H483" s="35" t="s">
        <v>1785</v>
      </c>
      <c r="I483" s="35" t="str">
        <f t="shared" si="17"/>
        <v>PTKJ</v>
      </c>
    </row>
    <row r="484" spans="1:9" ht="23.25" customHeight="1">
      <c r="A484" s="35" t="str">
        <f t="shared" si="16"/>
        <v>X RPL 222</v>
      </c>
      <c r="B484" s="100">
        <v>22</v>
      </c>
      <c r="C484" s="26">
        <v>101616131</v>
      </c>
      <c r="D484" s="26" t="s">
        <v>2105</v>
      </c>
      <c r="E484" s="55" t="s">
        <v>9</v>
      </c>
      <c r="F484" s="44" t="s">
        <v>2324</v>
      </c>
      <c r="G484" s="35" t="s">
        <v>1776</v>
      </c>
      <c r="H484" s="35" t="s">
        <v>1784</v>
      </c>
      <c r="I484" s="35" t="str">
        <f t="shared" si="17"/>
        <v>LRPL</v>
      </c>
    </row>
    <row r="485" spans="1:9" ht="23.25" customHeight="1">
      <c r="A485" s="35" t="str">
        <f t="shared" si="16"/>
        <v>XI RPL112</v>
      </c>
      <c r="B485" s="27">
        <v>12</v>
      </c>
      <c r="C485" s="26">
        <v>101515929</v>
      </c>
      <c r="D485" s="26" t="s">
        <v>10</v>
      </c>
      <c r="E485" s="27" t="s">
        <v>9</v>
      </c>
      <c r="F485" s="35" t="s">
        <v>1945</v>
      </c>
      <c r="G485" s="35" t="s">
        <v>1944</v>
      </c>
      <c r="H485" s="35" t="s">
        <v>1784</v>
      </c>
      <c r="I485" s="35" t="str">
        <f t="shared" si="17"/>
        <v>LRPL</v>
      </c>
    </row>
    <row r="486" spans="1:9" ht="23.25" customHeight="1">
      <c r="A486" s="35" t="str">
        <f t="shared" si="16"/>
        <v>XII AK412</v>
      </c>
      <c r="B486" s="27">
        <v>12</v>
      </c>
      <c r="C486" s="26" t="s">
        <v>557</v>
      </c>
      <c r="D486" s="26" t="s">
        <v>558</v>
      </c>
      <c r="E486" s="27" t="s">
        <v>9</v>
      </c>
      <c r="F486" s="35" t="s">
        <v>973</v>
      </c>
      <c r="G486" s="35" t="s">
        <v>1780</v>
      </c>
      <c r="H486" s="35" t="s">
        <v>1783</v>
      </c>
      <c r="I486" s="35" t="str">
        <f t="shared" si="17"/>
        <v>LAK</v>
      </c>
    </row>
    <row r="487" spans="1:9" ht="23.25" customHeight="1">
      <c r="A487" s="35" t="str">
        <f t="shared" si="16"/>
        <v>XII TKJ114</v>
      </c>
      <c r="B487" s="27">
        <v>14</v>
      </c>
      <c r="C487" s="26" t="s">
        <v>742</v>
      </c>
      <c r="D487" s="26" t="s">
        <v>743</v>
      </c>
      <c r="E487" s="27" t="s">
        <v>9</v>
      </c>
      <c r="F487" s="35" t="s">
        <v>1289</v>
      </c>
      <c r="G487" s="35" t="s">
        <v>1781</v>
      </c>
      <c r="H487" s="35" t="s">
        <v>1785</v>
      </c>
      <c r="I487" s="35" t="str">
        <f t="shared" si="17"/>
        <v>LTKJ</v>
      </c>
    </row>
    <row r="488" spans="1:9" ht="23.25" customHeight="1">
      <c r="A488" s="35" t="str">
        <f t="shared" si="16"/>
        <v>XI TKJ310</v>
      </c>
      <c r="B488" s="100">
        <v>10</v>
      </c>
      <c r="C488" s="35"/>
      <c r="D488" s="26" t="s">
        <v>743</v>
      </c>
      <c r="E488" s="55" t="s">
        <v>9</v>
      </c>
      <c r="F488" s="51" t="s">
        <v>903</v>
      </c>
      <c r="G488" s="35"/>
      <c r="H488" s="35"/>
      <c r="I488" s="35"/>
    </row>
    <row r="489" spans="1:9" ht="23.25" customHeight="1">
      <c r="A489" s="35" t="str">
        <f t="shared" si="16"/>
        <v>XII TKJ216</v>
      </c>
      <c r="B489" s="27">
        <v>16</v>
      </c>
      <c r="C489" s="26" t="s">
        <v>810</v>
      </c>
      <c r="D489" s="26" t="s">
        <v>811</v>
      </c>
      <c r="E489" s="27" t="s">
        <v>9</v>
      </c>
      <c r="F489" s="35" t="s">
        <v>1344</v>
      </c>
      <c r="G489" s="35" t="s">
        <v>1781</v>
      </c>
      <c r="H489" s="35" t="s">
        <v>1785</v>
      </c>
      <c r="I489" s="35" t="str">
        <f t="shared" ref="I489:I552" si="18">E489&amp;H489</f>
        <v>LTKJ</v>
      </c>
    </row>
    <row r="490" spans="1:9" ht="23.25" customHeight="1">
      <c r="A490" s="35" t="str">
        <f t="shared" si="16"/>
        <v>X TKJ 315</v>
      </c>
      <c r="B490" s="100">
        <v>15</v>
      </c>
      <c r="C490" s="87">
        <v>101616132</v>
      </c>
      <c r="D490" s="26" t="s">
        <v>811</v>
      </c>
      <c r="E490" s="55" t="s">
        <v>9</v>
      </c>
      <c r="F490" s="46" t="s">
        <v>2326</v>
      </c>
      <c r="G490" s="35" t="s">
        <v>1777</v>
      </c>
      <c r="H490" s="35" t="s">
        <v>1785</v>
      </c>
      <c r="I490" s="35" t="str">
        <f t="shared" si="18"/>
        <v>LTKJ</v>
      </c>
    </row>
    <row r="491" spans="1:9" ht="23.25" customHeight="1">
      <c r="A491" s="35" t="str">
        <f t="shared" si="16"/>
        <v>XII TKJ319</v>
      </c>
      <c r="B491" s="27">
        <v>19</v>
      </c>
      <c r="C491" s="26" t="s">
        <v>879</v>
      </c>
      <c r="D491" s="26" t="s">
        <v>880</v>
      </c>
      <c r="E491" s="27" t="s">
        <v>9</v>
      </c>
      <c r="F491" s="35" t="s">
        <v>1401</v>
      </c>
      <c r="G491" s="35" t="s">
        <v>1781</v>
      </c>
      <c r="H491" s="35" t="s">
        <v>1785</v>
      </c>
      <c r="I491" s="35" t="str">
        <f t="shared" si="18"/>
        <v>LTKJ</v>
      </c>
    </row>
    <row r="492" spans="1:9" ht="23.25" customHeight="1">
      <c r="A492" s="35" t="str">
        <f t="shared" si="16"/>
        <v>X RPL 112</v>
      </c>
      <c r="B492" s="94">
        <v>12</v>
      </c>
      <c r="C492" s="26">
        <v>101616133</v>
      </c>
      <c r="D492" s="26" t="s">
        <v>2106</v>
      </c>
      <c r="E492" s="55" t="s">
        <v>9</v>
      </c>
      <c r="F492" s="43" t="s">
        <v>2323</v>
      </c>
      <c r="G492" s="35" t="s">
        <v>1776</v>
      </c>
      <c r="H492" s="35" t="s">
        <v>1784</v>
      </c>
      <c r="I492" s="35" t="str">
        <f t="shared" si="18"/>
        <v>LRPL</v>
      </c>
    </row>
    <row r="493" spans="1:9" ht="23.25" customHeight="1">
      <c r="A493" s="35" t="str">
        <f t="shared" si="16"/>
        <v>X AK 615</v>
      </c>
      <c r="B493" s="94">
        <v>15</v>
      </c>
      <c r="C493" s="26">
        <v>101616134</v>
      </c>
      <c r="D493" s="26" t="s">
        <v>2107</v>
      </c>
      <c r="E493" s="55" t="s">
        <v>9</v>
      </c>
      <c r="F493" s="43" t="s">
        <v>2330</v>
      </c>
      <c r="G493" s="35" t="s">
        <v>1775</v>
      </c>
      <c r="H493" s="35" t="s">
        <v>1783</v>
      </c>
      <c r="I493" s="35" t="str">
        <f t="shared" si="18"/>
        <v>LAK</v>
      </c>
    </row>
    <row r="494" spans="1:9" ht="23.25" customHeight="1">
      <c r="A494" s="35" t="str">
        <f t="shared" si="16"/>
        <v>X TKJ 214</v>
      </c>
      <c r="B494" s="94">
        <v>14</v>
      </c>
      <c r="C494" s="26">
        <v>101616135</v>
      </c>
      <c r="D494" s="26" t="s">
        <v>2108</v>
      </c>
      <c r="E494" s="55" t="s">
        <v>9</v>
      </c>
      <c r="F494" s="52" t="s">
        <v>2332</v>
      </c>
      <c r="G494" s="35" t="s">
        <v>1777</v>
      </c>
      <c r="H494" s="35" t="s">
        <v>1785</v>
      </c>
      <c r="I494" s="35" t="str">
        <f t="shared" si="18"/>
        <v>LTKJ</v>
      </c>
    </row>
    <row r="495" spans="1:9" ht="23.25" customHeight="1">
      <c r="A495" s="35" t="str">
        <f t="shared" si="16"/>
        <v>X AK 517</v>
      </c>
      <c r="B495" s="98">
        <v>17</v>
      </c>
      <c r="C495" s="26">
        <v>101616136</v>
      </c>
      <c r="D495" s="26" t="s">
        <v>2109</v>
      </c>
      <c r="E495" s="55" t="s">
        <v>9</v>
      </c>
      <c r="F495" s="45" t="s">
        <v>2325</v>
      </c>
      <c r="G495" s="35" t="s">
        <v>1775</v>
      </c>
      <c r="H495" s="35" t="s">
        <v>1783</v>
      </c>
      <c r="I495" s="35" t="str">
        <f t="shared" si="18"/>
        <v>LAK</v>
      </c>
    </row>
    <row r="496" spans="1:9" ht="23.25" customHeight="1">
      <c r="A496" s="35" t="str">
        <f t="shared" si="16"/>
        <v>X AK 113</v>
      </c>
      <c r="B496" s="100">
        <v>13</v>
      </c>
      <c r="C496" s="26">
        <v>101616137</v>
      </c>
      <c r="D496" s="26" t="s">
        <v>2110</v>
      </c>
      <c r="E496" s="55" t="s">
        <v>13</v>
      </c>
      <c r="F496" s="42" t="s">
        <v>2322</v>
      </c>
      <c r="G496" s="35" t="s">
        <v>1775</v>
      </c>
      <c r="H496" s="35" t="s">
        <v>1783</v>
      </c>
      <c r="I496" s="35" t="str">
        <f t="shared" si="18"/>
        <v>PAK</v>
      </c>
    </row>
    <row r="497" spans="1:9" ht="23.25" customHeight="1">
      <c r="A497" s="35" t="str">
        <f t="shared" si="16"/>
        <v>XIII AK313</v>
      </c>
      <c r="B497" s="27">
        <v>13</v>
      </c>
      <c r="C497" s="26" t="s">
        <v>1065</v>
      </c>
      <c r="D497" s="26" t="s">
        <v>1066</v>
      </c>
      <c r="E497" s="27" t="s">
        <v>9</v>
      </c>
      <c r="F497" s="35" t="s">
        <v>1589</v>
      </c>
      <c r="G497" s="35" t="s">
        <v>1782</v>
      </c>
      <c r="H497" s="35" t="s">
        <v>1783</v>
      </c>
      <c r="I497" s="35" t="str">
        <f t="shared" si="18"/>
        <v>LAK</v>
      </c>
    </row>
    <row r="498" spans="1:9" ht="23.25" customHeight="1">
      <c r="A498" s="35" t="str">
        <f t="shared" si="16"/>
        <v>XI AK411</v>
      </c>
      <c r="B498" s="27">
        <v>11</v>
      </c>
      <c r="C498" s="26">
        <v>101515713</v>
      </c>
      <c r="D498" s="26" t="s">
        <v>257</v>
      </c>
      <c r="E498" s="27" t="s">
        <v>13</v>
      </c>
      <c r="F498" s="35" t="s">
        <v>593</v>
      </c>
      <c r="G498" s="35" t="s">
        <v>1778</v>
      </c>
      <c r="H498" s="35" t="s">
        <v>1783</v>
      </c>
      <c r="I498" s="35" t="str">
        <f t="shared" si="18"/>
        <v>PAK</v>
      </c>
    </row>
    <row r="499" spans="1:9" ht="23.25" customHeight="1">
      <c r="A499" s="35" t="str">
        <f t="shared" si="16"/>
        <v>XI AK616</v>
      </c>
      <c r="B499" s="27">
        <v>16</v>
      </c>
      <c r="C499" s="26">
        <v>101515714</v>
      </c>
      <c r="D499" s="26" t="s">
        <v>321</v>
      </c>
      <c r="E499" s="27" t="s">
        <v>13</v>
      </c>
      <c r="F499" s="35" t="s">
        <v>715</v>
      </c>
      <c r="G499" s="35" t="s">
        <v>1778</v>
      </c>
      <c r="H499" s="35" t="s">
        <v>1783</v>
      </c>
      <c r="I499" s="35" t="str">
        <f t="shared" si="18"/>
        <v>PAK</v>
      </c>
    </row>
    <row r="500" spans="1:9" ht="23.25" customHeight="1">
      <c r="A500" s="35" t="str">
        <f t="shared" si="16"/>
        <v>XIII AK413</v>
      </c>
      <c r="B500" s="27">
        <v>13</v>
      </c>
      <c r="C500" s="26" t="s">
        <v>1129</v>
      </c>
      <c r="D500" s="26" t="s">
        <v>1130</v>
      </c>
      <c r="E500" s="27" t="s">
        <v>13</v>
      </c>
      <c r="F500" s="35" t="s">
        <v>1652</v>
      </c>
      <c r="G500" s="35" t="s">
        <v>1782</v>
      </c>
      <c r="H500" s="35" t="s">
        <v>1783</v>
      </c>
      <c r="I500" s="35" t="str">
        <f t="shared" si="18"/>
        <v>PAK</v>
      </c>
    </row>
    <row r="501" spans="1:9" ht="23.25" customHeight="1">
      <c r="A501" s="35" t="str">
        <f t="shared" si="16"/>
        <v>X TKJ 114</v>
      </c>
      <c r="B501" s="98">
        <v>14</v>
      </c>
      <c r="C501" s="26">
        <v>101616138</v>
      </c>
      <c r="D501" s="26" t="s">
        <v>1130</v>
      </c>
      <c r="E501" s="55" t="s">
        <v>13</v>
      </c>
      <c r="F501" s="53" t="s">
        <v>2331</v>
      </c>
      <c r="G501" s="35" t="s">
        <v>1777</v>
      </c>
      <c r="H501" s="35" t="s">
        <v>1785</v>
      </c>
      <c r="I501" s="35" t="str">
        <f t="shared" si="18"/>
        <v>PTKJ</v>
      </c>
    </row>
    <row r="502" spans="1:9" ht="23.25" customHeight="1">
      <c r="A502" s="35" t="str">
        <f t="shared" si="16"/>
        <v>X RPL 113</v>
      </c>
      <c r="B502" s="100">
        <v>13</v>
      </c>
      <c r="C502" s="26">
        <v>101616139</v>
      </c>
      <c r="D502" s="26" t="s">
        <v>2111</v>
      </c>
      <c r="E502" s="55" t="s">
        <v>13</v>
      </c>
      <c r="F502" s="43" t="s">
        <v>2323</v>
      </c>
      <c r="G502" s="35" t="s">
        <v>1776</v>
      </c>
      <c r="H502" s="35" t="s">
        <v>1784</v>
      </c>
      <c r="I502" s="35" t="str">
        <f t="shared" si="18"/>
        <v>PRPL</v>
      </c>
    </row>
    <row r="503" spans="1:9" ht="23.25" customHeight="1">
      <c r="A503" s="35" t="str">
        <f t="shared" si="16"/>
        <v>XI TKJ118</v>
      </c>
      <c r="B503" s="27">
        <v>18</v>
      </c>
      <c r="C503" s="26">
        <v>101515853</v>
      </c>
      <c r="D503" s="26" t="s">
        <v>78</v>
      </c>
      <c r="E503" s="27" t="s">
        <v>9</v>
      </c>
      <c r="F503" s="35" t="s">
        <v>779</v>
      </c>
      <c r="G503" s="35" t="s">
        <v>1779</v>
      </c>
      <c r="H503" s="35" t="s">
        <v>1785</v>
      </c>
      <c r="I503" s="35" t="str">
        <f t="shared" si="18"/>
        <v>LTKJ</v>
      </c>
    </row>
    <row r="504" spans="1:9" ht="23.25" customHeight="1">
      <c r="A504" s="35" t="str">
        <f t="shared" si="16"/>
        <v>XI TKJ212</v>
      </c>
      <c r="B504" s="27">
        <v>12</v>
      </c>
      <c r="C504" s="26">
        <v>101515854</v>
      </c>
      <c r="D504" s="26" t="s">
        <v>121</v>
      </c>
      <c r="E504" s="27" t="s">
        <v>9</v>
      </c>
      <c r="F504" s="35" t="s">
        <v>842</v>
      </c>
      <c r="G504" s="35" t="s">
        <v>1779</v>
      </c>
      <c r="H504" s="35" t="s">
        <v>1785</v>
      </c>
      <c r="I504" s="35" t="str">
        <f t="shared" si="18"/>
        <v>LTKJ</v>
      </c>
    </row>
    <row r="505" spans="1:9" ht="23.25" customHeight="1">
      <c r="A505" s="35" t="str">
        <f t="shared" si="16"/>
        <v>X AK 323</v>
      </c>
      <c r="B505" s="100">
        <v>23</v>
      </c>
      <c r="C505" s="26">
        <v>101616140</v>
      </c>
      <c r="D505" s="26" t="s">
        <v>2112</v>
      </c>
      <c r="E505" s="55" t="s">
        <v>9</v>
      </c>
      <c r="F505" s="49" t="s">
        <v>2328</v>
      </c>
      <c r="G505" s="35" t="s">
        <v>1775</v>
      </c>
      <c r="H505" s="35" t="s">
        <v>1783</v>
      </c>
      <c r="I505" s="35" t="str">
        <f t="shared" si="18"/>
        <v>LAK</v>
      </c>
    </row>
    <row r="506" spans="1:9" ht="23.25" customHeight="1">
      <c r="A506" s="35" t="str">
        <f t="shared" si="16"/>
        <v>XII AK514</v>
      </c>
      <c r="B506" s="27">
        <v>14</v>
      </c>
      <c r="C506" s="26" t="s">
        <v>620</v>
      </c>
      <c r="D506" s="26" t="s">
        <v>621</v>
      </c>
      <c r="E506" s="27" t="s">
        <v>9</v>
      </c>
      <c r="F506" s="35" t="s">
        <v>974</v>
      </c>
      <c r="G506" s="35" t="s">
        <v>1780</v>
      </c>
      <c r="H506" s="35" t="s">
        <v>1783</v>
      </c>
      <c r="I506" s="35" t="str">
        <f t="shared" si="18"/>
        <v>LAK</v>
      </c>
    </row>
    <row r="507" spans="1:9" ht="23.25" customHeight="1">
      <c r="A507" s="35" t="str">
        <f t="shared" si="16"/>
        <v>XII AK612</v>
      </c>
      <c r="B507" s="27">
        <v>12</v>
      </c>
      <c r="C507" s="26" t="s">
        <v>677</v>
      </c>
      <c r="D507" s="26" t="s">
        <v>678</v>
      </c>
      <c r="E507" s="27" t="s">
        <v>9</v>
      </c>
      <c r="F507" s="35" t="s">
        <v>1942</v>
      </c>
      <c r="G507" s="35" t="s">
        <v>1780</v>
      </c>
      <c r="H507" s="35" t="s">
        <v>1783</v>
      </c>
      <c r="I507" s="35" t="str">
        <f t="shared" si="18"/>
        <v>LAK</v>
      </c>
    </row>
    <row r="508" spans="1:9" ht="23.25" customHeight="1">
      <c r="A508" s="35" t="str">
        <f t="shared" si="16"/>
        <v>XIII AK59</v>
      </c>
      <c r="B508" s="27">
        <v>9</v>
      </c>
      <c r="C508" s="26" t="s">
        <v>1185</v>
      </c>
      <c r="D508" s="26" t="s">
        <v>1186</v>
      </c>
      <c r="E508" s="27" t="s">
        <v>13</v>
      </c>
      <c r="F508" s="35" t="s">
        <v>1713</v>
      </c>
      <c r="G508" s="35" t="s">
        <v>1782</v>
      </c>
      <c r="H508" s="35" t="s">
        <v>1783</v>
      </c>
      <c r="I508" s="35" t="str">
        <f t="shared" si="18"/>
        <v>PAK</v>
      </c>
    </row>
    <row r="509" spans="1:9" ht="23.25" customHeight="1">
      <c r="A509" s="35" t="str">
        <f t="shared" si="16"/>
        <v>XII AK215</v>
      </c>
      <c r="B509" s="27">
        <v>15</v>
      </c>
      <c r="C509" s="26" t="s">
        <v>442</v>
      </c>
      <c r="D509" s="26" t="s">
        <v>443</v>
      </c>
      <c r="E509" s="27" t="s">
        <v>13</v>
      </c>
      <c r="F509" s="35" t="s">
        <v>971</v>
      </c>
      <c r="G509" s="35" t="s">
        <v>1780</v>
      </c>
      <c r="H509" s="35" t="s">
        <v>1783</v>
      </c>
      <c r="I509" s="35" t="str">
        <f t="shared" si="18"/>
        <v>PAK</v>
      </c>
    </row>
    <row r="510" spans="1:9" ht="23.25" customHeight="1">
      <c r="A510" s="35" t="str">
        <f t="shared" si="16"/>
        <v>XII TKJ115</v>
      </c>
      <c r="B510" s="27">
        <v>15</v>
      </c>
      <c r="C510" s="26" t="s">
        <v>744</v>
      </c>
      <c r="D510" s="26" t="s">
        <v>745</v>
      </c>
      <c r="E510" s="27" t="s">
        <v>9</v>
      </c>
      <c r="F510" s="35" t="s">
        <v>1289</v>
      </c>
      <c r="G510" s="35" t="s">
        <v>1781</v>
      </c>
      <c r="H510" s="35" t="s">
        <v>1785</v>
      </c>
      <c r="I510" s="35" t="str">
        <f t="shared" si="18"/>
        <v>LTKJ</v>
      </c>
    </row>
    <row r="511" spans="1:9" ht="23.25" customHeight="1">
      <c r="A511" s="35" t="str">
        <f t="shared" si="16"/>
        <v>XI AK617</v>
      </c>
      <c r="B511" s="27">
        <v>17</v>
      </c>
      <c r="C511" s="26">
        <v>101515715</v>
      </c>
      <c r="D511" s="26" t="s">
        <v>334</v>
      </c>
      <c r="E511" s="27" t="s">
        <v>9</v>
      </c>
      <c r="F511" s="35" t="s">
        <v>715</v>
      </c>
      <c r="G511" s="35" t="s">
        <v>1778</v>
      </c>
      <c r="H511" s="35" t="s">
        <v>1783</v>
      </c>
      <c r="I511" s="35" t="str">
        <f t="shared" si="18"/>
        <v>LAK</v>
      </c>
    </row>
    <row r="512" spans="1:9" ht="23.25" customHeight="1">
      <c r="A512" s="35" t="str">
        <f t="shared" si="16"/>
        <v>XI AK312</v>
      </c>
      <c r="B512" s="27">
        <v>12</v>
      </c>
      <c r="C512" s="26">
        <v>101515716</v>
      </c>
      <c r="D512" s="26" t="s">
        <v>226</v>
      </c>
      <c r="E512" s="27" t="s">
        <v>13</v>
      </c>
      <c r="F512" s="35" t="s">
        <v>534</v>
      </c>
      <c r="G512" s="35" t="s">
        <v>1778</v>
      </c>
      <c r="H512" s="35" t="s">
        <v>1783</v>
      </c>
      <c r="I512" s="35" t="str">
        <f t="shared" si="18"/>
        <v>PAK</v>
      </c>
    </row>
    <row r="513" spans="1:9" ht="23.25" customHeight="1">
      <c r="A513" s="35" t="str">
        <f t="shared" si="16"/>
        <v>XII TKJ217</v>
      </c>
      <c r="B513" s="27">
        <v>17</v>
      </c>
      <c r="C513" s="26" t="s">
        <v>812</v>
      </c>
      <c r="D513" s="26" t="s">
        <v>813</v>
      </c>
      <c r="E513" s="27" t="s">
        <v>9</v>
      </c>
      <c r="F513" s="35" t="s">
        <v>1344</v>
      </c>
      <c r="G513" s="35" t="s">
        <v>1781</v>
      </c>
      <c r="H513" s="35" t="s">
        <v>1785</v>
      </c>
      <c r="I513" s="35" t="str">
        <f t="shared" si="18"/>
        <v>LTKJ</v>
      </c>
    </row>
    <row r="514" spans="1:9" ht="23.25" customHeight="1">
      <c r="A514" s="35" t="str">
        <f t="shared" si="16"/>
        <v>XI AK514</v>
      </c>
      <c r="B514" s="27">
        <v>14</v>
      </c>
      <c r="C514" s="26">
        <v>101515717</v>
      </c>
      <c r="D514" s="26" t="s">
        <v>285</v>
      </c>
      <c r="E514" s="27" t="s">
        <v>13</v>
      </c>
      <c r="F514" s="35" t="s">
        <v>655</v>
      </c>
      <c r="G514" s="35" t="s">
        <v>1778</v>
      </c>
      <c r="H514" s="35" t="s">
        <v>1783</v>
      </c>
      <c r="I514" s="35" t="str">
        <f t="shared" si="18"/>
        <v>PAK</v>
      </c>
    </row>
    <row r="515" spans="1:9" ht="23.25" customHeight="1">
      <c r="A515" s="35" t="str">
        <f t="shared" si="16"/>
        <v>XI AK412</v>
      </c>
      <c r="B515" s="27">
        <v>12</v>
      </c>
      <c r="C515" s="26">
        <v>101515718</v>
      </c>
      <c r="D515" s="26" t="s">
        <v>273</v>
      </c>
      <c r="E515" s="27" t="s">
        <v>9</v>
      </c>
      <c r="F515" s="35" t="s">
        <v>593</v>
      </c>
      <c r="G515" s="35" t="s">
        <v>1778</v>
      </c>
      <c r="H515" s="35" t="s">
        <v>1783</v>
      </c>
      <c r="I515" s="35" t="str">
        <f t="shared" si="18"/>
        <v>LAK</v>
      </c>
    </row>
    <row r="516" spans="1:9" ht="23.25" customHeight="1">
      <c r="A516" s="35" t="str">
        <f t="shared" ref="A516:A579" si="19">F516&amp;B516</f>
        <v>XII TKJ218</v>
      </c>
      <c r="B516" s="27">
        <v>18</v>
      </c>
      <c r="C516" s="26" t="s">
        <v>814</v>
      </c>
      <c r="D516" s="26" t="s">
        <v>815</v>
      </c>
      <c r="E516" s="27" t="s">
        <v>13</v>
      </c>
      <c r="F516" s="35" t="s">
        <v>1344</v>
      </c>
      <c r="G516" s="35" t="s">
        <v>1781</v>
      </c>
      <c r="H516" s="35" t="s">
        <v>1785</v>
      </c>
      <c r="I516" s="35" t="str">
        <f t="shared" si="18"/>
        <v>PTKJ</v>
      </c>
    </row>
    <row r="517" spans="1:9" ht="23.25" customHeight="1">
      <c r="A517" s="35" t="str">
        <f t="shared" si="19"/>
        <v>XII AK316</v>
      </c>
      <c r="B517" s="27">
        <v>16</v>
      </c>
      <c r="C517" s="26" t="s">
        <v>503</v>
      </c>
      <c r="D517" s="26" t="s">
        <v>504</v>
      </c>
      <c r="E517" s="27" t="s">
        <v>13</v>
      </c>
      <c r="F517" s="35" t="s">
        <v>972</v>
      </c>
      <c r="G517" s="35" t="s">
        <v>1780</v>
      </c>
      <c r="H517" s="35" t="s">
        <v>1783</v>
      </c>
      <c r="I517" s="35" t="str">
        <f t="shared" si="18"/>
        <v>PAK</v>
      </c>
    </row>
    <row r="518" spans="1:9" ht="23.25" customHeight="1">
      <c r="A518" s="35" t="str">
        <f t="shared" si="19"/>
        <v>XI RPL113</v>
      </c>
      <c r="B518" s="27">
        <v>13</v>
      </c>
      <c r="C518" s="26">
        <v>101515930</v>
      </c>
      <c r="D518" s="26" t="s">
        <v>12</v>
      </c>
      <c r="E518" s="27" t="s">
        <v>9</v>
      </c>
      <c r="F518" s="35" t="s">
        <v>1945</v>
      </c>
      <c r="G518" s="35" t="s">
        <v>1944</v>
      </c>
      <c r="H518" s="35" t="s">
        <v>1784</v>
      </c>
      <c r="I518" s="35" t="str">
        <f t="shared" si="18"/>
        <v>LRPL</v>
      </c>
    </row>
    <row r="519" spans="1:9" ht="23.25" customHeight="1">
      <c r="A519" s="35" t="str">
        <f t="shared" si="19"/>
        <v>XI AK618</v>
      </c>
      <c r="B519" s="27">
        <v>18</v>
      </c>
      <c r="C519" s="26">
        <v>101515719</v>
      </c>
      <c r="D519" s="26" t="s">
        <v>1938</v>
      </c>
      <c r="E519" s="27" t="s">
        <v>9</v>
      </c>
      <c r="F519" s="35" t="s">
        <v>715</v>
      </c>
      <c r="G519" s="35" t="s">
        <v>1778</v>
      </c>
      <c r="H519" s="35" t="s">
        <v>1783</v>
      </c>
      <c r="I519" s="35" t="str">
        <f t="shared" si="18"/>
        <v>LAK</v>
      </c>
    </row>
    <row r="520" spans="1:9" ht="23.25" customHeight="1">
      <c r="A520" s="35" t="str">
        <f t="shared" si="19"/>
        <v>XII AK413</v>
      </c>
      <c r="B520" s="27">
        <v>13</v>
      </c>
      <c r="C520" s="26" t="s">
        <v>559</v>
      </c>
      <c r="D520" s="26" t="s">
        <v>560</v>
      </c>
      <c r="E520" s="27" t="s">
        <v>13</v>
      </c>
      <c r="F520" s="35" t="s">
        <v>973</v>
      </c>
      <c r="G520" s="35" t="s">
        <v>1780</v>
      </c>
      <c r="H520" s="35" t="s">
        <v>1783</v>
      </c>
      <c r="I520" s="35" t="str">
        <f t="shared" si="18"/>
        <v>PAK</v>
      </c>
    </row>
    <row r="521" spans="1:9" ht="23.25" customHeight="1">
      <c r="A521" s="35" t="str">
        <f t="shared" si="19"/>
        <v>X AK 518</v>
      </c>
      <c r="B521" s="94">
        <v>18</v>
      </c>
      <c r="C521" s="26">
        <v>101616142</v>
      </c>
      <c r="D521" s="26" t="s">
        <v>2113</v>
      </c>
      <c r="E521" s="55" t="s">
        <v>13</v>
      </c>
      <c r="F521" s="48" t="s">
        <v>2325</v>
      </c>
      <c r="G521" s="35" t="s">
        <v>1775</v>
      </c>
      <c r="H521" s="35" t="s">
        <v>1783</v>
      </c>
      <c r="I521" s="35" t="str">
        <f t="shared" si="18"/>
        <v>PAK</v>
      </c>
    </row>
    <row r="522" spans="1:9" ht="23.25" customHeight="1">
      <c r="A522" s="35" t="str">
        <f t="shared" si="19"/>
        <v>X TKJ 215</v>
      </c>
      <c r="B522" s="98">
        <v>15</v>
      </c>
      <c r="C522" s="26">
        <v>101616143</v>
      </c>
      <c r="D522" s="26" t="s">
        <v>2114</v>
      </c>
      <c r="E522" s="55" t="s">
        <v>13</v>
      </c>
      <c r="F522" s="52" t="s">
        <v>2332</v>
      </c>
      <c r="G522" s="35" t="s">
        <v>1777</v>
      </c>
      <c r="H522" s="35" t="s">
        <v>1785</v>
      </c>
      <c r="I522" s="35" t="str">
        <f t="shared" si="18"/>
        <v>PTKJ</v>
      </c>
    </row>
    <row r="523" spans="1:9" ht="23.25" customHeight="1">
      <c r="A523" s="35" t="str">
        <f t="shared" si="19"/>
        <v>X AK 414</v>
      </c>
      <c r="B523" s="100">
        <v>14</v>
      </c>
      <c r="C523" s="87">
        <v>101616144</v>
      </c>
      <c r="D523" s="26" t="s">
        <v>2115</v>
      </c>
      <c r="E523" s="55" t="s">
        <v>9</v>
      </c>
      <c r="F523" s="51" t="s">
        <v>2329</v>
      </c>
      <c r="G523" s="35" t="s">
        <v>1775</v>
      </c>
      <c r="H523" s="35" t="s">
        <v>1783</v>
      </c>
      <c r="I523" s="35" t="str">
        <f t="shared" si="18"/>
        <v>LAK</v>
      </c>
    </row>
    <row r="524" spans="1:9" ht="23.25" customHeight="1">
      <c r="A524" s="35" t="str">
        <f t="shared" si="19"/>
        <v>XI RPL114</v>
      </c>
      <c r="B524" s="27">
        <v>14</v>
      </c>
      <c r="C524" s="26">
        <v>101515931</v>
      </c>
      <c r="D524" s="26" t="s">
        <v>27</v>
      </c>
      <c r="E524" s="27" t="s">
        <v>9</v>
      </c>
      <c r="F524" s="35" t="s">
        <v>1945</v>
      </c>
      <c r="G524" s="35" t="s">
        <v>1944</v>
      </c>
      <c r="H524" s="35" t="s">
        <v>1784</v>
      </c>
      <c r="I524" s="35" t="str">
        <f t="shared" si="18"/>
        <v>LRPL</v>
      </c>
    </row>
    <row r="525" spans="1:9" ht="23.25" customHeight="1">
      <c r="A525" s="35" t="str">
        <f t="shared" si="19"/>
        <v>XI TKJ119</v>
      </c>
      <c r="B525" s="27">
        <v>19</v>
      </c>
      <c r="C525" s="26">
        <v>101515855</v>
      </c>
      <c r="D525" s="26" t="s">
        <v>101</v>
      </c>
      <c r="E525" s="27" t="s">
        <v>9</v>
      </c>
      <c r="F525" s="35" t="s">
        <v>779</v>
      </c>
      <c r="G525" s="35" t="s">
        <v>1779</v>
      </c>
      <c r="H525" s="35" t="s">
        <v>1785</v>
      </c>
      <c r="I525" s="35" t="str">
        <f t="shared" si="18"/>
        <v>LTKJ</v>
      </c>
    </row>
    <row r="526" spans="1:9" ht="23.25" customHeight="1">
      <c r="A526" s="35" t="str">
        <f t="shared" si="19"/>
        <v>XI RPL29</v>
      </c>
      <c r="B526" s="27">
        <v>9</v>
      </c>
      <c r="C526" s="26">
        <v>101515932</v>
      </c>
      <c r="D526" s="26" t="s">
        <v>54</v>
      </c>
      <c r="E526" s="27" t="s">
        <v>9</v>
      </c>
      <c r="F526" s="35" t="s">
        <v>1943</v>
      </c>
      <c r="G526" s="35" t="s">
        <v>1944</v>
      </c>
      <c r="H526" s="35" t="s">
        <v>1784</v>
      </c>
      <c r="I526" s="35" t="str">
        <f t="shared" si="18"/>
        <v>LRPL</v>
      </c>
    </row>
    <row r="527" spans="1:9" ht="23.25" customHeight="1">
      <c r="A527" s="35" t="str">
        <f t="shared" si="19"/>
        <v>XIII AK314</v>
      </c>
      <c r="B527" s="27">
        <v>14</v>
      </c>
      <c r="C527" s="26" t="s">
        <v>1067</v>
      </c>
      <c r="D527" s="26" t="s">
        <v>1068</v>
      </c>
      <c r="E527" s="27" t="s">
        <v>9</v>
      </c>
      <c r="F527" s="35" t="s">
        <v>1589</v>
      </c>
      <c r="G527" s="35" t="s">
        <v>1782</v>
      </c>
      <c r="H527" s="35" t="s">
        <v>1783</v>
      </c>
      <c r="I527" s="35" t="str">
        <f t="shared" si="18"/>
        <v>LAK</v>
      </c>
    </row>
    <row r="528" spans="1:9" ht="23.25" customHeight="1">
      <c r="A528" s="35" t="str">
        <f t="shared" si="19"/>
        <v>XI AK313</v>
      </c>
      <c r="B528" s="27">
        <v>13</v>
      </c>
      <c r="C528" s="26">
        <v>101515720</v>
      </c>
      <c r="D528" s="26" t="s">
        <v>246</v>
      </c>
      <c r="E528" s="27" t="s">
        <v>9</v>
      </c>
      <c r="F528" s="35" t="s">
        <v>534</v>
      </c>
      <c r="G528" s="35" t="s">
        <v>1778</v>
      </c>
      <c r="H528" s="35" t="s">
        <v>1783</v>
      </c>
      <c r="I528" s="35" t="str">
        <f t="shared" si="18"/>
        <v>LAK</v>
      </c>
    </row>
    <row r="529" spans="1:9" ht="23.25" customHeight="1">
      <c r="A529" s="35" t="str">
        <f t="shared" si="19"/>
        <v>XII AK515</v>
      </c>
      <c r="B529" s="27">
        <v>15</v>
      </c>
      <c r="C529" s="26" t="s">
        <v>622</v>
      </c>
      <c r="D529" s="26" t="s">
        <v>623</v>
      </c>
      <c r="E529" s="27" t="s">
        <v>9</v>
      </c>
      <c r="F529" s="35" t="s">
        <v>974</v>
      </c>
      <c r="G529" s="35" t="s">
        <v>1780</v>
      </c>
      <c r="H529" s="35" t="s">
        <v>1783</v>
      </c>
      <c r="I529" s="35" t="str">
        <f t="shared" si="18"/>
        <v>LAK</v>
      </c>
    </row>
    <row r="530" spans="1:9" ht="23.25" customHeight="1">
      <c r="A530" s="35" t="str">
        <f t="shared" si="19"/>
        <v>XII AK613</v>
      </c>
      <c r="B530" s="27">
        <v>13</v>
      </c>
      <c r="C530" s="26" t="s">
        <v>679</v>
      </c>
      <c r="D530" s="26" t="s">
        <v>680</v>
      </c>
      <c r="E530" s="27" t="s">
        <v>9</v>
      </c>
      <c r="F530" s="35" t="s">
        <v>1942</v>
      </c>
      <c r="G530" s="35" t="s">
        <v>1780</v>
      </c>
      <c r="H530" s="35" t="s">
        <v>1783</v>
      </c>
      <c r="I530" s="35" t="str">
        <f t="shared" si="18"/>
        <v>LAK</v>
      </c>
    </row>
    <row r="531" spans="1:9" ht="23.25" customHeight="1">
      <c r="A531" s="35" t="str">
        <f t="shared" si="19"/>
        <v>XII AK115</v>
      </c>
      <c r="B531" s="27">
        <v>15</v>
      </c>
      <c r="C531" s="26" t="s">
        <v>379</v>
      </c>
      <c r="D531" s="26" t="s">
        <v>380</v>
      </c>
      <c r="E531" s="27" t="s">
        <v>13</v>
      </c>
      <c r="F531" s="35" t="s">
        <v>970</v>
      </c>
      <c r="G531" s="35" t="s">
        <v>1780</v>
      </c>
      <c r="H531" s="35" t="s">
        <v>1783</v>
      </c>
      <c r="I531" s="35" t="str">
        <f t="shared" si="18"/>
        <v>PAK</v>
      </c>
    </row>
    <row r="532" spans="1:9" ht="23.25" customHeight="1">
      <c r="A532" s="35" t="str">
        <f t="shared" si="19"/>
        <v>XIII AK214</v>
      </c>
      <c r="B532" s="27">
        <v>14</v>
      </c>
      <c r="C532" s="26" t="s">
        <v>1001</v>
      </c>
      <c r="D532" s="26" t="s">
        <v>1002</v>
      </c>
      <c r="E532" s="27" t="s">
        <v>13</v>
      </c>
      <c r="F532" s="35" t="s">
        <v>1526</v>
      </c>
      <c r="G532" s="35" t="s">
        <v>1782</v>
      </c>
      <c r="H532" s="35" t="s">
        <v>1783</v>
      </c>
      <c r="I532" s="35" t="str">
        <f t="shared" si="18"/>
        <v>PAK</v>
      </c>
    </row>
    <row r="533" spans="1:9" ht="23.25" customHeight="1">
      <c r="A533" s="35" t="str">
        <f t="shared" si="19"/>
        <v>X AK 415</v>
      </c>
      <c r="B533" s="100">
        <v>15</v>
      </c>
      <c r="C533" s="87">
        <v>101616145</v>
      </c>
      <c r="D533" s="26" t="s">
        <v>2116</v>
      </c>
      <c r="E533" s="55" t="s">
        <v>13</v>
      </c>
      <c r="F533" s="51" t="s">
        <v>2329</v>
      </c>
      <c r="G533" s="35" t="s">
        <v>1775</v>
      </c>
      <c r="H533" s="35" t="s">
        <v>1783</v>
      </c>
      <c r="I533" s="35" t="str">
        <f t="shared" si="18"/>
        <v>PAK</v>
      </c>
    </row>
    <row r="534" spans="1:9" ht="23.25" customHeight="1">
      <c r="A534" s="35" t="str">
        <f t="shared" si="19"/>
        <v>XI RPL115</v>
      </c>
      <c r="B534" s="27">
        <v>15</v>
      </c>
      <c r="C534" s="26">
        <v>101515933</v>
      </c>
      <c r="D534" s="26" t="s">
        <v>1828</v>
      </c>
      <c r="E534" s="27" t="s">
        <v>9</v>
      </c>
      <c r="F534" s="35" t="s">
        <v>1945</v>
      </c>
      <c r="G534" s="35" t="s">
        <v>1944</v>
      </c>
      <c r="H534" s="35" t="s">
        <v>1784</v>
      </c>
      <c r="I534" s="35" t="str">
        <f t="shared" si="18"/>
        <v>LRPL</v>
      </c>
    </row>
    <row r="535" spans="1:9" ht="23.25" customHeight="1">
      <c r="A535" s="35" t="str">
        <f t="shared" si="19"/>
        <v>XI AK413</v>
      </c>
      <c r="B535" s="27">
        <v>13</v>
      </c>
      <c r="C535" s="26">
        <v>101515721</v>
      </c>
      <c r="D535" s="26" t="s">
        <v>277</v>
      </c>
      <c r="E535" s="27" t="s">
        <v>9</v>
      </c>
      <c r="F535" s="35" t="s">
        <v>593</v>
      </c>
      <c r="G535" s="35" t="s">
        <v>1778</v>
      </c>
      <c r="H535" s="35" t="s">
        <v>1783</v>
      </c>
      <c r="I535" s="35" t="str">
        <f t="shared" si="18"/>
        <v>LAK</v>
      </c>
    </row>
    <row r="536" spans="1:9" ht="23.25" customHeight="1">
      <c r="A536" s="35" t="str">
        <f t="shared" si="19"/>
        <v>X RPL 114</v>
      </c>
      <c r="B536" s="100">
        <v>14</v>
      </c>
      <c r="C536" s="26">
        <v>101616146</v>
      </c>
      <c r="D536" s="26" t="s">
        <v>2117</v>
      </c>
      <c r="E536" s="55" t="s">
        <v>9</v>
      </c>
      <c r="F536" s="43" t="s">
        <v>2323</v>
      </c>
      <c r="G536" s="35" t="s">
        <v>1776</v>
      </c>
      <c r="H536" s="35" t="s">
        <v>1784</v>
      </c>
      <c r="I536" s="35" t="str">
        <f t="shared" si="18"/>
        <v>LRPL</v>
      </c>
    </row>
    <row r="537" spans="1:9" ht="23.25" customHeight="1">
      <c r="A537" s="35" t="str">
        <f t="shared" si="19"/>
        <v>XIII AK315</v>
      </c>
      <c r="B537" s="27">
        <v>15</v>
      </c>
      <c r="C537" s="26" t="s">
        <v>1069</v>
      </c>
      <c r="D537" s="26" t="s">
        <v>1070</v>
      </c>
      <c r="E537" s="27" t="s">
        <v>9</v>
      </c>
      <c r="F537" s="35" t="s">
        <v>1589</v>
      </c>
      <c r="G537" s="35" t="s">
        <v>1782</v>
      </c>
      <c r="H537" s="35" t="s">
        <v>1783</v>
      </c>
      <c r="I537" s="35" t="str">
        <f t="shared" si="18"/>
        <v>LAK</v>
      </c>
    </row>
    <row r="538" spans="1:9" ht="23.25" customHeight="1">
      <c r="A538" s="35" t="str">
        <f t="shared" si="19"/>
        <v>XIII AK414</v>
      </c>
      <c r="B538" s="27">
        <v>14</v>
      </c>
      <c r="C538" s="26" t="s">
        <v>1131</v>
      </c>
      <c r="D538" s="26" t="s">
        <v>1132</v>
      </c>
      <c r="E538" s="27" t="s">
        <v>13</v>
      </c>
      <c r="F538" s="35" t="s">
        <v>1652</v>
      </c>
      <c r="G538" s="35" t="s">
        <v>1782</v>
      </c>
      <c r="H538" s="35" t="s">
        <v>1783</v>
      </c>
      <c r="I538" s="35" t="str">
        <f t="shared" si="18"/>
        <v>PAK</v>
      </c>
    </row>
    <row r="539" spans="1:9" ht="23.25" customHeight="1">
      <c r="A539" s="35" t="str">
        <f t="shared" si="19"/>
        <v>XI AK314</v>
      </c>
      <c r="B539" s="27">
        <v>14</v>
      </c>
      <c r="C539" s="26">
        <v>101515722</v>
      </c>
      <c r="D539" s="26" t="s">
        <v>219</v>
      </c>
      <c r="E539" s="27" t="s">
        <v>13</v>
      </c>
      <c r="F539" s="35" t="s">
        <v>534</v>
      </c>
      <c r="G539" s="35" t="s">
        <v>1778</v>
      </c>
      <c r="H539" s="35" t="s">
        <v>1783</v>
      </c>
      <c r="I539" s="35" t="str">
        <f t="shared" si="18"/>
        <v>PAK</v>
      </c>
    </row>
    <row r="540" spans="1:9" ht="23.25" customHeight="1">
      <c r="A540" s="35" t="str">
        <f t="shared" si="19"/>
        <v>XII AK216</v>
      </c>
      <c r="B540" s="27">
        <v>16</v>
      </c>
      <c r="C540" s="26" t="s">
        <v>444</v>
      </c>
      <c r="D540" s="26" t="s">
        <v>445</v>
      </c>
      <c r="E540" s="27" t="s">
        <v>13</v>
      </c>
      <c r="F540" s="35" t="s">
        <v>971</v>
      </c>
      <c r="G540" s="35" t="s">
        <v>1780</v>
      </c>
      <c r="H540" s="35" t="s">
        <v>1783</v>
      </c>
      <c r="I540" s="35" t="str">
        <f t="shared" si="18"/>
        <v>PAK</v>
      </c>
    </row>
    <row r="541" spans="1:9" ht="23.25" customHeight="1">
      <c r="A541" s="35" t="str">
        <f t="shared" si="19"/>
        <v>XII AK317</v>
      </c>
      <c r="B541" s="27">
        <v>17</v>
      </c>
      <c r="C541" s="26" t="s">
        <v>505</v>
      </c>
      <c r="D541" s="26" t="s">
        <v>506</v>
      </c>
      <c r="E541" s="27" t="s">
        <v>13</v>
      </c>
      <c r="F541" s="35" t="s">
        <v>972</v>
      </c>
      <c r="G541" s="35" t="s">
        <v>1780</v>
      </c>
      <c r="H541" s="35" t="s">
        <v>1783</v>
      </c>
      <c r="I541" s="35" t="str">
        <f t="shared" si="18"/>
        <v>PAK</v>
      </c>
    </row>
    <row r="542" spans="1:9" ht="23.25" customHeight="1">
      <c r="A542" s="35" t="str">
        <f t="shared" si="19"/>
        <v>XII AK414</v>
      </c>
      <c r="B542" s="27">
        <v>14</v>
      </c>
      <c r="C542" s="26" t="s">
        <v>561</v>
      </c>
      <c r="D542" s="26" t="s">
        <v>562</v>
      </c>
      <c r="E542" s="27" t="s">
        <v>13</v>
      </c>
      <c r="F542" s="35" t="s">
        <v>973</v>
      </c>
      <c r="G542" s="35" t="s">
        <v>1780</v>
      </c>
      <c r="H542" s="35" t="s">
        <v>1783</v>
      </c>
      <c r="I542" s="35" t="str">
        <f t="shared" si="18"/>
        <v>PAK</v>
      </c>
    </row>
    <row r="543" spans="1:9" ht="23.25" customHeight="1">
      <c r="A543" s="35" t="str">
        <f t="shared" si="19"/>
        <v>XI AK619</v>
      </c>
      <c r="B543" s="27">
        <v>19</v>
      </c>
      <c r="C543" s="26">
        <v>101515723</v>
      </c>
      <c r="D543" s="26" t="s">
        <v>320</v>
      </c>
      <c r="E543" s="27" t="s">
        <v>13</v>
      </c>
      <c r="F543" s="35" t="s">
        <v>715</v>
      </c>
      <c r="G543" s="35" t="s">
        <v>1778</v>
      </c>
      <c r="H543" s="35" t="s">
        <v>1783</v>
      </c>
      <c r="I543" s="35" t="str">
        <f t="shared" si="18"/>
        <v>PAK</v>
      </c>
    </row>
    <row r="544" spans="1:9" ht="23.25" customHeight="1">
      <c r="A544" s="35" t="str">
        <f t="shared" si="19"/>
        <v>X AK 215</v>
      </c>
      <c r="B544" s="100">
        <v>15</v>
      </c>
      <c r="C544" s="26">
        <v>101616147</v>
      </c>
      <c r="D544" s="26" t="s">
        <v>2118</v>
      </c>
      <c r="E544" s="55" t="s">
        <v>9</v>
      </c>
      <c r="F544" s="47" t="s">
        <v>2327</v>
      </c>
      <c r="G544" s="35" t="s">
        <v>1775</v>
      </c>
      <c r="H544" s="35" t="s">
        <v>1783</v>
      </c>
      <c r="I544" s="35" t="str">
        <f t="shared" si="18"/>
        <v>LAK</v>
      </c>
    </row>
    <row r="545" spans="1:9" ht="23.25" customHeight="1">
      <c r="A545" s="35" t="str">
        <f t="shared" si="19"/>
        <v>XIII AK510</v>
      </c>
      <c r="B545" s="27">
        <v>10</v>
      </c>
      <c r="C545" s="26" t="s">
        <v>1187</v>
      </c>
      <c r="D545" s="26" t="s">
        <v>1188</v>
      </c>
      <c r="E545" s="27" t="s">
        <v>13</v>
      </c>
      <c r="F545" s="35" t="s">
        <v>1713</v>
      </c>
      <c r="G545" s="35" t="s">
        <v>1782</v>
      </c>
      <c r="H545" s="35" t="s">
        <v>1783</v>
      </c>
      <c r="I545" s="35" t="str">
        <f t="shared" si="18"/>
        <v>PAK</v>
      </c>
    </row>
    <row r="546" spans="1:9" ht="23.25" customHeight="1">
      <c r="A546" s="35" t="str">
        <f t="shared" si="19"/>
        <v>XI TKJ213</v>
      </c>
      <c r="B546" s="27">
        <v>13</v>
      </c>
      <c r="C546" s="26">
        <v>101515856</v>
      </c>
      <c r="D546" s="26" t="s">
        <v>118</v>
      </c>
      <c r="E546" s="27" t="s">
        <v>9</v>
      </c>
      <c r="F546" s="35" t="s">
        <v>842</v>
      </c>
      <c r="G546" s="35" t="s">
        <v>1779</v>
      </c>
      <c r="H546" s="35" t="s">
        <v>1785</v>
      </c>
      <c r="I546" s="35" t="str">
        <f t="shared" si="18"/>
        <v>LTKJ</v>
      </c>
    </row>
    <row r="547" spans="1:9" ht="23.25" customHeight="1">
      <c r="A547" s="35" t="str">
        <f t="shared" si="19"/>
        <v>XIII AK511</v>
      </c>
      <c r="B547" s="27">
        <v>11</v>
      </c>
      <c r="C547" s="26" t="s">
        <v>1189</v>
      </c>
      <c r="D547" s="26" t="s">
        <v>1190</v>
      </c>
      <c r="E547" s="27" t="s">
        <v>13</v>
      </c>
      <c r="F547" s="35" t="s">
        <v>1713</v>
      </c>
      <c r="G547" s="35" t="s">
        <v>1782</v>
      </c>
      <c r="H547" s="35" t="s">
        <v>1783</v>
      </c>
      <c r="I547" s="35" t="str">
        <f t="shared" si="18"/>
        <v>PAK</v>
      </c>
    </row>
    <row r="548" spans="1:9" ht="23.25" customHeight="1">
      <c r="A548" s="35" t="str">
        <f t="shared" si="19"/>
        <v>XII AK516</v>
      </c>
      <c r="B548" s="27">
        <v>16</v>
      </c>
      <c r="C548" s="26" t="s">
        <v>624</v>
      </c>
      <c r="D548" s="26" t="s">
        <v>625</v>
      </c>
      <c r="E548" s="27" t="s">
        <v>9</v>
      </c>
      <c r="F548" s="35" t="s">
        <v>974</v>
      </c>
      <c r="G548" s="35" t="s">
        <v>1780</v>
      </c>
      <c r="H548" s="35" t="s">
        <v>1783</v>
      </c>
      <c r="I548" s="35" t="str">
        <f t="shared" si="18"/>
        <v>LAK</v>
      </c>
    </row>
    <row r="549" spans="1:9" ht="23.25" customHeight="1">
      <c r="A549" s="35" t="str">
        <f t="shared" si="19"/>
        <v>XII AK614</v>
      </c>
      <c r="B549" s="27">
        <v>14</v>
      </c>
      <c r="C549" s="26" t="s">
        <v>681</v>
      </c>
      <c r="D549" s="26" t="s">
        <v>682</v>
      </c>
      <c r="E549" s="27" t="s">
        <v>9</v>
      </c>
      <c r="F549" s="35" t="s">
        <v>1942</v>
      </c>
      <c r="G549" s="35" t="s">
        <v>1780</v>
      </c>
      <c r="H549" s="35" t="s">
        <v>1783</v>
      </c>
      <c r="I549" s="35" t="str">
        <f t="shared" si="18"/>
        <v>LAK</v>
      </c>
    </row>
    <row r="550" spans="1:9" ht="23.25" customHeight="1">
      <c r="A550" s="35" t="str">
        <f t="shared" si="19"/>
        <v>XIII AK215</v>
      </c>
      <c r="B550" s="27">
        <v>15</v>
      </c>
      <c r="C550" s="26" t="s">
        <v>1003</v>
      </c>
      <c r="D550" s="26" t="s">
        <v>1004</v>
      </c>
      <c r="E550" s="27" t="s">
        <v>13</v>
      </c>
      <c r="F550" s="35" t="s">
        <v>1526</v>
      </c>
      <c r="G550" s="35" t="s">
        <v>1782</v>
      </c>
      <c r="H550" s="35" t="s">
        <v>1783</v>
      </c>
      <c r="I550" s="35" t="str">
        <f t="shared" si="18"/>
        <v>PAK</v>
      </c>
    </row>
    <row r="551" spans="1:9" ht="23.25" customHeight="1">
      <c r="A551" s="35" t="str">
        <f t="shared" si="19"/>
        <v>XII AK116</v>
      </c>
      <c r="B551" s="27">
        <v>16</v>
      </c>
      <c r="C551" s="26" t="s">
        <v>381</v>
      </c>
      <c r="D551" s="26" t="s">
        <v>382</v>
      </c>
      <c r="E551" s="27" t="s">
        <v>13</v>
      </c>
      <c r="F551" s="35" t="s">
        <v>970</v>
      </c>
      <c r="G551" s="35" t="s">
        <v>1780</v>
      </c>
      <c r="H551" s="35" t="s">
        <v>1783</v>
      </c>
      <c r="I551" s="35" t="str">
        <f t="shared" si="18"/>
        <v>PAK</v>
      </c>
    </row>
    <row r="552" spans="1:9" ht="23.25" customHeight="1">
      <c r="A552" s="35" t="str">
        <f t="shared" si="19"/>
        <v>X RPL 115</v>
      </c>
      <c r="B552" s="100">
        <v>15</v>
      </c>
      <c r="C552" s="26">
        <v>101616148</v>
      </c>
      <c r="D552" s="26" t="s">
        <v>2119</v>
      </c>
      <c r="E552" s="55" t="s">
        <v>13</v>
      </c>
      <c r="F552" s="43" t="s">
        <v>2323</v>
      </c>
      <c r="G552" s="35" t="s">
        <v>1776</v>
      </c>
      <c r="H552" s="35" t="s">
        <v>1784</v>
      </c>
      <c r="I552" s="35" t="str">
        <f t="shared" si="18"/>
        <v>PRPL</v>
      </c>
    </row>
    <row r="553" spans="1:9" ht="23.25" customHeight="1">
      <c r="A553" s="35" t="str">
        <f t="shared" si="19"/>
        <v>XIII AK316</v>
      </c>
      <c r="B553" s="27">
        <v>16</v>
      </c>
      <c r="C553" s="26" t="s">
        <v>1071</v>
      </c>
      <c r="D553" s="26" t="s">
        <v>1072</v>
      </c>
      <c r="E553" s="27" t="s">
        <v>9</v>
      </c>
      <c r="F553" s="35" t="s">
        <v>1589</v>
      </c>
      <c r="G553" s="35" t="s">
        <v>1782</v>
      </c>
      <c r="H553" s="35" t="s">
        <v>1783</v>
      </c>
      <c r="I553" s="35" t="str">
        <f t="shared" ref="I553:I616" si="20">E553&amp;H553</f>
        <v>LAK</v>
      </c>
    </row>
    <row r="554" spans="1:9" ht="23.25" customHeight="1">
      <c r="A554" s="35" t="str">
        <f t="shared" si="19"/>
        <v>XI RPL210</v>
      </c>
      <c r="B554" s="27">
        <v>10</v>
      </c>
      <c r="C554" s="26">
        <v>101515934</v>
      </c>
      <c r="D554" s="26" t="s">
        <v>62</v>
      </c>
      <c r="E554" s="27" t="s">
        <v>9</v>
      </c>
      <c r="F554" s="35" t="s">
        <v>1943</v>
      </c>
      <c r="G554" s="35" t="s">
        <v>1944</v>
      </c>
      <c r="H554" s="35" t="s">
        <v>1784</v>
      </c>
      <c r="I554" s="35" t="str">
        <f t="shared" si="20"/>
        <v>LRPL</v>
      </c>
    </row>
    <row r="555" spans="1:9" ht="23.25" customHeight="1">
      <c r="A555" s="35" t="str">
        <f t="shared" si="19"/>
        <v>XIII AK317</v>
      </c>
      <c r="B555" s="27">
        <v>17</v>
      </c>
      <c r="C555" s="26" t="s">
        <v>1073</v>
      </c>
      <c r="D555" s="26" t="s">
        <v>1074</v>
      </c>
      <c r="E555" s="27" t="s">
        <v>9</v>
      </c>
      <c r="F555" s="35" t="s">
        <v>1589</v>
      </c>
      <c r="G555" s="35" t="s">
        <v>1782</v>
      </c>
      <c r="H555" s="35" t="s">
        <v>1783</v>
      </c>
      <c r="I555" s="35" t="str">
        <f t="shared" si="20"/>
        <v>LAK</v>
      </c>
    </row>
    <row r="556" spans="1:9" ht="23.25" customHeight="1">
      <c r="A556" s="35" t="str">
        <f t="shared" si="19"/>
        <v>X TKJ 115</v>
      </c>
      <c r="B556" s="100">
        <v>15</v>
      </c>
      <c r="C556" s="26">
        <v>101616149</v>
      </c>
      <c r="D556" s="26" t="s">
        <v>2120</v>
      </c>
      <c r="E556" s="55" t="s">
        <v>9</v>
      </c>
      <c r="F556" s="53" t="s">
        <v>2331</v>
      </c>
      <c r="G556" s="35" t="s">
        <v>1777</v>
      </c>
      <c r="H556" s="35" t="s">
        <v>1785</v>
      </c>
      <c r="I556" s="35" t="str">
        <f t="shared" si="20"/>
        <v>LTKJ</v>
      </c>
    </row>
    <row r="557" spans="1:9" ht="23.25" customHeight="1">
      <c r="A557" s="35" t="str">
        <f t="shared" si="19"/>
        <v>XII AK217</v>
      </c>
      <c r="B557" s="27">
        <v>17</v>
      </c>
      <c r="C557" s="26" t="s">
        <v>446</v>
      </c>
      <c r="D557" s="26" t="s">
        <v>447</v>
      </c>
      <c r="E557" s="27" t="s">
        <v>9</v>
      </c>
      <c r="F557" s="35" t="s">
        <v>971</v>
      </c>
      <c r="G557" s="35" t="s">
        <v>1780</v>
      </c>
      <c r="H557" s="35" t="s">
        <v>1783</v>
      </c>
      <c r="I557" s="35" t="str">
        <f t="shared" si="20"/>
        <v>LAK</v>
      </c>
    </row>
    <row r="558" spans="1:9" ht="23.25" customHeight="1">
      <c r="A558" s="35" t="str">
        <f t="shared" si="19"/>
        <v>XI RPL211</v>
      </c>
      <c r="B558" s="27">
        <v>11</v>
      </c>
      <c r="C558" s="26">
        <v>101515935</v>
      </c>
      <c r="D558" s="26" t="s">
        <v>52</v>
      </c>
      <c r="E558" s="27" t="s">
        <v>9</v>
      </c>
      <c r="F558" s="35" t="s">
        <v>1943</v>
      </c>
      <c r="G558" s="35" t="s">
        <v>1944</v>
      </c>
      <c r="H558" s="35" t="s">
        <v>1784</v>
      </c>
      <c r="I558" s="35" t="str">
        <f t="shared" si="20"/>
        <v>LRPL</v>
      </c>
    </row>
    <row r="559" spans="1:9" ht="23.25" customHeight="1">
      <c r="A559" s="35" t="str">
        <f t="shared" si="19"/>
        <v>XIII AK113</v>
      </c>
      <c r="B559" s="27">
        <v>13</v>
      </c>
      <c r="C559" s="26" t="s">
        <v>928</v>
      </c>
      <c r="D559" s="26" t="s">
        <v>929</v>
      </c>
      <c r="E559" s="27" t="s">
        <v>13</v>
      </c>
      <c r="F559" s="35" t="s">
        <v>1525</v>
      </c>
      <c r="G559" s="35" t="s">
        <v>1782</v>
      </c>
      <c r="H559" s="35" t="s">
        <v>1783</v>
      </c>
      <c r="I559" s="35" t="str">
        <f t="shared" si="20"/>
        <v>PAK</v>
      </c>
    </row>
    <row r="560" spans="1:9" ht="23.25" customHeight="1">
      <c r="A560" s="35" t="str">
        <f t="shared" si="19"/>
        <v>X TKJ 316</v>
      </c>
      <c r="B560" s="100">
        <v>16</v>
      </c>
      <c r="C560" s="87">
        <v>101616150</v>
      </c>
      <c r="D560" s="26" t="s">
        <v>2121</v>
      </c>
      <c r="E560" s="55" t="s">
        <v>9</v>
      </c>
      <c r="F560" s="46" t="s">
        <v>2326</v>
      </c>
      <c r="G560" s="35" t="s">
        <v>1777</v>
      </c>
      <c r="H560" s="35" t="s">
        <v>1785</v>
      </c>
      <c r="I560" s="35" t="str">
        <f t="shared" si="20"/>
        <v>LTKJ</v>
      </c>
    </row>
    <row r="561" spans="1:9" ht="23.25" customHeight="1">
      <c r="A561" s="35" t="str">
        <f t="shared" si="19"/>
        <v>XII TKJ116</v>
      </c>
      <c r="B561" s="27">
        <v>16</v>
      </c>
      <c r="C561" s="26" t="s">
        <v>746</v>
      </c>
      <c r="D561" s="26" t="s">
        <v>747</v>
      </c>
      <c r="E561" s="27" t="s">
        <v>9</v>
      </c>
      <c r="F561" s="35" t="s">
        <v>1289</v>
      </c>
      <c r="G561" s="35" t="s">
        <v>1781</v>
      </c>
      <c r="H561" s="35" t="s">
        <v>1785</v>
      </c>
      <c r="I561" s="35" t="str">
        <f t="shared" si="20"/>
        <v>LTKJ</v>
      </c>
    </row>
    <row r="562" spans="1:9" ht="23.25" customHeight="1">
      <c r="A562" s="35" t="str">
        <f t="shared" si="19"/>
        <v>XI AK214</v>
      </c>
      <c r="B562" s="27">
        <v>14</v>
      </c>
      <c r="C562" s="26">
        <v>101515724</v>
      </c>
      <c r="D562" s="26" t="s">
        <v>202</v>
      </c>
      <c r="E562" s="27" t="s">
        <v>13</v>
      </c>
      <c r="F562" s="35" t="s">
        <v>472</v>
      </c>
      <c r="G562" s="35" t="s">
        <v>1778</v>
      </c>
      <c r="H562" s="35" t="s">
        <v>1783</v>
      </c>
      <c r="I562" s="35" t="str">
        <f t="shared" si="20"/>
        <v>PAK</v>
      </c>
    </row>
    <row r="563" spans="1:9" ht="23.25" customHeight="1">
      <c r="A563" s="35" t="str">
        <f t="shared" si="19"/>
        <v>XI RPL212</v>
      </c>
      <c r="B563" s="27">
        <v>12</v>
      </c>
      <c r="C563" s="26">
        <v>101515936</v>
      </c>
      <c r="D563" s="26" t="s">
        <v>1946</v>
      </c>
      <c r="E563" s="27" t="s">
        <v>13</v>
      </c>
      <c r="F563" s="35" t="s">
        <v>1943</v>
      </c>
      <c r="G563" s="35" t="s">
        <v>1944</v>
      </c>
      <c r="H563" s="35" t="s">
        <v>1784</v>
      </c>
      <c r="I563" s="35" t="str">
        <f t="shared" si="20"/>
        <v>PRPL</v>
      </c>
    </row>
    <row r="564" spans="1:9" ht="23.25" customHeight="1">
      <c r="A564" s="35" t="str">
        <f t="shared" si="19"/>
        <v>XIII AK415</v>
      </c>
      <c r="B564" s="27">
        <v>15</v>
      </c>
      <c r="C564" s="26" t="s">
        <v>1133</v>
      </c>
      <c r="D564" s="26" t="s">
        <v>1134</v>
      </c>
      <c r="E564" s="27" t="s">
        <v>13</v>
      </c>
      <c r="F564" s="35" t="s">
        <v>1652</v>
      </c>
      <c r="G564" s="35" t="s">
        <v>1782</v>
      </c>
      <c r="H564" s="35" t="s">
        <v>1783</v>
      </c>
      <c r="I564" s="35" t="str">
        <f t="shared" si="20"/>
        <v>PAK</v>
      </c>
    </row>
    <row r="565" spans="1:9" ht="23.25" customHeight="1">
      <c r="A565" s="35" t="str">
        <f t="shared" si="19"/>
        <v>XIII AK114</v>
      </c>
      <c r="B565" s="27">
        <v>14</v>
      </c>
      <c r="C565" s="26" t="s">
        <v>930</v>
      </c>
      <c r="D565" s="26" t="s">
        <v>931</v>
      </c>
      <c r="E565" s="27" t="s">
        <v>13</v>
      </c>
      <c r="F565" s="35" t="s">
        <v>1525</v>
      </c>
      <c r="G565" s="35" t="s">
        <v>1782</v>
      </c>
      <c r="H565" s="35" t="s">
        <v>1783</v>
      </c>
      <c r="I565" s="35" t="str">
        <f t="shared" si="20"/>
        <v>PAK</v>
      </c>
    </row>
    <row r="566" spans="1:9" ht="23.25" customHeight="1">
      <c r="A566" s="35" t="str">
        <f t="shared" si="19"/>
        <v>XIII AK318</v>
      </c>
      <c r="B566" s="27">
        <v>18</v>
      </c>
      <c r="C566" s="26" t="s">
        <v>1075</v>
      </c>
      <c r="D566" s="26" t="s">
        <v>1076</v>
      </c>
      <c r="E566" s="27" t="s">
        <v>13</v>
      </c>
      <c r="F566" s="35" t="s">
        <v>1589</v>
      </c>
      <c r="G566" s="35" t="s">
        <v>1782</v>
      </c>
      <c r="H566" s="35" t="s">
        <v>1783</v>
      </c>
      <c r="I566" s="35" t="str">
        <f t="shared" si="20"/>
        <v>PAK</v>
      </c>
    </row>
    <row r="567" spans="1:9" ht="23.25" customHeight="1">
      <c r="A567" s="35" t="str">
        <f t="shared" si="19"/>
        <v>X RPL 223</v>
      </c>
      <c r="B567" s="94">
        <v>23</v>
      </c>
      <c r="C567" s="26">
        <v>101616151</v>
      </c>
      <c r="D567" s="26" t="s">
        <v>2122</v>
      </c>
      <c r="E567" s="55" t="s">
        <v>9</v>
      </c>
      <c r="F567" s="44" t="s">
        <v>2324</v>
      </c>
      <c r="G567" s="35" t="s">
        <v>1776</v>
      </c>
      <c r="H567" s="35" t="s">
        <v>1784</v>
      </c>
      <c r="I567" s="35" t="str">
        <f t="shared" si="20"/>
        <v>LRPL</v>
      </c>
    </row>
    <row r="568" spans="1:9" ht="23.25" customHeight="1">
      <c r="A568" s="35" t="str">
        <f t="shared" si="19"/>
        <v>X AK 416</v>
      </c>
      <c r="B568" s="98">
        <v>16</v>
      </c>
      <c r="C568" s="87">
        <v>101616152</v>
      </c>
      <c r="D568" s="26" t="s">
        <v>2123</v>
      </c>
      <c r="E568" s="55" t="s">
        <v>13</v>
      </c>
      <c r="F568" s="51" t="s">
        <v>2329</v>
      </c>
      <c r="G568" s="35" t="s">
        <v>1775</v>
      </c>
      <c r="H568" s="35" t="s">
        <v>1783</v>
      </c>
      <c r="I568" s="35" t="str">
        <f t="shared" si="20"/>
        <v>PAK</v>
      </c>
    </row>
    <row r="569" spans="1:9" ht="23.25" customHeight="1">
      <c r="A569" s="35" t="str">
        <f t="shared" si="19"/>
        <v>X TKJ 317</v>
      </c>
      <c r="B569" s="100">
        <v>17</v>
      </c>
      <c r="C569" s="87">
        <v>101616153</v>
      </c>
      <c r="D569" s="26" t="s">
        <v>2124</v>
      </c>
      <c r="E569" s="55" t="s">
        <v>13</v>
      </c>
      <c r="F569" s="46" t="s">
        <v>2326</v>
      </c>
      <c r="G569" s="35" t="s">
        <v>1777</v>
      </c>
      <c r="H569" s="35" t="s">
        <v>1785</v>
      </c>
      <c r="I569" s="35" t="str">
        <f t="shared" si="20"/>
        <v>PTKJ</v>
      </c>
    </row>
    <row r="570" spans="1:9" ht="23.25" customHeight="1">
      <c r="A570" s="35" t="str">
        <f t="shared" si="19"/>
        <v>XIII AK115</v>
      </c>
      <c r="B570" s="27">
        <v>15</v>
      </c>
      <c r="C570" s="26" t="s">
        <v>932</v>
      </c>
      <c r="D570" s="26" t="s">
        <v>933</v>
      </c>
      <c r="E570" s="27" t="s">
        <v>9</v>
      </c>
      <c r="F570" s="35" t="s">
        <v>1525</v>
      </c>
      <c r="G570" s="35" t="s">
        <v>1782</v>
      </c>
      <c r="H570" s="35" t="s">
        <v>1783</v>
      </c>
      <c r="I570" s="35" t="str">
        <f t="shared" si="20"/>
        <v>LAK</v>
      </c>
    </row>
    <row r="571" spans="1:9" ht="23.25" customHeight="1">
      <c r="A571" s="35" t="str">
        <f t="shared" si="19"/>
        <v>XI RPL116</v>
      </c>
      <c r="B571" s="27">
        <v>16</v>
      </c>
      <c r="C571" s="26">
        <v>101515937</v>
      </c>
      <c r="D571" s="26" t="s">
        <v>8</v>
      </c>
      <c r="E571" s="27" t="s">
        <v>9</v>
      </c>
      <c r="F571" s="35" t="s">
        <v>1945</v>
      </c>
      <c r="G571" s="35" t="s">
        <v>1944</v>
      </c>
      <c r="H571" s="35" t="s">
        <v>1784</v>
      </c>
      <c r="I571" s="35" t="str">
        <f t="shared" si="20"/>
        <v>LRPL</v>
      </c>
    </row>
    <row r="572" spans="1:9" ht="23.25" customHeight="1">
      <c r="A572" s="35" t="str">
        <f t="shared" si="19"/>
        <v>X AK 417</v>
      </c>
      <c r="B572" s="98">
        <v>17</v>
      </c>
      <c r="C572" s="87">
        <v>101616154</v>
      </c>
      <c r="D572" s="26" t="s">
        <v>2125</v>
      </c>
      <c r="E572" s="55" t="s">
        <v>9</v>
      </c>
      <c r="F572" s="51" t="s">
        <v>2329</v>
      </c>
      <c r="G572" s="35" t="s">
        <v>1775</v>
      </c>
      <c r="H572" s="35" t="s">
        <v>1783</v>
      </c>
      <c r="I572" s="35" t="str">
        <f t="shared" si="20"/>
        <v>LAK</v>
      </c>
    </row>
    <row r="573" spans="1:9" ht="23.25" customHeight="1">
      <c r="A573" s="35" t="str">
        <f t="shared" si="19"/>
        <v>X RPL 116</v>
      </c>
      <c r="B573" s="100">
        <v>16</v>
      </c>
      <c r="C573" s="26">
        <v>101616155</v>
      </c>
      <c r="D573" s="26" t="s">
        <v>2126</v>
      </c>
      <c r="E573" s="55" t="s">
        <v>9</v>
      </c>
      <c r="F573" s="43" t="s">
        <v>2323</v>
      </c>
      <c r="G573" s="35" t="s">
        <v>1776</v>
      </c>
      <c r="H573" s="35" t="s">
        <v>1784</v>
      </c>
      <c r="I573" s="35" t="str">
        <f t="shared" si="20"/>
        <v>LRPL</v>
      </c>
    </row>
    <row r="574" spans="1:9" ht="23.25" customHeight="1">
      <c r="A574" s="35" t="str">
        <f t="shared" si="19"/>
        <v>XII AK415</v>
      </c>
      <c r="B574" s="27">
        <v>15</v>
      </c>
      <c r="C574" s="26" t="s">
        <v>563</v>
      </c>
      <c r="D574" s="26" t="s">
        <v>564</v>
      </c>
      <c r="E574" s="27" t="s">
        <v>13</v>
      </c>
      <c r="F574" s="35" t="s">
        <v>973</v>
      </c>
      <c r="G574" s="35" t="s">
        <v>1780</v>
      </c>
      <c r="H574" s="35" t="s">
        <v>1783</v>
      </c>
      <c r="I574" s="35" t="str">
        <f t="shared" si="20"/>
        <v>PAK</v>
      </c>
    </row>
    <row r="575" spans="1:9" ht="23.25" customHeight="1">
      <c r="A575" s="35" t="str">
        <f t="shared" si="19"/>
        <v>XI AK414</v>
      </c>
      <c r="B575" s="27">
        <v>14</v>
      </c>
      <c r="C575" s="26">
        <v>101515725</v>
      </c>
      <c r="D575" s="26" t="s">
        <v>265</v>
      </c>
      <c r="E575" s="27" t="s">
        <v>13</v>
      </c>
      <c r="F575" s="35" t="s">
        <v>593</v>
      </c>
      <c r="G575" s="35" t="s">
        <v>1778</v>
      </c>
      <c r="H575" s="35" t="s">
        <v>1783</v>
      </c>
      <c r="I575" s="35" t="str">
        <f t="shared" si="20"/>
        <v>PAK</v>
      </c>
    </row>
    <row r="576" spans="1:9" ht="23.25" customHeight="1">
      <c r="A576" s="35" t="str">
        <f t="shared" si="19"/>
        <v>X AK 519</v>
      </c>
      <c r="B576" s="100">
        <v>19</v>
      </c>
      <c r="C576" s="26">
        <v>101616156</v>
      </c>
      <c r="D576" s="26" t="s">
        <v>2127</v>
      </c>
      <c r="E576" s="55" t="s">
        <v>13</v>
      </c>
      <c r="F576" s="45" t="s">
        <v>2325</v>
      </c>
      <c r="G576" s="35" t="s">
        <v>1775</v>
      </c>
      <c r="H576" s="35" t="s">
        <v>1783</v>
      </c>
      <c r="I576" s="35" t="str">
        <f t="shared" si="20"/>
        <v>PAK</v>
      </c>
    </row>
    <row r="577" spans="1:9" ht="23.25" customHeight="1">
      <c r="A577" s="35" t="str">
        <f t="shared" si="19"/>
        <v>XI TKJ120</v>
      </c>
      <c r="B577" s="27">
        <v>20</v>
      </c>
      <c r="C577" s="26">
        <v>101515857</v>
      </c>
      <c r="D577" s="26" t="s">
        <v>79</v>
      </c>
      <c r="E577" s="27" t="s">
        <v>9</v>
      </c>
      <c r="F577" s="35" t="s">
        <v>779</v>
      </c>
      <c r="G577" s="35" t="s">
        <v>1779</v>
      </c>
      <c r="H577" s="35" t="s">
        <v>1785</v>
      </c>
      <c r="I577" s="35" t="str">
        <f t="shared" si="20"/>
        <v>LTKJ</v>
      </c>
    </row>
    <row r="578" spans="1:9" ht="23.25" customHeight="1">
      <c r="A578" s="35" t="str">
        <f t="shared" si="19"/>
        <v>X TKJ 216</v>
      </c>
      <c r="B578" s="100">
        <v>16</v>
      </c>
      <c r="C578" s="26">
        <v>101616157</v>
      </c>
      <c r="D578" s="26" t="s">
        <v>2128</v>
      </c>
      <c r="E578" s="55" t="s">
        <v>9</v>
      </c>
      <c r="F578" s="52" t="s">
        <v>2332</v>
      </c>
      <c r="G578" s="35" t="s">
        <v>1777</v>
      </c>
      <c r="H578" s="35" t="s">
        <v>1785</v>
      </c>
      <c r="I578" s="35" t="str">
        <f t="shared" si="20"/>
        <v>LTKJ</v>
      </c>
    </row>
    <row r="579" spans="1:9" ht="23.25" customHeight="1">
      <c r="A579" s="35" t="str">
        <f t="shared" si="19"/>
        <v>XII AK517</v>
      </c>
      <c r="B579" s="27">
        <v>17</v>
      </c>
      <c r="C579" s="26" t="s">
        <v>626</v>
      </c>
      <c r="D579" s="26" t="s">
        <v>627</v>
      </c>
      <c r="E579" s="27" t="s">
        <v>13</v>
      </c>
      <c r="F579" s="35" t="s">
        <v>974</v>
      </c>
      <c r="G579" s="35" t="s">
        <v>1780</v>
      </c>
      <c r="H579" s="35" t="s">
        <v>1783</v>
      </c>
      <c r="I579" s="35" t="str">
        <f t="shared" si="20"/>
        <v>PAK</v>
      </c>
    </row>
    <row r="580" spans="1:9" ht="23.25" customHeight="1">
      <c r="A580" s="35" t="str">
        <f t="shared" ref="A580:A643" si="21">F580&amp;B580</f>
        <v>X AK 114</v>
      </c>
      <c r="B580" s="100">
        <v>14</v>
      </c>
      <c r="C580" s="26">
        <v>101616158</v>
      </c>
      <c r="D580" s="26" t="s">
        <v>2129</v>
      </c>
      <c r="E580" s="55" t="s">
        <v>13</v>
      </c>
      <c r="F580" s="42" t="s">
        <v>2322</v>
      </c>
      <c r="G580" s="35" t="s">
        <v>1775</v>
      </c>
      <c r="H580" s="35" t="s">
        <v>1783</v>
      </c>
      <c r="I580" s="35" t="str">
        <f t="shared" si="20"/>
        <v>PAK</v>
      </c>
    </row>
    <row r="581" spans="1:9" ht="23.25" customHeight="1">
      <c r="A581" s="35" t="str">
        <f t="shared" si="21"/>
        <v>XII AK615</v>
      </c>
      <c r="B581" s="27">
        <v>15</v>
      </c>
      <c r="C581" s="26" t="s">
        <v>683</v>
      </c>
      <c r="D581" s="26" t="s">
        <v>684</v>
      </c>
      <c r="E581" s="27" t="s">
        <v>9</v>
      </c>
      <c r="F581" s="35" t="s">
        <v>1942</v>
      </c>
      <c r="G581" s="35" t="s">
        <v>1780</v>
      </c>
      <c r="H581" s="35" t="s">
        <v>1783</v>
      </c>
      <c r="I581" s="35" t="str">
        <f t="shared" si="20"/>
        <v>LAK</v>
      </c>
    </row>
    <row r="582" spans="1:9" ht="23.25" customHeight="1">
      <c r="A582" s="35" t="str">
        <f t="shared" si="21"/>
        <v>XI TKJ311</v>
      </c>
      <c r="B582" s="27">
        <v>11</v>
      </c>
      <c r="C582" s="26">
        <v>101515858</v>
      </c>
      <c r="D582" s="26" t="s">
        <v>152</v>
      </c>
      <c r="E582" s="27" t="s">
        <v>9</v>
      </c>
      <c r="F582" s="35" t="s">
        <v>903</v>
      </c>
      <c r="G582" s="35" t="s">
        <v>1779</v>
      </c>
      <c r="H582" s="35" t="s">
        <v>1785</v>
      </c>
      <c r="I582" s="35" t="str">
        <f t="shared" si="20"/>
        <v>LTKJ</v>
      </c>
    </row>
    <row r="583" spans="1:9" ht="23.25" customHeight="1">
      <c r="A583" s="35" t="str">
        <f t="shared" si="21"/>
        <v>X AK 616</v>
      </c>
      <c r="B583" s="100">
        <v>16</v>
      </c>
      <c r="C583" s="26">
        <v>101616159</v>
      </c>
      <c r="D583" s="26" t="s">
        <v>2130</v>
      </c>
      <c r="E583" s="55" t="s">
        <v>9</v>
      </c>
      <c r="F583" s="43" t="s">
        <v>2330</v>
      </c>
      <c r="G583" s="35" t="s">
        <v>1775</v>
      </c>
      <c r="H583" s="35" t="s">
        <v>1783</v>
      </c>
      <c r="I583" s="35" t="str">
        <f t="shared" si="20"/>
        <v>LAK</v>
      </c>
    </row>
    <row r="584" spans="1:9" ht="23.25" customHeight="1">
      <c r="A584" s="35" t="str">
        <f t="shared" si="21"/>
        <v>XI TKJ214</v>
      </c>
      <c r="B584" s="27">
        <v>14</v>
      </c>
      <c r="C584" s="26">
        <v>101515859</v>
      </c>
      <c r="D584" s="65" t="s">
        <v>117</v>
      </c>
      <c r="E584" s="27" t="s">
        <v>9</v>
      </c>
      <c r="F584" s="35" t="s">
        <v>842</v>
      </c>
      <c r="G584" s="35" t="s">
        <v>1779</v>
      </c>
      <c r="H584" s="35" t="s">
        <v>1785</v>
      </c>
      <c r="I584" s="35" t="str">
        <f t="shared" si="20"/>
        <v>LTKJ</v>
      </c>
    </row>
    <row r="585" spans="1:9" ht="23.25" customHeight="1">
      <c r="A585" s="35" t="str">
        <f t="shared" si="21"/>
        <v>XII AK117</v>
      </c>
      <c r="B585" s="27">
        <v>17</v>
      </c>
      <c r="C585" s="26" t="s">
        <v>383</v>
      </c>
      <c r="D585" s="26" t="s">
        <v>384</v>
      </c>
      <c r="E585" s="27" t="s">
        <v>13</v>
      </c>
      <c r="F585" s="35" t="s">
        <v>970</v>
      </c>
      <c r="G585" s="35" t="s">
        <v>1780</v>
      </c>
      <c r="H585" s="35" t="s">
        <v>1783</v>
      </c>
      <c r="I585" s="35" t="str">
        <f t="shared" si="20"/>
        <v>PAK</v>
      </c>
    </row>
    <row r="586" spans="1:9" ht="23.25" customHeight="1">
      <c r="A586" s="35" t="str">
        <f t="shared" si="21"/>
        <v>XII AK218</v>
      </c>
      <c r="B586" s="27">
        <v>18</v>
      </c>
      <c r="C586" s="26" t="s">
        <v>448</v>
      </c>
      <c r="D586" s="26" t="s">
        <v>449</v>
      </c>
      <c r="E586" s="27" t="s">
        <v>9</v>
      </c>
      <c r="F586" s="35" t="s">
        <v>971</v>
      </c>
      <c r="G586" s="35" t="s">
        <v>1780</v>
      </c>
      <c r="H586" s="35" t="s">
        <v>1783</v>
      </c>
      <c r="I586" s="35" t="str">
        <f t="shared" si="20"/>
        <v>LAK</v>
      </c>
    </row>
    <row r="587" spans="1:9" ht="23.25" customHeight="1">
      <c r="A587" s="35" t="str">
        <f t="shared" si="21"/>
        <v>XIII AK319</v>
      </c>
      <c r="B587" s="27">
        <v>19</v>
      </c>
      <c r="C587" s="26" t="s">
        <v>1077</v>
      </c>
      <c r="D587" s="26" t="s">
        <v>1078</v>
      </c>
      <c r="E587" s="27" t="s">
        <v>13</v>
      </c>
      <c r="F587" s="35" t="s">
        <v>1589</v>
      </c>
      <c r="G587" s="35" t="s">
        <v>1782</v>
      </c>
      <c r="H587" s="35" t="s">
        <v>1783</v>
      </c>
      <c r="I587" s="35" t="str">
        <f t="shared" si="20"/>
        <v>PAK</v>
      </c>
    </row>
    <row r="588" spans="1:9" ht="23.25" customHeight="1">
      <c r="A588" s="35" t="str">
        <f t="shared" si="21"/>
        <v>X AK 617</v>
      </c>
      <c r="B588" s="94">
        <v>17</v>
      </c>
      <c r="C588" s="26">
        <v>101616160</v>
      </c>
      <c r="D588" s="26" t="s">
        <v>2131</v>
      </c>
      <c r="E588" s="55" t="s">
        <v>13</v>
      </c>
      <c r="F588" s="43" t="s">
        <v>2330</v>
      </c>
      <c r="G588" s="35" t="s">
        <v>1775</v>
      </c>
      <c r="H588" s="35" t="s">
        <v>1783</v>
      </c>
      <c r="I588" s="35" t="str">
        <f t="shared" si="20"/>
        <v>PAK</v>
      </c>
    </row>
    <row r="589" spans="1:9" ht="23.25" customHeight="1">
      <c r="A589" s="35" t="str">
        <f t="shared" si="21"/>
        <v>X AK 216</v>
      </c>
      <c r="B589" s="98">
        <v>16</v>
      </c>
      <c r="C589" s="26">
        <v>101616161</v>
      </c>
      <c r="D589" s="26" t="s">
        <v>2132</v>
      </c>
      <c r="E589" s="55" t="s">
        <v>13</v>
      </c>
      <c r="F589" s="47" t="s">
        <v>2327</v>
      </c>
      <c r="G589" s="35" t="s">
        <v>1775</v>
      </c>
      <c r="H589" s="35" t="s">
        <v>1783</v>
      </c>
      <c r="I589" s="35" t="str">
        <f t="shared" si="20"/>
        <v>PAK</v>
      </c>
    </row>
    <row r="590" spans="1:9" ht="23.25" customHeight="1">
      <c r="A590" s="35" t="str">
        <f t="shared" si="21"/>
        <v>X TKJ 318</v>
      </c>
      <c r="B590" s="100">
        <v>18</v>
      </c>
      <c r="C590" s="87">
        <v>101616162</v>
      </c>
      <c r="D590" s="26" t="s">
        <v>2133</v>
      </c>
      <c r="E590" s="55" t="s">
        <v>13</v>
      </c>
      <c r="F590" s="46" t="s">
        <v>2326</v>
      </c>
      <c r="G590" s="35" t="s">
        <v>1777</v>
      </c>
      <c r="H590" s="35" t="s">
        <v>1785</v>
      </c>
      <c r="I590" s="35" t="str">
        <f t="shared" si="20"/>
        <v>PTKJ</v>
      </c>
    </row>
    <row r="591" spans="1:9" ht="23.25" customHeight="1">
      <c r="A591" s="35" t="str">
        <f t="shared" si="21"/>
        <v>XIII AK320</v>
      </c>
      <c r="B591" s="27">
        <v>20</v>
      </c>
      <c r="C591" s="26" t="s">
        <v>1079</v>
      </c>
      <c r="D591" s="26" t="s">
        <v>1080</v>
      </c>
      <c r="E591" s="27" t="s">
        <v>13</v>
      </c>
      <c r="F591" s="35" t="s">
        <v>1589</v>
      </c>
      <c r="G591" s="35" t="s">
        <v>1782</v>
      </c>
      <c r="H591" s="35" t="s">
        <v>1783</v>
      </c>
      <c r="I591" s="35" t="str">
        <f t="shared" si="20"/>
        <v>PAK</v>
      </c>
    </row>
    <row r="592" spans="1:9" ht="23.25" customHeight="1">
      <c r="A592" s="35" t="str">
        <f t="shared" si="21"/>
        <v>XIII AK512</v>
      </c>
      <c r="B592" s="27">
        <v>12</v>
      </c>
      <c r="C592" s="26" t="s">
        <v>1191</v>
      </c>
      <c r="D592" s="26" t="s">
        <v>1192</v>
      </c>
      <c r="E592" s="27" t="s">
        <v>13</v>
      </c>
      <c r="F592" s="35" t="s">
        <v>1713</v>
      </c>
      <c r="G592" s="35" t="s">
        <v>1782</v>
      </c>
      <c r="H592" s="35" t="s">
        <v>1783</v>
      </c>
      <c r="I592" s="35" t="str">
        <f t="shared" si="20"/>
        <v>PAK</v>
      </c>
    </row>
    <row r="593" spans="1:9" ht="23.25" customHeight="1">
      <c r="A593" s="35" t="str">
        <f t="shared" si="21"/>
        <v>XI TKJ312</v>
      </c>
      <c r="B593" s="27">
        <v>12</v>
      </c>
      <c r="C593" s="26">
        <v>101515861</v>
      </c>
      <c r="D593" s="26" t="s">
        <v>134</v>
      </c>
      <c r="E593" s="27" t="s">
        <v>9</v>
      </c>
      <c r="F593" s="35" t="s">
        <v>903</v>
      </c>
      <c r="G593" s="35" t="s">
        <v>1779</v>
      </c>
      <c r="H593" s="35" t="s">
        <v>1785</v>
      </c>
      <c r="I593" s="35" t="str">
        <f t="shared" si="20"/>
        <v>LTKJ</v>
      </c>
    </row>
    <row r="594" spans="1:9" ht="23.25" customHeight="1">
      <c r="A594" s="35" t="str">
        <f t="shared" si="21"/>
        <v>XII AK318</v>
      </c>
      <c r="B594" s="27">
        <v>18</v>
      </c>
      <c r="C594" s="26" t="s">
        <v>507</v>
      </c>
      <c r="D594" s="26" t="s">
        <v>508</v>
      </c>
      <c r="E594" s="27" t="s">
        <v>13</v>
      </c>
      <c r="F594" s="35" t="s">
        <v>972</v>
      </c>
      <c r="G594" s="35" t="s">
        <v>1780</v>
      </c>
      <c r="H594" s="35" t="s">
        <v>1783</v>
      </c>
      <c r="I594" s="35" t="str">
        <f t="shared" si="20"/>
        <v>PAK</v>
      </c>
    </row>
    <row r="595" spans="1:9" ht="23.25" customHeight="1">
      <c r="A595" s="35" t="str">
        <f t="shared" si="21"/>
        <v>X AK 418</v>
      </c>
      <c r="B595" s="94">
        <v>18</v>
      </c>
      <c r="C595" s="87">
        <v>101616163</v>
      </c>
      <c r="D595" s="26" t="s">
        <v>2134</v>
      </c>
      <c r="E595" s="55" t="s">
        <v>13</v>
      </c>
      <c r="F595" s="51" t="s">
        <v>2329</v>
      </c>
      <c r="G595" s="35" t="s">
        <v>1775</v>
      </c>
      <c r="H595" s="35" t="s">
        <v>1783</v>
      </c>
      <c r="I595" s="35" t="str">
        <f t="shared" si="20"/>
        <v>PAK</v>
      </c>
    </row>
    <row r="596" spans="1:9" ht="23.25" customHeight="1">
      <c r="A596" s="35" t="str">
        <f t="shared" si="21"/>
        <v>X AK 324</v>
      </c>
      <c r="B596" s="98">
        <v>24</v>
      </c>
      <c r="C596" s="26">
        <v>101616164</v>
      </c>
      <c r="D596" s="26" t="s">
        <v>2135</v>
      </c>
      <c r="E596" s="55" t="s">
        <v>13</v>
      </c>
      <c r="F596" s="49" t="s">
        <v>2328</v>
      </c>
      <c r="G596" s="35" t="s">
        <v>1775</v>
      </c>
      <c r="H596" s="35" t="s">
        <v>1783</v>
      </c>
      <c r="I596" s="35" t="str">
        <f t="shared" si="20"/>
        <v>PAK</v>
      </c>
    </row>
    <row r="597" spans="1:9" ht="23.25" customHeight="1">
      <c r="A597" s="35" t="str">
        <f t="shared" si="21"/>
        <v>X RPL 117</v>
      </c>
      <c r="B597" s="100">
        <v>17</v>
      </c>
      <c r="C597" s="26">
        <v>101616165</v>
      </c>
      <c r="D597" s="26" t="s">
        <v>2136</v>
      </c>
      <c r="E597" s="55" t="s">
        <v>9</v>
      </c>
      <c r="F597" s="43" t="s">
        <v>2323</v>
      </c>
      <c r="G597" s="35" t="s">
        <v>1776</v>
      </c>
      <c r="H597" s="35" t="s">
        <v>1784</v>
      </c>
      <c r="I597" s="35" t="str">
        <f t="shared" si="20"/>
        <v>LRPL</v>
      </c>
    </row>
    <row r="598" spans="1:9" ht="23.25" customHeight="1">
      <c r="A598" s="35" t="str">
        <f t="shared" si="21"/>
        <v>XII AK416</v>
      </c>
      <c r="B598" s="27">
        <v>16</v>
      </c>
      <c r="C598" s="26" t="s">
        <v>565</v>
      </c>
      <c r="D598" s="26" t="s">
        <v>566</v>
      </c>
      <c r="E598" s="27" t="s">
        <v>13</v>
      </c>
      <c r="F598" s="35" t="s">
        <v>973</v>
      </c>
      <c r="G598" s="35" t="s">
        <v>1780</v>
      </c>
      <c r="H598" s="35" t="s">
        <v>1783</v>
      </c>
      <c r="I598" s="35" t="str">
        <f t="shared" si="20"/>
        <v>PAK</v>
      </c>
    </row>
    <row r="599" spans="1:9" ht="23.25" customHeight="1">
      <c r="A599" s="35" t="str">
        <f t="shared" si="21"/>
        <v>X AK 115</v>
      </c>
      <c r="B599" s="100">
        <v>15</v>
      </c>
      <c r="C599" s="26">
        <v>101616166</v>
      </c>
      <c r="D599" s="26" t="s">
        <v>2137</v>
      </c>
      <c r="E599" s="55" t="s">
        <v>13</v>
      </c>
      <c r="F599" s="42" t="s">
        <v>2322</v>
      </c>
      <c r="G599" s="35" t="s">
        <v>1775</v>
      </c>
      <c r="H599" s="35" t="s">
        <v>1783</v>
      </c>
      <c r="I599" s="35" t="str">
        <f t="shared" si="20"/>
        <v>PAK</v>
      </c>
    </row>
    <row r="600" spans="1:9" ht="23.25" customHeight="1">
      <c r="A600" s="35" t="str">
        <f t="shared" si="21"/>
        <v>XI TKJ313</v>
      </c>
      <c r="B600" s="27">
        <v>13</v>
      </c>
      <c r="C600" s="26">
        <v>101515862</v>
      </c>
      <c r="D600" s="26" t="s">
        <v>161</v>
      </c>
      <c r="E600" s="27" t="s">
        <v>13</v>
      </c>
      <c r="F600" s="35" t="s">
        <v>903</v>
      </c>
      <c r="G600" s="35" t="s">
        <v>1779</v>
      </c>
      <c r="H600" s="35" t="s">
        <v>1785</v>
      </c>
      <c r="I600" s="35" t="str">
        <f t="shared" si="20"/>
        <v>PTKJ</v>
      </c>
    </row>
    <row r="601" spans="1:9" ht="23.25" customHeight="1">
      <c r="A601" s="35" t="str">
        <f t="shared" si="21"/>
        <v>X AK 520</v>
      </c>
      <c r="B601" s="100">
        <v>20</v>
      </c>
      <c r="C601" s="26">
        <v>101616167</v>
      </c>
      <c r="D601" s="26" t="s">
        <v>2138</v>
      </c>
      <c r="E601" s="55" t="s">
        <v>13</v>
      </c>
      <c r="F601" s="45" t="s">
        <v>2325</v>
      </c>
      <c r="G601" s="35" t="s">
        <v>1775</v>
      </c>
      <c r="H601" s="35" t="s">
        <v>1783</v>
      </c>
      <c r="I601" s="35" t="str">
        <f t="shared" si="20"/>
        <v>PAK</v>
      </c>
    </row>
    <row r="602" spans="1:9" ht="23.25" customHeight="1">
      <c r="A602" s="35" t="str">
        <f t="shared" si="21"/>
        <v>XI AK620</v>
      </c>
      <c r="B602" s="27">
        <v>20</v>
      </c>
      <c r="C602" s="26">
        <v>101515726</v>
      </c>
      <c r="D602" s="26" t="s">
        <v>329</v>
      </c>
      <c r="E602" s="27" t="s">
        <v>9</v>
      </c>
      <c r="F602" s="35" t="s">
        <v>715</v>
      </c>
      <c r="G602" s="35" t="s">
        <v>1778</v>
      </c>
      <c r="H602" s="35" t="s">
        <v>1783</v>
      </c>
      <c r="I602" s="35" t="str">
        <f t="shared" si="20"/>
        <v>LAK</v>
      </c>
    </row>
    <row r="603" spans="1:9" ht="23.25" customHeight="1">
      <c r="A603" s="35" t="str">
        <f t="shared" si="21"/>
        <v>XII AK518</v>
      </c>
      <c r="B603" s="27">
        <v>18</v>
      </c>
      <c r="C603" s="26" t="s">
        <v>628</v>
      </c>
      <c r="D603" s="26" t="s">
        <v>629</v>
      </c>
      <c r="E603" s="27" t="s">
        <v>9</v>
      </c>
      <c r="F603" s="35" t="s">
        <v>974</v>
      </c>
      <c r="G603" s="35" t="s">
        <v>1780</v>
      </c>
      <c r="H603" s="35" t="s">
        <v>1783</v>
      </c>
      <c r="I603" s="35" t="str">
        <f t="shared" si="20"/>
        <v>LAK</v>
      </c>
    </row>
    <row r="604" spans="1:9" ht="23.25" customHeight="1">
      <c r="A604" s="35" t="str">
        <f t="shared" si="21"/>
        <v>XII TKJ219</v>
      </c>
      <c r="B604" s="27">
        <v>19</v>
      </c>
      <c r="C604" s="26" t="s">
        <v>816</v>
      </c>
      <c r="D604" s="26" t="s">
        <v>817</v>
      </c>
      <c r="E604" s="27" t="s">
        <v>9</v>
      </c>
      <c r="F604" s="35" t="s">
        <v>1344</v>
      </c>
      <c r="G604" s="35" t="s">
        <v>1781</v>
      </c>
      <c r="H604" s="35" t="s">
        <v>1785</v>
      </c>
      <c r="I604" s="35" t="str">
        <f t="shared" si="20"/>
        <v>LTKJ</v>
      </c>
    </row>
    <row r="605" spans="1:9" ht="23.25" customHeight="1">
      <c r="A605" s="35" t="str">
        <f t="shared" si="21"/>
        <v>XI AK515</v>
      </c>
      <c r="B605" s="27">
        <v>15</v>
      </c>
      <c r="C605" s="26">
        <v>101515727</v>
      </c>
      <c r="D605" s="26" t="s">
        <v>294</v>
      </c>
      <c r="E605" s="27" t="s">
        <v>13</v>
      </c>
      <c r="F605" s="35" t="s">
        <v>655</v>
      </c>
      <c r="G605" s="35" t="s">
        <v>1778</v>
      </c>
      <c r="H605" s="35" t="s">
        <v>1783</v>
      </c>
      <c r="I605" s="35" t="str">
        <f t="shared" si="20"/>
        <v>PAK</v>
      </c>
    </row>
    <row r="606" spans="1:9" ht="23.25" customHeight="1">
      <c r="A606" s="35" t="str">
        <f t="shared" si="21"/>
        <v>X TKJ 217</v>
      </c>
      <c r="B606" s="100">
        <v>17</v>
      </c>
      <c r="C606" s="26">
        <v>101616168</v>
      </c>
      <c r="D606" s="26" t="s">
        <v>2139</v>
      </c>
      <c r="E606" s="55" t="s">
        <v>9</v>
      </c>
      <c r="F606" s="52" t="s">
        <v>2332</v>
      </c>
      <c r="G606" s="35" t="s">
        <v>1777</v>
      </c>
      <c r="H606" s="35" t="s">
        <v>1785</v>
      </c>
      <c r="I606" s="35" t="str">
        <f t="shared" si="20"/>
        <v>LTKJ</v>
      </c>
    </row>
    <row r="607" spans="1:9" ht="23.25" customHeight="1">
      <c r="A607" s="35" t="str">
        <f t="shared" si="21"/>
        <v>XI AK516</v>
      </c>
      <c r="B607" s="27">
        <v>16</v>
      </c>
      <c r="C607" s="26">
        <v>101515728</v>
      </c>
      <c r="D607" s="26" t="s">
        <v>297</v>
      </c>
      <c r="E607" s="27" t="s">
        <v>9</v>
      </c>
      <c r="F607" s="35" t="s">
        <v>655</v>
      </c>
      <c r="G607" s="35" t="s">
        <v>1778</v>
      </c>
      <c r="H607" s="35" t="s">
        <v>1783</v>
      </c>
      <c r="I607" s="35" t="str">
        <f t="shared" si="20"/>
        <v>LAK</v>
      </c>
    </row>
    <row r="608" spans="1:9" ht="23.25" customHeight="1">
      <c r="A608" s="35" t="str">
        <f t="shared" si="21"/>
        <v>XI AK120</v>
      </c>
      <c r="B608" s="27">
        <v>20</v>
      </c>
      <c r="C608" s="26">
        <v>101515729</v>
      </c>
      <c r="D608" s="26" t="s">
        <v>1839</v>
      </c>
      <c r="E608" s="27" t="s">
        <v>9</v>
      </c>
      <c r="F608" s="35" t="s">
        <v>413</v>
      </c>
      <c r="G608" s="35" t="s">
        <v>1778</v>
      </c>
      <c r="H608" s="35" t="s">
        <v>1783</v>
      </c>
      <c r="I608" s="35" t="str">
        <f t="shared" si="20"/>
        <v>LAK</v>
      </c>
    </row>
    <row r="609" spans="1:9" ht="23.25" customHeight="1">
      <c r="A609" s="35" t="str">
        <f t="shared" si="21"/>
        <v>X AK 116</v>
      </c>
      <c r="B609" s="94">
        <v>16</v>
      </c>
      <c r="C609" s="26">
        <v>101616169</v>
      </c>
      <c r="D609" s="26" t="s">
        <v>2140</v>
      </c>
      <c r="E609" s="55" t="s">
        <v>9</v>
      </c>
      <c r="F609" s="42" t="s">
        <v>2322</v>
      </c>
      <c r="G609" s="35" t="s">
        <v>1775</v>
      </c>
      <c r="H609" s="35" t="s">
        <v>1783</v>
      </c>
      <c r="I609" s="35" t="str">
        <f t="shared" si="20"/>
        <v>LAK</v>
      </c>
    </row>
    <row r="610" spans="1:9" ht="23.25" customHeight="1">
      <c r="A610" s="35" t="str">
        <f t="shared" si="21"/>
        <v>X TKJ 218</v>
      </c>
      <c r="B610" s="98">
        <v>18</v>
      </c>
      <c r="C610" s="26">
        <v>101616170</v>
      </c>
      <c r="D610" s="26" t="s">
        <v>2141</v>
      </c>
      <c r="E610" s="55" t="s">
        <v>9</v>
      </c>
      <c r="F610" s="52" t="s">
        <v>2332</v>
      </c>
      <c r="G610" s="35" t="s">
        <v>1777</v>
      </c>
      <c r="H610" s="35" t="s">
        <v>1785</v>
      </c>
      <c r="I610" s="35" t="str">
        <f t="shared" si="20"/>
        <v>LTKJ</v>
      </c>
    </row>
    <row r="611" spans="1:9" ht="23.25" customHeight="1">
      <c r="A611" s="35" t="str">
        <f t="shared" si="21"/>
        <v>X RPL 224</v>
      </c>
      <c r="B611" s="100">
        <v>24</v>
      </c>
      <c r="C611" s="26">
        <v>101616171</v>
      </c>
      <c r="D611" s="26" t="s">
        <v>2142</v>
      </c>
      <c r="E611" s="55" t="s">
        <v>9</v>
      </c>
      <c r="F611" s="44" t="s">
        <v>2324</v>
      </c>
      <c r="G611" s="35" t="s">
        <v>1776</v>
      </c>
      <c r="H611" s="35" t="s">
        <v>1784</v>
      </c>
      <c r="I611" s="35" t="str">
        <f t="shared" si="20"/>
        <v>LRPL</v>
      </c>
    </row>
    <row r="612" spans="1:9" ht="23.25" customHeight="1">
      <c r="A612" s="35" t="str">
        <f t="shared" si="21"/>
        <v>XI TKJ215</v>
      </c>
      <c r="B612" s="27">
        <v>15</v>
      </c>
      <c r="C612" s="26">
        <v>101515863</v>
      </c>
      <c r="D612" s="26" t="s">
        <v>131</v>
      </c>
      <c r="E612" s="27" t="s">
        <v>9</v>
      </c>
      <c r="F612" s="35" t="s">
        <v>842</v>
      </c>
      <c r="G612" s="35" t="s">
        <v>1779</v>
      </c>
      <c r="H612" s="35" t="s">
        <v>1785</v>
      </c>
      <c r="I612" s="35" t="str">
        <f t="shared" si="20"/>
        <v>LTKJ</v>
      </c>
    </row>
    <row r="613" spans="1:9" ht="23.25" customHeight="1">
      <c r="A613" s="35" t="str">
        <f t="shared" si="21"/>
        <v>X TKJ 319</v>
      </c>
      <c r="B613" s="100">
        <v>19</v>
      </c>
      <c r="C613" s="87">
        <v>101616172</v>
      </c>
      <c r="D613" s="26" t="s">
        <v>2143</v>
      </c>
      <c r="E613" s="55" t="s">
        <v>9</v>
      </c>
      <c r="F613" s="46" t="s">
        <v>2326</v>
      </c>
      <c r="G613" s="35" t="s">
        <v>1777</v>
      </c>
      <c r="H613" s="35" t="s">
        <v>1785</v>
      </c>
      <c r="I613" s="35" t="str">
        <f t="shared" si="20"/>
        <v>LTKJ</v>
      </c>
    </row>
    <row r="614" spans="1:9" ht="23.25" customHeight="1">
      <c r="A614" s="35" t="str">
        <f t="shared" si="21"/>
        <v>XI AK415</v>
      </c>
      <c r="B614" s="27">
        <v>15</v>
      </c>
      <c r="C614" s="26">
        <v>101515730</v>
      </c>
      <c r="D614" s="26" t="s">
        <v>267</v>
      </c>
      <c r="E614" s="27" t="s">
        <v>9</v>
      </c>
      <c r="F614" s="35" t="s">
        <v>593</v>
      </c>
      <c r="G614" s="35" t="s">
        <v>1778</v>
      </c>
      <c r="H614" s="35" t="s">
        <v>1783</v>
      </c>
      <c r="I614" s="35" t="str">
        <f t="shared" si="20"/>
        <v>LAK</v>
      </c>
    </row>
    <row r="615" spans="1:9" ht="23.25" customHeight="1">
      <c r="A615" s="35" t="str">
        <f t="shared" si="21"/>
        <v>XI RPL117</v>
      </c>
      <c r="B615" s="27">
        <v>17</v>
      </c>
      <c r="C615" s="26">
        <v>101515938</v>
      </c>
      <c r="D615" s="26" t="s">
        <v>21</v>
      </c>
      <c r="E615" s="27" t="s">
        <v>9</v>
      </c>
      <c r="F615" s="35" t="s">
        <v>1945</v>
      </c>
      <c r="G615" s="35" t="s">
        <v>1944</v>
      </c>
      <c r="H615" s="35" t="s">
        <v>1784</v>
      </c>
      <c r="I615" s="35" t="str">
        <f t="shared" si="20"/>
        <v>LRPL</v>
      </c>
    </row>
    <row r="616" spans="1:9" ht="23.25" customHeight="1">
      <c r="A616" s="35" t="str">
        <f t="shared" si="21"/>
        <v>XI TKJ216</v>
      </c>
      <c r="B616" s="27">
        <v>16</v>
      </c>
      <c r="C616" s="26">
        <v>101515864</v>
      </c>
      <c r="D616" s="26" t="s">
        <v>126</v>
      </c>
      <c r="E616" s="27" t="s">
        <v>9</v>
      </c>
      <c r="F616" s="35" t="s">
        <v>842</v>
      </c>
      <c r="G616" s="35" t="s">
        <v>1779</v>
      </c>
      <c r="H616" s="35" t="s">
        <v>1785</v>
      </c>
      <c r="I616" s="35" t="str">
        <f t="shared" si="20"/>
        <v>LTKJ</v>
      </c>
    </row>
    <row r="617" spans="1:9" ht="23.25" customHeight="1">
      <c r="A617" s="35" t="str">
        <f t="shared" si="21"/>
        <v>XII AK616</v>
      </c>
      <c r="B617" s="27">
        <v>16</v>
      </c>
      <c r="C617" s="26" t="s">
        <v>685</v>
      </c>
      <c r="D617" s="26" t="s">
        <v>1834</v>
      </c>
      <c r="E617" s="27" t="s">
        <v>9</v>
      </c>
      <c r="F617" s="35" t="s">
        <v>1942</v>
      </c>
      <c r="G617" s="35" t="s">
        <v>1780</v>
      </c>
      <c r="H617" s="35" t="s">
        <v>1783</v>
      </c>
      <c r="I617" s="35" t="str">
        <f t="shared" ref="I617:I680" si="22">E617&amp;H617</f>
        <v>LAK</v>
      </c>
    </row>
    <row r="618" spans="1:9" ht="23.25" customHeight="1">
      <c r="A618" s="35" t="str">
        <f t="shared" si="21"/>
        <v>XII AK118</v>
      </c>
      <c r="B618" s="27">
        <v>18</v>
      </c>
      <c r="C618" s="26" t="s">
        <v>385</v>
      </c>
      <c r="D618" s="26" t="s">
        <v>386</v>
      </c>
      <c r="E618" s="27" t="s">
        <v>9</v>
      </c>
      <c r="F618" s="35" t="s">
        <v>970</v>
      </c>
      <c r="G618" s="35" t="s">
        <v>1780</v>
      </c>
      <c r="H618" s="35" t="s">
        <v>1783</v>
      </c>
      <c r="I618" s="35" t="str">
        <f t="shared" si="22"/>
        <v>LAK</v>
      </c>
    </row>
    <row r="619" spans="1:9" ht="23.25" customHeight="1">
      <c r="A619" s="35" t="str">
        <f t="shared" si="21"/>
        <v>XII AK219</v>
      </c>
      <c r="B619" s="27">
        <v>19</v>
      </c>
      <c r="C619" s="26" t="s">
        <v>450</v>
      </c>
      <c r="D619" s="26" t="s">
        <v>451</v>
      </c>
      <c r="E619" s="27" t="s">
        <v>9</v>
      </c>
      <c r="F619" s="35" t="s">
        <v>971</v>
      </c>
      <c r="G619" s="35" t="s">
        <v>1780</v>
      </c>
      <c r="H619" s="35" t="s">
        <v>1783</v>
      </c>
      <c r="I619" s="35" t="str">
        <f t="shared" si="22"/>
        <v>LAK</v>
      </c>
    </row>
    <row r="620" spans="1:9" ht="23.25" customHeight="1">
      <c r="A620" s="35" t="str">
        <f t="shared" si="21"/>
        <v>X AK 521</v>
      </c>
      <c r="B620" s="100">
        <v>21</v>
      </c>
      <c r="C620" s="26">
        <v>101616173</v>
      </c>
      <c r="D620" s="26" t="s">
        <v>2144</v>
      </c>
      <c r="E620" s="55" t="s">
        <v>9</v>
      </c>
      <c r="F620" s="45" t="s">
        <v>2325</v>
      </c>
      <c r="G620" s="35" t="s">
        <v>1775</v>
      </c>
      <c r="H620" s="35" t="s">
        <v>1783</v>
      </c>
      <c r="I620" s="35" t="str">
        <f t="shared" si="22"/>
        <v>LAK</v>
      </c>
    </row>
    <row r="621" spans="1:9" ht="23.25" customHeight="1">
      <c r="A621" s="35" t="str">
        <f t="shared" si="21"/>
        <v>XI AK315</v>
      </c>
      <c r="B621" s="27">
        <v>15</v>
      </c>
      <c r="C621" s="26">
        <v>101515731</v>
      </c>
      <c r="D621" s="26" t="s">
        <v>237</v>
      </c>
      <c r="E621" s="27" t="s">
        <v>9</v>
      </c>
      <c r="F621" s="35" t="s">
        <v>534</v>
      </c>
      <c r="G621" s="35" t="s">
        <v>1778</v>
      </c>
      <c r="H621" s="35" t="s">
        <v>1783</v>
      </c>
      <c r="I621" s="35" t="str">
        <f t="shared" si="22"/>
        <v>LAK</v>
      </c>
    </row>
    <row r="622" spans="1:9" ht="23.25" customHeight="1">
      <c r="A622" s="35" t="str">
        <f t="shared" si="21"/>
        <v>XI RPL213</v>
      </c>
      <c r="B622" s="27">
        <v>13</v>
      </c>
      <c r="C622" s="26">
        <v>101515939</v>
      </c>
      <c r="D622" s="26" t="s">
        <v>56</v>
      </c>
      <c r="E622" s="27" t="s">
        <v>9</v>
      </c>
      <c r="F622" s="35" t="s">
        <v>1943</v>
      </c>
      <c r="G622" s="35" t="s">
        <v>1944</v>
      </c>
      <c r="H622" s="35" t="s">
        <v>1784</v>
      </c>
      <c r="I622" s="35" t="str">
        <f t="shared" si="22"/>
        <v>LRPL</v>
      </c>
    </row>
    <row r="623" spans="1:9" ht="23.25" customHeight="1">
      <c r="A623" s="35" t="str">
        <f t="shared" si="21"/>
        <v>XII TKJ117</v>
      </c>
      <c r="B623" s="27">
        <v>17</v>
      </c>
      <c r="C623" s="26" t="s">
        <v>748</v>
      </c>
      <c r="D623" s="26" t="s">
        <v>749</v>
      </c>
      <c r="E623" s="27" t="s">
        <v>9</v>
      </c>
      <c r="F623" s="35" t="s">
        <v>1289</v>
      </c>
      <c r="G623" s="35" t="s">
        <v>1781</v>
      </c>
      <c r="H623" s="35" t="s">
        <v>1785</v>
      </c>
      <c r="I623" s="35" t="str">
        <f t="shared" si="22"/>
        <v>LTKJ</v>
      </c>
    </row>
    <row r="624" spans="1:9" ht="23.25" customHeight="1">
      <c r="A624" s="35" t="str">
        <f t="shared" si="21"/>
        <v>X AK 419</v>
      </c>
      <c r="B624" s="94">
        <v>19</v>
      </c>
      <c r="C624" s="87">
        <v>101616174</v>
      </c>
      <c r="D624" s="26" t="s">
        <v>2145</v>
      </c>
      <c r="E624" s="55" t="s">
        <v>9</v>
      </c>
      <c r="F624" s="51" t="s">
        <v>2329</v>
      </c>
      <c r="G624" s="35" t="s">
        <v>1775</v>
      </c>
      <c r="H624" s="35" t="s">
        <v>1783</v>
      </c>
      <c r="I624" s="35" t="str">
        <f t="shared" si="22"/>
        <v>LAK</v>
      </c>
    </row>
    <row r="625" spans="1:9" ht="23.25" customHeight="1">
      <c r="A625" s="35" t="str">
        <f t="shared" si="21"/>
        <v>X RPL 225</v>
      </c>
      <c r="B625" s="98">
        <v>25</v>
      </c>
      <c r="C625" s="26">
        <v>101616175</v>
      </c>
      <c r="D625" s="26" t="s">
        <v>2146</v>
      </c>
      <c r="E625" s="55" t="s">
        <v>9</v>
      </c>
      <c r="F625" s="44" t="s">
        <v>2324</v>
      </c>
      <c r="G625" s="35" t="s">
        <v>1776</v>
      </c>
      <c r="H625" s="35" t="s">
        <v>1784</v>
      </c>
      <c r="I625" s="35" t="str">
        <f t="shared" si="22"/>
        <v>LRPL</v>
      </c>
    </row>
    <row r="626" spans="1:9" ht="23.25" customHeight="1">
      <c r="A626" s="35" t="str">
        <f t="shared" si="21"/>
        <v>X RPL 118</v>
      </c>
      <c r="B626" s="100">
        <v>18</v>
      </c>
      <c r="C626" s="26">
        <v>101616176</v>
      </c>
      <c r="D626" s="26" t="s">
        <v>2147</v>
      </c>
      <c r="E626" s="55" t="s">
        <v>9</v>
      </c>
      <c r="F626" s="43" t="s">
        <v>2323</v>
      </c>
      <c r="G626" s="35" t="s">
        <v>1776</v>
      </c>
      <c r="H626" s="35" t="s">
        <v>1784</v>
      </c>
      <c r="I626" s="35" t="str">
        <f t="shared" si="22"/>
        <v>LRPL</v>
      </c>
    </row>
    <row r="627" spans="1:9" ht="23.25" customHeight="1">
      <c r="A627" s="35" t="str">
        <f t="shared" si="21"/>
        <v>XII TKJ220</v>
      </c>
      <c r="B627" s="27">
        <v>20</v>
      </c>
      <c r="C627" s="26" t="s">
        <v>818</v>
      </c>
      <c r="D627" s="26" t="s">
        <v>819</v>
      </c>
      <c r="E627" s="27" t="s">
        <v>9</v>
      </c>
      <c r="F627" s="35" t="s">
        <v>1344</v>
      </c>
      <c r="G627" s="35" t="s">
        <v>1781</v>
      </c>
      <c r="H627" s="35" t="s">
        <v>1785</v>
      </c>
      <c r="I627" s="35" t="str">
        <f t="shared" si="22"/>
        <v>LTKJ</v>
      </c>
    </row>
    <row r="628" spans="1:9" ht="23.25" customHeight="1">
      <c r="A628" s="35" t="str">
        <f t="shared" si="21"/>
        <v>XI TKJ314</v>
      </c>
      <c r="B628" s="27">
        <v>14</v>
      </c>
      <c r="C628" s="26">
        <v>101515865</v>
      </c>
      <c r="D628" s="26" t="s">
        <v>11</v>
      </c>
      <c r="E628" s="27" t="s">
        <v>9</v>
      </c>
      <c r="F628" s="35" t="s">
        <v>903</v>
      </c>
      <c r="G628" s="35" t="s">
        <v>1779</v>
      </c>
      <c r="H628" s="35" t="s">
        <v>1785</v>
      </c>
      <c r="I628" s="35" t="str">
        <f t="shared" si="22"/>
        <v>LTKJ</v>
      </c>
    </row>
    <row r="629" spans="1:9" ht="23.25" customHeight="1">
      <c r="A629" s="35" t="str">
        <f t="shared" si="21"/>
        <v>XII AK319</v>
      </c>
      <c r="B629" s="27">
        <v>19</v>
      </c>
      <c r="C629" s="26" t="s">
        <v>509</v>
      </c>
      <c r="D629" s="26" t="s">
        <v>510</v>
      </c>
      <c r="E629" s="27" t="s">
        <v>9</v>
      </c>
      <c r="F629" s="35" t="s">
        <v>972</v>
      </c>
      <c r="G629" s="35" t="s">
        <v>1780</v>
      </c>
      <c r="H629" s="35" t="s">
        <v>1783</v>
      </c>
      <c r="I629" s="35" t="str">
        <f t="shared" si="22"/>
        <v>LAK</v>
      </c>
    </row>
    <row r="630" spans="1:9" ht="23.25" customHeight="1">
      <c r="A630" s="35" t="str">
        <f t="shared" si="21"/>
        <v>XII TKJ320</v>
      </c>
      <c r="B630" s="27">
        <v>20</v>
      </c>
      <c r="C630" s="26" t="s">
        <v>881</v>
      </c>
      <c r="D630" s="26" t="s">
        <v>882</v>
      </c>
      <c r="E630" s="27" t="s">
        <v>9</v>
      </c>
      <c r="F630" s="35" t="s">
        <v>1401</v>
      </c>
      <c r="G630" s="35" t="s">
        <v>1781</v>
      </c>
      <c r="H630" s="35" t="s">
        <v>1785</v>
      </c>
      <c r="I630" s="35" t="str">
        <f t="shared" si="22"/>
        <v>LTKJ</v>
      </c>
    </row>
    <row r="631" spans="1:9" ht="23.25" customHeight="1">
      <c r="A631" s="35" t="str">
        <f t="shared" si="21"/>
        <v>XII AK417</v>
      </c>
      <c r="B631" s="27">
        <v>17</v>
      </c>
      <c r="C631" s="26" t="s">
        <v>567</v>
      </c>
      <c r="D631" s="26" t="s">
        <v>568</v>
      </c>
      <c r="E631" s="27" t="s">
        <v>9</v>
      </c>
      <c r="F631" s="35" t="s">
        <v>973</v>
      </c>
      <c r="G631" s="35" t="s">
        <v>1780</v>
      </c>
      <c r="H631" s="35" t="s">
        <v>1783</v>
      </c>
      <c r="I631" s="35" t="str">
        <f t="shared" si="22"/>
        <v>LAK</v>
      </c>
    </row>
    <row r="632" spans="1:9" ht="23.25" customHeight="1">
      <c r="A632" s="35" t="str">
        <f t="shared" si="21"/>
        <v>X AK 117</v>
      </c>
      <c r="B632" s="94">
        <v>17</v>
      </c>
      <c r="C632" s="26">
        <v>101616177</v>
      </c>
      <c r="D632" s="26" t="s">
        <v>2148</v>
      </c>
      <c r="E632" s="55" t="s">
        <v>9</v>
      </c>
      <c r="F632" s="42" t="s">
        <v>2322</v>
      </c>
      <c r="G632" s="35" t="s">
        <v>1775</v>
      </c>
      <c r="H632" s="35" t="s">
        <v>1783</v>
      </c>
      <c r="I632" s="35" t="str">
        <f t="shared" si="22"/>
        <v>LAK</v>
      </c>
    </row>
    <row r="633" spans="1:9" ht="23.25" customHeight="1">
      <c r="A633" s="35" t="str">
        <f t="shared" si="21"/>
        <v>X TKJ 320</v>
      </c>
      <c r="B633" s="94">
        <v>20</v>
      </c>
      <c r="C633" s="87">
        <v>101616178</v>
      </c>
      <c r="D633" s="26" t="s">
        <v>2149</v>
      </c>
      <c r="E633" s="55" t="s">
        <v>9</v>
      </c>
      <c r="F633" s="46" t="s">
        <v>2326</v>
      </c>
      <c r="G633" s="35" t="s">
        <v>1777</v>
      </c>
      <c r="H633" s="35" t="s">
        <v>1785</v>
      </c>
      <c r="I633" s="35" t="str">
        <f t="shared" si="22"/>
        <v>LTKJ</v>
      </c>
    </row>
    <row r="634" spans="1:9" ht="23.25" customHeight="1">
      <c r="A634" s="35" t="str">
        <f t="shared" si="21"/>
        <v>X TKJ 321</v>
      </c>
      <c r="B634" s="98">
        <v>21</v>
      </c>
      <c r="C634" s="87">
        <v>101616179</v>
      </c>
      <c r="D634" s="26" t="s">
        <v>2150</v>
      </c>
      <c r="E634" s="55" t="s">
        <v>9</v>
      </c>
      <c r="F634" s="46" t="s">
        <v>2326</v>
      </c>
      <c r="G634" s="35" t="s">
        <v>1777</v>
      </c>
      <c r="H634" s="35" t="s">
        <v>1785</v>
      </c>
      <c r="I634" s="35" t="str">
        <f t="shared" si="22"/>
        <v>LTKJ</v>
      </c>
    </row>
    <row r="635" spans="1:9" ht="23.25" customHeight="1">
      <c r="A635" s="35" t="str">
        <f t="shared" si="21"/>
        <v>X AK 217</v>
      </c>
      <c r="B635" s="100">
        <v>17</v>
      </c>
      <c r="C635" s="26">
        <v>101616180</v>
      </c>
      <c r="D635" s="26" t="s">
        <v>2151</v>
      </c>
      <c r="E635" s="55" t="s">
        <v>9</v>
      </c>
      <c r="F635" s="47" t="s">
        <v>2327</v>
      </c>
      <c r="G635" s="35" t="s">
        <v>1775</v>
      </c>
      <c r="H635" s="35" t="s">
        <v>1783</v>
      </c>
      <c r="I635" s="35" t="str">
        <f t="shared" si="22"/>
        <v>LAK</v>
      </c>
    </row>
    <row r="636" spans="1:9" ht="23.25" customHeight="1">
      <c r="A636" s="35" t="str">
        <f t="shared" si="21"/>
        <v>XIII AK216</v>
      </c>
      <c r="B636" s="27">
        <v>16</v>
      </c>
      <c r="C636" s="26" t="s">
        <v>1005</v>
      </c>
      <c r="D636" s="26" t="s">
        <v>1006</v>
      </c>
      <c r="E636" s="27" t="s">
        <v>9</v>
      </c>
      <c r="F636" s="35" t="s">
        <v>1526</v>
      </c>
      <c r="G636" s="35" t="s">
        <v>1782</v>
      </c>
      <c r="H636" s="35" t="s">
        <v>1783</v>
      </c>
      <c r="I636" s="35" t="str">
        <f t="shared" si="22"/>
        <v>LAK</v>
      </c>
    </row>
    <row r="637" spans="1:9" ht="23.25" customHeight="1">
      <c r="A637" s="35" t="str">
        <f t="shared" si="21"/>
        <v>XII TKJ118</v>
      </c>
      <c r="B637" s="27">
        <v>18</v>
      </c>
      <c r="C637" s="26" t="s">
        <v>750</v>
      </c>
      <c r="D637" s="26" t="s">
        <v>751</v>
      </c>
      <c r="E637" s="27" t="s">
        <v>9</v>
      </c>
      <c r="F637" s="35" t="s">
        <v>1289</v>
      </c>
      <c r="G637" s="35" t="s">
        <v>1781</v>
      </c>
      <c r="H637" s="35" t="s">
        <v>1785</v>
      </c>
      <c r="I637" s="35" t="str">
        <f t="shared" si="22"/>
        <v>LTKJ</v>
      </c>
    </row>
    <row r="638" spans="1:9" ht="23.25" customHeight="1">
      <c r="A638" s="35" t="str">
        <f t="shared" si="21"/>
        <v>XI TKJ315</v>
      </c>
      <c r="B638" s="27">
        <v>15</v>
      </c>
      <c r="C638" s="26">
        <v>101515866</v>
      </c>
      <c r="D638" s="26" t="s">
        <v>135</v>
      </c>
      <c r="E638" s="27" t="s">
        <v>9</v>
      </c>
      <c r="F638" s="35" t="s">
        <v>903</v>
      </c>
      <c r="G638" s="35" t="s">
        <v>1779</v>
      </c>
      <c r="H638" s="35" t="s">
        <v>1785</v>
      </c>
      <c r="I638" s="35" t="str">
        <f t="shared" si="22"/>
        <v>LTKJ</v>
      </c>
    </row>
    <row r="639" spans="1:9" ht="23.25" customHeight="1">
      <c r="A639" s="35" t="str">
        <f t="shared" si="21"/>
        <v>X AK 618</v>
      </c>
      <c r="B639" s="100">
        <v>18</v>
      </c>
      <c r="C639" s="26">
        <v>101616181</v>
      </c>
      <c r="D639" s="26" t="s">
        <v>2152</v>
      </c>
      <c r="E639" s="55" t="s">
        <v>13</v>
      </c>
      <c r="F639" s="43" t="s">
        <v>2330</v>
      </c>
      <c r="G639" s="35" t="s">
        <v>1775</v>
      </c>
      <c r="H639" s="35" t="s">
        <v>1783</v>
      </c>
      <c r="I639" s="35" t="str">
        <f t="shared" si="22"/>
        <v>PAK</v>
      </c>
    </row>
    <row r="640" spans="1:9" ht="23.25" customHeight="1">
      <c r="A640" s="35" t="str">
        <f t="shared" si="21"/>
        <v>XIII AK217</v>
      </c>
      <c r="B640" s="27">
        <v>17</v>
      </c>
      <c r="C640" s="26" t="s">
        <v>1007</v>
      </c>
      <c r="D640" s="26" t="s">
        <v>1008</v>
      </c>
      <c r="E640" s="27" t="s">
        <v>13</v>
      </c>
      <c r="F640" s="35" t="s">
        <v>1526</v>
      </c>
      <c r="G640" s="35" t="s">
        <v>1782</v>
      </c>
      <c r="H640" s="35" t="s">
        <v>1783</v>
      </c>
      <c r="I640" s="35" t="str">
        <f t="shared" si="22"/>
        <v>PAK</v>
      </c>
    </row>
    <row r="641" spans="1:10" ht="23.25" customHeight="1">
      <c r="A641" s="35" t="str">
        <f t="shared" si="21"/>
        <v>XIII AK321</v>
      </c>
      <c r="B641" s="27">
        <v>21</v>
      </c>
      <c r="C641" s="26" t="s">
        <v>1081</v>
      </c>
      <c r="D641" s="26" t="s">
        <v>1082</v>
      </c>
      <c r="E641" s="27" t="s">
        <v>9</v>
      </c>
      <c r="F641" s="35" t="s">
        <v>1589</v>
      </c>
      <c r="G641" s="35" t="s">
        <v>1782</v>
      </c>
      <c r="H641" s="35" t="s">
        <v>1783</v>
      </c>
      <c r="I641" s="35" t="str">
        <f t="shared" si="22"/>
        <v>LAK</v>
      </c>
    </row>
    <row r="642" spans="1:10" ht="23.25" customHeight="1">
      <c r="A642" s="35" t="str">
        <f t="shared" si="21"/>
        <v>X RPL 119</v>
      </c>
      <c r="B642" s="100">
        <v>19</v>
      </c>
      <c r="C642" s="26">
        <v>101616182</v>
      </c>
      <c r="D642" s="26" t="s">
        <v>2153</v>
      </c>
      <c r="E642" s="55" t="s">
        <v>9</v>
      </c>
      <c r="F642" s="43" t="s">
        <v>2323</v>
      </c>
      <c r="G642" s="35" t="s">
        <v>1776</v>
      </c>
      <c r="H642" s="35" t="s">
        <v>1784</v>
      </c>
      <c r="I642" s="35" t="str">
        <f t="shared" si="22"/>
        <v>LRPL</v>
      </c>
      <c r="J642" s="14" t="s">
        <v>1936</v>
      </c>
    </row>
    <row r="643" spans="1:10" ht="23.25" customHeight="1">
      <c r="A643" s="35" t="str">
        <f t="shared" si="21"/>
        <v>XI RPL214</v>
      </c>
      <c r="B643" s="27">
        <v>14</v>
      </c>
      <c r="C643" s="26">
        <v>101515940</v>
      </c>
      <c r="D643" s="26" t="s">
        <v>63</v>
      </c>
      <c r="E643" s="27" t="s">
        <v>9</v>
      </c>
      <c r="F643" s="35" t="s">
        <v>1943</v>
      </c>
      <c r="G643" s="35" t="s">
        <v>1944</v>
      </c>
      <c r="H643" s="35" t="s">
        <v>1784</v>
      </c>
      <c r="I643" s="35" t="str">
        <f t="shared" si="22"/>
        <v>LRPL</v>
      </c>
    </row>
    <row r="644" spans="1:10" ht="23.25" customHeight="1">
      <c r="A644" s="35" t="str">
        <f t="shared" ref="A644:A707" si="23">F644&amp;B644</f>
        <v>X AK 218</v>
      </c>
      <c r="B644" s="98">
        <v>18</v>
      </c>
      <c r="C644" s="26">
        <v>101616183</v>
      </c>
      <c r="D644" s="26" t="s">
        <v>2154</v>
      </c>
      <c r="E644" s="55" t="s">
        <v>9</v>
      </c>
      <c r="F644" s="47" t="s">
        <v>2327</v>
      </c>
      <c r="G644" s="35" t="s">
        <v>1775</v>
      </c>
      <c r="H644" s="35" t="s">
        <v>1783</v>
      </c>
      <c r="I644" s="35" t="str">
        <f t="shared" si="22"/>
        <v>LAK</v>
      </c>
    </row>
    <row r="645" spans="1:10" ht="23.25" customHeight="1">
      <c r="A645" s="35" t="str">
        <f t="shared" si="23"/>
        <v>X AK 420</v>
      </c>
      <c r="B645" s="100">
        <v>20</v>
      </c>
      <c r="C645" s="87">
        <v>101616184</v>
      </c>
      <c r="D645" s="26" t="s">
        <v>2155</v>
      </c>
      <c r="E645" s="55" t="s">
        <v>9</v>
      </c>
      <c r="F645" s="51" t="s">
        <v>2329</v>
      </c>
      <c r="G645" s="35" t="s">
        <v>1775</v>
      </c>
      <c r="H645" s="35" t="s">
        <v>1783</v>
      </c>
      <c r="I645" s="35" t="str">
        <f t="shared" si="22"/>
        <v>LAK</v>
      </c>
    </row>
    <row r="646" spans="1:10" ht="23.25" customHeight="1">
      <c r="A646" s="35" t="str">
        <f t="shared" si="23"/>
        <v>XIII AK116</v>
      </c>
      <c r="B646" s="27">
        <v>16</v>
      </c>
      <c r="C646" s="26" t="s">
        <v>934</v>
      </c>
      <c r="D646" s="26" t="s">
        <v>935</v>
      </c>
      <c r="E646" s="27" t="s">
        <v>9</v>
      </c>
      <c r="F646" s="35" t="s">
        <v>1525</v>
      </c>
      <c r="G646" s="35" t="s">
        <v>1782</v>
      </c>
      <c r="H646" s="35" t="s">
        <v>1783</v>
      </c>
      <c r="I646" s="35" t="str">
        <f t="shared" si="22"/>
        <v>LAK</v>
      </c>
    </row>
    <row r="647" spans="1:10" ht="23.25" customHeight="1">
      <c r="A647" s="35" t="str">
        <f t="shared" si="23"/>
        <v>X RPL 226</v>
      </c>
      <c r="B647" s="100">
        <v>26</v>
      </c>
      <c r="C647" s="35"/>
      <c r="D647" s="26" t="s">
        <v>2352</v>
      </c>
      <c r="E647" s="27" t="s">
        <v>9</v>
      </c>
      <c r="F647" s="35" t="s">
        <v>2324</v>
      </c>
      <c r="G647" s="35" t="s">
        <v>1776</v>
      </c>
      <c r="H647" s="35" t="s">
        <v>1784</v>
      </c>
      <c r="I647" s="35" t="str">
        <f t="shared" si="22"/>
        <v>LRPL</v>
      </c>
    </row>
    <row r="648" spans="1:10" ht="23.25" customHeight="1">
      <c r="A648" s="35" t="str">
        <f t="shared" si="23"/>
        <v>XII AK519</v>
      </c>
      <c r="B648" s="27">
        <v>19</v>
      </c>
      <c r="C648" s="26" t="s">
        <v>630</v>
      </c>
      <c r="D648" s="26" t="s">
        <v>1833</v>
      </c>
      <c r="E648" s="27" t="s">
        <v>9</v>
      </c>
      <c r="F648" s="35" t="s">
        <v>974</v>
      </c>
      <c r="G648" s="35" t="s">
        <v>1780</v>
      </c>
      <c r="H648" s="35" t="s">
        <v>1783</v>
      </c>
      <c r="I648" s="35" t="str">
        <f t="shared" si="22"/>
        <v>LAK</v>
      </c>
    </row>
    <row r="649" spans="1:10" ht="23.25" customHeight="1">
      <c r="A649" s="35" t="str">
        <f t="shared" si="23"/>
        <v>XII AK617</v>
      </c>
      <c r="B649" s="27">
        <v>17</v>
      </c>
      <c r="C649" s="26" t="s">
        <v>686</v>
      </c>
      <c r="D649" s="26" t="s">
        <v>687</v>
      </c>
      <c r="E649" s="27" t="s">
        <v>9</v>
      </c>
      <c r="F649" s="35" t="s">
        <v>1942</v>
      </c>
      <c r="G649" s="35" t="s">
        <v>1780</v>
      </c>
      <c r="H649" s="35" t="s">
        <v>1783</v>
      </c>
      <c r="I649" s="35" t="str">
        <f t="shared" si="22"/>
        <v>LAK</v>
      </c>
    </row>
    <row r="650" spans="1:10" ht="23.25" customHeight="1">
      <c r="A650" s="35" t="str">
        <f t="shared" si="23"/>
        <v>X AK 219</v>
      </c>
      <c r="B650" s="100">
        <v>19</v>
      </c>
      <c r="C650" s="35"/>
      <c r="D650" s="26" t="s">
        <v>2156</v>
      </c>
      <c r="E650" s="55" t="s">
        <v>9</v>
      </c>
      <c r="F650" s="47" t="s">
        <v>2327</v>
      </c>
      <c r="G650" s="35" t="s">
        <v>1775</v>
      </c>
      <c r="H650" s="35" t="s">
        <v>1783</v>
      </c>
      <c r="I650" s="35" t="str">
        <f t="shared" si="22"/>
        <v>LAK</v>
      </c>
    </row>
    <row r="651" spans="1:10" ht="23.25" customHeight="1">
      <c r="A651" s="35" t="str">
        <f t="shared" si="23"/>
        <v>XI AK416</v>
      </c>
      <c r="B651" s="27">
        <v>16</v>
      </c>
      <c r="C651" s="26">
        <v>101515732</v>
      </c>
      <c r="D651" s="26" t="s">
        <v>275</v>
      </c>
      <c r="E651" s="27" t="s">
        <v>9</v>
      </c>
      <c r="F651" s="35" t="s">
        <v>593</v>
      </c>
      <c r="G651" s="35" t="s">
        <v>1778</v>
      </c>
      <c r="H651" s="35" t="s">
        <v>1783</v>
      </c>
      <c r="I651" s="35" t="str">
        <f t="shared" si="22"/>
        <v>LAK</v>
      </c>
    </row>
    <row r="652" spans="1:10" ht="23.25" customHeight="1">
      <c r="A652" s="35" t="str">
        <f t="shared" si="23"/>
        <v>X RPL 227</v>
      </c>
      <c r="B652" s="94">
        <v>27</v>
      </c>
      <c r="C652" s="35"/>
      <c r="D652" s="26" t="s">
        <v>2157</v>
      </c>
      <c r="E652" s="55" t="s">
        <v>9</v>
      </c>
      <c r="F652" s="44" t="s">
        <v>2324</v>
      </c>
      <c r="G652" s="35" t="s">
        <v>1776</v>
      </c>
      <c r="H652" s="35" t="s">
        <v>1784</v>
      </c>
      <c r="I652" s="35" t="str">
        <f t="shared" si="22"/>
        <v>LRPL</v>
      </c>
    </row>
    <row r="653" spans="1:10" ht="23.25" customHeight="1">
      <c r="A653" s="35" t="str">
        <f t="shared" si="23"/>
        <v>X AK 522</v>
      </c>
      <c r="B653" s="94">
        <v>22</v>
      </c>
      <c r="C653" s="35"/>
      <c r="D653" s="26" t="s">
        <v>2158</v>
      </c>
      <c r="E653" s="55" t="s">
        <v>9</v>
      </c>
      <c r="F653" s="45" t="s">
        <v>2325</v>
      </c>
      <c r="G653" s="35" t="s">
        <v>1775</v>
      </c>
      <c r="H653" s="35" t="s">
        <v>1783</v>
      </c>
      <c r="I653" s="35" t="str">
        <f t="shared" si="22"/>
        <v>LAK</v>
      </c>
    </row>
    <row r="654" spans="1:10" ht="23.25" customHeight="1">
      <c r="A654" s="35" t="str">
        <f t="shared" si="23"/>
        <v>X AK 118</v>
      </c>
      <c r="B654" s="98">
        <v>18</v>
      </c>
      <c r="C654" s="35"/>
      <c r="D654" s="26" t="s">
        <v>2159</v>
      </c>
      <c r="E654" s="55" t="s">
        <v>9</v>
      </c>
      <c r="F654" s="42" t="s">
        <v>2322</v>
      </c>
      <c r="G654" s="35" t="s">
        <v>1775</v>
      </c>
      <c r="H654" s="35" t="s">
        <v>1783</v>
      </c>
      <c r="I654" s="35" t="str">
        <f t="shared" si="22"/>
        <v>LAK</v>
      </c>
    </row>
    <row r="655" spans="1:10" ht="23.25" customHeight="1">
      <c r="A655" s="35" t="str">
        <f t="shared" si="23"/>
        <v>X AK 119</v>
      </c>
      <c r="B655" s="100">
        <v>19</v>
      </c>
      <c r="C655" s="35"/>
      <c r="D655" s="26" t="s">
        <v>2160</v>
      </c>
      <c r="E655" s="55" t="s">
        <v>9</v>
      </c>
      <c r="F655" s="42" t="s">
        <v>2322</v>
      </c>
      <c r="G655" s="35" t="s">
        <v>1775</v>
      </c>
      <c r="H655" s="35" t="s">
        <v>1783</v>
      </c>
      <c r="I655" s="35" t="str">
        <f t="shared" si="22"/>
        <v>LAK</v>
      </c>
    </row>
    <row r="656" spans="1:10" ht="23.25" customHeight="1">
      <c r="A656" s="35" t="str">
        <f t="shared" si="23"/>
        <v>XII TKJ221</v>
      </c>
      <c r="B656" s="27">
        <v>21</v>
      </c>
      <c r="C656" s="26" t="s">
        <v>820</v>
      </c>
      <c r="D656" s="26" t="s">
        <v>821</v>
      </c>
      <c r="E656" s="27" t="s">
        <v>9</v>
      </c>
      <c r="F656" s="35" t="s">
        <v>1344</v>
      </c>
      <c r="G656" s="35" t="s">
        <v>1781</v>
      </c>
      <c r="H656" s="35" t="s">
        <v>1785</v>
      </c>
      <c r="I656" s="35" t="str">
        <f t="shared" si="22"/>
        <v>LTKJ</v>
      </c>
    </row>
    <row r="657" spans="1:9" ht="23.25" customHeight="1">
      <c r="A657" s="35" t="str">
        <f t="shared" si="23"/>
        <v>XII AK119</v>
      </c>
      <c r="B657" s="27">
        <v>19</v>
      </c>
      <c r="C657" s="26" t="s">
        <v>387</v>
      </c>
      <c r="D657" s="26" t="s">
        <v>388</v>
      </c>
      <c r="E657" s="27" t="s">
        <v>9</v>
      </c>
      <c r="F657" s="35" t="s">
        <v>970</v>
      </c>
      <c r="G657" s="35" t="s">
        <v>1780</v>
      </c>
      <c r="H657" s="35" t="s">
        <v>1783</v>
      </c>
      <c r="I657" s="35" t="str">
        <f t="shared" si="22"/>
        <v>LAK</v>
      </c>
    </row>
    <row r="658" spans="1:9" ht="23.25" customHeight="1">
      <c r="A658" s="35" t="str">
        <f t="shared" si="23"/>
        <v>XIII AK513</v>
      </c>
      <c r="B658" s="27">
        <v>13</v>
      </c>
      <c r="C658" s="26" t="s">
        <v>1193</v>
      </c>
      <c r="D658" s="26" t="s">
        <v>1194</v>
      </c>
      <c r="E658" s="27" t="s">
        <v>9</v>
      </c>
      <c r="F658" s="35" t="s">
        <v>1713</v>
      </c>
      <c r="G658" s="35" t="s">
        <v>1782</v>
      </c>
      <c r="H658" s="35" t="s">
        <v>1783</v>
      </c>
      <c r="I658" s="35" t="str">
        <f t="shared" si="22"/>
        <v>LAK</v>
      </c>
    </row>
    <row r="659" spans="1:9" ht="23.25" customHeight="1">
      <c r="A659" s="35" t="str">
        <f t="shared" si="23"/>
        <v>X AK 325</v>
      </c>
      <c r="B659" s="100">
        <v>25</v>
      </c>
      <c r="C659" s="35"/>
      <c r="D659" s="26" t="s">
        <v>2161</v>
      </c>
      <c r="E659" s="55" t="s">
        <v>9</v>
      </c>
      <c r="F659" s="49" t="s">
        <v>2328</v>
      </c>
      <c r="G659" s="35" t="s">
        <v>1775</v>
      </c>
      <c r="H659" s="35" t="s">
        <v>1783</v>
      </c>
      <c r="I659" s="35" t="str">
        <f t="shared" si="22"/>
        <v>LAK</v>
      </c>
    </row>
    <row r="660" spans="1:9" ht="23.25" customHeight="1">
      <c r="A660" s="35" t="str">
        <f t="shared" si="23"/>
        <v>XI TKJ316</v>
      </c>
      <c r="B660" s="27">
        <v>16</v>
      </c>
      <c r="C660" s="26">
        <v>101515867</v>
      </c>
      <c r="D660" s="26" t="s">
        <v>149</v>
      </c>
      <c r="E660" s="27" t="s">
        <v>9</v>
      </c>
      <c r="F660" s="35" t="s">
        <v>903</v>
      </c>
      <c r="G660" s="35" t="s">
        <v>1779</v>
      </c>
      <c r="H660" s="35" t="s">
        <v>1785</v>
      </c>
      <c r="I660" s="35" t="str">
        <f t="shared" si="22"/>
        <v>LTKJ</v>
      </c>
    </row>
    <row r="661" spans="1:9" ht="23.25" customHeight="1">
      <c r="A661" s="35" t="str">
        <f t="shared" si="23"/>
        <v>XII TKJ321</v>
      </c>
      <c r="B661" s="27">
        <v>21</v>
      </c>
      <c r="C661" s="26" t="s">
        <v>883</v>
      </c>
      <c r="D661" s="26" t="s">
        <v>884</v>
      </c>
      <c r="E661" s="27" t="s">
        <v>9</v>
      </c>
      <c r="F661" s="35" t="s">
        <v>1401</v>
      </c>
      <c r="G661" s="35" t="s">
        <v>1781</v>
      </c>
      <c r="H661" s="35" t="s">
        <v>1785</v>
      </c>
      <c r="I661" s="35" t="str">
        <f t="shared" si="22"/>
        <v>LTKJ</v>
      </c>
    </row>
    <row r="662" spans="1:9" ht="23.25" customHeight="1">
      <c r="A662" s="35" t="str">
        <f t="shared" si="23"/>
        <v>XIII AK514</v>
      </c>
      <c r="B662" s="27">
        <v>14</v>
      </c>
      <c r="C662" s="26" t="s">
        <v>1195</v>
      </c>
      <c r="D662" s="26" t="s">
        <v>1196</v>
      </c>
      <c r="E662" s="27" t="s">
        <v>9</v>
      </c>
      <c r="F662" s="35" t="s">
        <v>1713</v>
      </c>
      <c r="G662" s="35" t="s">
        <v>1782</v>
      </c>
      <c r="H662" s="35" t="s">
        <v>1783</v>
      </c>
      <c r="I662" s="35" t="str">
        <f t="shared" si="22"/>
        <v>LAK</v>
      </c>
    </row>
    <row r="663" spans="1:9" ht="23.25" customHeight="1">
      <c r="A663" s="35" t="str">
        <f t="shared" si="23"/>
        <v>X TKJ 322</v>
      </c>
      <c r="B663" s="100">
        <v>22</v>
      </c>
      <c r="C663" s="88"/>
      <c r="D663" s="26" t="s">
        <v>2162</v>
      </c>
      <c r="E663" s="55" t="s">
        <v>9</v>
      </c>
      <c r="F663" s="46" t="s">
        <v>2326</v>
      </c>
      <c r="G663" s="35" t="s">
        <v>1777</v>
      </c>
      <c r="H663" s="35" t="s">
        <v>1785</v>
      </c>
      <c r="I663" s="35" t="str">
        <f t="shared" si="22"/>
        <v>LTKJ</v>
      </c>
    </row>
    <row r="664" spans="1:9" ht="23.25" customHeight="1">
      <c r="A664" s="35" t="str">
        <f t="shared" si="23"/>
        <v>XII AK220</v>
      </c>
      <c r="B664" s="27">
        <v>20</v>
      </c>
      <c r="C664" s="26" t="s">
        <v>452</v>
      </c>
      <c r="D664" s="26" t="s">
        <v>453</v>
      </c>
      <c r="E664" s="27" t="s">
        <v>9</v>
      </c>
      <c r="F664" s="35" t="s">
        <v>971</v>
      </c>
      <c r="G664" s="35" t="s">
        <v>1780</v>
      </c>
      <c r="H664" s="35" t="s">
        <v>1783</v>
      </c>
      <c r="I664" s="35" t="str">
        <f t="shared" si="22"/>
        <v>LAK</v>
      </c>
    </row>
    <row r="665" spans="1:9" ht="23.25" customHeight="1">
      <c r="A665" s="35" t="str">
        <f t="shared" si="23"/>
        <v>XI RPL118</v>
      </c>
      <c r="B665" s="27">
        <v>18</v>
      </c>
      <c r="C665" s="26">
        <v>101515941</v>
      </c>
      <c r="D665" s="26" t="s">
        <v>1829</v>
      </c>
      <c r="E665" s="27" t="s">
        <v>9</v>
      </c>
      <c r="F665" s="35" t="s">
        <v>1945</v>
      </c>
      <c r="G665" s="35" t="s">
        <v>1944</v>
      </c>
      <c r="H665" s="35" t="s">
        <v>1784</v>
      </c>
      <c r="I665" s="35" t="str">
        <f t="shared" si="22"/>
        <v>LRPL</v>
      </c>
    </row>
    <row r="666" spans="1:9" ht="23.25" customHeight="1">
      <c r="A666" s="35" t="str">
        <f t="shared" si="23"/>
        <v>XI AK316</v>
      </c>
      <c r="B666" s="27">
        <v>16</v>
      </c>
      <c r="C666" s="26">
        <v>101515733</v>
      </c>
      <c r="D666" s="26" t="s">
        <v>244</v>
      </c>
      <c r="E666" s="27" t="s">
        <v>9</v>
      </c>
      <c r="F666" s="35" t="s">
        <v>534</v>
      </c>
      <c r="G666" s="35" t="s">
        <v>1778</v>
      </c>
      <c r="H666" s="35" t="s">
        <v>1783</v>
      </c>
      <c r="I666" s="35" t="str">
        <f t="shared" si="22"/>
        <v>LAK</v>
      </c>
    </row>
    <row r="667" spans="1:9" ht="23.25" customHeight="1">
      <c r="A667" s="35" t="str">
        <f t="shared" si="23"/>
        <v>X TKJ 116</v>
      </c>
      <c r="B667" s="100">
        <v>16</v>
      </c>
      <c r="C667" s="35"/>
      <c r="D667" s="26" t="s">
        <v>2163</v>
      </c>
      <c r="E667" s="55" t="s">
        <v>9</v>
      </c>
      <c r="F667" s="53" t="s">
        <v>2331</v>
      </c>
      <c r="G667" s="35" t="s">
        <v>1777</v>
      </c>
      <c r="H667" s="35" t="s">
        <v>1785</v>
      </c>
      <c r="I667" s="35" t="str">
        <f t="shared" si="22"/>
        <v>LTKJ</v>
      </c>
    </row>
    <row r="668" spans="1:9" ht="23.25" customHeight="1">
      <c r="A668" s="35" t="str">
        <f t="shared" si="23"/>
        <v>XII AK320</v>
      </c>
      <c r="B668" s="27">
        <v>20</v>
      </c>
      <c r="C668" s="26" t="s">
        <v>511</v>
      </c>
      <c r="D668" s="26" t="s">
        <v>512</v>
      </c>
      <c r="E668" s="27" t="s">
        <v>9</v>
      </c>
      <c r="F668" s="35" t="s">
        <v>972</v>
      </c>
      <c r="G668" s="35" t="s">
        <v>1780</v>
      </c>
      <c r="H668" s="35" t="s">
        <v>1783</v>
      </c>
      <c r="I668" s="35" t="str">
        <f t="shared" si="22"/>
        <v>LAK</v>
      </c>
    </row>
    <row r="669" spans="1:9" ht="23.25" customHeight="1">
      <c r="A669" s="35" t="str">
        <f t="shared" si="23"/>
        <v>X TKJ 219</v>
      </c>
      <c r="B669" s="100">
        <v>19</v>
      </c>
      <c r="C669" s="35"/>
      <c r="D669" s="26" t="s">
        <v>2164</v>
      </c>
      <c r="E669" s="55" t="s">
        <v>9</v>
      </c>
      <c r="F669" s="52" t="s">
        <v>2332</v>
      </c>
      <c r="G669" s="35" t="s">
        <v>1777</v>
      </c>
      <c r="H669" s="35" t="s">
        <v>1785</v>
      </c>
      <c r="I669" s="35" t="str">
        <f t="shared" si="22"/>
        <v>LTKJ</v>
      </c>
    </row>
    <row r="670" spans="1:9" ht="23.25" customHeight="1">
      <c r="A670" s="35" t="str">
        <f t="shared" si="23"/>
        <v>XI TKJ317</v>
      </c>
      <c r="B670" s="27">
        <v>17</v>
      </c>
      <c r="C670" s="26">
        <v>101515869</v>
      </c>
      <c r="D670" s="26" t="s">
        <v>151</v>
      </c>
      <c r="E670" s="27" t="s">
        <v>9</v>
      </c>
      <c r="F670" s="35" t="s">
        <v>903</v>
      </c>
      <c r="G670" s="35" t="s">
        <v>1779</v>
      </c>
      <c r="H670" s="35" t="s">
        <v>1785</v>
      </c>
      <c r="I670" s="35" t="str">
        <f t="shared" si="22"/>
        <v>LTKJ</v>
      </c>
    </row>
    <row r="671" spans="1:9" ht="23.25" customHeight="1">
      <c r="A671" s="35" t="str">
        <f t="shared" si="23"/>
        <v>XII AK418</v>
      </c>
      <c r="B671" s="27">
        <v>18</v>
      </c>
      <c r="C671" s="26" t="s">
        <v>569</v>
      </c>
      <c r="D671" s="26" t="s">
        <v>570</v>
      </c>
      <c r="E671" s="27" t="s">
        <v>9</v>
      </c>
      <c r="F671" s="35" t="s">
        <v>973</v>
      </c>
      <c r="G671" s="35" t="s">
        <v>1780</v>
      </c>
      <c r="H671" s="35" t="s">
        <v>1783</v>
      </c>
      <c r="I671" s="35" t="str">
        <f t="shared" si="22"/>
        <v>LAK</v>
      </c>
    </row>
    <row r="672" spans="1:9" ht="23.25" customHeight="1">
      <c r="A672" s="35" t="str">
        <f t="shared" si="23"/>
        <v>X RPL 228</v>
      </c>
      <c r="B672" s="100">
        <v>28</v>
      </c>
      <c r="C672" s="35"/>
      <c r="D672" s="26" t="s">
        <v>2165</v>
      </c>
      <c r="E672" s="55" t="s">
        <v>9</v>
      </c>
      <c r="F672" s="44" t="s">
        <v>2324</v>
      </c>
      <c r="G672" s="35" t="s">
        <v>1776</v>
      </c>
      <c r="H672" s="35" t="s">
        <v>1784</v>
      </c>
      <c r="I672" s="35" t="str">
        <f t="shared" si="22"/>
        <v>LRPL</v>
      </c>
    </row>
    <row r="673" spans="1:9" ht="23.25" customHeight="1">
      <c r="A673" s="35" t="str">
        <f t="shared" si="23"/>
        <v>XI TKJ217</v>
      </c>
      <c r="B673" s="27">
        <v>17</v>
      </c>
      <c r="C673" s="26">
        <v>101515870</v>
      </c>
      <c r="D673" s="26" t="s">
        <v>129</v>
      </c>
      <c r="E673" s="27" t="s">
        <v>9</v>
      </c>
      <c r="F673" s="35" t="s">
        <v>842</v>
      </c>
      <c r="G673" s="35" t="s">
        <v>1779</v>
      </c>
      <c r="H673" s="35" t="s">
        <v>1785</v>
      </c>
      <c r="I673" s="35" t="str">
        <f t="shared" si="22"/>
        <v>LTKJ</v>
      </c>
    </row>
    <row r="674" spans="1:9" ht="23.25" customHeight="1">
      <c r="A674" s="35" t="str">
        <f t="shared" si="23"/>
        <v>X RPL 120</v>
      </c>
      <c r="B674" s="100">
        <v>20</v>
      </c>
      <c r="C674" s="35"/>
      <c r="D674" s="26" t="s">
        <v>2166</v>
      </c>
      <c r="E674" s="55" t="s">
        <v>9</v>
      </c>
      <c r="F674" s="43" t="s">
        <v>2323</v>
      </c>
      <c r="G674" s="35" t="s">
        <v>1776</v>
      </c>
      <c r="H674" s="35" t="s">
        <v>1784</v>
      </c>
      <c r="I674" s="35" t="str">
        <f t="shared" si="22"/>
        <v>LRPL</v>
      </c>
    </row>
    <row r="675" spans="1:9" ht="23.25" customHeight="1">
      <c r="A675" s="35" t="str">
        <f t="shared" si="23"/>
        <v>XI RPL119</v>
      </c>
      <c r="B675" s="27">
        <v>19</v>
      </c>
      <c r="C675" s="26">
        <v>101515942</v>
      </c>
      <c r="D675" s="26" t="s">
        <v>22</v>
      </c>
      <c r="E675" s="27" t="s">
        <v>9</v>
      </c>
      <c r="F675" s="35" t="s">
        <v>1945</v>
      </c>
      <c r="G675" s="35" t="s">
        <v>1944</v>
      </c>
      <c r="H675" s="35" t="s">
        <v>1784</v>
      </c>
      <c r="I675" s="35" t="str">
        <f t="shared" si="22"/>
        <v>LRPL</v>
      </c>
    </row>
    <row r="676" spans="1:9" ht="23.25" customHeight="1">
      <c r="A676" s="35" t="str">
        <f t="shared" si="23"/>
        <v>XII TKJ322</v>
      </c>
      <c r="B676" s="27">
        <v>22</v>
      </c>
      <c r="C676" s="26" t="s">
        <v>885</v>
      </c>
      <c r="D676" s="26" t="s">
        <v>886</v>
      </c>
      <c r="E676" s="27" t="s">
        <v>9</v>
      </c>
      <c r="F676" s="35" t="s">
        <v>1401</v>
      </c>
      <c r="G676" s="35" t="s">
        <v>1781</v>
      </c>
      <c r="H676" s="35" t="s">
        <v>1785</v>
      </c>
      <c r="I676" s="35" t="str">
        <f t="shared" si="22"/>
        <v>LTKJ</v>
      </c>
    </row>
    <row r="677" spans="1:9" ht="23.25" customHeight="1">
      <c r="A677" s="35" t="str">
        <f t="shared" si="23"/>
        <v>XII AK520</v>
      </c>
      <c r="B677" s="27">
        <v>20</v>
      </c>
      <c r="C677" s="26" t="s">
        <v>631</v>
      </c>
      <c r="D677" s="26" t="s">
        <v>632</v>
      </c>
      <c r="E677" s="27" t="s">
        <v>9</v>
      </c>
      <c r="F677" s="35" t="s">
        <v>974</v>
      </c>
      <c r="G677" s="35" t="s">
        <v>1780</v>
      </c>
      <c r="H677" s="35" t="s">
        <v>1783</v>
      </c>
      <c r="I677" s="35" t="str">
        <f t="shared" si="22"/>
        <v>LAK</v>
      </c>
    </row>
    <row r="678" spans="1:9" ht="23.25" customHeight="1">
      <c r="A678" s="35" t="str">
        <f t="shared" si="23"/>
        <v>X RPL 229</v>
      </c>
      <c r="B678" s="98">
        <v>29</v>
      </c>
      <c r="C678" s="35"/>
      <c r="D678" s="26" t="s">
        <v>2167</v>
      </c>
      <c r="E678" s="55" t="s">
        <v>9</v>
      </c>
      <c r="F678" s="44" t="s">
        <v>2324</v>
      </c>
      <c r="G678" s="35" t="s">
        <v>1776</v>
      </c>
      <c r="H678" s="35" t="s">
        <v>1784</v>
      </c>
      <c r="I678" s="35" t="str">
        <f t="shared" si="22"/>
        <v>LRPL</v>
      </c>
    </row>
    <row r="679" spans="1:9" ht="23.25" customHeight="1">
      <c r="A679" s="35" t="str">
        <f t="shared" si="23"/>
        <v>X RPL 121</v>
      </c>
      <c r="B679" s="100">
        <v>21</v>
      </c>
      <c r="C679" s="35"/>
      <c r="D679" s="26" t="s">
        <v>2168</v>
      </c>
      <c r="E679" s="55" t="s">
        <v>9</v>
      </c>
      <c r="F679" s="43" t="s">
        <v>2323</v>
      </c>
      <c r="G679" s="35" t="s">
        <v>1776</v>
      </c>
      <c r="H679" s="35" t="s">
        <v>1784</v>
      </c>
      <c r="I679" s="35" t="str">
        <f t="shared" si="22"/>
        <v>LRPL</v>
      </c>
    </row>
    <row r="680" spans="1:9" ht="23.25" customHeight="1">
      <c r="A680" s="35" t="str">
        <f t="shared" si="23"/>
        <v>XI RPL215</v>
      </c>
      <c r="B680" s="27">
        <v>15</v>
      </c>
      <c r="C680" s="26">
        <v>101515943</v>
      </c>
      <c r="D680" s="26" t="s">
        <v>70</v>
      </c>
      <c r="E680" s="27" t="s">
        <v>9</v>
      </c>
      <c r="F680" s="35" t="s">
        <v>1943</v>
      </c>
      <c r="G680" s="35" t="s">
        <v>1944</v>
      </c>
      <c r="H680" s="35" t="s">
        <v>1784</v>
      </c>
      <c r="I680" s="35" t="str">
        <f t="shared" si="22"/>
        <v>LRPL</v>
      </c>
    </row>
    <row r="681" spans="1:9" ht="23.25" customHeight="1">
      <c r="A681" s="35" t="str">
        <f t="shared" si="23"/>
        <v>XI AK621</v>
      </c>
      <c r="B681" s="27">
        <v>21</v>
      </c>
      <c r="C681" s="26">
        <v>101515734</v>
      </c>
      <c r="D681" s="26" t="s">
        <v>1823</v>
      </c>
      <c r="E681" s="27" t="s">
        <v>9</v>
      </c>
      <c r="F681" s="35" t="s">
        <v>715</v>
      </c>
      <c r="G681" s="35" t="s">
        <v>1778</v>
      </c>
      <c r="H681" s="35" t="s">
        <v>1783</v>
      </c>
      <c r="I681" s="35" t="str">
        <f t="shared" ref="I681:I744" si="24">E681&amp;H681</f>
        <v>LAK</v>
      </c>
    </row>
    <row r="682" spans="1:9" ht="23.25" customHeight="1">
      <c r="A682" s="35" t="str">
        <f t="shared" si="23"/>
        <v>XI RPL216</v>
      </c>
      <c r="B682" s="27">
        <v>16</v>
      </c>
      <c r="C682" s="26">
        <v>101515944</v>
      </c>
      <c r="D682" s="26" t="s">
        <v>57</v>
      </c>
      <c r="E682" s="27" t="s">
        <v>9</v>
      </c>
      <c r="F682" s="35" t="s">
        <v>1943</v>
      </c>
      <c r="G682" s="35" t="s">
        <v>1944</v>
      </c>
      <c r="H682" s="35" t="s">
        <v>1784</v>
      </c>
      <c r="I682" s="35" t="str">
        <f t="shared" si="24"/>
        <v>LRPL</v>
      </c>
    </row>
    <row r="683" spans="1:9" ht="23.25" customHeight="1">
      <c r="A683" s="35" t="str">
        <f t="shared" si="23"/>
        <v>XI TKJ218</v>
      </c>
      <c r="B683" s="27">
        <v>18</v>
      </c>
      <c r="C683" s="26">
        <v>101515871</v>
      </c>
      <c r="D683" s="26" t="s">
        <v>109</v>
      </c>
      <c r="E683" s="27" t="s">
        <v>9</v>
      </c>
      <c r="F683" s="35" t="s">
        <v>842</v>
      </c>
      <c r="G683" s="35" t="s">
        <v>1779</v>
      </c>
      <c r="H683" s="35" t="s">
        <v>1785</v>
      </c>
      <c r="I683" s="35" t="str">
        <f t="shared" si="24"/>
        <v>LTKJ</v>
      </c>
    </row>
    <row r="684" spans="1:9" ht="23.25" customHeight="1">
      <c r="A684" s="35" t="str">
        <f t="shared" si="23"/>
        <v>XI AK215</v>
      </c>
      <c r="B684" s="27">
        <v>15</v>
      </c>
      <c r="C684" s="26">
        <v>101515735</v>
      </c>
      <c r="D684" s="26" t="s">
        <v>215</v>
      </c>
      <c r="E684" s="27" t="s">
        <v>9</v>
      </c>
      <c r="F684" s="35" t="s">
        <v>472</v>
      </c>
      <c r="G684" s="35" t="s">
        <v>1778</v>
      </c>
      <c r="H684" s="35" t="s">
        <v>1783</v>
      </c>
      <c r="I684" s="35" t="str">
        <f t="shared" si="24"/>
        <v>LAK</v>
      </c>
    </row>
    <row r="685" spans="1:9" ht="23.25" customHeight="1">
      <c r="A685" s="35" t="str">
        <f t="shared" si="23"/>
        <v>XI RPL217</v>
      </c>
      <c r="B685" s="27">
        <v>17</v>
      </c>
      <c r="C685" s="26">
        <v>101515945</v>
      </c>
      <c r="D685" s="26" t="s">
        <v>68</v>
      </c>
      <c r="E685" s="27" t="s">
        <v>9</v>
      </c>
      <c r="F685" s="35" t="s">
        <v>1943</v>
      </c>
      <c r="G685" s="35" t="s">
        <v>1944</v>
      </c>
      <c r="H685" s="35" t="s">
        <v>1784</v>
      </c>
      <c r="I685" s="35" t="str">
        <f t="shared" si="24"/>
        <v>LRPL</v>
      </c>
    </row>
    <row r="686" spans="1:9" ht="23.25" customHeight="1">
      <c r="A686" s="35" t="str">
        <f t="shared" si="23"/>
        <v>X RPL 122</v>
      </c>
      <c r="B686" s="98">
        <v>22</v>
      </c>
      <c r="C686" s="35"/>
      <c r="D686" s="26" t="s">
        <v>2169</v>
      </c>
      <c r="E686" s="55" t="s">
        <v>9</v>
      </c>
      <c r="F686" s="43" t="s">
        <v>2323</v>
      </c>
      <c r="G686" s="35" t="s">
        <v>1776</v>
      </c>
      <c r="H686" s="35" t="s">
        <v>1784</v>
      </c>
      <c r="I686" s="35" t="str">
        <f t="shared" si="24"/>
        <v>LRPL</v>
      </c>
    </row>
    <row r="687" spans="1:9" ht="23.25" customHeight="1">
      <c r="A687" s="35" t="str">
        <f t="shared" si="23"/>
        <v>X AK 326</v>
      </c>
      <c r="B687" s="100">
        <v>26</v>
      </c>
      <c r="C687" s="35"/>
      <c r="D687" s="26" t="s">
        <v>2170</v>
      </c>
      <c r="E687" s="55" t="s">
        <v>9</v>
      </c>
      <c r="F687" s="49" t="s">
        <v>2328</v>
      </c>
      <c r="G687" s="35" t="s">
        <v>1775</v>
      </c>
      <c r="H687" s="35" t="s">
        <v>1783</v>
      </c>
      <c r="I687" s="35" t="str">
        <f t="shared" si="24"/>
        <v>LAK</v>
      </c>
    </row>
    <row r="688" spans="1:9" ht="23.25" customHeight="1">
      <c r="A688" s="35" t="str">
        <f t="shared" si="23"/>
        <v>XII TKJ119</v>
      </c>
      <c r="B688" s="27">
        <v>19</v>
      </c>
      <c r="C688" s="26" t="s">
        <v>752</v>
      </c>
      <c r="D688" s="26" t="s">
        <v>1836</v>
      </c>
      <c r="E688" s="27" t="s">
        <v>9</v>
      </c>
      <c r="F688" s="35" t="s">
        <v>1289</v>
      </c>
      <c r="G688" s="35" t="s">
        <v>1781</v>
      </c>
      <c r="H688" s="35" t="s">
        <v>1785</v>
      </c>
      <c r="I688" s="35" t="str">
        <f t="shared" si="24"/>
        <v>LTKJ</v>
      </c>
    </row>
    <row r="689" spans="1:9" ht="23.25" customHeight="1">
      <c r="A689" s="35" t="str">
        <f t="shared" si="23"/>
        <v>X RPL 123</v>
      </c>
      <c r="B689" s="94">
        <v>23</v>
      </c>
      <c r="C689" s="35"/>
      <c r="D689" s="26" t="s">
        <v>2171</v>
      </c>
      <c r="E689" s="55" t="s">
        <v>9</v>
      </c>
      <c r="F689" s="43" t="s">
        <v>2323</v>
      </c>
      <c r="G689" s="35" t="s">
        <v>1776</v>
      </c>
      <c r="H689" s="35" t="s">
        <v>1784</v>
      </c>
      <c r="I689" s="35" t="str">
        <f t="shared" si="24"/>
        <v>LRPL</v>
      </c>
    </row>
    <row r="690" spans="1:9" ht="23.25" customHeight="1">
      <c r="A690" s="35" t="str">
        <f t="shared" si="23"/>
        <v>X RPL 124</v>
      </c>
      <c r="B690" s="98">
        <v>24</v>
      </c>
      <c r="C690" s="35"/>
      <c r="D690" s="26" t="s">
        <v>2172</v>
      </c>
      <c r="E690" s="55" t="s">
        <v>9</v>
      </c>
      <c r="F690" s="43" t="s">
        <v>2323</v>
      </c>
      <c r="G690" s="35" t="s">
        <v>1776</v>
      </c>
      <c r="H690" s="35" t="s">
        <v>1784</v>
      </c>
      <c r="I690" s="35" t="str">
        <f t="shared" si="24"/>
        <v>LRPL</v>
      </c>
    </row>
    <row r="691" spans="1:9" ht="23.25" customHeight="1">
      <c r="A691" s="35" t="str">
        <f t="shared" si="23"/>
        <v>X AK 327</v>
      </c>
      <c r="B691" s="100">
        <v>27</v>
      </c>
      <c r="C691" s="35"/>
      <c r="D691" s="26" t="s">
        <v>2173</v>
      </c>
      <c r="E691" s="55" t="s">
        <v>9</v>
      </c>
      <c r="F691" s="49" t="s">
        <v>2328</v>
      </c>
      <c r="G691" s="35" t="s">
        <v>1775</v>
      </c>
      <c r="H691" s="35" t="s">
        <v>1783</v>
      </c>
      <c r="I691" s="35" t="str">
        <f t="shared" si="24"/>
        <v>LAK</v>
      </c>
    </row>
    <row r="692" spans="1:9" ht="23.25" customHeight="1">
      <c r="A692" s="35" t="str">
        <f t="shared" si="23"/>
        <v>XI TKJ219</v>
      </c>
      <c r="B692" s="27">
        <v>19</v>
      </c>
      <c r="C692" s="26">
        <v>101515872</v>
      </c>
      <c r="D692" s="26" t="s">
        <v>127</v>
      </c>
      <c r="E692" s="27" t="s">
        <v>9</v>
      </c>
      <c r="F692" s="35" t="s">
        <v>842</v>
      </c>
      <c r="G692" s="35" t="s">
        <v>1779</v>
      </c>
      <c r="H692" s="35" t="s">
        <v>1785</v>
      </c>
      <c r="I692" s="35" t="str">
        <f t="shared" si="24"/>
        <v>LTKJ</v>
      </c>
    </row>
    <row r="693" spans="1:9" ht="23.25" customHeight="1">
      <c r="A693" s="35" t="str">
        <f t="shared" si="23"/>
        <v>XI TKJ121</v>
      </c>
      <c r="B693" s="27">
        <v>21</v>
      </c>
      <c r="C693" s="26">
        <v>101515873</v>
      </c>
      <c r="D693" s="26" t="s">
        <v>99</v>
      </c>
      <c r="E693" s="27" t="s">
        <v>9</v>
      </c>
      <c r="F693" s="35" t="s">
        <v>779</v>
      </c>
      <c r="G693" s="35" t="s">
        <v>1779</v>
      </c>
      <c r="H693" s="35" t="s">
        <v>1785</v>
      </c>
      <c r="I693" s="35" t="str">
        <f t="shared" si="24"/>
        <v>LTKJ</v>
      </c>
    </row>
    <row r="694" spans="1:9" ht="23.25" customHeight="1">
      <c r="A694" s="35" t="str">
        <f t="shared" si="23"/>
        <v>XII TKJ222</v>
      </c>
      <c r="B694" s="27">
        <v>22</v>
      </c>
      <c r="C694" s="26" t="s">
        <v>822</v>
      </c>
      <c r="D694" s="26" t="s">
        <v>823</v>
      </c>
      <c r="E694" s="27" t="s">
        <v>9</v>
      </c>
      <c r="F694" s="35" t="s">
        <v>1344</v>
      </c>
      <c r="G694" s="35" t="s">
        <v>1781</v>
      </c>
      <c r="H694" s="35" t="s">
        <v>1785</v>
      </c>
      <c r="I694" s="35" t="str">
        <f t="shared" si="24"/>
        <v>LTKJ</v>
      </c>
    </row>
    <row r="695" spans="1:9" ht="23.25" customHeight="1">
      <c r="A695" s="35" t="str">
        <f t="shared" si="23"/>
        <v>X AK 120</v>
      </c>
      <c r="B695" s="98">
        <v>20</v>
      </c>
      <c r="C695" s="35"/>
      <c r="D695" s="26" t="s">
        <v>2174</v>
      </c>
      <c r="E695" s="55" t="s">
        <v>9</v>
      </c>
      <c r="F695" s="42" t="s">
        <v>2322</v>
      </c>
      <c r="G695" s="35" t="s">
        <v>1775</v>
      </c>
      <c r="H695" s="35" t="s">
        <v>1783</v>
      </c>
      <c r="I695" s="35" t="str">
        <f t="shared" si="24"/>
        <v>LAK</v>
      </c>
    </row>
    <row r="696" spans="1:9" ht="23.25" customHeight="1">
      <c r="A696" s="35" t="str">
        <f t="shared" si="23"/>
        <v>X TKJ 220</v>
      </c>
      <c r="B696" s="100">
        <v>20</v>
      </c>
      <c r="C696" s="35"/>
      <c r="D696" s="26" t="s">
        <v>2175</v>
      </c>
      <c r="E696" s="55" t="s">
        <v>9</v>
      </c>
      <c r="F696" s="52" t="s">
        <v>2332</v>
      </c>
      <c r="G696" s="35" t="s">
        <v>1777</v>
      </c>
      <c r="H696" s="35" t="s">
        <v>1785</v>
      </c>
      <c r="I696" s="35" t="str">
        <f t="shared" si="24"/>
        <v>LTKJ</v>
      </c>
    </row>
    <row r="697" spans="1:9" ht="23.25" customHeight="1">
      <c r="A697" s="35" t="str">
        <f t="shared" si="23"/>
        <v>XI TKJ220</v>
      </c>
      <c r="B697" s="27">
        <v>20</v>
      </c>
      <c r="C697" s="26">
        <v>101515874</v>
      </c>
      <c r="D697" s="26" t="s">
        <v>107</v>
      </c>
      <c r="E697" s="27" t="s">
        <v>9</v>
      </c>
      <c r="F697" s="35" t="s">
        <v>842</v>
      </c>
      <c r="G697" s="35" t="s">
        <v>1779</v>
      </c>
      <c r="H697" s="35" t="s">
        <v>1785</v>
      </c>
      <c r="I697" s="35" t="str">
        <f t="shared" si="24"/>
        <v>LTKJ</v>
      </c>
    </row>
    <row r="698" spans="1:9" ht="23.25" customHeight="1">
      <c r="A698" s="35" t="str">
        <f t="shared" si="23"/>
        <v>X TKJ 323</v>
      </c>
      <c r="B698" s="100">
        <v>23</v>
      </c>
      <c r="C698" s="88"/>
      <c r="D698" s="26" t="s">
        <v>2176</v>
      </c>
      <c r="E698" s="55" t="s">
        <v>9</v>
      </c>
      <c r="F698" s="46" t="s">
        <v>2326</v>
      </c>
      <c r="G698" s="35" t="s">
        <v>1777</v>
      </c>
      <c r="H698" s="35" t="s">
        <v>1785</v>
      </c>
      <c r="I698" s="35" t="str">
        <f t="shared" si="24"/>
        <v>LTKJ</v>
      </c>
    </row>
    <row r="699" spans="1:9" ht="23.25" customHeight="1">
      <c r="A699" s="35" t="str">
        <f t="shared" si="23"/>
        <v>XII AK120</v>
      </c>
      <c r="B699" s="27">
        <v>20</v>
      </c>
      <c r="C699" s="26" t="s">
        <v>389</v>
      </c>
      <c r="D699" s="26" t="s">
        <v>390</v>
      </c>
      <c r="E699" s="27" t="s">
        <v>9</v>
      </c>
      <c r="F699" s="35" t="s">
        <v>970</v>
      </c>
      <c r="G699" s="35" t="s">
        <v>1780</v>
      </c>
      <c r="H699" s="35" t="s">
        <v>1783</v>
      </c>
      <c r="I699" s="35" t="str">
        <f t="shared" si="24"/>
        <v>LAK</v>
      </c>
    </row>
    <row r="700" spans="1:9" ht="23.25" customHeight="1">
      <c r="A700" s="35" t="str">
        <f t="shared" si="23"/>
        <v>XIII AK117</v>
      </c>
      <c r="B700" s="27">
        <v>17</v>
      </c>
      <c r="C700" s="26" t="s">
        <v>936</v>
      </c>
      <c r="D700" s="26" t="s">
        <v>937</v>
      </c>
      <c r="E700" s="27" t="s">
        <v>9</v>
      </c>
      <c r="F700" s="35" t="s">
        <v>1525</v>
      </c>
      <c r="G700" s="35" t="s">
        <v>1782</v>
      </c>
      <c r="H700" s="35" t="s">
        <v>1783</v>
      </c>
      <c r="I700" s="35" t="str">
        <f t="shared" si="24"/>
        <v>LAK</v>
      </c>
    </row>
    <row r="701" spans="1:9" ht="23.25" customHeight="1">
      <c r="A701" s="35" t="str">
        <f t="shared" si="23"/>
        <v>X TKJ 324</v>
      </c>
      <c r="B701" s="94">
        <v>24</v>
      </c>
      <c r="C701" s="88"/>
      <c r="D701" s="26" t="s">
        <v>2177</v>
      </c>
      <c r="E701" s="55" t="s">
        <v>9</v>
      </c>
      <c r="F701" s="46" t="s">
        <v>2326</v>
      </c>
      <c r="G701" s="35" t="s">
        <v>1777</v>
      </c>
      <c r="H701" s="35" t="s">
        <v>1785</v>
      </c>
      <c r="I701" s="35" t="str">
        <f t="shared" si="24"/>
        <v>LTKJ</v>
      </c>
    </row>
    <row r="702" spans="1:9" ht="23.25" customHeight="1">
      <c r="A702" s="35" t="str">
        <f t="shared" si="23"/>
        <v>X AK 421</v>
      </c>
      <c r="B702" s="94">
        <v>21</v>
      </c>
      <c r="C702" s="35"/>
      <c r="D702" s="26" t="s">
        <v>2178</v>
      </c>
      <c r="E702" s="55" t="s">
        <v>9</v>
      </c>
      <c r="F702" s="51" t="s">
        <v>2329</v>
      </c>
      <c r="G702" s="35" t="s">
        <v>1775</v>
      </c>
      <c r="H702" s="35" t="s">
        <v>1783</v>
      </c>
      <c r="I702" s="35" t="str">
        <f t="shared" si="24"/>
        <v>LAK</v>
      </c>
    </row>
    <row r="703" spans="1:9" ht="23.25" customHeight="1">
      <c r="A703" s="35" t="str">
        <f t="shared" si="23"/>
        <v>X TKJ 117</v>
      </c>
      <c r="B703" s="98">
        <v>17</v>
      </c>
      <c r="C703" s="35"/>
      <c r="D703" s="26" t="s">
        <v>2179</v>
      </c>
      <c r="E703" s="55" t="s">
        <v>9</v>
      </c>
      <c r="F703" s="53" t="s">
        <v>2331</v>
      </c>
      <c r="G703" s="35" t="s">
        <v>1777</v>
      </c>
      <c r="H703" s="35" t="s">
        <v>1785</v>
      </c>
      <c r="I703" s="35" t="str">
        <f t="shared" si="24"/>
        <v>LTKJ</v>
      </c>
    </row>
    <row r="704" spans="1:9" ht="23.25" customHeight="1">
      <c r="A704" s="35" t="str">
        <f t="shared" si="23"/>
        <v>X TKJ 325</v>
      </c>
      <c r="B704" s="100">
        <v>25</v>
      </c>
      <c r="C704" s="88"/>
      <c r="D704" s="26" t="s">
        <v>2180</v>
      </c>
      <c r="E704" s="55" t="s">
        <v>9</v>
      </c>
      <c r="F704" s="46" t="s">
        <v>2326</v>
      </c>
      <c r="G704" s="35" t="s">
        <v>1777</v>
      </c>
      <c r="H704" s="35" t="s">
        <v>1785</v>
      </c>
      <c r="I704" s="35" t="str">
        <f t="shared" si="24"/>
        <v>LTKJ</v>
      </c>
    </row>
    <row r="705" spans="1:9" ht="23.25" customHeight="1">
      <c r="A705" s="35" t="str">
        <f t="shared" si="23"/>
        <v>XI RPL120</v>
      </c>
      <c r="B705" s="27">
        <v>20</v>
      </c>
      <c r="C705" s="26">
        <v>101515946</v>
      </c>
      <c r="D705" s="26" t="s">
        <v>34</v>
      </c>
      <c r="E705" s="27" t="s">
        <v>9</v>
      </c>
      <c r="F705" s="35" t="s">
        <v>1945</v>
      </c>
      <c r="G705" s="35" t="s">
        <v>1778</v>
      </c>
      <c r="H705" s="35" t="s">
        <v>1783</v>
      </c>
      <c r="I705" s="35" t="str">
        <f t="shared" si="24"/>
        <v>LAK</v>
      </c>
    </row>
    <row r="706" spans="1:9" ht="23.25" customHeight="1">
      <c r="A706" s="35" t="str">
        <f t="shared" si="23"/>
        <v>XI TKJ221</v>
      </c>
      <c r="B706" s="27">
        <v>21</v>
      </c>
      <c r="C706" s="26">
        <v>101515875</v>
      </c>
      <c r="D706" s="26" t="s">
        <v>1838</v>
      </c>
      <c r="E706" s="27" t="s">
        <v>9</v>
      </c>
      <c r="F706" s="35" t="s">
        <v>842</v>
      </c>
      <c r="G706" s="35" t="s">
        <v>1779</v>
      </c>
      <c r="H706" s="35" t="s">
        <v>1785</v>
      </c>
      <c r="I706" s="35" t="str">
        <f t="shared" si="24"/>
        <v>LTKJ</v>
      </c>
    </row>
    <row r="707" spans="1:9" ht="23.25" customHeight="1">
      <c r="A707" s="35" t="str">
        <f t="shared" si="23"/>
        <v>X AK 619</v>
      </c>
      <c r="B707" s="98">
        <v>19</v>
      </c>
      <c r="C707" s="35"/>
      <c r="D707" s="26" t="s">
        <v>2181</v>
      </c>
      <c r="E707" s="55" t="s">
        <v>9</v>
      </c>
      <c r="F707" s="43" t="s">
        <v>2330</v>
      </c>
      <c r="G707" s="35" t="s">
        <v>1775</v>
      </c>
      <c r="H707" s="35" t="s">
        <v>1783</v>
      </c>
      <c r="I707" s="35" t="str">
        <f t="shared" si="24"/>
        <v>LAK</v>
      </c>
    </row>
    <row r="708" spans="1:9" ht="23.25" customHeight="1">
      <c r="A708" s="35" t="str">
        <f t="shared" ref="A708:A771" si="25">F708&amp;B708</f>
        <v>X AK 422</v>
      </c>
      <c r="B708" s="100">
        <v>22</v>
      </c>
      <c r="C708" s="35"/>
      <c r="D708" s="26" t="s">
        <v>2182</v>
      </c>
      <c r="E708" s="55" t="s">
        <v>9</v>
      </c>
      <c r="F708" s="51" t="s">
        <v>2329</v>
      </c>
      <c r="G708" s="35" t="s">
        <v>1775</v>
      </c>
      <c r="H708" s="35" t="s">
        <v>1783</v>
      </c>
      <c r="I708" s="35" t="str">
        <f t="shared" si="24"/>
        <v>LAK</v>
      </c>
    </row>
    <row r="709" spans="1:9" ht="23.25" customHeight="1">
      <c r="A709" s="35" t="str">
        <f t="shared" si="25"/>
        <v>XII TKJ323</v>
      </c>
      <c r="B709" s="27">
        <v>23</v>
      </c>
      <c r="C709" s="26" t="s">
        <v>887</v>
      </c>
      <c r="D709" s="26" t="s">
        <v>888</v>
      </c>
      <c r="E709" s="27" t="s">
        <v>9</v>
      </c>
      <c r="F709" s="35" t="s">
        <v>1401</v>
      </c>
      <c r="G709" s="35" t="s">
        <v>1781</v>
      </c>
      <c r="H709" s="35" t="s">
        <v>1785</v>
      </c>
      <c r="I709" s="35" t="str">
        <f t="shared" si="24"/>
        <v>LTKJ</v>
      </c>
    </row>
    <row r="710" spans="1:9" ht="23.25" customHeight="1">
      <c r="A710" s="35" t="str">
        <f t="shared" si="25"/>
        <v>XIII AK218</v>
      </c>
      <c r="B710" s="27">
        <v>18</v>
      </c>
      <c r="C710" s="26" t="s">
        <v>1009</v>
      </c>
      <c r="D710" s="26" t="s">
        <v>1010</v>
      </c>
      <c r="E710" s="27" t="s">
        <v>9</v>
      </c>
      <c r="F710" s="35" t="s">
        <v>1526</v>
      </c>
      <c r="G710" s="35" t="s">
        <v>1782</v>
      </c>
      <c r="H710" s="35" t="s">
        <v>1783</v>
      </c>
      <c r="I710" s="35" t="str">
        <f t="shared" si="24"/>
        <v>LAK</v>
      </c>
    </row>
    <row r="711" spans="1:9" ht="23.25" customHeight="1">
      <c r="A711" s="35" t="str">
        <f t="shared" si="25"/>
        <v>X TKJ 221</v>
      </c>
      <c r="B711" s="100">
        <v>21</v>
      </c>
      <c r="C711" s="35"/>
      <c r="D711" s="26" t="s">
        <v>2183</v>
      </c>
      <c r="E711" s="55" t="s">
        <v>9</v>
      </c>
      <c r="F711" s="50" t="s">
        <v>2332</v>
      </c>
      <c r="G711" s="35" t="s">
        <v>1777</v>
      </c>
      <c r="H711" s="35" t="s">
        <v>1785</v>
      </c>
      <c r="I711" s="35" t="str">
        <f t="shared" si="24"/>
        <v>LTKJ</v>
      </c>
    </row>
    <row r="712" spans="1:9" ht="23.25" customHeight="1">
      <c r="A712" s="35" t="str">
        <f t="shared" si="25"/>
        <v>XI RPL218</v>
      </c>
      <c r="B712" s="27">
        <v>18</v>
      </c>
      <c r="C712" s="26">
        <v>101515948</v>
      </c>
      <c r="D712" s="26" t="s">
        <v>1830</v>
      </c>
      <c r="E712" s="27" t="s">
        <v>9</v>
      </c>
      <c r="F712" s="35" t="s">
        <v>1943</v>
      </c>
      <c r="G712" s="35" t="s">
        <v>1944</v>
      </c>
      <c r="H712" s="35" t="s">
        <v>1784</v>
      </c>
      <c r="I712" s="35" t="str">
        <f t="shared" si="24"/>
        <v>LRPL</v>
      </c>
    </row>
    <row r="713" spans="1:9" ht="23.25" customHeight="1">
      <c r="A713" s="35" t="str">
        <f t="shared" si="25"/>
        <v>X TKJ 222</v>
      </c>
      <c r="B713" s="100">
        <v>22</v>
      </c>
      <c r="C713" s="35"/>
      <c r="D713" s="26" t="s">
        <v>2184</v>
      </c>
      <c r="E713" s="55" t="s">
        <v>9</v>
      </c>
      <c r="F713" s="50" t="s">
        <v>2332</v>
      </c>
      <c r="G713" s="35" t="s">
        <v>1777</v>
      </c>
      <c r="H713" s="35" t="s">
        <v>1785</v>
      </c>
      <c r="I713" s="35" t="str">
        <f t="shared" si="24"/>
        <v>LTKJ</v>
      </c>
    </row>
    <row r="714" spans="1:9" ht="23.25" customHeight="1">
      <c r="A714" s="35" t="str">
        <f t="shared" si="25"/>
        <v>XI AK317</v>
      </c>
      <c r="B714" s="27">
        <v>17</v>
      </c>
      <c r="C714" s="26">
        <v>101515736</v>
      </c>
      <c r="D714" s="26" t="s">
        <v>243</v>
      </c>
      <c r="E714" s="27" t="s">
        <v>9</v>
      </c>
      <c r="F714" s="35" t="s">
        <v>534</v>
      </c>
      <c r="G714" s="35" t="s">
        <v>1778</v>
      </c>
      <c r="H714" s="35" t="s">
        <v>1783</v>
      </c>
      <c r="I714" s="35" t="str">
        <f t="shared" si="24"/>
        <v>LAK</v>
      </c>
    </row>
    <row r="715" spans="1:9" ht="23.25" customHeight="1">
      <c r="A715" s="35" t="str">
        <f t="shared" si="25"/>
        <v>X TKJ 326</v>
      </c>
      <c r="B715" s="98">
        <v>26</v>
      </c>
      <c r="C715" s="88"/>
      <c r="D715" s="26" t="s">
        <v>2185</v>
      </c>
      <c r="E715" s="55" t="s">
        <v>9</v>
      </c>
      <c r="F715" s="46" t="s">
        <v>2326</v>
      </c>
      <c r="G715" s="35" t="s">
        <v>1777</v>
      </c>
      <c r="H715" s="35" t="s">
        <v>1785</v>
      </c>
      <c r="I715" s="35" t="str">
        <f t="shared" si="24"/>
        <v>LTKJ</v>
      </c>
    </row>
    <row r="716" spans="1:9" ht="23.25" customHeight="1">
      <c r="A716" s="35" t="str">
        <f t="shared" si="25"/>
        <v>X TKJ 118</v>
      </c>
      <c r="B716" s="100">
        <v>18</v>
      </c>
      <c r="C716" s="35"/>
      <c r="D716" s="26" t="s">
        <v>2186</v>
      </c>
      <c r="E716" s="55" t="s">
        <v>9</v>
      </c>
      <c r="F716" s="53" t="s">
        <v>2331</v>
      </c>
      <c r="G716" s="35" t="s">
        <v>1777</v>
      </c>
      <c r="H716" s="35" t="s">
        <v>1785</v>
      </c>
      <c r="I716" s="35" t="str">
        <f t="shared" si="24"/>
        <v>LTKJ</v>
      </c>
    </row>
    <row r="717" spans="1:9" ht="23.25" customHeight="1">
      <c r="A717" s="35" t="str">
        <f t="shared" si="25"/>
        <v>XIII AK118</v>
      </c>
      <c r="B717" s="27">
        <v>18</v>
      </c>
      <c r="C717" s="26" t="s">
        <v>938</v>
      </c>
      <c r="D717" s="26" t="s">
        <v>939</v>
      </c>
      <c r="E717" s="27" t="s">
        <v>9</v>
      </c>
      <c r="F717" s="35" t="s">
        <v>1525</v>
      </c>
      <c r="G717" s="35" t="s">
        <v>1782</v>
      </c>
      <c r="H717" s="35" t="s">
        <v>1783</v>
      </c>
      <c r="I717" s="35" t="str">
        <f t="shared" si="24"/>
        <v>LAK</v>
      </c>
    </row>
    <row r="718" spans="1:9" ht="23.25" customHeight="1">
      <c r="A718" s="35" t="str">
        <f t="shared" si="25"/>
        <v>XI RPL121</v>
      </c>
      <c r="B718" s="27">
        <v>21</v>
      </c>
      <c r="C718" s="26">
        <v>101515949</v>
      </c>
      <c r="D718" s="26" t="s">
        <v>137</v>
      </c>
      <c r="E718" s="27" t="s">
        <v>9</v>
      </c>
      <c r="F718" s="35" t="s">
        <v>1945</v>
      </c>
      <c r="G718" s="35" t="s">
        <v>1944</v>
      </c>
      <c r="H718" s="35" t="s">
        <v>1784</v>
      </c>
      <c r="I718" s="35" t="str">
        <f t="shared" si="24"/>
        <v>LRPL</v>
      </c>
    </row>
    <row r="719" spans="1:9" ht="23.25" customHeight="1">
      <c r="A719" s="35" t="str">
        <f t="shared" si="25"/>
        <v>XII TKJ120</v>
      </c>
      <c r="B719" s="27">
        <v>20</v>
      </c>
      <c r="C719" s="26" t="s">
        <v>753</v>
      </c>
      <c r="D719" s="26" t="s">
        <v>754</v>
      </c>
      <c r="E719" s="27" t="s">
        <v>9</v>
      </c>
      <c r="F719" s="35" t="s">
        <v>1289</v>
      </c>
      <c r="G719" s="35" t="s">
        <v>1781</v>
      </c>
      <c r="H719" s="35" t="s">
        <v>1785</v>
      </c>
      <c r="I719" s="35" t="str">
        <f t="shared" si="24"/>
        <v>LTKJ</v>
      </c>
    </row>
    <row r="720" spans="1:9" ht="23.25" customHeight="1">
      <c r="A720" s="35" t="str">
        <f t="shared" si="25"/>
        <v>X TKJ 223</v>
      </c>
      <c r="B720" s="98">
        <v>23</v>
      </c>
      <c r="C720" s="35"/>
      <c r="D720" s="26" t="s">
        <v>2187</v>
      </c>
      <c r="E720" s="55" t="s">
        <v>9</v>
      </c>
      <c r="F720" s="52" t="s">
        <v>2332</v>
      </c>
      <c r="G720" s="35" t="s">
        <v>1777</v>
      </c>
      <c r="H720" s="35" t="s">
        <v>1785</v>
      </c>
      <c r="I720" s="35" t="str">
        <f t="shared" si="24"/>
        <v>LTKJ</v>
      </c>
    </row>
    <row r="721" spans="1:9" ht="23.25" customHeight="1">
      <c r="A721" s="35" t="str">
        <f t="shared" si="25"/>
        <v>X RPL 125</v>
      </c>
      <c r="B721" s="100">
        <v>25</v>
      </c>
      <c r="C721" s="35"/>
      <c r="D721" s="26" t="s">
        <v>2188</v>
      </c>
      <c r="E721" s="55" t="s">
        <v>9</v>
      </c>
      <c r="F721" s="43" t="s">
        <v>2323</v>
      </c>
      <c r="G721" s="35" t="s">
        <v>1776</v>
      </c>
      <c r="H721" s="35" t="s">
        <v>1784</v>
      </c>
      <c r="I721" s="35" t="str">
        <f t="shared" si="24"/>
        <v>LRPL</v>
      </c>
    </row>
    <row r="722" spans="1:9" ht="23.25" customHeight="1">
      <c r="A722" s="35" t="str">
        <f t="shared" si="25"/>
        <v>XI TKJ318</v>
      </c>
      <c r="B722" s="27">
        <v>18</v>
      </c>
      <c r="C722" s="26">
        <v>101515876</v>
      </c>
      <c r="D722" s="26" t="s">
        <v>154</v>
      </c>
      <c r="E722" s="27" t="s">
        <v>9</v>
      </c>
      <c r="F722" s="35" t="s">
        <v>903</v>
      </c>
      <c r="G722" s="35" t="s">
        <v>1779</v>
      </c>
      <c r="H722" s="35" t="s">
        <v>1785</v>
      </c>
      <c r="I722" s="35" t="str">
        <f t="shared" si="24"/>
        <v>LTKJ</v>
      </c>
    </row>
    <row r="723" spans="1:9" ht="23.25" customHeight="1">
      <c r="A723" s="35" t="str">
        <f t="shared" si="25"/>
        <v>X TKJ 119</v>
      </c>
      <c r="B723" s="100">
        <v>19</v>
      </c>
      <c r="C723" s="35"/>
      <c r="D723" s="26" t="s">
        <v>2189</v>
      </c>
      <c r="E723" s="55" t="s">
        <v>9</v>
      </c>
      <c r="F723" s="53" t="s">
        <v>2331</v>
      </c>
      <c r="G723" s="35" t="s">
        <v>1777</v>
      </c>
      <c r="H723" s="35" t="s">
        <v>1785</v>
      </c>
      <c r="I723" s="35" t="str">
        <f t="shared" si="24"/>
        <v>LTKJ</v>
      </c>
    </row>
    <row r="724" spans="1:9" ht="23.25" customHeight="1">
      <c r="A724" s="35" t="str">
        <f t="shared" si="25"/>
        <v>XI RPL122</v>
      </c>
      <c r="B724" s="27">
        <v>22</v>
      </c>
      <c r="C724" s="26">
        <v>101515950</v>
      </c>
      <c r="D724" s="26" t="s">
        <v>18</v>
      </c>
      <c r="E724" s="27" t="s">
        <v>9</v>
      </c>
      <c r="F724" s="35" t="s">
        <v>1945</v>
      </c>
      <c r="G724" s="35" t="s">
        <v>1944</v>
      </c>
      <c r="H724" s="35" t="s">
        <v>1784</v>
      </c>
      <c r="I724" s="35" t="str">
        <f t="shared" si="24"/>
        <v>LRPL</v>
      </c>
    </row>
    <row r="725" spans="1:9" ht="23.25" customHeight="1">
      <c r="A725" s="35" t="str">
        <f t="shared" si="25"/>
        <v>X TKJ 327</v>
      </c>
      <c r="B725" s="98">
        <v>27</v>
      </c>
      <c r="C725" s="88"/>
      <c r="D725" s="26" t="s">
        <v>2190</v>
      </c>
      <c r="E725" s="55" t="s">
        <v>9</v>
      </c>
      <c r="F725" s="46" t="s">
        <v>2326</v>
      </c>
      <c r="G725" s="35" t="s">
        <v>1777</v>
      </c>
      <c r="H725" s="35" t="s">
        <v>1785</v>
      </c>
      <c r="I725" s="35" t="str">
        <f t="shared" si="24"/>
        <v>LTKJ</v>
      </c>
    </row>
    <row r="726" spans="1:9" ht="23.25" customHeight="1">
      <c r="A726" s="35" t="str">
        <f t="shared" si="25"/>
        <v>X TKJ 120</v>
      </c>
      <c r="B726" s="100">
        <v>20</v>
      </c>
      <c r="C726" s="35"/>
      <c r="D726" s="26" t="s">
        <v>2191</v>
      </c>
      <c r="E726" s="55" t="s">
        <v>9</v>
      </c>
      <c r="F726" s="53" t="s">
        <v>2331</v>
      </c>
      <c r="G726" s="35" t="s">
        <v>1777</v>
      </c>
      <c r="H726" s="35" t="s">
        <v>1785</v>
      </c>
      <c r="I726" s="35" t="str">
        <f t="shared" si="24"/>
        <v>LTKJ</v>
      </c>
    </row>
    <row r="727" spans="1:9" ht="23.25" customHeight="1">
      <c r="A727" s="35" t="str">
        <f t="shared" si="25"/>
        <v>XI AK216</v>
      </c>
      <c r="B727" s="27">
        <v>16</v>
      </c>
      <c r="C727" s="26">
        <v>101515737</v>
      </c>
      <c r="D727" s="26" t="s">
        <v>208</v>
      </c>
      <c r="E727" s="27" t="s">
        <v>9</v>
      </c>
      <c r="F727" s="35" t="s">
        <v>472</v>
      </c>
      <c r="G727" s="35" t="s">
        <v>1778</v>
      </c>
      <c r="H727" s="35" t="s">
        <v>1783</v>
      </c>
      <c r="I727" s="35" t="str">
        <f t="shared" si="24"/>
        <v>LAK</v>
      </c>
    </row>
    <row r="728" spans="1:9" ht="23.25" customHeight="1">
      <c r="A728" s="35" t="str">
        <f t="shared" si="25"/>
        <v>XI AK217</v>
      </c>
      <c r="B728" s="27">
        <v>17</v>
      </c>
      <c r="C728" s="26">
        <v>101515738</v>
      </c>
      <c r="D728" s="26" t="s">
        <v>76</v>
      </c>
      <c r="E728" s="27" t="s">
        <v>9</v>
      </c>
      <c r="F728" s="35" t="s">
        <v>472</v>
      </c>
      <c r="G728" s="35" t="s">
        <v>1778</v>
      </c>
      <c r="H728" s="35" t="s">
        <v>1783</v>
      </c>
      <c r="I728" s="35" t="str">
        <f t="shared" si="24"/>
        <v>LAK</v>
      </c>
    </row>
    <row r="729" spans="1:9" ht="23.25" customHeight="1">
      <c r="A729" s="35" t="str">
        <f t="shared" si="25"/>
        <v>XI TKJ122</v>
      </c>
      <c r="B729" s="27">
        <v>22</v>
      </c>
      <c r="C729" s="26">
        <v>101515877</v>
      </c>
      <c r="D729" s="26" t="s">
        <v>76</v>
      </c>
      <c r="E729" s="27" t="s">
        <v>9</v>
      </c>
      <c r="F729" s="35" t="s">
        <v>779</v>
      </c>
      <c r="G729" s="35" t="s">
        <v>1779</v>
      </c>
      <c r="H729" s="35" t="s">
        <v>1785</v>
      </c>
      <c r="I729" s="35" t="str">
        <f t="shared" si="24"/>
        <v>LTKJ</v>
      </c>
    </row>
    <row r="730" spans="1:9" ht="23.25" customHeight="1">
      <c r="A730" s="35" t="str">
        <f t="shared" si="25"/>
        <v>XI AK318</v>
      </c>
      <c r="B730" s="27">
        <v>18</v>
      </c>
      <c r="C730" s="26">
        <v>101515739</v>
      </c>
      <c r="D730" s="26" t="s">
        <v>1824</v>
      </c>
      <c r="E730" s="27" t="s">
        <v>9</v>
      </c>
      <c r="F730" s="35" t="s">
        <v>534</v>
      </c>
      <c r="G730" s="35" t="s">
        <v>1778</v>
      </c>
      <c r="H730" s="35" t="s">
        <v>1783</v>
      </c>
      <c r="I730" s="35" t="str">
        <f t="shared" si="24"/>
        <v>LAK</v>
      </c>
    </row>
    <row r="731" spans="1:9" ht="23.25" customHeight="1">
      <c r="A731" s="35" t="str">
        <f t="shared" si="25"/>
        <v>X RPL 126</v>
      </c>
      <c r="B731" s="98">
        <v>26</v>
      </c>
      <c r="C731" s="35"/>
      <c r="D731" s="26" t="s">
        <v>2192</v>
      </c>
      <c r="E731" s="55" t="s">
        <v>9</v>
      </c>
      <c r="F731" s="43" t="s">
        <v>2323</v>
      </c>
      <c r="G731" s="35" t="s">
        <v>1776</v>
      </c>
      <c r="H731" s="35" t="s">
        <v>1784</v>
      </c>
      <c r="I731" s="35" t="str">
        <f t="shared" si="24"/>
        <v>LRPL</v>
      </c>
    </row>
    <row r="732" spans="1:9" ht="23.25" customHeight="1">
      <c r="A732" s="35" t="str">
        <f t="shared" si="25"/>
        <v>X AK 620</v>
      </c>
      <c r="B732" s="100">
        <v>20</v>
      </c>
      <c r="C732" s="35"/>
      <c r="D732" s="26" t="s">
        <v>2193</v>
      </c>
      <c r="E732" s="55" t="s">
        <v>9</v>
      </c>
      <c r="F732" s="43" t="s">
        <v>2330</v>
      </c>
      <c r="G732" s="35" t="s">
        <v>1775</v>
      </c>
      <c r="H732" s="35" t="s">
        <v>1783</v>
      </c>
      <c r="I732" s="35" t="str">
        <f t="shared" si="24"/>
        <v>LAK</v>
      </c>
    </row>
    <row r="733" spans="1:9" ht="23.25" customHeight="1">
      <c r="A733" s="35" t="str">
        <f t="shared" si="25"/>
        <v>XI RPL219</v>
      </c>
      <c r="B733" s="27">
        <v>19</v>
      </c>
      <c r="C733" s="26">
        <v>101515951</v>
      </c>
      <c r="D733" s="26" t="s">
        <v>61</v>
      </c>
      <c r="E733" s="27" t="s">
        <v>9</v>
      </c>
      <c r="F733" s="35" t="s">
        <v>1943</v>
      </c>
      <c r="G733" s="35" t="s">
        <v>1944</v>
      </c>
      <c r="H733" s="35" t="s">
        <v>1784</v>
      </c>
      <c r="I733" s="35" t="str">
        <f t="shared" si="24"/>
        <v>LRPL</v>
      </c>
    </row>
    <row r="734" spans="1:9" ht="23.25" customHeight="1">
      <c r="A734" s="35" t="str">
        <f t="shared" si="25"/>
        <v>XI RPL220</v>
      </c>
      <c r="B734" s="27">
        <v>20</v>
      </c>
      <c r="C734" s="26">
        <v>101515952</v>
      </c>
      <c r="D734" s="26" t="s">
        <v>66</v>
      </c>
      <c r="E734" s="27" t="s">
        <v>9</v>
      </c>
      <c r="F734" s="35" t="s">
        <v>1943</v>
      </c>
      <c r="G734" s="35" t="s">
        <v>1944</v>
      </c>
      <c r="H734" s="35" t="s">
        <v>1784</v>
      </c>
      <c r="I734" s="35" t="str">
        <f t="shared" si="24"/>
        <v>LRPL</v>
      </c>
    </row>
    <row r="735" spans="1:9" ht="23.25" customHeight="1">
      <c r="A735" s="35" t="str">
        <f t="shared" si="25"/>
        <v>XIII AK416</v>
      </c>
      <c r="B735" s="27">
        <v>16</v>
      </c>
      <c r="C735" s="26" t="s">
        <v>1135</v>
      </c>
      <c r="D735" s="26" t="s">
        <v>1136</v>
      </c>
      <c r="E735" s="27" t="s">
        <v>9</v>
      </c>
      <c r="F735" s="35" t="s">
        <v>1652</v>
      </c>
      <c r="G735" s="35" t="s">
        <v>1782</v>
      </c>
      <c r="H735" s="35" t="s">
        <v>1783</v>
      </c>
      <c r="I735" s="35" t="str">
        <f t="shared" si="24"/>
        <v>LAK</v>
      </c>
    </row>
    <row r="736" spans="1:9" ht="23.25" customHeight="1">
      <c r="A736" s="35" t="str">
        <f t="shared" si="25"/>
        <v>XII AK321</v>
      </c>
      <c r="B736" s="27">
        <v>21</v>
      </c>
      <c r="C736" s="26" t="s">
        <v>513</v>
      </c>
      <c r="D736" s="26" t="s">
        <v>514</v>
      </c>
      <c r="E736" s="27" t="s">
        <v>13</v>
      </c>
      <c r="F736" s="35" t="s">
        <v>972</v>
      </c>
      <c r="G736" s="35" t="s">
        <v>1780</v>
      </c>
      <c r="H736" s="35" t="s">
        <v>1783</v>
      </c>
      <c r="I736" s="35" t="str">
        <f t="shared" si="24"/>
        <v>PAK</v>
      </c>
    </row>
    <row r="737" spans="1:9" ht="23.25" customHeight="1">
      <c r="A737" s="35" t="str">
        <f t="shared" si="25"/>
        <v>X AK 328</v>
      </c>
      <c r="B737" s="98">
        <v>28</v>
      </c>
      <c r="C737" s="35"/>
      <c r="D737" s="26" t="s">
        <v>2194</v>
      </c>
      <c r="E737" s="55" t="s">
        <v>13</v>
      </c>
      <c r="F737" s="49" t="s">
        <v>2328</v>
      </c>
      <c r="G737" s="35" t="s">
        <v>1775</v>
      </c>
      <c r="H737" s="35" t="s">
        <v>1783</v>
      </c>
      <c r="I737" s="35" t="str">
        <f t="shared" si="24"/>
        <v>PAK</v>
      </c>
    </row>
    <row r="738" spans="1:9" ht="23.25" customHeight="1">
      <c r="A738" s="35" t="str">
        <f t="shared" si="25"/>
        <v>X TKJ 224</v>
      </c>
      <c r="B738" s="100">
        <v>24</v>
      </c>
      <c r="C738" s="35"/>
      <c r="D738" s="26" t="s">
        <v>2195</v>
      </c>
      <c r="E738" s="55" t="s">
        <v>13</v>
      </c>
      <c r="F738" s="52" t="s">
        <v>2332</v>
      </c>
      <c r="G738" s="35" t="s">
        <v>1777</v>
      </c>
      <c r="H738" s="35" t="s">
        <v>1785</v>
      </c>
      <c r="I738" s="35" t="str">
        <f t="shared" si="24"/>
        <v>PTKJ</v>
      </c>
    </row>
    <row r="739" spans="1:9" ht="23.25" customHeight="1">
      <c r="A739" s="35" t="str">
        <f t="shared" si="25"/>
        <v>XIII AK515</v>
      </c>
      <c r="B739" s="27">
        <v>15</v>
      </c>
      <c r="C739" s="26" t="s">
        <v>1197</v>
      </c>
      <c r="D739" s="26" t="s">
        <v>1198</v>
      </c>
      <c r="E739" s="27" t="s">
        <v>13</v>
      </c>
      <c r="F739" s="35" t="s">
        <v>1713</v>
      </c>
      <c r="G739" s="35" t="s">
        <v>1782</v>
      </c>
      <c r="H739" s="35" t="s">
        <v>1783</v>
      </c>
      <c r="I739" s="35" t="str">
        <f t="shared" si="24"/>
        <v>PAK</v>
      </c>
    </row>
    <row r="740" spans="1:9" ht="23.25" customHeight="1">
      <c r="A740" s="35" t="str">
        <f t="shared" si="25"/>
        <v>X AK 220</v>
      </c>
      <c r="B740" s="100">
        <v>20</v>
      </c>
      <c r="C740" s="35"/>
      <c r="D740" s="26" t="s">
        <v>2196</v>
      </c>
      <c r="E740" s="55" t="s">
        <v>13</v>
      </c>
      <c r="F740" s="47" t="s">
        <v>2327</v>
      </c>
      <c r="G740" s="35" t="s">
        <v>1775</v>
      </c>
      <c r="H740" s="35" t="s">
        <v>1783</v>
      </c>
      <c r="I740" s="35" t="str">
        <f t="shared" si="24"/>
        <v>PAK</v>
      </c>
    </row>
    <row r="741" spans="1:9" ht="23.25" customHeight="1">
      <c r="A741" s="35" t="str">
        <f t="shared" si="25"/>
        <v>XI AK622</v>
      </c>
      <c r="B741" s="27">
        <v>22</v>
      </c>
      <c r="C741" s="26">
        <v>101515740</v>
      </c>
      <c r="D741" s="26" t="s">
        <v>315</v>
      </c>
      <c r="E741" s="27" t="s">
        <v>13</v>
      </c>
      <c r="F741" s="35" t="s">
        <v>715</v>
      </c>
      <c r="G741" s="35" t="s">
        <v>1778</v>
      </c>
      <c r="H741" s="35" t="s">
        <v>1783</v>
      </c>
      <c r="I741" s="35" t="str">
        <f t="shared" si="24"/>
        <v>PAK</v>
      </c>
    </row>
    <row r="742" spans="1:9" ht="23.25" customHeight="1">
      <c r="A742" s="35" t="str">
        <f t="shared" si="25"/>
        <v>XIII AK516</v>
      </c>
      <c r="B742" s="27">
        <v>16</v>
      </c>
      <c r="C742" s="26" t="s">
        <v>1199</v>
      </c>
      <c r="D742" s="26" t="s">
        <v>1200</v>
      </c>
      <c r="E742" s="27" t="s">
        <v>13</v>
      </c>
      <c r="F742" s="35" t="s">
        <v>1713</v>
      </c>
      <c r="G742" s="35" t="s">
        <v>1782</v>
      </c>
      <c r="H742" s="35" t="s">
        <v>1783</v>
      </c>
      <c r="I742" s="35" t="str">
        <f t="shared" si="24"/>
        <v>PAK</v>
      </c>
    </row>
    <row r="743" spans="1:9" ht="23.25" customHeight="1">
      <c r="A743" s="35" t="str">
        <f t="shared" si="25"/>
        <v>XII AK419</v>
      </c>
      <c r="B743" s="27">
        <v>19</v>
      </c>
      <c r="C743" s="26" t="s">
        <v>571</v>
      </c>
      <c r="D743" s="26" t="s">
        <v>572</v>
      </c>
      <c r="E743" s="27" t="s">
        <v>13</v>
      </c>
      <c r="F743" s="35" t="s">
        <v>973</v>
      </c>
      <c r="G743" s="35" t="s">
        <v>1780</v>
      </c>
      <c r="H743" s="35" t="s">
        <v>1783</v>
      </c>
      <c r="I743" s="35" t="str">
        <f t="shared" si="24"/>
        <v>PAK</v>
      </c>
    </row>
    <row r="744" spans="1:9" ht="23.25" customHeight="1">
      <c r="A744" s="35" t="str">
        <f t="shared" si="25"/>
        <v>X AK 121</v>
      </c>
      <c r="B744" s="98">
        <v>21</v>
      </c>
      <c r="C744" s="35"/>
      <c r="D744" s="26" t="s">
        <v>2197</v>
      </c>
      <c r="E744" s="55" t="s">
        <v>13</v>
      </c>
      <c r="F744" s="42" t="s">
        <v>2322</v>
      </c>
      <c r="G744" s="35" t="s">
        <v>1775</v>
      </c>
      <c r="H744" s="35" t="s">
        <v>1783</v>
      </c>
      <c r="I744" s="35" t="str">
        <f t="shared" si="24"/>
        <v>PAK</v>
      </c>
    </row>
    <row r="745" spans="1:9" ht="23.25" customHeight="1">
      <c r="A745" s="35" t="str">
        <f t="shared" si="25"/>
        <v>X AK 423</v>
      </c>
      <c r="B745" s="100">
        <v>23</v>
      </c>
      <c r="C745" s="35"/>
      <c r="D745" s="26" t="s">
        <v>2198</v>
      </c>
      <c r="E745" s="55" t="s">
        <v>13</v>
      </c>
      <c r="F745" s="51" t="s">
        <v>2329</v>
      </c>
      <c r="G745" s="35" t="s">
        <v>1775</v>
      </c>
      <c r="H745" s="35" t="s">
        <v>1783</v>
      </c>
      <c r="I745" s="35" t="str">
        <f t="shared" ref="I745:I808" si="26">E745&amp;H745</f>
        <v>PAK</v>
      </c>
    </row>
    <row r="746" spans="1:9" ht="23.25" customHeight="1">
      <c r="A746" s="35" t="str">
        <f t="shared" si="25"/>
        <v>XI AK517</v>
      </c>
      <c r="B746" s="27">
        <v>17</v>
      </c>
      <c r="C746" s="26">
        <v>101415287</v>
      </c>
      <c r="D746" s="26" t="s">
        <v>337</v>
      </c>
      <c r="E746" s="27" t="s">
        <v>9</v>
      </c>
      <c r="F746" s="35" t="s">
        <v>655</v>
      </c>
      <c r="G746" s="35" t="s">
        <v>1778</v>
      </c>
      <c r="H746" s="35" t="s">
        <v>1783</v>
      </c>
      <c r="I746" s="35" t="str">
        <f t="shared" si="26"/>
        <v>LAK</v>
      </c>
    </row>
    <row r="747" spans="1:9" ht="23.25" customHeight="1">
      <c r="A747" s="35" t="str">
        <f t="shared" si="25"/>
        <v>XI AK218</v>
      </c>
      <c r="B747" s="27">
        <v>18</v>
      </c>
      <c r="C747" s="26">
        <v>101515741</v>
      </c>
      <c r="D747" s="26" t="s">
        <v>203</v>
      </c>
      <c r="E747" s="27" t="s">
        <v>13</v>
      </c>
      <c r="F747" s="35" t="s">
        <v>472</v>
      </c>
      <c r="G747" s="35" t="s">
        <v>1778</v>
      </c>
      <c r="H747" s="35" t="s">
        <v>1783</v>
      </c>
      <c r="I747" s="35" t="str">
        <f t="shared" si="26"/>
        <v>PAK</v>
      </c>
    </row>
    <row r="748" spans="1:9" ht="23.25" customHeight="1">
      <c r="A748" s="35" t="str">
        <f t="shared" si="25"/>
        <v>XII TKJ324</v>
      </c>
      <c r="B748" s="27">
        <v>24</v>
      </c>
      <c r="C748" s="26" t="s">
        <v>889</v>
      </c>
      <c r="D748" s="26" t="s">
        <v>890</v>
      </c>
      <c r="E748" s="27" t="s">
        <v>9</v>
      </c>
      <c r="F748" s="35" t="s">
        <v>1401</v>
      </c>
      <c r="G748" s="35" t="s">
        <v>1781</v>
      </c>
      <c r="H748" s="35" t="s">
        <v>1785</v>
      </c>
      <c r="I748" s="35" t="str">
        <f t="shared" si="26"/>
        <v>LTKJ</v>
      </c>
    </row>
    <row r="749" spans="1:9" ht="23.25" customHeight="1">
      <c r="A749" s="35" t="str">
        <f t="shared" si="25"/>
        <v>XI TKJ319</v>
      </c>
      <c r="B749" s="27">
        <v>19</v>
      </c>
      <c r="C749" s="26">
        <v>101515878</v>
      </c>
      <c r="D749" s="26" t="s">
        <v>140</v>
      </c>
      <c r="E749" s="27" t="s">
        <v>9</v>
      </c>
      <c r="F749" s="35" t="s">
        <v>903</v>
      </c>
      <c r="G749" s="35" t="s">
        <v>1779</v>
      </c>
      <c r="H749" s="35" t="s">
        <v>1785</v>
      </c>
      <c r="I749" s="35" t="str">
        <f t="shared" si="26"/>
        <v>LTKJ</v>
      </c>
    </row>
    <row r="750" spans="1:9" ht="23.25" customHeight="1">
      <c r="A750" s="35" t="str">
        <f t="shared" si="25"/>
        <v>XI AK121</v>
      </c>
      <c r="B750" s="27">
        <v>21</v>
      </c>
      <c r="C750" s="26">
        <v>101515742</v>
      </c>
      <c r="D750" s="26" t="s">
        <v>169</v>
      </c>
      <c r="E750" s="27" t="s">
        <v>13</v>
      </c>
      <c r="F750" s="35" t="s">
        <v>413</v>
      </c>
      <c r="G750" s="35" t="s">
        <v>1778</v>
      </c>
      <c r="H750" s="35" t="s">
        <v>1783</v>
      </c>
      <c r="I750" s="35" t="str">
        <f t="shared" si="26"/>
        <v>PAK</v>
      </c>
    </row>
    <row r="751" spans="1:9" ht="23.25" customHeight="1">
      <c r="A751" s="35" t="str">
        <f t="shared" si="25"/>
        <v>XII AK618</v>
      </c>
      <c r="B751" s="27">
        <v>18</v>
      </c>
      <c r="C751" s="26" t="s">
        <v>688</v>
      </c>
      <c r="D751" s="26" t="s">
        <v>689</v>
      </c>
      <c r="E751" s="27" t="s">
        <v>9</v>
      </c>
      <c r="F751" s="35" t="s">
        <v>1942</v>
      </c>
      <c r="G751" s="35" t="s">
        <v>1780</v>
      </c>
      <c r="H751" s="35" t="s">
        <v>1783</v>
      </c>
      <c r="I751" s="35" t="str">
        <f t="shared" si="26"/>
        <v>LAK</v>
      </c>
    </row>
    <row r="752" spans="1:9" ht="23.25" customHeight="1">
      <c r="A752" s="35" t="str">
        <f t="shared" si="25"/>
        <v>XIII AK417</v>
      </c>
      <c r="B752" s="27">
        <v>17</v>
      </c>
      <c r="C752" s="26" t="s">
        <v>1137</v>
      </c>
      <c r="D752" s="26" t="s">
        <v>1138</v>
      </c>
      <c r="E752" s="27" t="s">
        <v>9</v>
      </c>
      <c r="F752" s="35" t="s">
        <v>1652</v>
      </c>
      <c r="G752" s="35" t="s">
        <v>1782</v>
      </c>
      <c r="H752" s="35" t="s">
        <v>1783</v>
      </c>
      <c r="I752" s="35" t="str">
        <f t="shared" si="26"/>
        <v>LAK</v>
      </c>
    </row>
    <row r="753" spans="1:9" ht="23.25" customHeight="1">
      <c r="A753" s="35" t="str">
        <f t="shared" si="25"/>
        <v>XI AK319</v>
      </c>
      <c r="B753" s="27">
        <v>19</v>
      </c>
      <c r="C753" s="26">
        <v>101515743</v>
      </c>
      <c r="D753" s="26" t="s">
        <v>227</v>
      </c>
      <c r="E753" s="27" t="s">
        <v>13</v>
      </c>
      <c r="F753" s="35" t="s">
        <v>534</v>
      </c>
      <c r="G753" s="35" t="s">
        <v>1778</v>
      </c>
      <c r="H753" s="35" t="s">
        <v>1783</v>
      </c>
      <c r="I753" s="35" t="str">
        <f t="shared" si="26"/>
        <v>PAK</v>
      </c>
    </row>
    <row r="754" spans="1:9" ht="23.25" customHeight="1">
      <c r="A754" s="35" t="str">
        <f t="shared" si="25"/>
        <v>XII TKJ121</v>
      </c>
      <c r="B754" s="27">
        <v>21</v>
      </c>
      <c r="C754" s="26" t="s">
        <v>755</v>
      </c>
      <c r="D754" s="26" t="s">
        <v>756</v>
      </c>
      <c r="E754" s="27" t="s">
        <v>9</v>
      </c>
      <c r="F754" s="35" t="s">
        <v>1289</v>
      </c>
      <c r="G754" s="35" t="s">
        <v>1781</v>
      </c>
      <c r="H754" s="35" t="s">
        <v>1785</v>
      </c>
      <c r="I754" s="35" t="str">
        <f t="shared" si="26"/>
        <v>LTKJ</v>
      </c>
    </row>
    <row r="755" spans="1:9" ht="23.25" customHeight="1">
      <c r="A755" s="35" t="str">
        <f t="shared" si="25"/>
        <v>X AK 424</v>
      </c>
      <c r="B755" s="100">
        <v>24</v>
      </c>
      <c r="C755" s="35"/>
      <c r="D755" s="26" t="s">
        <v>2199</v>
      </c>
      <c r="E755" s="55" t="s">
        <v>9</v>
      </c>
      <c r="F755" s="51" t="s">
        <v>2329</v>
      </c>
      <c r="G755" s="35" t="s">
        <v>1775</v>
      </c>
      <c r="H755" s="35" t="s">
        <v>1783</v>
      </c>
      <c r="I755" s="35" t="str">
        <f t="shared" si="26"/>
        <v>LAK</v>
      </c>
    </row>
    <row r="756" spans="1:9" ht="23.25" customHeight="1">
      <c r="A756" s="35" t="str">
        <f t="shared" si="25"/>
        <v>XII AK121</v>
      </c>
      <c r="B756" s="27">
        <v>21</v>
      </c>
      <c r="C756" s="26" t="s">
        <v>391</v>
      </c>
      <c r="D756" s="26" t="s">
        <v>392</v>
      </c>
      <c r="E756" s="27" t="s">
        <v>9</v>
      </c>
      <c r="F756" s="35" t="s">
        <v>970</v>
      </c>
      <c r="G756" s="35" t="s">
        <v>1780</v>
      </c>
      <c r="H756" s="35" t="s">
        <v>1783</v>
      </c>
      <c r="I756" s="35" t="str">
        <f t="shared" si="26"/>
        <v>LAK</v>
      </c>
    </row>
    <row r="757" spans="1:9" ht="23.25" customHeight="1">
      <c r="A757" s="35" t="str">
        <f t="shared" si="25"/>
        <v>X RPL 230</v>
      </c>
      <c r="B757" s="100">
        <v>30</v>
      </c>
      <c r="C757" s="35"/>
      <c r="D757" s="26" t="s">
        <v>2200</v>
      </c>
      <c r="E757" s="55" t="s">
        <v>9</v>
      </c>
      <c r="F757" s="44" t="s">
        <v>2324</v>
      </c>
      <c r="G757" s="35" t="s">
        <v>1776</v>
      </c>
      <c r="H757" s="35" t="s">
        <v>1784</v>
      </c>
      <c r="I757" s="35" t="str">
        <f t="shared" si="26"/>
        <v>LRPL</v>
      </c>
    </row>
    <row r="758" spans="1:9" ht="23.25" customHeight="1">
      <c r="A758" s="35" t="str">
        <f t="shared" si="25"/>
        <v>XII AK221</v>
      </c>
      <c r="B758" s="27">
        <v>21</v>
      </c>
      <c r="C758" s="26" t="s">
        <v>454</v>
      </c>
      <c r="D758" s="26" t="s">
        <v>455</v>
      </c>
      <c r="E758" s="27" t="s">
        <v>9</v>
      </c>
      <c r="F758" s="35" t="s">
        <v>971</v>
      </c>
      <c r="G758" s="35" t="s">
        <v>1780</v>
      </c>
      <c r="H758" s="35" t="s">
        <v>1783</v>
      </c>
      <c r="I758" s="35" t="str">
        <f t="shared" si="26"/>
        <v>LAK</v>
      </c>
    </row>
    <row r="759" spans="1:9" ht="23.25" customHeight="1">
      <c r="A759" s="35" t="str">
        <f t="shared" si="25"/>
        <v>XII AK322</v>
      </c>
      <c r="B759" s="27">
        <v>22</v>
      </c>
      <c r="C759" s="26" t="s">
        <v>515</v>
      </c>
      <c r="D759" s="26" t="s">
        <v>516</v>
      </c>
      <c r="E759" s="27" t="s">
        <v>9</v>
      </c>
      <c r="F759" s="35" t="s">
        <v>972</v>
      </c>
      <c r="G759" s="35" t="s">
        <v>1780</v>
      </c>
      <c r="H759" s="35" t="s">
        <v>1783</v>
      </c>
      <c r="I759" s="35" t="str">
        <f t="shared" si="26"/>
        <v>LAK</v>
      </c>
    </row>
    <row r="760" spans="1:9" ht="23.25" customHeight="1">
      <c r="A760" s="35" t="str">
        <f t="shared" si="25"/>
        <v>X TKJ 225</v>
      </c>
      <c r="B760" s="100">
        <v>25</v>
      </c>
      <c r="C760" s="35"/>
      <c r="D760" s="26" t="s">
        <v>2201</v>
      </c>
      <c r="E760" s="55" t="s">
        <v>9</v>
      </c>
      <c r="F760" s="52" t="s">
        <v>2332</v>
      </c>
      <c r="G760" s="35" t="s">
        <v>1777</v>
      </c>
      <c r="H760" s="35" t="s">
        <v>1785</v>
      </c>
      <c r="I760" s="35" t="str">
        <f t="shared" si="26"/>
        <v>LTKJ</v>
      </c>
    </row>
    <row r="761" spans="1:9" ht="23.25" customHeight="1">
      <c r="A761" s="35" t="str">
        <f t="shared" si="25"/>
        <v>XII AK420</v>
      </c>
      <c r="B761" s="27">
        <v>20</v>
      </c>
      <c r="C761" s="26" t="s">
        <v>573</v>
      </c>
      <c r="D761" s="26" t="s">
        <v>574</v>
      </c>
      <c r="E761" s="27" t="s">
        <v>13</v>
      </c>
      <c r="F761" s="35" t="s">
        <v>973</v>
      </c>
      <c r="G761" s="35" t="s">
        <v>1780</v>
      </c>
      <c r="H761" s="35" t="s">
        <v>1783</v>
      </c>
      <c r="I761" s="35" t="str">
        <f t="shared" si="26"/>
        <v>PAK</v>
      </c>
    </row>
    <row r="762" spans="1:9" ht="23.25" customHeight="1">
      <c r="A762" s="35" t="str">
        <f t="shared" si="25"/>
        <v>XII TKJ223</v>
      </c>
      <c r="B762" s="27">
        <v>23</v>
      </c>
      <c r="C762" s="26" t="s">
        <v>824</v>
      </c>
      <c r="D762" s="26" t="s">
        <v>825</v>
      </c>
      <c r="E762" s="27" t="s">
        <v>9</v>
      </c>
      <c r="F762" s="35" t="s">
        <v>1344</v>
      </c>
      <c r="G762" s="35" t="s">
        <v>1781</v>
      </c>
      <c r="H762" s="35" t="s">
        <v>1785</v>
      </c>
      <c r="I762" s="35" t="str">
        <f t="shared" si="26"/>
        <v>LTKJ</v>
      </c>
    </row>
    <row r="763" spans="1:9" ht="23.25" customHeight="1">
      <c r="A763" s="35" t="str">
        <f t="shared" si="25"/>
        <v>X AK 621</v>
      </c>
      <c r="B763" s="100">
        <v>21</v>
      </c>
      <c r="C763" s="35"/>
      <c r="D763" s="26" t="s">
        <v>2202</v>
      </c>
      <c r="E763" s="55" t="s">
        <v>13</v>
      </c>
      <c r="F763" s="43" t="s">
        <v>2330</v>
      </c>
      <c r="G763" s="35" t="s">
        <v>1775</v>
      </c>
      <c r="H763" s="35" t="s">
        <v>1783</v>
      </c>
      <c r="I763" s="35" t="str">
        <f t="shared" si="26"/>
        <v>PAK</v>
      </c>
    </row>
    <row r="764" spans="1:9" ht="23.25" customHeight="1">
      <c r="A764" s="35" t="str">
        <f t="shared" si="25"/>
        <v>XI TKJ320</v>
      </c>
      <c r="B764" s="27">
        <v>20</v>
      </c>
      <c r="C764" s="26">
        <v>101515879</v>
      </c>
      <c r="D764" s="26" t="s">
        <v>162</v>
      </c>
      <c r="E764" s="27" t="s">
        <v>13</v>
      </c>
      <c r="F764" s="35" t="s">
        <v>903</v>
      </c>
      <c r="G764" s="35" t="s">
        <v>1779</v>
      </c>
      <c r="H764" s="35" t="s">
        <v>1785</v>
      </c>
      <c r="I764" s="35" t="str">
        <f t="shared" si="26"/>
        <v>PTKJ</v>
      </c>
    </row>
    <row r="765" spans="1:9" ht="23.25" customHeight="1">
      <c r="A765" s="35" t="str">
        <f t="shared" si="25"/>
        <v>X AK 122</v>
      </c>
      <c r="B765" s="100">
        <v>22</v>
      </c>
      <c r="C765" s="35"/>
      <c r="D765" s="26" t="s">
        <v>2203</v>
      </c>
      <c r="E765" s="55" t="s">
        <v>13</v>
      </c>
      <c r="F765" s="42" t="s">
        <v>2322</v>
      </c>
      <c r="G765" s="35" t="s">
        <v>1775</v>
      </c>
      <c r="H765" s="35" t="s">
        <v>1783</v>
      </c>
      <c r="I765" s="35" t="str">
        <f t="shared" si="26"/>
        <v>PAK</v>
      </c>
    </row>
    <row r="766" spans="1:9" ht="23.25" customHeight="1">
      <c r="A766" s="35" t="str">
        <f t="shared" si="25"/>
        <v>XIII AK219</v>
      </c>
      <c r="B766" s="27">
        <v>19</v>
      </c>
      <c r="C766" s="26" t="s">
        <v>1011</v>
      </c>
      <c r="D766" s="26" t="s">
        <v>1012</v>
      </c>
      <c r="E766" s="27" t="s">
        <v>13</v>
      </c>
      <c r="F766" s="35" t="s">
        <v>1526</v>
      </c>
      <c r="G766" s="35" t="s">
        <v>1782</v>
      </c>
      <c r="H766" s="35" t="s">
        <v>1783</v>
      </c>
      <c r="I766" s="35" t="str">
        <f t="shared" si="26"/>
        <v>PAK</v>
      </c>
    </row>
    <row r="767" spans="1:9" ht="23.25" customHeight="1">
      <c r="A767" s="35" t="str">
        <f t="shared" si="25"/>
        <v>XIII AK418</v>
      </c>
      <c r="B767" s="27">
        <v>18</v>
      </c>
      <c r="C767" s="26" t="s">
        <v>1139</v>
      </c>
      <c r="D767" s="26" t="s">
        <v>1140</v>
      </c>
      <c r="E767" s="27" t="s">
        <v>13</v>
      </c>
      <c r="F767" s="35" t="s">
        <v>1652</v>
      </c>
      <c r="G767" s="35" t="s">
        <v>1782</v>
      </c>
      <c r="H767" s="35" t="s">
        <v>1783</v>
      </c>
      <c r="I767" s="35" t="str">
        <f t="shared" si="26"/>
        <v>PAK</v>
      </c>
    </row>
    <row r="768" spans="1:9" ht="23.25" customHeight="1">
      <c r="A768" s="35" t="str">
        <f t="shared" si="25"/>
        <v>XI AK417</v>
      </c>
      <c r="B768" s="27">
        <v>17</v>
      </c>
      <c r="C768" s="26">
        <v>101515744</v>
      </c>
      <c r="D768" s="26" t="s">
        <v>254</v>
      </c>
      <c r="E768" s="27" t="s">
        <v>13</v>
      </c>
      <c r="F768" s="35" t="s">
        <v>593</v>
      </c>
      <c r="G768" s="35" t="s">
        <v>1778</v>
      </c>
      <c r="H768" s="35" t="s">
        <v>1783</v>
      </c>
      <c r="I768" s="35" t="str">
        <f t="shared" si="26"/>
        <v>PAK</v>
      </c>
    </row>
    <row r="769" spans="1:14" ht="23.25" customHeight="1">
      <c r="A769" s="35" t="str">
        <f t="shared" si="25"/>
        <v>XI AK623</v>
      </c>
      <c r="B769" s="27">
        <v>23</v>
      </c>
      <c r="C769" s="26">
        <v>101515745</v>
      </c>
      <c r="D769" s="26" t="s">
        <v>312</v>
      </c>
      <c r="E769" s="27" t="s">
        <v>13</v>
      </c>
      <c r="F769" s="35" t="s">
        <v>715</v>
      </c>
      <c r="G769" s="35" t="s">
        <v>1778</v>
      </c>
      <c r="H769" s="35" t="s">
        <v>1783</v>
      </c>
      <c r="I769" s="35" t="str">
        <f t="shared" si="26"/>
        <v>PAK</v>
      </c>
    </row>
    <row r="770" spans="1:14" ht="23.25" customHeight="1">
      <c r="A770" s="35" t="str">
        <f t="shared" si="25"/>
        <v>X AK 221</v>
      </c>
      <c r="B770" s="98">
        <v>21</v>
      </c>
      <c r="C770" s="35"/>
      <c r="D770" s="26" t="s">
        <v>2204</v>
      </c>
      <c r="E770" s="55" t="s">
        <v>13</v>
      </c>
      <c r="F770" s="47" t="s">
        <v>2327</v>
      </c>
      <c r="G770" s="35" t="s">
        <v>1775</v>
      </c>
      <c r="H770" s="35" t="s">
        <v>1783</v>
      </c>
      <c r="I770" s="35" t="str">
        <f t="shared" si="26"/>
        <v>PAK</v>
      </c>
    </row>
    <row r="771" spans="1:14" ht="23.25" customHeight="1">
      <c r="A771" s="35" t="str">
        <f t="shared" si="25"/>
        <v>X AK 222</v>
      </c>
      <c r="B771" s="100">
        <v>22</v>
      </c>
      <c r="C771" s="35"/>
      <c r="D771" s="26" t="s">
        <v>2205</v>
      </c>
      <c r="E771" s="55" t="s">
        <v>13</v>
      </c>
      <c r="F771" s="47" t="s">
        <v>2327</v>
      </c>
      <c r="G771" s="35" t="s">
        <v>1775</v>
      </c>
      <c r="H771" s="35" t="s">
        <v>1783</v>
      </c>
      <c r="I771" s="35" t="str">
        <f t="shared" si="26"/>
        <v>PAK</v>
      </c>
    </row>
    <row r="772" spans="1:14" ht="23.25" customHeight="1">
      <c r="A772" s="35" t="str">
        <f t="shared" ref="A772:A835" si="27">F772&amp;B772</f>
        <v>XI AK418</v>
      </c>
      <c r="B772" s="27">
        <v>18</v>
      </c>
      <c r="C772" s="26">
        <v>101515746</v>
      </c>
      <c r="D772" s="26" t="s">
        <v>2346</v>
      </c>
      <c r="E772" s="27" t="s">
        <v>13</v>
      </c>
      <c r="F772" s="35" t="s">
        <v>593</v>
      </c>
      <c r="G772" s="35" t="s">
        <v>1778</v>
      </c>
      <c r="H772" s="35" t="s">
        <v>1783</v>
      </c>
      <c r="I772" s="35" t="str">
        <f t="shared" si="26"/>
        <v>PAK</v>
      </c>
      <c r="L772" s="14" t="s">
        <v>13</v>
      </c>
      <c r="M772" s="14" t="s">
        <v>1783</v>
      </c>
      <c r="N772" s="14">
        <f t="shared" ref="N772:N777" si="28">COUNTIF(I$3:I$770,L772&amp;M772)</f>
        <v>236</v>
      </c>
    </row>
    <row r="773" spans="1:14" ht="15.75">
      <c r="A773" s="35" t="str">
        <f t="shared" si="27"/>
        <v>XII AK521</v>
      </c>
      <c r="B773" s="27">
        <v>21</v>
      </c>
      <c r="C773" s="26" t="s">
        <v>633</v>
      </c>
      <c r="D773" s="26" t="s">
        <v>634</v>
      </c>
      <c r="E773" s="27" t="s">
        <v>13</v>
      </c>
      <c r="F773" s="35" t="s">
        <v>974</v>
      </c>
      <c r="G773" s="35" t="s">
        <v>1780</v>
      </c>
      <c r="H773" s="35" t="s">
        <v>1783</v>
      </c>
      <c r="I773" s="35" t="str">
        <f t="shared" si="26"/>
        <v>PAK</v>
      </c>
      <c r="L773" s="14" t="s">
        <v>9</v>
      </c>
      <c r="M773" s="14" t="s">
        <v>1783</v>
      </c>
      <c r="N773" s="14">
        <f t="shared" si="28"/>
        <v>233</v>
      </c>
    </row>
    <row r="774" spans="1:14" ht="15.75">
      <c r="A774" s="35" t="str">
        <f t="shared" si="27"/>
        <v>XIII AK322</v>
      </c>
      <c r="B774" s="27">
        <v>22</v>
      </c>
      <c r="C774" s="26" t="s">
        <v>1083</v>
      </c>
      <c r="D774" s="26" t="s">
        <v>1084</v>
      </c>
      <c r="E774" s="27" t="s">
        <v>13</v>
      </c>
      <c r="F774" s="35" t="s">
        <v>1589</v>
      </c>
      <c r="G774" s="35" t="s">
        <v>1782</v>
      </c>
      <c r="H774" s="35" t="s">
        <v>1783</v>
      </c>
      <c r="I774" s="35" t="str">
        <f t="shared" si="26"/>
        <v>PAK</v>
      </c>
      <c r="L774" s="14" t="s">
        <v>13</v>
      </c>
      <c r="M774" s="14" t="s">
        <v>1785</v>
      </c>
      <c r="N774" s="14">
        <f t="shared" si="28"/>
        <v>28</v>
      </c>
    </row>
    <row r="775" spans="1:14" ht="15.75">
      <c r="A775" s="35" t="str">
        <f t="shared" si="27"/>
        <v>X AK 123</v>
      </c>
      <c r="B775" s="100">
        <v>23</v>
      </c>
      <c r="C775" s="35"/>
      <c r="D775" s="26" t="s">
        <v>2206</v>
      </c>
      <c r="E775" s="55" t="s">
        <v>13</v>
      </c>
      <c r="F775" s="42" t="s">
        <v>2322</v>
      </c>
      <c r="G775" s="35" t="s">
        <v>1775</v>
      </c>
      <c r="H775" s="35" t="s">
        <v>1783</v>
      </c>
      <c r="I775" s="35" t="str">
        <f t="shared" si="26"/>
        <v>PAK</v>
      </c>
      <c r="L775" s="14" t="s">
        <v>9</v>
      </c>
      <c r="M775" s="14" t="s">
        <v>1785</v>
      </c>
      <c r="N775" s="14">
        <f t="shared" si="28"/>
        <v>172</v>
      </c>
    </row>
    <row r="776" spans="1:14" ht="15.75">
      <c r="A776" s="35" t="str">
        <f t="shared" si="27"/>
        <v>XI RPL221</v>
      </c>
      <c r="B776" s="27">
        <v>21</v>
      </c>
      <c r="C776" s="26">
        <v>101515953</v>
      </c>
      <c r="D776" s="26" t="s">
        <v>48</v>
      </c>
      <c r="E776" s="27" t="s">
        <v>9</v>
      </c>
      <c r="F776" s="35" t="s">
        <v>1943</v>
      </c>
      <c r="G776" s="35" t="s">
        <v>1944</v>
      </c>
      <c r="H776" s="35" t="s">
        <v>1784</v>
      </c>
      <c r="I776" s="35" t="str">
        <f t="shared" si="26"/>
        <v>LRPL</v>
      </c>
      <c r="L776" s="14" t="s">
        <v>9</v>
      </c>
      <c r="M776" s="14" t="s">
        <v>1784</v>
      </c>
      <c r="N776" s="14">
        <f t="shared" si="28"/>
        <v>88</v>
      </c>
    </row>
    <row r="777" spans="1:14" ht="15.75">
      <c r="A777" s="35" t="str">
        <f t="shared" si="27"/>
        <v>XI TKJ321</v>
      </c>
      <c r="B777" s="27">
        <v>21</v>
      </c>
      <c r="C777" s="26">
        <v>101515880</v>
      </c>
      <c r="D777" s="26" t="s">
        <v>144</v>
      </c>
      <c r="E777" s="27" t="s">
        <v>13</v>
      </c>
      <c r="F777" s="35" t="s">
        <v>903</v>
      </c>
      <c r="G777" s="35" t="s">
        <v>1779</v>
      </c>
      <c r="H777" s="35" t="s">
        <v>1785</v>
      </c>
      <c r="I777" s="35" t="str">
        <f t="shared" si="26"/>
        <v>PTKJ</v>
      </c>
      <c r="L777" s="14" t="s">
        <v>13</v>
      </c>
      <c r="M777" s="14" t="s">
        <v>1784</v>
      </c>
      <c r="N777" s="14">
        <f t="shared" si="28"/>
        <v>10</v>
      </c>
    </row>
    <row r="778" spans="1:14" ht="15.75">
      <c r="A778" s="35" t="str">
        <f t="shared" si="27"/>
        <v>XII AK619</v>
      </c>
      <c r="B778" s="27">
        <v>19</v>
      </c>
      <c r="C778" s="26" t="s">
        <v>690</v>
      </c>
      <c r="D778" s="26" t="s">
        <v>691</v>
      </c>
      <c r="E778" s="27" t="s">
        <v>13</v>
      </c>
      <c r="F778" s="35" t="s">
        <v>1942</v>
      </c>
      <c r="G778" s="35" t="s">
        <v>1780</v>
      </c>
      <c r="H778" s="35" t="s">
        <v>1783</v>
      </c>
      <c r="I778" s="35" t="str">
        <f t="shared" si="26"/>
        <v>PAK</v>
      </c>
      <c r="N778" s="14">
        <f>SUM(N772:N777)</f>
        <v>767</v>
      </c>
    </row>
    <row r="779" spans="1:14" ht="15.75">
      <c r="A779" s="35" t="str">
        <f t="shared" si="27"/>
        <v>XII TKJ224</v>
      </c>
      <c r="B779" s="27">
        <v>24</v>
      </c>
      <c r="C779" s="26" t="s">
        <v>826</v>
      </c>
      <c r="D779" s="26" t="s">
        <v>827</v>
      </c>
      <c r="E779" s="27" t="s">
        <v>13</v>
      </c>
      <c r="F779" s="35" t="s">
        <v>1344</v>
      </c>
      <c r="G779" s="35" t="s">
        <v>1781</v>
      </c>
      <c r="H779" s="35" t="s">
        <v>1785</v>
      </c>
      <c r="I779" s="35" t="str">
        <f t="shared" si="26"/>
        <v>PTKJ</v>
      </c>
      <c r="K779" s="14" t="s">
        <v>1947</v>
      </c>
      <c r="L779" s="14">
        <f>COUNTIF(G3:G768,K779)</f>
        <v>0</v>
      </c>
    </row>
    <row r="780" spans="1:14" ht="15.75">
      <c r="A780" s="35" t="str">
        <f t="shared" si="27"/>
        <v>XII AK122</v>
      </c>
      <c r="B780" s="27">
        <v>22</v>
      </c>
      <c r="C780" s="26" t="s">
        <v>393</v>
      </c>
      <c r="D780" s="26" t="s">
        <v>394</v>
      </c>
      <c r="E780" s="27" t="s">
        <v>13</v>
      </c>
      <c r="F780" s="35" t="s">
        <v>970</v>
      </c>
      <c r="G780" s="35" t="s">
        <v>1780</v>
      </c>
      <c r="H780" s="35" t="s">
        <v>1783</v>
      </c>
      <c r="I780" s="35" t="str">
        <f t="shared" si="26"/>
        <v>PAK</v>
      </c>
      <c r="K780" s="14" t="s">
        <v>1948</v>
      </c>
      <c r="L780" s="14">
        <f>COUNTIF(G4:G769,K780)</f>
        <v>0</v>
      </c>
    </row>
    <row r="781" spans="1:14" ht="15.75">
      <c r="A781" s="35" t="str">
        <f t="shared" si="27"/>
        <v>XII AK222</v>
      </c>
      <c r="B781" s="27">
        <v>22</v>
      </c>
      <c r="C781" s="26" t="s">
        <v>456</v>
      </c>
      <c r="D781" s="26" t="s">
        <v>457</v>
      </c>
      <c r="E781" s="27" t="s">
        <v>13</v>
      </c>
      <c r="F781" s="35" t="s">
        <v>971</v>
      </c>
      <c r="G781" s="35" t="s">
        <v>1780</v>
      </c>
      <c r="H781" s="35" t="s">
        <v>1783</v>
      </c>
      <c r="I781" s="35" t="str">
        <f t="shared" si="26"/>
        <v>PAK</v>
      </c>
    </row>
    <row r="782" spans="1:14" ht="15.75">
      <c r="A782" s="35" t="str">
        <f t="shared" si="27"/>
        <v>XIII AK419</v>
      </c>
      <c r="B782" s="27">
        <v>19</v>
      </c>
      <c r="C782" s="26" t="s">
        <v>1141</v>
      </c>
      <c r="D782" s="26" t="s">
        <v>1142</v>
      </c>
      <c r="E782" s="27" t="s">
        <v>13</v>
      </c>
      <c r="F782" s="35" t="s">
        <v>1652</v>
      </c>
      <c r="G782" s="35" t="s">
        <v>1782</v>
      </c>
      <c r="H782" s="35" t="s">
        <v>1783</v>
      </c>
      <c r="I782" s="35" t="str">
        <f t="shared" si="26"/>
        <v>PAK</v>
      </c>
    </row>
    <row r="783" spans="1:14" ht="15.75">
      <c r="A783" s="35" t="str">
        <f t="shared" si="27"/>
        <v>XIII AK220</v>
      </c>
      <c r="B783" s="27">
        <v>20</v>
      </c>
      <c r="C783" s="26" t="s">
        <v>1013</v>
      </c>
      <c r="D783" s="26" t="s">
        <v>1014</v>
      </c>
      <c r="E783" s="27" t="s">
        <v>13</v>
      </c>
      <c r="F783" s="35" t="s">
        <v>1526</v>
      </c>
      <c r="G783" s="35" t="s">
        <v>1782</v>
      </c>
      <c r="H783" s="35" t="s">
        <v>1783</v>
      </c>
      <c r="I783" s="35" t="str">
        <f t="shared" si="26"/>
        <v>PAK</v>
      </c>
    </row>
    <row r="784" spans="1:14" ht="15.75">
      <c r="A784" s="35" t="str">
        <f t="shared" si="27"/>
        <v>X AK 223</v>
      </c>
      <c r="B784" s="100">
        <v>23</v>
      </c>
      <c r="C784" s="35"/>
      <c r="D784" s="26" t="s">
        <v>2207</v>
      </c>
      <c r="E784" s="55" t="s">
        <v>9</v>
      </c>
      <c r="F784" s="47" t="s">
        <v>2327</v>
      </c>
      <c r="G784" s="35" t="s">
        <v>1775</v>
      </c>
      <c r="H784" s="35" t="s">
        <v>1783</v>
      </c>
      <c r="I784" s="35" t="str">
        <f t="shared" si="26"/>
        <v>LAK</v>
      </c>
    </row>
    <row r="785" spans="1:9" ht="15.75">
      <c r="A785" s="35" t="str">
        <f t="shared" si="27"/>
        <v>XII AK323</v>
      </c>
      <c r="B785" s="27">
        <v>23</v>
      </c>
      <c r="C785" s="26" t="s">
        <v>517</v>
      </c>
      <c r="D785" s="26" t="s">
        <v>518</v>
      </c>
      <c r="E785" s="27" t="s">
        <v>9</v>
      </c>
      <c r="F785" s="35" t="s">
        <v>972</v>
      </c>
      <c r="G785" s="35" t="s">
        <v>1780</v>
      </c>
      <c r="H785" s="35" t="s">
        <v>1783</v>
      </c>
      <c r="I785" s="35" t="str">
        <f t="shared" si="26"/>
        <v>LAK</v>
      </c>
    </row>
    <row r="786" spans="1:9" ht="15.75">
      <c r="A786" s="35" t="str">
        <f t="shared" si="27"/>
        <v>X TKJ 121</v>
      </c>
      <c r="B786" s="98">
        <v>21</v>
      </c>
      <c r="C786" s="35"/>
      <c r="D786" s="26" t="s">
        <v>2208</v>
      </c>
      <c r="E786" s="55" t="s">
        <v>9</v>
      </c>
      <c r="F786" s="53" t="s">
        <v>2331</v>
      </c>
      <c r="G786" s="35" t="s">
        <v>1777</v>
      </c>
      <c r="H786" s="35" t="s">
        <v>1785</v>
      </c>
      <c r="I786" s="35" t="str">
        <f t="shared" si="26"/>
        <v>LTKJ</v>
      </c>
    </row>
    <row r="787" spans="1:9" ht="15.75">
      <c r="A787" s="35" t="str">
        <f t="shared" si="27"/>
        <v>X AK 523</v>
      </c>
      <c r="B787" s="100">
        <v>23</v>
      </c>
      <c r="C787" s="35"/>
      <c r="D787" s="26" t="s">
        <v>2209</v>
      </c>
      <c r="E787" s="55" t="s">
        <v>13</v>
      </c>
      <c r="F787" s="45" t="s">
        <v>2325</v>
      </c>
      <c r="G787" s="35" t="s">
        <v>1775</v>
      </c>
      <c r="H787" s="35" t="s">
        <v>1783</v>
      </c>
      <c r="I787" s="35" t="str">
        <f t="shared" si="26"/>
        <v>PAK</v>
      </c>
    </row>
    <row r="788" spans="1:9" ht="15.75">
      <c r="A788" s="35" t="str">
        <f t="shared" si="27"/>
        <v>XII AK421</v>
      </c>
      <c r="B788" s="27">
        <v>21</v>
      </c>
      <c r="C788" s="26" t="s">
        <v>575</v>
      </c>
      <c r="D788" s="26" t="s">
        <v>576</v>
      </c>
      <c r="E788" s="27" t="s">
        <v>13</v>
      </c>
      <c r="F788" s="35" t="s">
        <v>973</v>
      </c>
      <c r="G788" s="35" t="s">
        <v>1780</v>
      </c>
      <c r="H788" s="35" t="s">
        <v>1783</v>
      </c>
      <c r="I788" s="35" t="str">
        <f t="shared" si="26"/>
        <v>PAK</v>
      </c>
    </row>
    <row r="789" spans="1:9" ht="15.75">
      <c r="A789" s="35" t="str">
        <f t="shared" si="27"/>
        <v>XIII AK517</v>
      </c>
      <c r="B789" s="27">
        <v>17</v>
      </c>
      <c r="C789" s="26" t="s">
        <v>1201</v>
      </c>
      <c r="D789" s="26" t="s">
        <v>1202</v>
      </c>
      <c r="E789" s="27" t="s">
        <v>13</v>
      </c>
      <c r="F789" s="35" t="s">
        <v>1713</v>
      </c>
      <c r="G789" s="35" t="s">
        <v>1782</v>
      </c>
      <c r="H789" s="35" t="s">
        <v>1783</v>
      </c>
      <c r="I789" s="35" t="str">
        <f t="shared" si="26"/>
        <v>PAK</v>
      </c>
    </row>
    <row r="790" spans="1:9" ht="15.75">
      <c r="A790" s="35" t="str">
        <f t="shared" si="27"/>
        <v>XII AK522</v>
      </c>
      <c r="B790" s="27">
        <v>22</v>
      </c>
      <c r="C790" s="26" t="s">
        <v>635</v>
      </c>
      <c r="D790" s="26" t="s">
        <v>636</v>
      </c>
      <c r="E790" s="27" t="s">
        <v>13</v>
      </c>
      <c r="F790" s="35" t="s">
        <v>974</v>
      </c>
      <c r="G790" s="35" t="s">
        <v>1780</v>
      </c>
      <c r="H790" s="35" t="s">
        <v>1783</v>
      </c>
      <c r="I790" s="35" t="str">
        <f t="shared" si="26"/>
        <v>PAK</v>
      </c>
    </row>
    <row r="791" spans="1:9" ht="15.75">
      <c r="A791" s="35" t="str">
        <f t="shared" si="27"/>
        <v>XI RPL123</v>
      </c>
      <c r="B791" s="27">
        <v>23</v>
      </c>
      <c r="C791" s="26">
        <v>101515954</v>
      </c>
      <c r="D791" s="26" t="s">
        <v>24</v>
      </c>
      <c r="E791" s="27" t="s">
        <v>9</v>
      </c>
      <c r="F791" s="35" t="s">
        <v>1945</v>
      </c>
      <c r="G791" s="35" t="s">
        <v>1944</v>
      </c>
      <c r="H791" s="35" t="s">
        <v>1784</v>
      </c>
      <c r="I791" s="35" t="str">
        <f t="shared" si="26"/>
        <v>LRPL</v>
      </c>
    </row>
    <row r="792" spans="1:9" ht="15.75">
      <c r="A792" s="35" t="str">
        <f t="shared" si="27"/>
        <v>X AK 622</v>
      </c>
      <c r="B792" s="100">
        <v>22</v>
      </c>
      <c r="C792" s="35"/>
      <c r="D792" s="26" t="s">
        <v>2210</v>
      </c>
      <c r="E792" s="55" t="s">
        <v>13</v>
      </c>
      <c r="F792" s="43" t="s">
        <v>2330</v>
      </c>
      <c r="G792" s="35" t="s">
        <v>1775</v>
      </c>
      <c r="H792" s="35" t="s">
        <v>1783</v>
      </c>
      <c r="I792" s="35" t="str">
        <f t="shared" si="26"/>
        <v>PAK</v>
      </c>
    </row>
    <row r="793" spans="1:9" ht="15.75">
      <c r="A793" s="35" t="str">
        <f t="shared" si="27"/>
        <v>XI TKJ222</v>
      </c>
      <c r="B793" s="27">
        <v>22</v>
      </c>
      <c r="C793" s="26">
        <v>101515881</v>
      </c>
      <c r="D793" s="26" t="s">
        <v>112</v>
      </c>
      <c r="E793" s="27" t="s">
        <v>13</v>
      </c>
      <c r="F793" s="35" t="s">
        <v>842</v>
      </c>
      <c r="G793" s="35" t="s">
        <v>1779</v>
      </c>
      <c r="H793" s="35" t="s">
        <v>1785</v>
      </c>
      <c r="I793" s="35" t="str">
        <f t="shared" si="26"/>
        <v>PTKJ</v>
      </c>
    </row>
    <row r="794" spans="1:9" ht="15.75">
      <c r="A794" s="35" t="str">
        <f t="shared" si="27"/>
        <v>X AK 524</v>
      </c>
      <c r="B794" s="98">
        <v>24</v>
      </c>
      <c r="C794" s="35"/>
      <c r="D794" s="26" t="s">
        <v>2211</v>
      </c>
      <c r="E794" s="55" t="s">
        <v>13</v>
      </c>
      <c r="F794" s="45" t="s">
        <v>2325</v>
      </c>
      <c r="G794" s="35" t="s">
        <v>1775</v>
      </c>
      <c r="H794" s="35" t="s">
        <v>1783</v>
      </c>
      <c r="I794" s="35" t="str">
        <f t="shared" si="26"/>
        <v>PAK</v>
      </c>
    </row>
    <row r="795" spans="1:9" ht="15.75">
      <c r="A795" s="35" t="str">
        <f t="shared" si="27"/>
        <v>X AK 623</v>
      </c>
      <c r="B795" s="100">
        <v>23</v>
      </c>
      <c r="C795" s="35"/>
      <c r="D795" s="26" t="s">
        <v>2212</v>
      </c>
      <c r="E795" s="55" t="s">
        <v>13</v>
      </c>
      <c r="F795" s="43" t="s">
        <v>2330</v>
      </c>
      <c r="G795" s="35" t="s">
        <v>1775</v>
      </c>
      <c r="H795" s="35" t="s">
        <v>1783</v>
      </c>
      <c r="I795" s="35" t="str">
        <f t="shared" si="26"/>
        <v>PAK</v>
      </c>
    </row>
    <row r="796" spans="1:9" ht="15.75">
      <c r="A796" s="35" t="str">
        <f t="shared" si="27"/>
        <v>XI RPL124</v>
      </c>
      <c r="B796" s="27">
        <v>24</v>
      </c>
      <c r="C796" s="26">
        <v>101515955</v>
      </c>
      <c r="D796" s="26" t="s">
        <v>16</v>
      </c>
      <c r="E796" s="27" t="s">
        <v>13</v>
      </c>
      <c r="F796" s="35" t="s">
        <v>1945</v>
      </c>
      <c r="G796" s="35" t="s">
        <v>1944</v>
      </c>
      <c r="H796" s="35" t="s">
        <v>1784</v>
      </c>
      <c r="I796" s="35" t="str">
        <f t="shared" si="26"/>
        <v>PRPL</v>
      </c>
    </row>
    <row r="797" spans="1:9" ht="15.75">
      <c r="A797" s="35" t="str">
        <f t="shared" si="27"/>
        <v>X RPL 231</v>
      </c>
      <c r="B797" s="100">
        <v>31</v>
      </c>
      <c r="C797" s="35"/>
      <c r="D797" s="26" t="s">
        <v>2339</v>
      </c>
      <c r="E797" s="27" t="s">
        <v>9</v>
      </c>
      <c r="F797" s="35" t="s">
        <v>2324</v>
      </c>
      <c r="G797" s="35" t="s">
        <v>1776</v>
      </c>
      <c r="H797" s="35" t="s">
        <v>1784</v>
      </c>
      <c r="I797" s="35" t="str">
        <f t="shared" si="26"/>
        <v>LRPL</v>
      </c>
    </row>
    <row r="798" spans="1:9" ht="15.75">
      <c r="A798" s="35" t="str">
        <f t="shared" si="27"/>
        <v>XII TKJ122</v>
      </c>
      <c r="B798" s="27">
        <v>22</v>
      </c>
      <c r="C798" s="26" t="s">
        <v>757</v>
      </c>
      <c r="D798" s="26" t="s">
        <v>758</v>
      </c>
      <c r="E798" s="27" t="s">
        <v>13</v>
      </c>
      <c r="F798" s="35" t="s">
        <v>1289</v>
      </c>
      <c r="G798" s="35" t="s">
        <v>1781</v>
      </c>
      <c r="H798" s="35" t="s">
        <v>1785</v>
      </c>
      <c r="I798" s="35" t="str">
        <f t="shared" si="26"/>
        <v>PTKJ</v>
      </c>
    </row>
    <row r="799" spans="1:9" ht="15.75">
      <c r="A799" s="35" t="str">
        <f t="shared" si="27"/>
        <v>XII AK620</v>
      </c>
      <c r="B799" s="27">
        <v>20</v>
      </c>
      <c r="C799" s="26" t="s">
        <v>692</v>
      </c>
      <c r="D799" s="26" t="s">
        <v>693</v>
      </c>
      <c r="E799" s="27" t="s">
        <v>13</v>
      </c>
      <c r="F799" s="35" t="s">
        <v>1942</v>
      </c>
      <c r="G799" s="35" t="s">
        <v>1780</v>
      </c>
      <c r="H799" s="35" t="s">
        <v>1783</v>
      </c>
      <c r="I799" s="35" t="str">
        <f t="shared" si="26"/>
        <v>PAK</v>
      </c>
    </row>
    <row r="800" spans="1:9" ht="15.75">
      <c r="A800" s="35" t="str">
        <f t="shared" si="27"/>
        <v>XII AK123</v>
      </c>
      <c r="B800" s="27">
        <v>23</v>
      </c>
      <c r="C800" s="26" t="s">
        <v>395</v>
      </c>
      <c r="D800" s="26" t="s">
        <v>396</v>
      </c>
      <c r="E800" s="27" t="s">
        <v>13</v>
      </c>
      <c r="F800" s="35" t="s">
        <v>970</v>
      </c>
      <c r="G800" s="35" t="s">
        <v>1780</v>
      </c>
      <c r="H800" s="35" t="s">
        <v>1783</v>
      </c>
      <c r="I800" s="35" t="str">
        <f t="shared" si="26"/>
        <v>PAK</v>
      </c>
    </row>
    <row r="801" spans="1:9" ht="15.75">
      <c r="A801" s="35" t="str">
        <f t="shared" si="27"/>
        <v>XI AK219</v>
      </c>
      <c r="B801" s="27">
        <v>19</v>
      </c>
      <c r="C801" s="26">
        <v>101515747</v>
      </c>
      <c r="D801" s="26" t="s">
        <v>207</v>
      </c>
      <c r="E801" s="27" t="s">
        <v>9</v>
      </c>
      <c r="F801" s="35" t="s">
        <v>472</v>
      </c>
      <c r="G801" s="35" t="s">
        <v>1778</v>
      </c>
      <c r="H801" s="35" t="s">
        <v>1783</v>
      </c>
      <c r="I801" s="35" t="str">
        <f t="shared" si="26"/>
        <v>LAK</v>
      </c>
    </row>
    <row r="802" spans="1:9" ht="15.75">
      <c r="A802" s="35" t="str">
        <f t="shared" si="27"/>
        <v>X AK 124</v>
      </c>
      <c r="B802" s="100">
        <v>24</v>
      </c>
      <c r="C802" s="35"/>
      <c r="D802" s="26" t="s">
        <v>2213</v>
      </c>
      <c r="E802" s="55" t="s">
        <v>13</v>
      </c>
      <c r="F802" s="42" t="s">
        <v>2322</v>
      </c>
      <c r="G802" s="35" t="s">
        <v>1775</v>
      </c>
      <c r="H802" s="35" t="s">
        <v>1783</v>
      </c>
      <c r="I802" s="35" t="str">
        <f t="shared" si="26"/>
        <v>PAK</v>
      </c>
    </row>
    <row r="803" spans="1:9" ht="15.75">
      <c r="A803" s="35" t="str">
        <f t="shared" si="27"/>
        <v>XI AK419</v>
      </c>
      <c r="B803" s="27">
        <v>19</v>
      </c>
      <c r="C803" s="26">
        <v>101515748</v>
      </c>
      <c r="D803" s="26" t="s">
        <v>251</v>
      </c>
      <c r="E803" s="27" t="s">
        <v>13</v>
      </c>
      <c r="F803" s="35" t="s">
        <v>593</v>
      </c>
      <c r="G803" s="35" t="s">
        <v>1778</v>
      </c>
      <c r="H803" s="35" t="s">
        <v>1783</v>
      </c>
      <c r="I803" s="35" t="str">
        <f t="shared" si="26"/>
        <v>PAK</v>
      </c>
    </row>
    <row r="804" spans="1:9" ht="15.75">
      <c r="A804" s="35" t="str">
        <f t="shared" si="27"/>
        <v>X AK 329</v>
      </c>
      <c r="B804" s="98">
        <v>29</v>
      </c>
      <c r="C804" s="35"/>
      <c r="D804" s="26" t="s">
        <v>2214</v>
      </c>
      <c r="E804" s="55" t="s">
        <v>9</v>
      </c>
      <c r="F804" s="49" t="s">
        <v>2328</v>
      </c>
      <c r="G804" s="35" t="s">
        <v>1775</v>
      </c>
      <c r="H804" s="35" t="s">
        <v>1783</v>
      </c>
      <c r="I804" s="35" t="str">
        <f t="shared" si="26"/>
        <v>LAK</v>
      </c>
    </row>
    <row r="805" spans="1:9" ht="15.75">
      <c r="A805" s="35" t="str">
        <f t="shared" si="27"/>
        <v>X RPL 232</v>
      </c>
      <c r="B805" s="100">
        <v>32</v>
      </c>
      <c r="C805" s="35"/>
      <c r="D805" s="26" t="s">
        <v>2215</v>
      </c>
      <c r="E805" s="56" t="s">
        <v>13</v>
      </c>
      <c r="F805" s="44" t="s">
        <v>2324</v>
      </c>
      <c r="G805" s="35" t="s">
        <v>1776</v>
      </c>
      <c r="H805" s="35" t="s">
        <v>1784</v>
      </c>
      <c r="I805" s="35" t="str">
        <f t="shared" si="26"/>
        <v>PRPL</v>
      </c>
    </row>
    <row r="806" spans="1:9" ht="15.75">
      <c r="A806" s="35" t="str">
        <f t="shared" si="27"/>
        <v>XIII AK420</v>
      </c>
      <c r="B806" s="27">
        <v>20</v>
      </c>
      <c r="C806" s="26" t="s">
        <v>1143</v>
      </c>
      <c r="D806" s="26" t="s">
        <v>1144</v>
      </c>
      <c r="E806" s="27" t="s">
        <v>9</v>
      </c>
      <c r="F806" s="35" t="s">
        <v>1652</v>
      </c>
      <c r="G806" s="35" t="s">
        <v>1782</v>
      </c>
      <c r="H806" s="35" t="s">
        <v>1783</v>
      </c>
      <c r="I806" s="35" t="str">
        <f t="shared" si="26"/>
        <v>LAK</v>
      </c>
    </row>
    <row r="807" spans="1:9" ht="15.75">
      <c r="A807" s="35" t="str">
        <f t="shared" si="27"/>
        <v>XI AK518</v>
      </c>
      <c r="B807" s="27">
        <v>18</v>
      </c>
      <c r="C807" s="26">
        <v>101515749</v>
      </c>
      <c r="D807" s="26" t="s">
        <v>289</v>
      </c>
      <c r="E807" s="27" t="s">
        <v>13</v>
      </c>
      <c r="F807" s="35" t="s">
        <v>655</v>
      </c>
      <c r="G807" s="35" t="s">
        <v>1778</v>
      </c>
      <c r="H807" s="35" t="s">
        <v>1783</v>
      </c>
      <c r="I807" s="35" t="str">
        <f t="shared" si="26"/>
        <v>PAK</v>
      </c>
    </row>
    <row r="808" spans="1:9" ht="15.75">
      <c r="A808" s="35" t="str">
        <f t="shared" si="27"/>
        <v>XII TKJ325</v>
      </c>
      <c r="B808" s="27">
        <v>25</v>
      </c>
      <c r="C808" s="26" t="s">
        <v>891</v>
      </c>
      <c r="D808" s="26" t="s">
        <v>892</v>
      </c>
      <c r="E808" s="27" t="s">
        <v>13</v>
      </c>
      <c r="F808" s="35" t="s">
        <v>1401</v>
      </c>
      <c r="G808" s="35" t="s">
        <v>1781</v>
      </c>
      <c r="H808" s="35" t="s">
        <v>1785</v>
      </c>
      <c r="I808" s="35" t="str">
        <f t="shared" si="26"/>
        <v>PTKJ</v>
      </c>
    </row>
    <row r="809" spans="1:9" ht="15.75">
      <c r="A809" s="35" t="str">
        <f t="shared" si="27"/>
        <v>XII AK223</v>
      </c>
      <c r="B809" s="27">
        <v>23</v>
      </c>
      <c r="C809" s="26" t="s">
        <v>458</v>
      </c>
      <c r="D809" s="26" t="s">
        <v>459</v>
      </c>
      <c r="E809" s="27" t="s">
        <v>9</v>
      </c>
      <c r="F809" s="35" t="s">
        <v>971</v>
      </c>
      <c r="G809" s="35" t="s">
        <v>1780</v>
      </c>
      <c r="H809" s="35" t="s">
        <v>1783</v>
      </c>
      <c r="I809" s="35" t="str">
        <f t="shared" ref="I809:I872" si="29">E809&amp;H809</f>
        <v>LAK</v>
      </c>
    </row>
    <row r="810" spans="1:9" ht="15.75">
      <c r="A810" s="35" t="str">
        <f t="shared" si="27"/>
        <v>XI RPL222</v>
      </c>
      <c r="B810" s="27">
        <v>22</v>
      </c>
      <c r="C810" s="26">
        <v>101515956</v>
      </c>
      <c r="D810" s="26" t="s">
        <v>73</v>
      </c>
      <c r="E810" s="27" t="s">
        <v>13</v>
      </c>
      <c r="F810" s="35" t="s">
        <v>1943</v>
      </c>
      <c r="G810" s="35" t="s">
        <v>1944</v>
      </c>
      <c r="H810" s="35" t="s">
        <v>1784</v>
      </c>
      <c r="I810" s="35" t="str">
        <f t="shared" si="29"/>
        <v>PRPL</v>
      </c>
    </row>
    <row r="811" spans="1:9" ht="15.75">
      <c r="A811" s="35" t="str">
        <f t="shared" si="27"/>
        <v>XI AK122</v>
      </c>
      <c r="B811" s="27">
        <v>22</v>
      </c>
      <c r="C811" s="26">
        <v>101515750</v>
      </c>
      <c r="D811" s="26" t="s">
        <v>183</v>
      </c>
      <c r="E811" s="27" t="s">
        <v>9</v>
      </c>
      <c r="F811" s="35" t="s">
        <v>413</v>
      </c>
      <c r="G811" s="35" t="s">
        <v>1778</v>
      </c>
      <c r="H811" s="35" t="s">
        <v>1783</v>
      </c>
      <c r="I811" s="35" t="str">
        <f t="shared" si="29"/>
        <v>LAK</v>
      </c>
    </row>
    <row r="812" spans="1:9" ht="15.75">
      <c r="A812" s="35" t="str">
        <f t="shared" si="27"/>
        <v>XI TKJ223</v>
      </c>
      <c r="B812" s="27">
        <v>23</v>
      </c>
      <c r="C812" s="26">
        <v>101515882</v>
      </c>
      <c r="D812" s="26" t="s">
        <v>113</v>
      </c>
      <c r="E812" s="27" t="s">
        <v>13</v>
      </c>
      <c r="F812" s="35" t="s">
        <v>842</v>
      </c>
      <c r="G812" s="35" t="s">
        <v>1779</v>
      </c>
      <c r="H812" s="35" t="s">
        <v>1785</v>
      </c>
      <c r="I812" s="35" t="str">
        <f t="shared" si="29"/>
        <v>PTKJ</v>
      </c>
    </row>
    <row r="813" spans="1:9" ht="15.75">
      <c r="A813" s="35" t="str">
        <f t="shared" si="27"/>
        <v>XI TKJ322</v>
      </c>
      <c r="B813" s="27">
        <v>22</v>
      </c>
      <c r="C813" s="26">
        <v>101515883</v>
      </c>
      <c r="D813" s="26" t="s">
        <v>67</v>
      </c>
      <c r="E813" s="27" t="s">
        <v>9</v>
      </c>
      <c r="F813" s="35" t="s">
        <v>903</v>
      </c>
      <c r="G813" s="35" t="s">
        <v>1779</v>
      </c>
      <c r="H813" s="35" t="s">
        <v>1785</v>
      </c>
      <c r="I813" s="35" t="str">
        <f t="shared" si="29"/>
        <v>LTKJ</v>
      </c>
    </row>
    <row r="814" spans="1:9" ht="15.75">
      <c r="A814" s="35" t="str">
        <f t="shared" si="27"/>
        <v>X AK 224</v>
      </c>
      <c r="B814" s="100">
        <v>24</v>
      </c>
      <c r="C814" s="35"/>
      <c r="D814" s="26" t="s">
        <v>2216</v>
      </c>
      <c r="E814" s="55" t="s">
        <v>9</v>
      </c>
      <c r="F814" s="47" t="s">
        <v>2327</v>
      </c>
      <c r="G814" s="35" t="s">
        <v>1775</v>
      </c>
      <c r="H814" s="35" t="s">
        <v>1783</v>
      </c>
      <c r="I814" s="35" t="str">
        <f t="shared" si="29"/>
        <v>LAK</v>
      </c>
    </row>
    <row r="815" spans="1:9" ht="15.75">
      <c r="A815" s="35" t="str">
        <f t="shared" si="27"/>
        <v>XII AK324</v>
      </c>
      <c r="B815" s="27">
        <v>24</v>
      </c>
      <c r="C815" s="26" t="s">
        <v>519</v>
      </c>
      <c r="D815" s="26" t="s">
        <v>520</v>
      </c>
      <c r="E815" s="27" t="s">
        <v>13</v>
      </c>
      <c r="F815" s="35" t="s">
        <v>972</v>
      </c>
      <c r="G815" s="35" t="s">
        <v>1780</v>
      </c>
      <c r="H815" s="35" t="s">
        <v>1783</v>
      </c>
      <c r="I815" s="35" t="str">
        <f t="shared" si="29"/>
        <v>PAK</v>
      </c>
    </row>
    <row r="816" spans="1:9" ht="15.75">
      <c r="A816" s="35" t="str">
        <f t="shared" si="27"/>
        <v>XI RPL223</v>
      </c>
      <c r="B816" s="27">
        <v>23</v>
      </c>
      <c r="C816" s="26">
        <v>101515957</v>
      </c>
      <c r="D816" s="26" t="s">
        <v>53</v>
      </c>
      <c r="E816" s="27" t="s">
        <v>9</v>
      </c>
      <c r="F816" s="35" t="s">
        <v>1943</v>
      </c>
      <c r="G816" s="35" t="s">
        <v>1944</v>
      </c>
      <c r="H816" s="35" t="s">
        <v>1784</v>
      </c>
      <c r="I816" s="35" t="str">
        <f t="shared" si="29"/>
        <v>LRPL</v>
      </c>
    </row>
    <row r="817" spans="1:9" ht="15.75">
      <c r="A817" s="35" t="str">
        <f t="shared" si="27"/>
        <v>XII AK422</v>
      </c>
      <c r="B817" s="27">
        <v>22</v>
      </c>
      <c r="C817" s="26" t="s">
        <v>577</v>
      </c>
      <c r="D817" s="26" t="s">
        <v>578</v>
      </c>
      <c r="E817" s="27" t="s">
        <v>9</v>
      </c>
      <c r="F817" s="35" t="s">
        <v>973</v>
      </c>
      <c r="G817" s="35" t="s">
        <v>1780</v>
      </c>
      <c r="H817" s="35" t="s">
        <v>1783</v>
      </c>
      <c r="I817" s="35" t="str">
        <f t="shared" si="29"/>
        <v>LAK</v>
      </c>
    </row>
    <row r="818" spans="1:9" ht="15.75">
      <c r="A818" s="35" t="str">
        <f t="shared" si="27"/>
        <v>XI RPL224</v>
      </c>
      <c r="B818" s="27">
        <v>24</v>
      </c>
      <c r="C818" s="26">
        <v>101515958</v>
      </c>
      <c r="D818" s="26" t="s">
        <v>64</v>
      </c>
      <c r="E818" s="27" t="s">
        <v>9</v>
      </c>
      <c r="F818" s="35" t="s">
        <v>1943</v>
      </c>
      <c r="G818" s="35" t="s">
        <v>1944</v>
      </c>
      <c r="H818" s="35" t="s">
        <v>1784</v>
      </c>
      <c r="I818" s="35" t="str">
        <f t="shared" si="29"/>
        <v>LRPL</v>
      </c>
    </row>
    <row r="819" spans="1:9" ht="15.75">
      <c r="A819" s="35" t="str">
        <f t="shared" si="27"/>
        <v>XI TKJ224</v>
      </c>
      <c r="B819" s="27">
        <v>24</v>
      </c>
      <c r="C819" s="26">
        <v>101515884</v>
      </c>
      <c r="D819" s="26" t="s">
        <v>124</v>
      </c>
      <c r="E819" s="27" t="s">
        <v>9</v>
      </c>
      <c r="F819" s="35" t="s">
        <v>842</v>
      </c>
      <c r="G819" s="35" t="s">
        <v>1779</v>
      </c>
      <c r="H819" s="35" t="s">
        <v>1785</v>
      </c>
      <c r="I819" s="35" t="str">
        <f t="shared" si="29"/>
        <v>LTKJ</v>
      </c>
    </row>
    <row r="820" spans="1:9" ht="15.75">
      <c r="A820" s="35" t="str">
        <f t="shared" si="27"/>
        <v>XII AK523</v>
      </c>
      <c r="B820" s="27">
        <v>23</v>
      </c>
      <c r="C820" s="26" t="s">
        <v>637</v>
      </c>
      <c r="D820" s="26" t="s">
        <v>638</v>
      </c>
      <c r="E820" s="27" t="s">
        <v>13</v>
      </c>
      <c r="F820" s="35" t="s">
        <v>974</v>
      </c>
      <c r="G820" s="35" t="s">
        <v>1780</v>
      </c>
      <c r="H820" s="35" t="s">
        <v>1783</v>
      </c>
      <c r="I820" s="35" t="str">
        <f t="shared" si="29"/>
        <v>PAK</v>
      </c>
    </row>
    <row r="821" spans="1:9" ht="15.75">
      <c r="A821" s="35" t="str">
        <f t="shared" si="27"/>
        <v>XIII AK421</v>
      </c>
      <c r="B821" s="27">
        <v>21</v>
      </c>
      <c r="C821" s="26" t="s">
        <v>1145</v>
      </c>
      <c r="D821" s="26" t="s">
        <v>1146</v>
      </c>
      <c r="E821" s="27" t="s">
        <v>13</v>
      </c>
      <c r="F821" s="35" t="s">
        <v>1652</v>
      </c>
      <c r="G821" s="35" t="s">
        <v>1782</v>
      </c>
      <c r="H821" s="35" t="s">
        <v>1783</v>
      </c>
      <c r="I821" s="35" t="str">
        <f t="shared" si="29"/>
        <v>PAK</v>
      </c>
    </row>
    <row r="822" spans="1:9" ht="15.75">
      <c r="A822" s="35" t="str">
        <f t="shared" si="27"/>
        <v>X AK 125</v>
      </c>
      <c r="B822" s="100">
        <v>25</v>
      </c>
      <c r="C822" s="35"/>
      <c r="D822" s="26" t="s">
        <v>2217</v>
      </c>
      <c r="E822" s="55" t="s">
        <v>13</v>
      </c>
      <c r="F822" s="42" t="s">
        <v>2322</v>
      </c>
      <c r="G822" s="35" t="s">
        <v>1775</v>
      </c>
      <c r="H822" s="35" t="s">
        <v>1783</v>
      </c>
      <c r="I822" s="35" t="str">
        <f t="shared" si="29"/>
        <v>PAK</v>
      </c>
    </row>
    <row r="823" spans="1:9" ht="15.75">
      <c r="A823" s="35" t="str">
        <f t="shared" si="27"/>
        <v>XI AK624</v>
      </c>
      <c r="B823" s="27">
        <v>24</v>
      </c>
      <c r="C823" s="26">
        <v>101515751</v>
      </c>
      <c r="D823" s="26" t="s">
        <v>307</v>
      </c>
      <c r="E823" s="27" t="s">
        <v>13</v>
      </c>
      <c r="F823" s="35" t="s">
        <v>715</v>
      </c>
      <c r="G823" s="35" t="s">
        <v>1778</v>
      </c>
      <c r="H823" s="35" t="s">
        <v>1783</v>
      </c>
      <c r="I823" s="35" t="str">
        <f t="shared" si="29"/>
        <v>PAK</v>
      </c>
    </row>
    <row r="824" spans="1:9" ht="15.75">
      <c r="A824" s="35" t="str">
        <f t="shared" si="27"/>
        <v>XI AK420</v>
      </c>
      <c r="B824" s="27">
        <v>20</v>
      </c>
      <c r="C824" s="26">
        <v>101515752</v>
      </c>
      <c r="D824" s="26" t="s">
        <v>258</v>
      </c>
      <c r="E824" s="27" t="s">
        <v>13</v>
      </c>
      <c r="F824" s="35" t="s">
        <v>593</v>
      </c>
      <c r="G824" s="35" t="s">
        <v>1778</v>
      </c>
      <c r="H824" s="35" t="s">
        <v>1783</v>
      </c>
      <c r="I824" s="35" t="str">
        <f t="shared" si="29"/>
        <v>PAK</v>
      </c>
    </row>
    <row r="825" spans="1:9" ht="15.75">
      <c r="A825" s="35" t="str">
        <f t="shared" si="27"/>
        <v>X RPL 127</v>
      </c>
      <c r="B825" s="100">
        <v>27</v>
      </c>
      <c r="C825" s="35"/>
      <c r="D825" s="26" t="s">
        <v>2218</v>
      </c>
      <c r="E825" s="55" t="s">
        <v>13</v>
      </c>
      <c r="F825" s="43" t="s">
        <v>2323</v>
      </c>
      <c r="G825" s="35" t="s">
        <v>1776</v>
      </c>
      <c r="H825" s="35" t="s">
        <v>1784</v>
      </c>
      <c r="I825" s="35" t="str">
        <f t="shared" si="29"/>
        <v>PRPL</v>
      </c>
    </row>
    <row r="826" spans="1:9" ht="15.75">
      <c r="A826" s="35" t="str">
        <f t="shared" si="27"/>
        <v>XI AK421</v>
      </c>
      <c r="B826" s="27">
        <v>21</v>
      </c>
      <c r="C826" s="26">
        <v>101515753</v>
      </c>
      <c r="D826" s="26" t="s">
        <v>2347</v>
      </c>
      <c r="E826" s="27" t="s">
        <v>13</v>
      </c>
      <c r="F826" s="35" t="s">
        <v>593</v>
      </c>
      <c r="G826" s="35" t="s">
        <v>1778</v>
      </c>
      <c r="H826" s="35" t="s">
        <v>1783</v>
      </c>
      <c r="I826" s="35" t="str">
        <f t="shared" si="29"/>
        <v>PAK</v>
      </c>
    </row>
    <row r="827" spans="1:9" ht="15.75">
      <c r="A827" s="35" t="str">
        <f t="shared" si="27"/>
        <v>XI AK422</v>
      </c>
      <c r="B827" s="27">
        <v>22</v>
      </c>
      <c r="C827" s="26">
        <v>101515754</v>
      </c>
      <c r="D827" s="26" t="s">
        <v>250</v>
      </c>
      <c r="E827" s="27" t="s">
        <v>13</v>
      </c>
      <c r="F827" s="35" t="s">
        <v>593</v>
      </c>
      <c r="G827" s="35" t="s">
        <v>1778</v>
      </c>
      <c r="H827" s="35" t="s">
        <v>1783</v>
      </c>
      <c r="I827" s="35" t="str">
        <f t="shared" si="29"/>
        <v>PAK</v>
      </c>
    </row>
    <row r="828" spans="1:9" ht="15.75">
      <c r="A828" s="35" t="str">
        <f t="shared" si="27"/>
        <v>X AK 425</v>
      </c>
      <c r="B828" s="100">
        <v>25</v>
      </c>
      <c r="C828" s="35"/>
      <c r="D828" s="26" t="s">
        <v>2219</v>
      </c>
      <c r="E828" s="55" t="s">
        <v>13</v>
      </c>
      <c r="F828" s="51" t="s">
        <v>2329</v>
      </c>
      <c r="G828" s="35" t="s">
        <v>1775</v>
      </c>
      <c r="H828" s="35" t="s">
        <v>1783</v>
      </c>
      <c r="I828" s="35" t="str">
        <f t="shared" si="29"/>
        <v>PAK</v>
      </c>
    </row>
    <row r="829" spans="1:9" ht="15.75">
      <c r="A829" s="35" t="str">
        <f t="shared" si="27"/>
        <v>XI AK519</v>
      </c>
      <c r="B829" s="27">
        <v>19</v>
      </c>
      <c r="C829" s="26">
        <v>101515755</v>
      </c>
      <c r="D829" s="26" t="s">
        <v>1825</v>
      </c>
      <c r="E829" s="27" t="s">
        <v>9</v>
      </c>
      <c r="F829" s="35" t="s">
        <v>655</v>
      </c>
      <c r="G829" s="35" t="s">
        <v>1778</v>
      </c>
      <c r="H829" s="35" t="s">
        <v>1783</v>
      </c>
      <c r="I829" s="35" t="str">
        <f t="shared" si="29"/>
        <v>LAK</v>
      </c>
    </row>
    <row r="830" spans="1:9" ht="15.75">
      <c r="A830" s="35" t="str">
        <f t="shared" si="27"/>
        <v>X AK 330</v>
      </c>
      <c r="B830" s="100">
        <v>30</v>
      </c>
      <c r="C830" s="35"/>
      <c r="D830" s="26" t="s">
        <v>2220</v>
      </c>
      <c r="E830" s="55" t="s">
        <v>13</v>
      </c>
      <c r="F830" s="49" t="s">
        <v>2328</v>
      </c>
      <c r="G830" s="35" t="s">
        <v>1775</v>
      </c>
      <c r="H830" s="35" t="s">
        <v>1783</v>
      </c>
      <c r="I830" s="35" t="str">
        <f t="shared" si="29"/>
        <v>PAK</v>
      </c>
    </row>
    <row r="831" spans="1:9" ht="15.75">
      <c r="A831" s="35" t="str">
        <f t="shared" si="27"/>
        <v>XI RPL125</v>
      </c>
      <c r="B831" s="27">
        <v>25</v>
      </c>
      <c r="C831" s="26">
        <v>101515959</v>
      </c>
      <c r="D831" s="26" t="s">
        <v>19</v>
      </c>
      <c r="E831" s="27" t="s">
        <v>9</v>
      </c>
      <c r="F831" s="35" t="s">
        <v>1945</v>
      </c>
      <c r="G831" s="35" t="s">
        <v>1944</v>
      </c>
      <c r="H831" s="35" t="s">
        <v>1784</v>
      </c>
      <c r="I831" s="35" t="str">
        <f t="shared" si="29"/>
        <v>LRPL</v>
      </c>
    </row>
    <row r="832" spans="1:9" ht="15.75">
      <c r="A832" s="35" t="str">
        <f t="shared" si="27"/>
        <v>XII TKJ123</v>
      </c>
      <c r="B832" s="27">
        <v>23</v>
      </c>
      <c r="C832" s="26" t="s">
        <v>759</v>
      </c>
      <c r="D832" s="26" t="s">
        <v>760</v>
      </c>
      <c r="E832" s="27" t="s">
        <v>9</v>
      </c>
      <c r="F832" s="35" t="s">
        <v>1289</v>
      </c>
      <c r="G832" s="35" t="s">
        <v>1781</v>
      </c>
      <c r="H832" s="35" t="s">
        <v>1785</v>
      </c>
      <c r="I832" s="35" t="str">
        <f t="shared" si="29"/>
        <v>LTKJ</v>
      </c>
    </row>
    <row r="833" spans="1:9" ht="15.75">
      <c r="A833" s="35" t="str">
        <f t="shared" si="27"/>
        <v>XIII AK422</v>
      </c>
      <c r="B833" s="27">
        <v>22</v>
      </c>
      <c r="C833" s="26" t="s">
        <v>1147</v>
      </c>
      <c r="D833" s="26" t="s">
        <v>1148</v>
      </c>
      <c r="E833" s="27" t="s">
        <v>9</v>
      </c>
      <c r="F833" s="35" t="s">
        <v>1652</v>
      </c>
      <c r="G833" s="35" t="s">
        <v>1782</v>
      </c>
      <c r="H833" s="35" t="s">
        <v>1783</v>
      </c>
      <c r="I833" s="35" t="str">
        <f t="shared" si="29"/>
        <v>LAK</v>
      </c>
    </row>
    <row r="834" spans="1:9" ht="15.75">
      <c r="A834" s="35" t="str">
        <f t="shared" si="27"/>
        <v>X TKJ 226</v>
      </c>
      <c r="B834" s="100">
        <v>26</v>
      </c>
      <c r="C834" s="35"/>
      <c r="D834" s="26" t="s">
        <v>2221</v>
      </c>
      <c r="E834" s="55" t="s">
        <v>9</v>
      </c>
      <c r="F834" s="52" t="s">
        <v>2332</v>
      </c>
      <c r="G834" s="35" t="s">
        <v>1777</v>
      </c>
      <c r="H834" s="35" t="s">
        <v>1785</v>
      </c>
      <c r="I834" s="35" t="str">
        <f t="shared" si="29"/>
        <v>LTKJ</v>
      </c>
    </row>
    <row r="835" spans="1:9" ht="15.75">
      <c r="A835" s="35" t="str">
        <f t="shared" si="27"/>
        <v>XIII AK221</v>
      </c>
      <c r="B835" s="27">
        <v>21</v>
      </c>
      <c r="C835" s="26" t="s">
        <v>1015</v>
      </c>
      <c r="D835" s="26" t="s">
        <v>1016</v>
      </c>
      <c r="E835" s="27" t="s">
        <v>9</v>
      </c>
      <c r="F835" s="35" t="s">
        <v>1526</v>
      </c>
      <c r="G835" s="35" t="s">
        <v>1782</v>
      </c>
      <c r="H835" s="35" t="s">
        <v>1783</v>
      </c>
      <c r="I835" s="35" t="str">
        <f t="shared" si="29"/>
        <v>LAK</v>
      </c>
    </row>
    <row r="836" spans="1:9" ht="15.75">
      <c r="A836" s="35" t="str">
        <f t="shared" ref="A836:A899" si="30">F836&amp;B836</f>
        <v>XII AK621</v>
      </c>
      <c r="B836" s="27">
        <v>21</v>
      </c>
      <c r="C836" s="26" t="s">
        <v>694</v>
      </c>
      <c r="D836" s="26" t="s">
        <v>695</v>
      </c>
      <c r="E836" s="27" t="s">
        <v>9</v>
      </c>
      <c r="F836" s="35" t="s">
        <v>1942</v>
      </c>
      <c r="G836" s="35" t="s">
        <v>1780</v>
      </c>
      <c r="H836" s="35" t="s">
        <v>1783</v>
      </c>
      <c r="I836" s="35" t="str">
        <f t="shared" si="29"/>
        <v>LAK</v>
      </c>
    </row>
    <row r="837" spans="1:9" ht="15.75">
      <c r="A837" s="35" t="str">
        <f t="shared" si="30"/>
        <v>XII AK124</v>
      </c>
      <c r="B837" s="27">
        <v>24</v>
      </c>
      <c r="C837" s="26" t="s">
        <v>397</v>
      </c>
      <c r="D837" s="26" t="s">
        <v>398</v>
      </c>
      <c r="E837" s="27" t="s">
        <v>9</v>
      </c>
      <c r="F837" s="35" t="s">
        <v>970</v>
      </c>
      <c r="G837" s="35" t="s">
        <v>1780</v>
      </c>
      <c r="H837" s="35" t="s">
        <v>1783</v>
      </c>
      <c r="I837" s="35" t="str">
        <f t="shared" si="29"/>
        <v>LAK</v>
      </c>
    </row>
    <row r="838" spans="1:9" ht="15.75">
      <c r="A838" s="35" t="str">
        <f t="shared" si="30"/>
        <v>X AK 525</v>
      </c>
      <c r="B838" s="100">
        <v>25</v>
      </c>
      <c r="C838" s="35"/>
      <c r="D838" s="26" t="s">
        <v>2222</v>
      </c>
      <c r="E838" s="55" t="s">
        <v>13</v>
      </c>
      <c r="F838" s="45" t="s">
        <v>2325</v>
      </c>
      <c r="G838" s="35" t="s">
        <v>1775</v>
      </c>
      <c r="H838" s="35" t="s">
        <v>1783</v>
      </c>
      <c r="I838" s="35" t="str">
        <f t="shared" si="29"/>
        <v>PAK</v>
      </c>
    </row>
    <row r="839" spans="1:9" ht="15.75">
      <c r="A839" s="35" t="str">
        <f t="shared" si="30"/>
        <v>XI AK220</v>
      </c>
      <c r="B839" s="27">
        <v>20</v>
      </c>
      <c r="C839" s="26">
        <v>101515756</v>
      </c>
      <c r="D839" s="26" t="s">
        <v>209</v>
      </c>
      <c r="E839" s="27" t="s">
        <v>9</v>
      </c>
      <c r="F839" s="35" t="s">
        <v>472</v>
      </c>
      <c r="G839" s="35" t="s">
        <v>1778</v>
      </c>
      <c r="H839" s="35" t="s">
        <v>1783</v>
      </c>
      <c r="I839" s="35" t="str">
        <f t="shared" si="29"/>
        <v>LAK</v>
      </c>
    </row>
    <row r="840" spans="1:9" ht="15.75">
      <c r="A840" s="35" t="str">
        <f t="shared" si="30"/>
        <v>XII AK224</v>
      </c>
      <c r="B840" s="27">
        <v>24</v>
      </c>
      <c r="C840" s="26" t="s">
        <v>460</v>
      </c>
      <c r="D840" s="26" t="s">
        <v>461</v>
      </c>
      <c r="E840" s="27" t="s">
        <v>13</v>
      </c>
      <c r="F840" s="35" t="s">
        <v>971</v>
      </c>
      <c r="G840" s="35" t="s">
        <v>1780</v>
      </c>
      <c r="H840" s="35" t="s">
        <v>1783</v>
      </c>
      <c r="I840" s="35" t="str">
        <f t="shared" si="29"/>
        <v>PAK</v>
      </c>
    </row>
    <row r="841" spans="1:9" ht="15.75">
      <c r="A841" s="35" t="str">
        <f t="shared" si="30"/>
        <v>X TKJ 227</v>
      </c>
      <c r="B841" s="100">
        <v>27</v>
      </c>
      <c r="C841" s="35"/>
      <c r="D841" s="26" t="s">
        <v>2223</v>
      </c>
      <c r="E841" s="55" t="s">
        <v>9</v>
      </c>
      <c r="F841" s="52" t="s">
        <v>2332</v>
      </c>
      <c r="G841" s="35" t="s">
        <v>1777</v>
      </c>
      <c r="H841" s="35" t="s">
        <v>1785</v>
      </c>
      <c r="I841" s="35" t="str">
        <f t="shared" si="29"/>
        <v>LTKJ</v>
      </c>
    </row>
    <row r="842" spans="1:9" ht="15.75">
      <c r="A842" s="35" t="str">
        <f t="shared" si="30"/>
        <v>XI AK520</v>
      </c>
      <c r="B842" s="27">
        <v>20</v>
      </c>
      <c r="C842" s="26">
        <v>101515757</v>
      </c>
      <c r="D842" s="26" t="s">
        <v>292</v>
      </c>
      <c r="E842" s="27" t="s">
        <v>13</v>
      </c>
      <c r="F842" s="35" t="s">
        <v>655</v>
      </c>
      <c r="G842" s="35" t="s">
        <v>1778</v>
      </c>
      <c r="H842" s="35" t="s">
        <v>1783</v>
      </c>
      <c r="I842" s="35" t="str">
        <f t="shared" si="29"/>
        <v>PAK</v>
      </c>
    </row>
    <row r="843" spans="1:9" ht="15.75">
      <c r="A843" s="35" t="str">
        <f t="shared" si="30"/>
        <v>XIII AK423</v>
      </c>
      <c r="B843" s="27">
        <v>23</v>
      </c>
      <c r="C843" s="26" t="s">
        <v>1149</v>
      </c>
      <c r="D843" s="26" t="s">
        <v>1150</v>
      </c>
      <c r="E843" s="27" t="s">
        <v>13</v>
      </c>
      <c r="F843" s="35" t="s">
        <v>1652</v>
      </c>
      <c r="G843" s="35" t="s">
        <v>1782</v>
      </c>
      <c r="H843" s="35" t="s">
        <v>1783</v>
      </c>
      <c r="I843" s="35" t="str">
        <f t="shared" si="29"/>
        <v>PAK</v>
      </c>
    </row>
    <row r="844" spans="1:9" ht="15.75">
      <c r="A844" s="35" t="str">
        <f t="shared" si="30"/>
        <v>XIII AK119</v>
      </c>
      <c r="B844" s="27">
        <v>19</v>
      </c>
      <c r="C844" s="26" t="s">
        <v>940</v>
      </c>
      <c r="D844" s="26" t="s">
        <v>941</v>
      </c>
      <c r="E844" s="27" t="s">
        <v>13</v>
      </c>
      <c r="F844" s="35" t="s">
        <v>1525</v>
      </c>
      <c r="G844" s="35" t="s">
        <v>1782</v>
      </c>
      <c r="H844" s="35" t="s">
        <v>1783</v>
      </c>
      <c r="I844" s="35" t="str">
        <f t="shared" si="29"/>
        <v>PAK</v>
      </c>
    </row>
    <row r="845" spans="1:9" ht="15.75">
      <c r="A845" s="35" t="str">
        <f t="shared" si="30"/>
        <v>X AK 426</v>
      </c>
      <c r="B845" s="100">
        <v>26</v>
      </c>
      <c r="C845" s="35"/>
      <c r="D845" s="26" t="s">
        <v>2224</v>
      </c>
      <c r="E845" s="55" t="s">
        <v>9</v>
      </c>
      <c r="F845" s="51" t="s">
        <v>2329</v>
      </c>
      <c r="G845" s="35" t="s">
        <v>1775</v>
      </c>
      <c r="H845" s="35" t="s">
        <v>1783</v>
      </c>
      <c r="I845" s="35" t="str">
        <f t="shared" si="29"/>
        <v>LAK</v>
      </c>
    </row>
    <row r="846" spans="1:9" ht="15.75">
      <c r="A846" s="35" t="str">
        <f t="shared" si="30"/>
        <v>XII TKJ225</v>
      </c>
      <c r="B846" s="27">
        <v>25</v>
      </c>
      <c r="C846" s="26" t="s">
        <v>828</v>
      </c>
      <c r="D846" s="26" t="s">
        <v>829</v>
      </c>
      <c r="E846" s="27" t="s">
        <v>9</v>
      </c>
      <c r="F846" s="35" t="s">
        <v>1344</v>
      </c>
      <c r="G846" s="35" t="s">
        <v>1781</v>
      </c>
      <c r="H846" s="35" t="s">
        <v>1785</v>
      </c>
      <c r="I846" s="35" t="str">
        <f t="shared" si="29"/>
        <v>LTKJ</v>
      </c>
    </row>
    <row r="847" spans="1:9" ht="15.75">
      <c r="A847" s="35" t="str">
        <f t="shared" si="30"/>
        <v>XI AK521</v>
      </c>
      <c r="B847" s="27">
        <v>21</v>
      </c>
      <c r="C847" s="26">
        <v>101515758</v>
      </c>
      <c r="D847" s="26" t="s">
        <v>302</v>
      </c>
      <c r="E847" s="27" t="s">
        <v>9</v>
      </c>
      <c r="F847" s="35" t="s">
        <v>655</v>
      </c>
      <c r="G847" s="35" t="s">
        <v>1778</v>
      </c>
      <c r="H847" s="35" t="s">
        <v>1783</v>
      </c>
      <c r="I847" s="35" t="str">
        <f t="shared" si="29"/>
        <v>LAK</v>
      </c>
    </row>
    <row r="848" spans="1:9" ht="15.75">
      <c r="A848" s="35" t="str">
        <f t="shared" si="30"/>
        <v>X TKJ 328</v>
      </c>
      <c r="B848" s="100">
        <v>28</v>
      </c>
      <c r="C848" s="88"/>
      <c r="D848" s="26" t="s">
        <v>2225</v>
      </c>
      <c r="E848" s="55" t="s">
        <v>9</v>
      </c>
      <c r="F848" s="46" t="s">
        <v>2326</v>
      </c>
      <c r="G848" s="35" t="s">
        <v>1777</v>
      </c>
      <c r="H848" s="35" t="s">
        <v>1785</v>
      </c>
      <c r="I848" s="35" t="str">
        <f t="shared" si="29"/>
        <v>LTKJ</v>
      </c>
    </row>
    <row r="849" spans="1:9" ht="15.75">
      <c r="A849" s="35" t="str">
        <f t="shared" si="30"/>
        <v>XII AK325</v>
      </c>
      <c r="B849" s="27">
        <v>25</v>
      </c>
      <c r="C849" s="26" t="s">
        <v>521</v>
      </c>
      <c r="D849" s="26" t="s">
        <v>1831</v>
      </c>
      <c r="E849" s="27" t="s">
        <v>9</v>
      </c>
      <c r="F849" s="35" t="s">
        <v>972</v>
      </c>
      <c r="G849" s="35" t="s">
        <v>1780</v>
      </c>
      <c r="H849" s="35" t="s">
        <v>1783</v>
      </c>
      <c r="I849" s="35" t="str">
        <f t="shared" si="29"/>
        <v>LAK</v>
      </c>
    </row>
    <row r="850" spans="1:9" ht="15.75">
      <c r="A850" s="35" t="str">
        <f t="shared" si="30"/>
        <v>XI AK221</v>
      </c>
      <c r="B850" s="27">
        <v>21</v>
      </c>
      <c r="C850" s="26">
        <v>101515759</v>
      </c>
      <c r="D850" s="26" t="s">
        <v>217</v>
      </c>
      <c r="E850" s="27" t="s">
        <v>9</v>
      </c>
      <c r="F850" s="35" t="s">
        <v>472</v>
      </c>
      <c r="G850" s="35" t="s">
        <v>1778</v>
      </c>
      <c r="H850" s="35" t="s">
        <v>1783</v>
      </c>
      <c r="I850" s="35" t="str">
        <f t="shared" si="29"/>
        <v>LAK</v>
      </c>
    </row>
    <row r="851" spans="1:9" ht="15.75">
      <c r="A851" s="35" t="str">
        <f t="shared" si="30"/>
        <v>X RPL 233</v>
      </c>
      <c r="B851" s="100">
        <v>33</v>
      </c>
      <c r="C851" s="35"/>
      <c r="D851" s="26" t="s">
        <v>2226</v>
      </c>
      <c r="E851" s="55" t="s">
        <v>9</v>
      </c>
      <c r="F851" s="44" t="s">
        <v>2324</v>
      </c>
      <c r="G851" s="35" t="s">
        <v>1776</v>
      </c>
      <c r="H851" s="35" t="s">
        <v>1784</v>
      </c>
      <c r="I851" s="35" t="str">
        <f t="shared" si="29"/>
        <v>LRPL</v>
      </c>
    </row>
    <row r="852" spans="1:9" ht="15.75">
      <c r="A852" s="35" t="str">
        <f t="shared" si="30"/>
        <v>XIII AK424</v>
      </c>
      <c r="B852" s="27">
        <v>24</v>
      </c>
      <c r="C852" s="26" t="s">
        <v>1151</v>
      </c>
      <c r="D852" s="26" t="s">
        <v>1152</v>
      </c>
      <c r="E852" s="27" t="s">
        <v>13</v>
      </c>
      <c r="F852" s="35" t="s">
        <v>1652</v>
      </c>
      <c r="G852" s="35" t="s">
        <v>1782</v>
      </c>
      <c r="H852" s="35" t="s">
        <v>1783</v>
      </c>
      <c r="I852" s="35" t="str">
        <f t="shared" si="29"/>
        <v>PAK</v>
      </c>
    </row>
    <row r="853" spans="1:9" ht="15.75">
      <c r="A853" s="35" t="str">
        <f t="shared" si="30"/>
        <v>XII AK423</v>
      </c>
      <c r="B853" s="27">
        <v>23</v>
      </c>
      <c r="C853" s="26" t="s">
        <v>579</v>
      </c>
      <c r="D853" s="26" t="s">
        <v>580</v>
      </c>
      <c r="E853" s="27" t="s">
        <v>9</v>
      </c>
      <c r="F853" s="35" t="s">
        <v>973</v>
      </c>
      <c r="G853" s="35" t="s">
        <v>1780</v>
      </c>
      <c r="H853" s="35" t="s">
        <v>1783</v>
      </c>
      <c r="I853" s="35" t="str">
        <f t="shared" si="29"/>
        <v>LAK</v>
      </c>
    </row>
    <row r="854" spans="1:9" ht="15.75">
      <c r="A854" s="35" t="str">
        <f t="shared" si="30"/>
        <v>XII AK524</v>
      </c>
      <c r="B854" s="27">
        <v>24</v>
      </c>
      <c r="C854" s="26" t="s">
        <v>639</v>
      </c>
      <c r="D854" s="26" t="s">
        <v>640</v>
      </c>
      <c r="E854" s="27" t="s">
        <v>9</v>
      </c>
      <c r="F854" s="35" t="s">
        <v>974</v>
      </c>
      <c r="G854" s="35" t="s">
        <v>1780</v>
      </c>
      <c r="H854" s="35" t="s">
        <v>1783</v>
      </c>
      <c r="I854" s="35" t="str">
        <f t="shared" si="29"/>
        <v>LAK</v>
      </c>
    </row>
    <row r="855" spans="1:9" ht="15.75">
      <c r="A855" s="35" t="str">
        <f t="shared" si="30"/>
        <v>XIII AK518</v>
      </c>
      <c r="B855" s="27">
        <v>18</v>
      </c>
      <c r="C855" s="26" t="s">
        <v>1203</v>
      </c>
      <c r="D855" s="26" t="s">
        <v>1204</v>
      </c>
      <c r="E855" s="27" t="s">
        <v>9</v>
      </c>
      <c r="F855" s="35" t="s">
        <v>1713</v>
      </c>
      <c r="G855" s="35" t="s">
        <v>1782</v>
      </c>
      <c r="H855" s="35" t="s">
        <v>1783</v>
      </c>
      <c r="I855" s="35" t="str">
        <f t="shared" si="29"/>
        <v>LAK</v>
      </c>
    </row>
    <row r="856" spans="1:9" ht="15.75">
      <c r="A856" s="35" t="str">
        <f t="shared" si="30"/>
        <v>XII AK622</v>
      </c>
      <c r="B856" s="27">
        <v>22</v>
      </c>
      <c r="C856" s="26" t="s">
        <v>696</v>
      </c>
      <c r="D856" s="26" t="s">
        <v>697</v>
      </c>
      <c r="E856" s="27" t="s">
        <v>13</v>
      </c>
      <c r="F856" s="35" t="s">
        <v>1942</v>
      </c>
      <c r="G856" s="35" t="s">
        <v>1780</v>
      </c>
      <c r="H856" s="35" t="s">
        <v>1783</v>
      </c>
      <c r="I856" s="35" t="str">
        <f t="shared" si="29"/>
        <v>PAK</v>
      </c>
    </row>
    <row r="857" spans="1:9" ht="15.75">
      <c r="A857" s="35" t="str">
        <f t="shared" si="30"/>
        <v>XII AK125</v>
      </c>
      <c r="B857" s="27">
        <v>25</v>
      </c>
      <c r="C857" s="26" t="s">
        <v>399</v>
      </c>
      <c r="D857" s="26" t="s">
        <v>400</v>
      </c>
      <c r="E857" s="27" t="s">
        <v>13</v>
      </c>
      <c r="F857" s="35" t="s">
        <v>970</v>
      </c>
      <c r="G857" s="35" t="s">
        <v>1780</v>
      </c>
      <c r="H857" s="35" t="s">
        <v>1783</v>
      </c>
      <c r="I857" s="35" t="str">
        <f t="shared" si="29"/>
        <v>PAK</v>
      </c>
    </row>
    <row r="858" spans="1:9" ht="15.75">
      <c r="A858" s="35" t="str">
        <f t="shared" si="30"/>
        <v>XII AK225</v>
      </c>
      <c r="B858" s="27">
        <v>25</v>
      </c>
      <c r="C858" s="26" t="s">
        <v>462</v>
      </c>
      <c r="D858" s="26" t="s">
        <v>463</v>
      </c>
      <c r="E858" s="27" t="s">
        <v>13</v>
      </c>
      <c r="F858" s="35" t="s">
        <v>971</v>
      </c>
      <c r="G858" s="35" t="s">
        <v>1780</v>
      </c>
      <c r="H858" s="35" t="s">
        <v>1783</v>
      </c>
      <c r="I858" s="35" t="str">
        <f t="shared" si="29"/>
        <v>PAK</v>
      </c>
    </row>
    <row r="859" spans="1:9" ht="15.75">
      <c r="A859" s="35" t="str">
        <f t="shared" si="30"/>
        <v>X AK 427</v>
      </c>
      <c r="B859" s="100">
        <v>27</v>
      </c>
      <c r="C859" s="35"/>
      <c r="D859" s="26" t="s">
        <v>2227</v>
      </c>
      <c r="E859" s="55" t="s">
        <v>13</v>
      </c>
      <c r="F859" s="51" t="s">
        <v>2329</v>
      </c>
      <c r="G859" s="35" t="s">
        <v>1775</v>
      </c>
      <c r="H859" s="35" t="s">
        <v>1783</v>
      </c>
      <c r="I859" s="35" t="str">
        <f t="shared" si="29"/>
        <v>PAK</v>
      </c>
    </row>
    <row r="860" spans="1:9" ht="15.75">
      <c r="A860" s="35" t="str">
        <f t="shared" si="30"/>
        <v>XI TKJ225</v>
      </c>
      <c r="B860" s="27">
        <v>25</v>
      </c>
      <c r="C860" s="26">
        <v>101515885</v>
      </c>
      <c r="D860" s="26" t="s">
        <v>108</v>
      </c>
      <c r="E860" s="27" t="s">
        <v>9</v>
      </c>
      <c r="F860" s="35" t="s">
        <v>842</v>
      </c>
      <c r="G860" s="35" t="s">
        <v>1779</v>
      </c>
      <c r="H860" s="35" t="s">
        <v>1785</v>
      </c>
      <c r="I860" s="35" t="str">
        <f t="shared" si="29"/>
        <v>LTKJ</v>
      </c>
    </row>
    <row r="861" spans="1:9" ht="15.75">
      <c r="A861" s="35" t="str">
        <f t="shared" si="30"/>
        <v>XI AK423</v>
      </c>
      <c r="B861" s="27">
        <v>23</v>
      </c>
      <c r="C861" s="26">
        <v>101515760</v>
      </c>
      <c r="D861" s="26" t="s">
        <v>247</v>
      </c>
      <c r="E861" s="27" t="s">
        <v>13</v>
      </c>
      <c r="F861" s="35" t="s">
        <v>593</v>
      </c>
      <c r="G861" s="35" t="s">
        <v>1778</v>
      </c>
      <c r="H861" s="35" t="s">
        <v>1783</v>
      </c>
      <c r="I861" s="35" t="str">
        <f t="shared" si="29"/>
        <v>PAK</v>
      </c>
    </row>
    <row r="862" spans="1:9" ht="15.75">
      <c r="A862" s="35" t="str">
        <f t="shared" si="30"/>
        <v>XI AK222</v>
      </c>
      <c r="B862" s="27">
        <v>22</v>
      </c>
      <c r="C862" s="26">
        <v>101515761</v>
      </c>
      <c r="D862" s="26" t="s">
        <v>191</v>
      </c>
      <c r="E862" s="27" t="s">
        <v>13</v>
      </c>
      <c r="F862" s="35" t="s">
        <v>472</v>
      </c>
      <c r="G862" s="35" t="s">
        <v>1778</v>
      </c>
      <c r="H862" s="35" t="s">
        <v>1783</v>
      </c>
      <c r="I862" s="35" t="str">
        <f t="shared" si="29"/>
        <v>PAK</v>
      </c>
    </row>
    <row r="863" spans="1:9" ht="15.75">
      <c r="A863" s="35" t="str">
        <f t="shared" si="30"/>
        <v>XII TKJ326</v>
      </c>
      <c r="B863" s="27">
        <v>26</v>
      </c>
      <c r="C863" s="26" t="s">
        <v>893</v>
      </c>
      <c r="D863" s="26" t="s">
        <v>894</v>
      </c>
      <c r="E863" s="27" t="s">
        <v>9</v>
      </c>
      <c r="F863" s="35" t="s">
        <v>1401</v>
      </c>
      <c r="G863" s="35" t="s">
        <v>1781</v>
      </c>
      <c r="H863" s="35" t="s">
        <v>1785</v>
      </c>
      <c r="I863" s="35" t="str">
        <f t="shared" si="29"/>
        <v>LTKJ</v>
      </c>
    </row>
    <row r="864" spans="1:9" ht="15.75">
      <c r="A864" s="35" t="str">
        <f t="shared" si="30"/>
        <v>XI RPL225</v>
      </c>
      <c r="B864" s="27">
        <v>25</v>
      </c>
      <c r="C864" s="26">
        <v>101515960</v>
      </c>
      <c r="D864" s="26" t="s">
        <v>71</v>
      </c>
      <c r="E864" s="27" t="s">
        <v>9</v>
      </c>
      <c r="F864" s="35" t="s">
        <v>1943</v>
      </c>
      <c r="G864" s="35" t="s">
        <v>1944</v>
      </c>
      <c r="H864" s="35" t="s">
        <v>1784</v>
      </c>
      <c r="I864" s="35" t="str">
        <f t="shared" si="29"/>
        <v>LRPL</v>
      </c>
    </row>
    <row r="865" spans="1:9" ht="15.75">
      <c r="A865" s="35" t="str">
        <f t="shared" si="30"/>
        <v>X TKJ 122</v>
      </c>
      <c r="B865" s="100">
        <v>22</v>
      </c>
      <c r="C865" s="35"/>
      <c r="D865" s="26" t="s">
        <v>2228</v>
      </c>
      <c r="E865" s="56" t="s">
        <v>13</v>
      </c>
      <c r="F865" s="53" t="s">
        <v>2331</v>
      </c>
      <c r="G865" s="35" t="s">
        <v>1777</v>
      </c>
      <c r="H865" s="35" t="s">
        <v>1785</v>
      </c>
      <c r="I865" s="35" t="str">
        <f t="shared" si="29"/>
        <v>PTKJ</v>
      </c>
    </row>
    <row r="866" spans="1:9" ht="15.75">
      <c r="A866" s="35" t="str">
        <f t="shared" si="30"/>
        <v>XII AK326</v>
      </c>
      <c r="B866" s="27">
        <v>26</v>
      </c>
      <c r="C866" s="26" t="s">
        <v>522</v>
      </c>
      <c r="D866" s="26" t="s">
        <v>523</v>
      </c>
      <c r="E866" s="27" t="s">
        <v>9</v>
      </c>
      <c r="F866" s="35" t="s">
        <v>972</v>
      </c>
      <c r="G866" s="35" t="s">
        <v>1780</v>
      </c>
      <c r="H866" s="35" t="s">
        <v>1783</v>
      </c>
      <c r="I866" s="35" t="str">
        <f t="shared" si="29"/>
        <v>LAK</v>
      </c>
    </row>
    <row r="867" spans="1:9" ht="15.75">
      <c r="A867" s="35" t="str">
        <f t="shared" si="30"/>
        <v>XII TKJ124</v>
      </c>
      <c r="B867" s="27">
        <v>24</v>
      </c>
      <c r="C867" s="26" t="s">
        <v>761</v>
      </c>
      <c r="D867" s="26" t="s">
        <v>762</v>
      </c>
      <c r="E867" s="27" t="s">
        <v>9</v>
      </c>
      <c r="F867" s="35" t="s">
        <v>1289</v>
      </c>
      <c r="G867" s="35" t="s">
        <v>1781</v>
      </c>
      <c r="H867" s="35" t="s">
        <v>1785</v>
      </c>
      <c r="I867" s="35" t="str">
        <f t="shared" si="29"/>
        <v>LTKJ</v>
      </c>
    </row>
    <row r="868" spans="1:9" ht="15.75">
      <c r="A868" s="35" t="str">
        <f t="shared" si="30"/>
        <v>XIII AK519</v>
      </c>
      <c r="B868" s="27">
        <v>19</v>
      </c>
      <c r="C868" s="26" t="s">
        <v>1205</v>
      </c>
      <c r="D868" s="26" t="s">
        <v>1206</v>
      </c>
      <c r="E868" s="27" t="s">
        <v>9</v>
      </c>
      <c r="F868" s="35" t="s">
        <v>1713</v>
      </c>
      <c r="G868" s="35" t="s">
        <v>1782</v>
      </c>
      <c r="H868" s="35" t="s">
        <v>1783</v>
      </c>
      <c r="I868" s="35" t="str">
        <f t="shared" si="29"/>
        <v>LAK</v>
      </c>
    </row>
    <row r="869" spans="1:9" ht="15.75">
      <c r="A869" s="35" t="str">
        <f t="shared" si="30"/>
        <v>XI AK522</v>
      </c>
      <c r="B869" s="27">
        <v>22</v>
      </c>
      <c r="C869" s="26">
        <v>101515762</v>
      </c>
      <c r="D869" s="26" t="s">
        <v>1826</v>
      </c>
      <c r="E869" s="27" t="s">
        <v>13</v>
      </c>
      <c r="F869" s="35" t="s">
        <v>655</v>
      </c>
      <c r="G869" s="35" t="s">
        <v>1778</v>
      </c>
      <c r="H869" s="35" t="s">
        <v>1783</v>
      </c>
      <c r="I869" s="35" t="str">
        <f t="shared" si="29"/>
        <v>PAK</v>
      </c>
    </row>
    <row r="870" spans="1:9" ht="15.75">
      <c r="A870" s="35" t="str">
        <f t="shared" si="30"/>
        <v>XI AK123</v>
      </c>
      <c r="B870" s="27">
        <v>23</v>
      </c>
      <c r="C870" s="26">
        <v>101515763</v>
      </c>
      <c r="D870" s="26" t="s">
        <v>174</v>
      </c>
      <c r="E870" s="27" t="s">
        <v>13</v>
      </c>
      <c r="F870" s="35" t="s">
        <v>413</v>
      </c>
      <c r="G870" s="35" t="s">
        <v>1778</v>
      </c>
      <c r="H870" s="35" t="s">
        <v>1783</v>
      </c>
      <c r="I870" s="35" t="str">
        <f t="shared" si="29"/>
        <v>PAK</v>
      </c>
    </row>
    <row r="871" spans="1:9" ht="15.75">
      <c r="A871" s="35" t="str">
        <f t="shared" si="30"/>
        <v>XI RPL126</v>
      </c>
      <c r="B871" s="27">
        <v>26</v>
      </c>
      <c r="C871" s="26">
        <v>101515961</v>
      </c>
      <c r="D871" s="26" t="s">
        <v>14</v>
      </c>
      <c r="E871" s="27" t="s">
        <v>13</v>
      </c>
      <c r="F871" s="35" t="s">
        <v>1945</v>
      </c>
      <c r="G871" s="35" t="s">
        <v>1944</v>
      </c>
      <c r="H871" s="35" t="s">
        <v>1784</v>
      </c>
      <c r="I871" s="35" t="str">
        <f t="shared" si="29"/>
        <v>PRPL</v>
      </c>
    </row>
    <row r="872" spans="1:9" ht="15.75">
      <c r="A872" s="35" t="str">
        <f t="shared" si="30"/>
        <v>X AK 225</v>
      </c>
      <c r="B872" s="94">
        <v>25</v>
      </c>
      <c r="C872" s="35"/>
      <c r="D872" s="26" t="s">
        <v>2229</v>
      </c>
      <c r="E872" s="55" t="s">
        <v>13</v>
      </c>
      <c r="F872" s="47" t="s">
        <v>2327</v>
      </c>
      <c r="G872" s="35" t="s">
        <v>1775</v>
      </c>
      <c r="H872" s="35" t="s">
        <v>1783</v>
      </c>
      <c r="I872" s="35" t="str">
        <f t="shared" si="29"/>
        <v>PAK</v>
      </c>
    </row>
    <row r="873" spans="1:9" ht="15.75">
      <c r="A873" s="35" t="str">
        <f t="shared" si="30"/>
        <v>X TKJ 228</v>
      </c>
      <c r="B873" s="98">
        <v>28</v>
      </c>
      <c r="C873" s="35"/>
      <c r="D873" s="26" t="s">
        <v>2230</v>
      </c>
      <c r="E873" s="55" t="s">
        <v>13</v>
      </c>
      <c r="F873" s="50" t="s">
        <v>2332</v>
      </c>
      <c r="G873" s="35" t="s">
        <v>1777</v>
      </c>
      <c r="H873" s="35" t="s">
        <v>1785</v>
      </c>
      <c r="I873" s="35" t="str">
        <f t="shared" ref="I873:I936" si="31">E873&amp;H873</f>
        <v>PTKJ</v>
      </c>
    </row>
    <row r="874" spans="1:9" ht="15.75">
      <c r="A874" s="35" t="str">
        <f t="shared" si="30"/>
        <v>X AK 126</v>
      </c>
      <c r="B874" s="100">
        <v>26</v>
      </c>
      <c r="C874" s="35"/>
      <c r="D874" s="26" t="s">
        <v>2231</v>
      </c>
      <c r="E874" s="55" t="s">
        <v>9</v>
      </c>
      <c r="F874" s="42" t="s">
        <v>2322</v>
      </c>
      <c r="G874" s="35" t="s">
        <v>1775</v>
      </c>
      <c r="H874" s="35" t="s">
        <v>1783</v>
      </c>
      <c r="I874" s="35" t="str">
        <f t="shared" si="31"/>
        <v>LAK</v>
      </c>
    </row>
    <row r="875" spans="1:9" ht="15.75">
      <c r="A875" s="35" t="str">
        <f t="shared" si="30"/>
        <v>XII TKJ226</v>
      </c>
      <c r="B875" s="27">
        <v>26</v>
      </c>
      <c r="C875" s="26" t="s">
        <v>830</v>
      </c>
      <c r="D875" s="26" t="s">
        <v>831</v>
      </c>
      <c r="E875" s="27" t="s">
        <v>9</v>
      </c>
      <c r="F875" s="35" t="s">
        <v>1344</v>
      </c>
      <c r="G875" s="35" t="s">
        <v>1781</v>
      </c>
      <c r="H875" s="35" t="s">
        <v>1785</v>
      </c>
      <c r="I875" s="35" t="str">
        <f t="shared" si="31"/>
        <v>LTKJ</v>
      </c>
    </row>
    <row r="876" spans="1:9" ht="15.75">
      <c r="A876" s="35" t="str">
        <f t="shared" si="30"/>
        <v>XIII AK222</v>
      </c>
      <c r="B876" s="27">
        <v>22</v>
      </c>
      <c r="C876" s="26" t="s">
        <v>1017</v>
      </c>
      <c r="D876" s="26" t="s">
        <v>1018</v>
      </c>
      <c r="E876" s="27" t="s">
        <v>13</v>
      </c>
      <c r="F876" s="35" t="s">
        <v>1526</v>
      </c>
      <c r="G876" s="35" t="s">
        <v>1782</v>
      </c>
      <c r="H876" s="35" t="s">
        <v>1783</v>
      </c>
      <c r="I876" s="35" t="str">
        <f t="shared" si="31"/>
        <v>PAK</v>
      </c>
    </row>
    <row r="877" spans="1:9" ht="15.75">
      <c r="A877" s="35" t="str">
        <f t="shared" si="30"/>
        <v>XIII AK425</v>
      </c>
      <c r="B877" s="27">
        <v>25</v>
      </c>
      <c r="C877" s="26" t="s">
        <v>1153</v>
      </c>
      <c r="D877" s="26" t="s">
        <v>1154</v>
      </c>
      <c r="E877" s="27" t="s">
        <v>13</v>
      </c>
      <c r="F877" s="35" t="s">
        <v>1652</v>
      </c>
      <c r="G877" s="35" t="s">
        <v>1782</v>
      </c>
      <c r="H877" s="35" t="s">
        <v>1783</v>
      </c>
      <c r="I877" s="35" t="str">
        <f t="shared" si="31"/>
        <v>PAK</v>
      </c>
    </row>
    <row r="878" spans="1:9" ht="15.75">
      <c r="A878" s="35" t="str">
        <f t="shared" si="30"/>
        <v>XIII AK223</v>
      </c>
      <c r="B878" s="27">
        <v>23</v>
      </c>
      <c r="C878" s="26" t="s">
        <v>1019</v>
      </c>
      <c r="D878" s="26" t="s">
        <v>1020</v>
      </c>
      <c r="E878" s="27" t="s">
        <v>13</v>
      </c>
      <c r="F878" s="35" t="s">
        <v>1526</v>
      </c>
      <c r="G878" s="35" t="s">
        <v>1782</v>
      </c>
      <c r="H878" s="35" t="s">
        <v>1783</v>
      </c>
      <c r="I878" s="35" t="str">
        <f t="shared" si="31"/>
        <v>PAK</v>
      </c>
    </row>
    <row r="879" spans="1:9" ht="15.75">
      <c r="A879" s="35" t="str">
        <f t="shared" si="30"/>
        <v>X TKJ 329</v>
      </c>
      <c r="B879" s="98">
        <v>29</v>
      </c>
      <c r="C879" s="88"/>
      <c r="D879" s="26" t="s">
        <v>2232</v>
      </c>
      <c r="E879" s="55" t="s">
        <v>9</v>
      </c>
      <c r="F879" s="46" t="s">
        <v>2326</v>
      </c>
      <c r="G879" s="35" t="s">
        <v>1777</v>
      </c>
      <c r="H879" s="35" t="s">
        <v>1785</v>
      </c>
      <c r="I879" s="35" t="str">
        <f t="shared" si="31"/>
        <v>LTKJ</v>
      </c>
    </row>
    <row r="880" spans="1:9" ht="15.75">
      <c r="A880" s="35" t="str">
        <f t="shared" si="30"/>
        <v>X TKJ 330</v>
      </c>
      <c r="B880" s="100">
        <v>30</v>
      </c>
      <c r="C880" s="88"/>
      <c r="D880" s="26" t="s">
        <v>2233</v>
      </c>
      <c r="E880" s="55" t="s">
        <v>9</v>
      </c>
      <c r="F880" s="46" t="s">
        <v>2326</v>
      </c>
      <c r="G880" s="35" t="s">
        <v>1777</v>
      </c>
      <c r="H880" s="35" t="s">
        <v>1785</v>
      </c>
      <c r="I880" s="35" t="str">
        <f t="shared" si="31"/>
        <v>LTKJ</v>
      </c>
    </row>
    <row r="881" spans="1:9" ht="15.75">
      <c r="A881" s="35" t="str">
        <f t="shared" si="30"/>
        <v>XI TKJ123</v>
      </c>
      <c r="B881" s="27">
        <v>23</v>
      </c>
      <c r="C881" s="26">
        <v>101515886</v>
      </c>
      <c r="D881" s="26" t="s">
        <v>1842</v>
      </c>
      <c r="E881" s="27" t="s">
        <v>13</v>
      </c>
      <c r="F881" s="35" t="s">
        <v>779</v>
      </c>
      <c r="G881" s="35" t="s">
        <v>1779</v>
      </c>
      <c r="H881" s="35" t="s">
        <v>1785</v>
      </c>
      <c r="I881" s="35" t="str">
        <f t="shared" si="31"/>
        <v>PTKJ</v>
      </c>
    </row>
    <row r="882" spans="1:9" ht="15.75">
      <c r="A882" s="35" t="str">
        <f t="shared" si="30"/>
        <v>X AK 127</v>
      </c>
      <c r="B882" s="100">
        <v>27</v>
      </c>
      <c r="C882" s="35"/>
      <c r="D882" s="26" t="s">
        <v>2234</v>
      </c>
      <c r="E882" s="55" t="s">
        <v>9</v>
      </c>
      <c r="F882" s="42" t="s">
        <v>2322</v>
      </c>
      <c r="G882" s="35" t="s">
        <v>1775</v>
      </c>
      <c r="H882" s="35" t="s">
        <v>1783</v>
      </c>
      <c r="I882" s="35" t="str">
        <f t="shared" si="31"/>
        <v>LAK</v>
      </c>
    </row>
    <row r="883" spans="1:9" ht="15.75">
      <c r="A883" s="35" t="str">
        <f t="shared" si="30"/>
        <v>XI TKJ323</v>
      </c>
      <c r="B883" s="27">
        <v>23</v>
      </c>
      <c r="C883" s="26">
        <v>101515887</v>
      </c>
      <c r="D883" s="26" t="s">
        <v>159</v>
      </c>
      <c r="E883" s="27" t="s">
        <v>9</v>
      </c>
      <c r="F883" s="35" t="s">
        <v>903</v>
      </c>
      <c r="G883" s="35" t="s">
        <v>1779</v>
      </c>
      <c r="H883" s="35" t="s">
        <v>1785</v>
      </c>
      <c r="I883" s="35" t="str">
        <f t="shared" si="31"/>
        <v>LTKJ</v>
      </c>
    </row>
    <row r="884" spans="1:9" ht="15.75">
      <c r="A884" s="35" t="str">
        <f t="shared" si="30"/>
        <v>X TKJ 331</v>
      </c>
      <c r="B884" s="100">
        <v>31</v>
      </c>
      <c r="C884" s="88"/>
      <c r="D884" s="26" t="s">
        <v>2235</v>
      </c>
      <c r="E884" s="55" t="s">
        <v>9</v>
      </c>
      <c r="F884" s="46" t="s">
        <v>2326</v>
      </c>
      <c r="G884" s="35" t="s">
        <v>1777</v>
      </c>
      <c r="H884" s="35" t="s">
        <v>1785</v>
      </c>
      <c r="I884" s="35" t="str">
        <f t="shared" si="31"/>
        <v>LTKJ</v>
      </c>
    </row>
    <row r="885" spans="1:9" ht="15.75">
      <c r="A885" s="35" t="str">
        <f t="shared" si="30"/>
        <v>XI RPL127</v>
      </c>
      <c r="B885" s="27">
        <v>27</v>
      </c>
      <c r="C885" s="26">
        <v>101515962</v>
      </c>
      <c r="D885" s="26" t="s">
        <v>335</v>
      </c>
      <c r="E885" s="54" t="s">
        <v>9</v>
      </c>
      <c r="F885" s="35" t="s">
        <v>1945</v>
      </c>
      <c r="G885" s="35" t="s">
        <v>1944</v>
      </c>
      <c r="H885" s="35" t="s">
        <v>1784</v>
      </c>
      <c r="I885" s="35" t="str">
        <f t="shared" si="31"/>
        <v>LRPL</v>
      </c>
    </row>
    <row r="886" spans="1:9" ht="15.75">
      <c r="A886" s="35" t="str">
        <f t="shared" si="30"/>
        <v>XII AK424</v>
      </c>
      <c r="B886" s="27">
        <v>24</v>
      </c>
      <c r="C886" s="26" t="s">
        <v>581</v>
      </c>
      <c r="D886" s="26" t="s">
        <v>582</v>
      </c>
      <c r="E886" s="27" t="s">
        <v>9</v>
      </c>
      <c r="F886" s="35" t="s">
        <v>973</v>
      </c>
      <c r="G886" s="35" t="s">
        <v>1780</v>
      </c>
      <c r="H886" s="35" t="s">
        <v>1783</v>
      </c>
      <c r="I886" s="35" t="str">
        <f t="shared" si="31"/>
        <v>LAK</v>
      </c>
    </row>
    <row r="887" spans="1:9" ht="15.75">
      <c r="A887" s="35" t="str">
        <f t="shared" si="30"/>
        <v>XI TKJ324</v>
      </c>
      <c r="B887" s="27">
        <v>24</v>
      </c>
      <c r="C887" s="26">
        <v>101515888</v>
      </c>
      <c r="D887" s="26" t="s">
        <v>143</v>
      </c>
      <c r="E887" s="27" t="s">
        <v>13</v>
      </c>
      <c r="F887" s="35" t="s">
        <v>903</v>
      </c>
      <c r="G887" s="35" t="s">
        <v>1779</v>
      </c>
      <c r="H887" s="35" t="s">
        <v>1785</v>
      </c>
      <c r="I887" s="35" t="str">
        <f t="shared" si="31"/>
        <v>PTKJ</v>
      </c>
    </row>
    <row r="888" spans="1:9" ht="15.75">
      <c r="A888" s="35" t="str">
        <f t="shared" si="30"/>
        <v>X RPL 128</v>
      </c>
      <c r="B888" s="100">
        <v>28</v>
      </c>
      <c r="C888" s="35"/>
      <c r="D888" s="26" t="s">
        <v>2236</v>
      </c>
      <c r="E888" s="55" t="s">
        <v>9</v>
      </c>
      <c r="F888" s="43" t="s">
        <v>2323</v>
      </c>
      <c r="G888" s="35" t="s">
        <v>1776</v>
      </c>
      <c r="H888" s="35" t="s">
        <v>1784</v>
      </c>
      <c r="I888" s="35" t="str">
        <f t="shared" si="31"/>
        <v>LRPL</v>
      </c>
    </row>
    <row r="889" spans="1:9" ht="15.75">
      <c r="A889" s="35" t="str">
        <f t="shared" si="30"/>
        <v>XI TKJ325</v>
      </c>
      <c r="B889" s="27">
        <v>25</v>
      </c>
      <c r="C889" s="26">
        <v>101515889</v>
      </c>
      <c r="D889" s="26" t="s">
        <v>157</v>
      </c>
      <c r="E889" s="27" t="s">
        <v>9</v>
      </c>
      <c r="F889" s="35" t="s">
        <v>903</v>
      </c>
      <c r="G889" s="35" t="s">
        <v>1779</v>
      </c>
      <c r="H889" s="35" t="s">
        <v>1785</v>
      </c>
      <c r="I889" s="35" t="str">
        <f t="shared" si="31"/>
        <v>LTKJ</v>
      </c>
    </row>
    <row r="890" spans="1:9" ht="15.75">
      <c r="A890" s="35" t="str">
        <f t="shared" si="30"/>
        <v>X AK 226</v>
      </c>
      <c r="B890" s="100">
        <v>26</v>
      </c>
      <c r="C890" s="35"/>
      <c r="D890" s="26" t="s">
        <v>2237</v>
      </c>
      <c r="E890" s="55" t="s">
        <v>13</v>
      </c>
      <c r="F890" s="47" t="s">
        <v>2327</v>
      </c>
      <c r="G890" s="35" t="s">
        <v>1775</v>
      </c>
      <c r="H890" s="35" t="s">
        <v>1783</v>
      </c>
      <c r="I890" s="35" t="str">
        <f t="shared" si="31"/>
        <v>PAK</v>
      </c>
    </row>
    <row r="891" spans="1:9" ht="15.75">
      <c r="A891" s="35" t="str">
        <f t="shared" si="30"/>
        <v>XIII AK520</v>
      </c>
      <c r="B891" s="27">
        <v>20</v>
      </c>
      <c r="C891" s="26" t="s">
        <v>1207</v>
      </c>
      <c r="D891" s="26" t="s">
        <v>1208</v>
      </c>
      <c r="E891" s="27" t="s">
        <v>13</v>
      </c>
      <c r="F891" s="35" t="s">
        <v>1713</v>
      </c>
      <c r="G891" s="35" t="s">
        <v>1782</v>
      </c>
      <c r="H891" s="35" t="s">
        <v>1783</v>
      </c>
      <c r="I891" s="35" t="str">
        <f t="shared" si="31"/>
        <v>PAK</v>
      </c>
    </row>
    <row r="892" spans="1:9" ht="15.75">
      <c r="A892" s="35" t="str">
        <f t="shared" si="30"/>
        <v>X TKJ 123</v>
      </c>
      <c r="B892" s="100">
        <v>23</v>
      </c>
      <c r="C892" s="35"/>
      <c r="D892" s="26" t="s">
        <v>2238</v>
      </c>
      <c r="E892" s="55" t="s">
        <v>9</v>
      </c>
      <c r="F892" s="53" t="s">
        <v>2331</v>
      </c>
      <c r="G892" s="35" t="s">
        <v>1777</v>
      </c>
      <c r="H892" s="35" t="s">
        <v>1785</v>
      </c>
      <c r="I892" s="35" t="str">
        <f t="shared" si="31"/>
        <v>LTKJ</v>
      </c>
    </row>
    <row r="893" spans="1:9" ht="15.75">
      <c r="A893" s="35" t="str">
        <f t="shared" si="30"/>
        <v>XI TKJ124</v>
      </c>
      <c r="B893" s="27">
        <v>24</v>
      </c>
      <c r="C893" s="26">
        <v>101515890</v>
      </c>
      <c r="D893" s="26" t="s">
        <v>88</v>
      </c>
      <c r="E893" s="27" t="s">
        <v>9</v>
      </c>
      <c r="F893" s="35" t="s">
        <v>779</v>
      </c>
      <c r="G893" s="35" t="s">
        <v>1779</v>
      </c>
      <c r="H893" s="35" t="s">
        <v>1785</v>
      </c>
      <c r="I893" s="35" t="str">
        <f t="shared" si="31"/>
        <v>LTKJ</v>
      </c>
    </row>
    <row r="894" spans="1:9" ht="15.75">
      <c r="A894" s="35" t="str">
        <f t="shared" si="30"/>
        <v>XIII AK120</v>
      </c>
      <c r="B894" s="27">
        <v>20</v>
      </c>
      <c r="C894" s="26" t="s">
        <v>942</v>
      </c>
      <c r="D894" s="26" t="s">
        <v>943</v>
      </c>
      <c r="E894" s="27" t="s">
        <v>13</v>
      </c>
      <c r="F894" s="35" t="s">
        <v>1525</v>
      </c>
      <c r="G894" s="35" t="s">
        <v>1782</v>
      </c>
      <c r="H894" s="35" t="s">
        <v>1783</v>
      </c>
      <c r="I894" s="35" t="str">
        <f t="shared" si="31"/>
        <v>PAK</v>
      </c>
    </row>
    <row r="895" spans="1:9" ht="15.75">
      <c r="A895" s="35" t="str">
        <f t="shared" si="30"/>
        <v>XIII AK224</v>
      </c>
      <c r="B895" s="27">
        <v>24</v>
      </c>
      <c r="C895" s="26" t="s">
        <v>1021</v>
      </c>
      <c r="D895" s="26" t="s">
        <v>1022</v>
      </c>
      <c r="E895" s="27" t="s">
        <v>9</v>
      </c>
      <c r="F895" s="35" t="s">
        <v>1526</v>
      </c>
      <c r="G895" s="35" t="s">
        <v>1782</v>
      </c>
      <c r="H895" s="35" t="s">
        <v>1783</v>
      </c>
      <c r="I895" s="35" t="str">
        <f t="shared" si="31"/>
        <v>LAK</v>
      </c>
    </row>
    <row r="896" spans="1:9" ht="15.75">
      <c r="A896" s="35" t="str">
        <f t="shared" si="30"/>
        <v>XIII AK323</v>
      </c>
      <c r="B896" s="27">
        <v>23</v>
      </c>
      <c r="C896" s="26" t="s">
        <v>1085</v>
      </c>
      <c r="D896" s="26" t="s">
        <v>1086</v>
      </c>
      <c r="E896" s="27" t="s">
        <v>9</v>
      </c>
      <c r="F896" s="35" t="s">
        <v>1589</v>
      </c>
      <c r="G896" s="35" t="s">
        <v>1782</v>
      </c>
      <c r="H896" s="35" t="s">
        <v>1783</v>
      </c>
      <c r="I896" s="35" t="str">
        <f t="shared" si="31"/>
        <v>LAK</v>
      </c>
    </row>
    <row r="897" spans="1:9" ht="15.75">
      <c r="A897" s="35" t="str">
        <f t="shared" si="30"/>
        <v>XI RPL128</v>
      </c>
      <c r="B897" s="27">
        <v>28</v>
      </c>
      <c r="C897" s="26">
        <v>101515963</v>
      </c>
      <c r="D897" s="26" t="s">
        <v>23</v>
      </c>
      <c r="E897" s="27" t="s">
        <v>9</v>
      </c>
      <c r="F897" s="35" t="s">
        <v>1945</v>
      </c>
      <c r="G897" s="35" t="s">
        <v>1944</v>
      </c>
      <c r="H897" s="35" t="s">
        <v>1784</v>
      </c>
      <c r="I897" s="35" t="str">
        <f t="shared" si="31"/>
        <v>LRPL</v>
      </c>
    </row>
    <row r="898" spans="1:9" ht="15.75">
      <c r="A898" s="35" t="str">
        <f t="shared" si="30"/>
        <v>XI AK124</v>
      </c>
      <c r="B898" s="27">
        <v>24</v>
      </c>
      <c r="C898" s="26">
        <v>101515764</v>
      </c>
      <c r="D898" s="26" t="s">
        <v>186</v>
      </c>
      <c r="E898" s="27" t="s">
        <v>9</v>
      </c>
      <c r="F898" s="35" t="s">
        <v>413</v>
      </c>
      <c r="G898" s="35" t="s">
        <v>1778</v>
      </c>
      <c r="H898" s="35" t="s">
        <v>1783</v>
      </c>
      <c r="I898" s="35" t="str">
        <f t="shared" si="31"/>
        <v>LAK</v>
      </c>
    </row>
    <row r="899" spans="1:9" ht="15.75">
      <c r="A899" s="35" t="str">
        <f t="shared" si="30"/>
        <v>X TKJ 124</v>
      </c>
      <c r="B899" s="98">
        <v>24</v>
      </c>
      <c r="C899" s="35"/>
      <c r="D899" s="26" t="s">
        <v>2239</v>
      </c>
      <c r="E899" s="55" t="s">
        <v>9</v>
      </c>
      <c r="F899" s="53" t="s">
        <v>2331</v>
      </c>
      <c r="G899" s="35" t="s">
        <v>1777</v>
      </c>
      <c r="H899" s="35" t="s">
        <v>1785</v>
      </c>
      <c r="I899" s="35" t="str">
        <f t="shared" si="31"/>
        <v>LTKJ</v>
      </c>
    </row>
    <row r="900" spans="1:9" ht="15.75">
      <c r="A900" s="35" t="str">
        <f t="shared" ref="A900:A963" si="32">F900&amp;B900</f>
        <v>X AK 624</v>
      </c>
      <c r="B900" s="100">
        <v>24</v>
      </c>
      <c r="C900" s="35"/>
      <c r="D900" s="26" t="s">
        <v>2240</v>
      </c>
      <c r="E900" s="55" t="s">
        <v>9</v>
      </c>
      <c r="F900" s="43" t="s">
        <v>2330</v>
      </c>
      <c r="G900" s="35" t="s">
        <v>1775</v>
      </c>
      <c r="H900" s="35" t="s">
        <v>1783</v>
      </c>
      <c r="I900" s="35" t="str">
        <f t="shared" si="31"/>
        <v>LAK</v>
      </c>
    </row>
    <row r="901" spans="1:9" ht="15.75">
      <c r="A901" s="35" t="str">
        <f t="shared" si="32"/>
        <v>XII TKJ327</v>
      </c>
      <c r="B901" s="27">
        <v>27</v>
      </c>
      <c r="C901" s="26" t="s">
        <v>895</v>
      </c>
      <c r="D901" s="26" t="s">
        <v>896</v>
      </c>
      <c r="E901" s="27" t="s">
        <v>9</v>
      </c>
      <c r="F901" s="35" t="s">
        <v>1401</v>
      </c>
      <c r="G901" s="35" t="s">
        <v>1781</v>
      </c>
      <c r="H901" s="35" t="s">
        <v>1785</v>
      </c>
      <c r="I901" s="35" t="str">
        <f t="shared" si="31"/>
        <v>LTKJ</v>
      </c>
    </row>
    <row r="902" spans="1:9" ht="15.75">
      <c r="A902" s="35" t="str">
        <f t="shared" si="32"/>
        <v>XI AK320</v>
      </c>
      <c r="B902" s="27">
        <v>20</v>
      </c>
      <c r="C902" s="26">
        <v>101515765</v>
      </c>
      <c r="D902" s="26" t="s">
        <v>220</v>
      </c>
      <c r="E902" s="27" t="s">
        <v>13</v>
      </c>
      <c r="F902" s="35" t="s">
        <v>534</v>
      </c>
      <c r="G902" s="35" t="s">
        <v>1778</v>
      </c>
      <c r="H902" s="35" t="s">
        <v>1783</v>
      </c>
      <c r="I902" s="35" t="str">
        <f t="shared" si="31"/>
        <v>PAK</v>
      </c>
    </row>
    <row r="903" spans="1:9" ht="15.75">
      <c r="A903" s="35" t="str">
        <f t="shared" si="32"/>
        <v>XI TKJ226</v>
      </c>
      <c r="B903" s="27">
        <v>26</v>
      </c>
      <c r="C903" s="26">
        <v>101515892</v>
      </c>
      <c r="D903" s="26" t="s">
        <v>132</v>
      </c>
      <c r="E903" s="27" t="s">
        <v>9</v>
      </c>
      <c r="F903" s="35" t="s">
        <v>842</v>
      </c>
      <c r="G903" s="35" t="s">
        <v>1779</v>
      </c>
      <c r="H903" s="35" t="s">
        <v>1785</v>
      </c>
      <c r="I903" s="35" t="str">
        <f t="shared" si="31"/>
        <v>LTKJ</v>
      </c>
    </row>
    <row r="904" spans="1:9" ht="15.75">
      <c r="A904" s="35" t="str">
        <f t="shared" si="32"/>
        <v>X TKJ 125</v>
      </c>
      <c r="B904" s="100">
        <v>25</v>
      </c>
      <c r="C904" s="35"/>
      <c r="D904" s="26" t="s">
        <v>2241</v>
      </c>
      <c r="E904" s="55" t="s">
        <v>9</v>
      </c>
      <c r="F904" s="53" t="s">
        <v>2331</v>
      </c>
      <c r="G904" s="35" t="s">
        <v>1777</v>
      </c>
      <c r="H904" s="35" t="s">
        <v>1785</v>
      </c>
      <c r="I904" s="35" t="str">
        <f t="shared" si="31"/>
        <v>LTKJ</v>
      </c>
    </row>
    <row r="905" spans="1:9" ht="15.75">
      <c r="A905" s="35" t="str">
        <f t="shared" si="32"/>
        <v>XII TKJ125</v>
      </c>
      <c r="B905" s="27">
        <v>25</v>
      </c>
      <c r="C905" s="26" t="s">
        <v>763</v>
      </c>
      <c r="D905" s="26" t="s">
        <v>764</v>
      </c>
      <c r="E905" s="27" t="s">
        <v>9</v>
      </c>
      <c r="F905" s="35" t="s">
        <v>1289</v>
      </c>
      <c r="G905" s="35" t="s">
        <v>1781</v>
      </c>
      <c r="H905" s="35" t="s">
        <v>1785</v>
      </c>
      <c r="I905" s="35" t="str">
        <f t="shared" si="31"/>
        <v>LTKJ</v>
      </c>
    </row>
    <row r="906" spans="1:9" ht="15.75">
      <c r="A906" s="35" t="str">
        <f t="shared" si="32"/>
        <v>XI AK223</v>
      </c>
      <c r="B906" s="27">
        <v>23</v>
      </c>
      <c r="C906" s="26">
        <v>101515766</v>
      </c>
      <c r="D906" s="26" t="s">
        <v>206</v>
      </c>
      <c r="E906" s="27" t="s">
        <v>9</v>
      </c>
      <c r="F906" s="35" t="s">
        <v>472</v>
      </c>
      <c r="G906" s="35" t="s">
        <v>1778</v>
      </c>
      <c r="H906" s="35" t="s">
        <v>1783</v>
      </c>
      <c r="I906" s="35" t="str">
        <f t="shared" si="31"/>
        <v>LAK</v>
      </c>
    </row>
    <row r="907" spans="1:9" ht="15.75">
      <c r="A907" s="35" t="str">
        <f t="shared" si="32"/>
        <v>X TKJ 126</v>
      </c>
      <c r="B907" s="100">
        <v>26</v>
      </c>
      <c r="C907" s="35"/>
      <c r="D907" s="26" t="s">
        <v>2242</v>
      </c>
      <c r="E907" s="55" t="s">
        <v>9</v>
      </c>
      <c r="F907" s="53" t="s">
        <v>2331</v>
      </c>
      <c r="G907" s="35" t="s">
        <v>1777</v>
      </c>
      <c r="H907" s="35" t="s">
        <v>1785</v>
      </c>
      <c r="I907" s="35" t="str">
        <f t="shared" si="31"/>
        <v>LTKJ</v>
      </c>
    </row>
    <row r="908" spans="1:9" ht="15.75">
      <c r="A908" s="35" t="str">
        <f t="shared" si="32"/>
        <v>XIII AK521</v>
      </c>
      <c r="B908" s="27">
        <v>21</v>
      </c>
      <c r="C908" s="26" t="s">
        <v>1209</v>
      </c>
      <c r="D908" s="26" t="s">
        <v>1210</v>
      </c>
      <c r="E908" s="27" t="s">
        <v>9</v>
      </c>
      <c r="F908" s="35" t="s">
        <v>1713</v>
      </c>
      <c r="G908" s="35" t="s">
        <v>1782</v>
      </c>
      <c r="H908" s="35" t="s">
        <v>1783</v>
      </c>
      <c r="I908" s="35" t="str">
        <f t="shared" si="31"/>
        <v>LAK</v>
      </c>
    </row>
    <row r="909" spans="1:9" ht="15.75">
      <c r="A909" s="35" t="str">
        <f t="shared" si="32"/>
        <v>XIII AK324</v>
      </c>
      <c r="B909" s="27">
        <v>24</v>
      </c>
      <c r="C909" s="26" t="s">
        <v>1087</v>
      </c>
      <c r="D909" s="26" t="s">
        <v>1088</v>
      </c>
      <c r="E909" s="27" t="s">
        <v>9</v>
      </c>
      <c r="F909" s="35" t="s">
        <v>1589</v>
      </c>
      <c r="G909" s="35" t="s">
        <v>1782</v>
      </c>
      <c r="H909" s="35" t="s">
        <v>1783</v>
      </c>
      <c r="I909" s="35" t="str">
        <f t="shared" si="31"/>
        <v>LAK</v>
      </c>
    </row>
    <row r="910" spans="1:9" ht="15.75">
      <c r="A910" s="35" t="str">
        <f t="shared" si="32"/>
        <v>X RPL 129</v>
      </c>
      <c r="B910" s="100">
        <v>29</v>
      </c>
      <c r="C910" s="35"/>
      <c r="D910" s="26" t="s">
        <v>2243</v>
      </c>
      <c r="E910" s="55" t="s">
        <v>9</v>
      </c>
      <c r="F910" s="43" t="s">
        <v>2323</v>
      </c>
      <c r="G910" s="35" t="s">
        <v>1776</v>
      </c>
      <c r="H910" s="35" t="s">
        <v>1784</v>
      </c>
      <c r="I910" s="35" t="str">
        <f t="shared" si="31"/>
        <v>LRPL</v>
      </c>
    </row>
    <row r="911" spans="1:9" ht="15.75">
      <c r="A911" s="35" t="str">
        <f t="shared" si="32"/>
        <v>XI RPL129</v>
      </c>
      <c r="B911" s="27">
        <v>29</v>
      </c>
      <c r="C911" s="26">
        <v>101515964</v>
      </c>
      <c r="D911" s="26" t="s">
        <v>26</v>
      </c>
      <c r="E911" s="27" t="s">
        <v>9</v>
      </c>
      <c r="F911" s="35" t="s">
        <v>1945</v>
      </c>
      <c r="G911" s="35" t="s">
        <v>1944</v>
      </c>
      <c r="H911" s="35" t="s">
        <v>1784</v>
      </c>
      <c r="I911" s="35" t="str">
        <f t="shared" si="31"/>
        <v>LRPL</v>
      </c>
    </row>
    <row r="912" spans="1:9" ht="15.75">
      <c r="A912" s="35" t="str">
        <f t="shared" si="32"/>
        <v>X AK 625</v>
      </c>
      <c r="B912" s="100">
        <v>25</v>
      </c>
      <c r="C912" s="35"/>
      <c r="D912" s="26" t="s">
        <v>2244</v>
      </c>
      <c r="E912" s="55" t="s">
        <v>9</v>
      </c>
      <c r="F912" s="43" t="s">
        <v>2330</v>
      </c>
      <c r="G912" s="35" t="s">
        <v>1775</v>
      </c>
      <c r="H912" s="35" t="s">
        <v>1783</v>
      </c>
      <c r="I912" s="35" t="str">
        <f t="shared" si="31"/>
        <v>LAK</v>
      </c>
    </row>
    <row r="913" spans="1:9" ht="15.75">
      <c r="A913" s="35" t="str">
        <f t="shared" si="32"/>
        <v>XI AK424</v>
      </c>
      <c r="B913" s="27">
        <v>24</v>
      </c>
      <c r="C913" s="26">
        <v>101515767</v>
      </c>
      <c r="D913" s="26" t="s">
        <v>272</v>
      </c>
      <c r="E913" s="27" t="s">
        <v>9</v>
      </c>
      <c r="F913" s="35" t="s">
        <v>593</v>
      </c>
      <c r="G913" s="35" t="s">
        <v>1778</v>
      </c>
      <c r="H913" s="35" t="s">
        <v>1783</v>
      </c>
      <c r="I913" s="35" t="str">
        <f t="shared" si="31"/>
        <v>LAK</v>
      </c>
    </row>
    <row r="914" spans="1:9" ht="15.75">
      <c r="A914" s="35" t="str">
        <f t="shared" si="32"/>
        <v>XI AK523</v>
      </c>
      <c r="B914" s="27">
        <v>23</v>
      </c>
      <c r="C914" s="26">
        <v>101515768</v>
      </c>
      <c r="D914" s="26" t="s">
        <v>304</v>
      </c>
      <c r="E914" s="27" t="s">
        <v>9</v>
      </c>
      <c r="F914" s="35" t="s">
        <v>655</v>
      </c>
      <c r="G914" s="35" t="s">
        <v>1778</v>
      </c>
      <c r="H914" s="35" t="s">
        <v>1783</v>
      </c>
      <c r="I914" s="35" t="str">
        <f t="shared" si="31"/>
        <v>LAK</v>
      </c>
    </row>
    <row r="915" spans="1:9" ht="15.75">
      <c r="A915" s="35" t="str">
        <f t="shared" si="32"/>
        <v>XI RPL226</v>
      </c>
      <c r="B915" s="27">
        <v>26</v>
      </c>
      <c r="C915" s="26">
        <v>101515965</v>
      </c>
      <c r="D915" s="26" t="s">
        <v>46</v>
      </c>
      <c r="E915" s="27" t="s">
        <v>9</v>
      </c>
      <c r="F915" s="35" t="s">
        <v>1943</v>
      </c>
      <c r="G915" s="35" t="s">
        <v>1944</v>
      </c>
      <c r="H915" s="35" t="s">
        <v>1784</v>
      </c>
      <c r="I915" s="35" t="str">
        <f t="shared" si="31"/>
        <v>LRPL</v>
      </c>
    </row>
    <row r="916" spans="1:9" ht="15.75">
      <c r="A916" s="35" t="str">
        <f t="shared" si="32"/>
        <v>XI TKJ326</v>
      </c>
      <c r="B916" s="27">
        <v>26</v>
      </c>
      <c r="C916" s="26">
        <v>101515893</v>
      </c>
      <c r="D916" s="26" t="s">
        <v>138</v>
      </c>
      <c r="E916" s="27" t="s">
        <v>9</v>
      </c>
      <c r="F916" s="35" t="s">
        <v>903</v>
      </c>
      <c r="G916" s="35" t="s">
        <v>1779</v>
      </c>
      <c r="H916" s="35" t="s">
        <v>1785</v>
      </c>
      <c r="I916" s="35" t="str">
        <f t="shared" si="31"/>
        <v>LTKJ</v>
      </c>
    </row>
    <row r="917" spans="1:9" ht="15.75">
      <c r="A917" s="35" t="str">
        <f t="shared" si="32"/>
        <v>X TKJ 332</v>
      </c>
      <c r="B917" s="98">
        <v>32</v>
      </c>
      <c r="C917" s="88"/>
      <c r="D917" s="26" t="s">
        <v>2245</v>
      </c>
      <c r="E917" s="56" t="s">
        <v>9</v>
      </c>
      <c r="F917" s="46" t="s">
        <v>2326</v>
      </c>
      <c r="G917" s="35" t="s">
        <v>1777</v>
      </c>
      <c r="H917" s="35" t="s">
        <v>1785</v>
      </c>
      <c r="I917" s="35" t="str">
        <f t="shared" si="31"/>
        <v>LTKJ</v>
      </c>
    </row>
    <row r="918" spans="1:9" ht="15.75">
      <c r="A918" s="35" t="str">
        <f t="shared" si="32"/>
        <v>X AK 128</v>
      </c>
      <c r="B918" s="100">
        <v>28</v>
      </c>
      <c r="C918" s="35"/>
      <c r="D918" s="26" t="s">
        <v>2246</v>
      </c>
      <c r="E918" s="55" t="s">
        <v>13</v>
      </c>
      <c r="F918" s="42" t="s">
        <v>2322</v>
      </c>
      <c r="G918" s="35" t="s">
        <v>1775</v>
      </c>
      <c r="H918" s="35" t="s">
        <v>1783</v>
      </c>
      <c r="I918" s="35" t="str">
        <f t="shared" si="31"/>
        <v>PAK</v>
      </c>
    </row>
    <row r="919" spans="1:9" ht="15.75">
      <c r="A919" s="35" t="str">
        <f t="shared" si="32"/>
        <v>XI RPL227</v>
      </c>
      <c r="B919" s="27">
        <v>27</v>
      </c>
      <c r="C919" s="26">
        <v>101515966</v>
      </c>
      <c r="D919" s="26" t="s">
        <v>1840</v>
      </c>
      <c r="E919" s="27" t="s">
        <v>13</v>
      </c>
      <c r="F919" s="35" t="s">
        <v>1943</v>
      </c>
      <c r="G919" s="35" t="s">
        <v>1944</v>
      </c>
      <c r="H919" s="35" t="s">
        <v>1784</v>
      </c>
      <c r="I919" s="35" t="str">
        <f t="shared" si="31"/>
        <v>PRPL</v>
      </c>
    </row>
    <row r="920" spans="1:9" ht="15.75">
      <c r="A920" s="35" t="str">
        <f t="shared" si="32"/>
        <v>X TKJ 229</v>
      </c>
      <c r="B920" s="100">
        <v>29</v>
      </c>
      <c r="C920" s="35"/>
      <c r="D920" s="26" t="s">
        <v>2247</v>
      </c>
      <c r="E920" s="55" t="s">
        <v>9</v>
      </c>
      <c r="F920" s="52" t="s">
        <v>2332</v>
      </c>
      <c r="G920" s="35" t="s">
        <v>1777</v>
      </c>
      <c r="H920" s="35" t="s">
        <v>1785</v>
      </c>
      <c r="I920" s="35" t="str">
        <f t="shared" si="31"/>
        <v>LTKJ</v>
      </c>
    </row>
    <row r="921" spans="1:9" ht="15.75">
      <c r="A921" s="35" t="str">
        <f t="shared" si="32"/>
        <v>XI AK425</v>
      </c>
      <c r="B921" s="27">
        <v>25</v>
      </c>
      <c r="C921" s="26">
        <v>101515769</v>
      </c>
      <c r="D921" s="26" t="s">
        <v>276</v>
      </c>
      <c r="E921" s="27" t="s">
        <v>9</v>
      </c>
      <c r="F921" s="35" t="s">
        <v>593</v>
      </c>
      <c r="G921" s="35" t="s">
        <v>1778</v>
      </c>
      <c r="H921" s="35" t="s">
        <v>1783</v>
      </c>
      <c r="I921" s="35" t="str">
        <f t="shared" si="31"/>
        <v>LAK</v>
      </c>
    </row>
    <row r="922" spans="1:9" ht="15.75">
      <c r="A922" s="35" t="str">
        <f t="shared" si="32"/>
        <v>XII AK525</v>
      </c>
      <c r="B922" s="27">
        <v>25</v>
      </c>
      <c r="C922" s="26" t="s">
        <v>641</v>
      </c>
      <c r="D922" s="26" t="s">
        <v>642</v>
      </c>
      <c r="E922" s="27" t="s">
        <v>13</v>
      </c>
      <c r="F922" s="35" t="s">
        <v>974</v>
      </c>
      <c r="G922" s="35" t="s">
        <v>1780</v>
      </c>
      <c r="H922" s="35" t="s">
        <v>1783</v>
      </c>
      <c r="I922" s="35" t="str">
        <f t="shared" si="31"/>
        <v>PAK</v>
      </c>
    </row>
    <row r="923" spans="1:9" ht="15.75">
      <c r="A923" s="35" t="str">
        <f t="shared" si="32"/>
        <v>XII TKJ227</v>
      </c>
      <c r="B923" s="27">
        <v>27</v>
      </c>
      <c r="C923" s="26" t="s">
        <v>832</v>
      </c>
      <c r="D923" s="26" t="s">
        <v>833</v>
      </c>
      <c r="E923" s="27" t="s">
        <v>9</v>
      </c>
      <c r="F923" s="35" t="s">
        <v>1344</v>
      </c>
      <c r="G923" s="35" t="s">
        <v>1781</v>
      </c>
      <c r="H923" s="35" t="s">
        <v>1785</v>
      </c>
      <c r="I923" s="35" t="str">
        <f t="shared" si="31"/>
        <v>LTKJ</v>
      </c>
    </row>
    <row r="924" spans="1:9" ht="15.75">
      <c r="A924" s="35" t="str">
        <f t="shared" si="32"/>
        <v>XI RPL228</v>
      </c>
      <c r="B924" s="27">
        <v>28</v>
      </c>
      <c r="C924" s="26">
        <v>101515967</v>
      </c>
      <c r="D924" s="26" t="s">
        <v>55</v>
      </c>
      <c r="E924" s="27" t="s">
        <v>9</v>
      </c>
      <c r="F924" s="35" t="s">
        <v>1943</v>
      </c>
      <c r="G924" s="35" t="s">
        <v>1944</v>
      </c>
      <c r="H924" s="35" t="s">
        <v>1784</v>
      </c>
      <c r="I924" s="35" t="str">
        <f t="shared" si="31"/>
        <v>LRPL</v>
      </c>
    </row>
    <row r="925" spans="1:9" ht="15.75">
      <c r="A925" s="35" t="str">
        <f t="shared" si="32"/>
        <v>X AK 626</v>
      </c>
      <c r="B925" s="100">
        <v>26</v>
      </c>
      <c r="C925" s="35"/>
      <c r="D925" s="26" t="s">
        <v>2248</v>
      </c>
      <c r="E925" s="55" t="s">
        <v>13</v>
      </c>
      <c r="F925" s="43" t="s">
        <v>2330</v>
      </c>
      <c r="G925" s="35" t="s">
        <v>1775</v>
      </c>
      <c r="H925" s="35" t="s">
        <v>1783</v>
      </c>
      <c r="I925" s="35" t="str">
        <f t="shared" si="31"/>
        <v>PAK</v>
      </c>
    </row>
    <row r="926" spans="1:9" ht="15.75">
      <c r="A926" s="35" t="str">
        <f t="shared" si="32"/>
        <v>XIII AK522</v>
      </c>
      <c r="B926" s="27">
        <v>22</v>
      </c>
      <c r="C926" s="26" t="s">
        <v>1211</v>
      </c>
      <c r="D926" s="26" t="s">
        <v>1212</v>
      </c>
      <c r="E926" s="27" t="s">
        <v>13</v>
      </c>
      <c r="F926" s="35" t="s">
        <v>1713</v>
      </c>
      <c r="G926" s="35" t="s">
        <v>1782</v>
      </c>
      <c r="H926" s="35" t="s">
        <v>1783</v>
      </c>
      <c r="I926" s="35" t="str">
        <f t="shared" si="31"/>
        <v>PAK</v>
      </c>
    </row>
    <row r="927" spans="1:9" ht="15.75">
      <c r="A927" s="35" t="str">
        <f t="shared" si="32"/>
        <v>XI AK224</v>
      </c>
      <c r="B927" s="27">
        <v>24</v>
      </c>
      <c r="C927" s="26">
        <v>101515770</v>
      </c>
      <c r="D927" s="26" t="s">
        <v>216</v>
      </c>
      <c r="E927" s="27" t="s">
        <v>9</v>
      </c>
      <c r="F927" s="35" t="s">
        <v>472</v>
      </c>
      <c r="G927" s="35" t="s">
        <v>1778</v>
      </c>
      <c r="H927" s="35" t="s">
        <v>1783</v>
      </c>
      <c r="I927" s="35" t="str">
        <f t="shared" si="31"/>
        <v>LAK</v>
      </c>
    </row>
    <row r="928" spans="1:9" ht="15.75">
      <c r="A928" s="35" t="str">
        <f t="shared" si="32"/>
        <v>XII AK623</v>
      </c>
      <c r="B928" s="27">
        <v>23</v>
      </c>
      <c r="C928" s="26" t="s">
        <v>698</v>
      </c>
      <c r="D928" s="26" t="s">
        <v>699</v>
      </c>
      <c r="E928" s="27" t="s">
        <v>13</v>
      </c>
      <c r="F928" s="35" t="s">
        <v>1942</v>
      </c>
      <c r="G928" s="35" t="s">
        <v>1780</v>
      </c>
      <c r="H928" s="35" t="s">
        <v>1783</v>
      </c>
      <c r="I928" s="35" t="str">
        <f t="shared" si="31"/>
        <v>PAK</v>
      </c>
    </row>
    <row r="929" spans="1:9" ht="15.75">
      <c r="A929" s="35" t="str">
        <f t="shared" si="32"/>
        <v>X AK 227</v>
      </c>
      <c r="B929" s="98">
        <v>27</v>
      </c>
      <c r="C929" s="35"/>
      <c r="D929" s="26" t="s">
        <v>2249</v>
      </c>
      <c r="E929" s="55" t="s">
        <v>13</v>
      </c>
      <c r="F929" s="47" t="s">
        <v>2327</v>
      </c>
      <c r="G929" s="35" t="s">
        <v>1775</v>
      </c>
      <c r="H929" s="35" t="s">
        <v>1783</v>
      </c>
      <c r="I929" s="35" t="str">
        <f t="shared" si="31"/>
        <v>PAK</v>
      </c>
    </row>
    <row r="930" spans="1:9" ht="15.75">
      <c r="A930" s="35" t="str">
        <f t="shared" si="32"/>
        <v>X AK 428</v>
      </c>
      <c r="B930" s="100">
        <v>28</v>
      </c>
      <c r="C930" s="35"/>
      <c r="D930" s="26" t="s">
        <v>2340</v>
      </c>
      <c r="E930" s="27" t="s">
        <v>13</v>
      </c>
      <c r="F930" s="35" t="s">
        <v>2329</v>
      </c>
      <c r="G930" s="35" t="s">
        <v>1775</v>
      </c>
      <c r="H930" s="35" t="s">
        <v>1783</v>
      </c>
      <c r="I930" s="35" t="str">
        <f t="shared" si="31"/>
        <v>PAK</v>
      </c>
    </row>
    <row r="931" spans="1:9" ht="15.75">
      <c r="A931" s="35" t="str">
        <f t="shared" si="32"/>
        <v>XI TKJ227</v>
      </c>
      <c r="B931" s="27">
        <v>27</v>
      </c>
      <c r="C931" s="26">
        <v>101515895</v>
      </c>
      <c r="D931" s="26" t="s">
        <v>105</v>
      </c>
      <c r="E931" s="27" t="s">
        <v>9</v>
      </c>
      <c r="F931" s="35" t="s">
        <v>842</v>
      </c>
      <c r="G931" s="35" t="s">
        <v>1779</v>
      </c>
      <c r="H931" s="35" t="s">
        <v>1785</v>
      </c>
      <c r="I931" s="35" t="str">
        <f t="shared" si="31"/>
        <v>LTKJ</v>
      </c>
    </row>
    <row r="932" spans="1:9" ht="15.75">
      <c r="A932" s="35" t="str">
        <f t="shared" si="32"/>
        <v>X AK 228</v>
      </c>
      <c r="B932" s="100">
        <v>28</v>
      </c>
      <c r="C932" s="35"/>
      <c r="D932" s="26" t="s">
        <v>2250</v>
      </c>
      <c r="E932" s="55" t="s">
        <v>9</v>
      </c>
      <c r="F932" s="47" t="s">
        <v>2327</v>
      </c>
      <c r="G932" s="35" t="s">
        <v>1775</v>
      </c>
      <c r="H932" s="35" t="s">
        <v>1783</v>
      </c>
      <c r="I932" s="35" t="str">
        <f t="shared" si="31"/>
        <v>LAK</v>
      </c>
    </row>
    <row r="933" spans="1:9" ht="15.75">
      <c r="A933" s="35" t="str">
        <f t="shared" si="32"/>
        <v>XII TKJ328</v>
      </c>
      <c r="B933" s="27">
        <v>28</v>
      </c>
      <c r="C933" s="26" t="s">
        <v>897</v>
      </c>
      <c r="D933" s="26" t="s">
        <v>898</v>
      </c>
      <c r="E933" s="27" t="s">
        <v>9</v>
      </c>
      <c r="F933" s="35" t="s">
        <v>1401</v>
      </c>
      <c r="G933" s="35" t="s">
        <v>1781</v>
      </c>
      <c r="H933" s="35" t="s">
        <v>1785</v>
      </c>
      <c r="I933" s="35" t="str">
        <f t="shared" si="31"/>
        <v>LTKJ</v>
      </c>
    </row>
    <row r="934" spans="1:9" ht="15.75">
      <c r="A934" s="35" t="str">
        <f t="shared" si="32"/>
        <v>X TKJ 127</v>
      </c>
      <c r="B934" s="98">
        <v>27</v>
      </c>
      <c r="C934" s="35"/>
      <c r="D934" s="26" t="s">
        <v>2251</v>
      </c>
      <c r="E934" s="55" t="s">
        <v>9</v>
      </c>
      <c r="F934" s="53" t="s">
        <v>2331</v>
      </c>
      <c r="G934" s="35" t="s">
        <v>1777</v>
      </c>
      <c r="H934" s="35" t="s">
        <v>1785</v>
      </c>
      <c r="I934" s="35" t="str">
        <f t="shared" si="31"/>
        <v>LTKJ</v>
      </c>
    </row>
    <row r="935" spans="1:9" ht="15.75">
      <c r="A935" s="35" t="str">
        <f t="shared" si="32"/>
        <v>X RPL 130</v>
      </c>
      <c r="B935" s="100">
        <v>30</v>
      </c>
      <c r="C935" s="35"/>
      <c r="D935" s="26" t="s">
        <v>2252</v>
      </c>
      <c r="E935" s="55" t="s">
        <v>9</v>
      </c>
      <c r="F935" s="43" t="s">
        <v>2323</v>
      </c>
      <c r="G935" s="35" t="s">
        <v>1776</v>
      </c>
      <c r="H935" s="35" t="s">
        <v>1784</v>
      </c>
      <c r="I935" s="35" t="str">
        <f t="shared" si="31"/>
        <v>LRPL</v>
      </c>
    </row>
    <row r="936" spans="1:9" ht="15.75">
      <c r="A936" s="35" t="str">
        <f t="shared" si="32"/>
        <v>XIII AK426</v>
      </c>
      <c r="B936" s="27">
        <v>26</v>
      </c>
      <c r="C936" s="26" t="s">
        <v>1155</v>
      </c>
      <c r="D936" s="26" t="s">
        <v>1156</v>
      </c>
      <c r="E936" s="27" t="s">
        <v>9</v>
      </c>
      <c r="F936" s="35" t="s">
        <v>1652</v>
      </c>
      <c r="G936" s="35" t="s">
        <v>1782</v>
      </c>
      <c r="H936" s="35" t="s">
        <v>1783</v>
      </c>
      <c r="I936" s="35" t="str">
        <f t="shared" si="31"/>
        <v>LAK</v>
      </c>
    </row>
    <row r="937" spans="1:9" ht="15.75">
      <c r="A937" s="35" t="str">
        <f t="shared" si="32"/>
        <v>XI TKJ125</v>
      </c>
      <c r="B937" s="27">
        <v>25</v>
      </c>
      <c r="C937" s="26">
        <v>101515896</v>
      </c>
      <c r="D937" s="26" t="s">
        <v>86</v>
      </c>
      <c r="E937" s="27" t="s">
        <v>9</v>
      </c>
      <c r="F937" s="35" t="s">
        <v>779</v>
      </c>
      <c r="G937" s="35" t="s">
        <v>1779</v>
      </c>
      <c r="H937" s="35" t="s">
        <v>1785</v>
      </c>
      <c r="I937" s="35" t="str">
        <f t="shared" ref="I937:I1000" si="33">E937&amp;H937</f>
        <v>LTKJ</v>
      </c>
    </row>
    <row r="938" spans="1:9" ht="15.75">
      <c r="A938" s="35" t="str">
        <f t="shared" si="32"/>
        <v>XI AK426</v>
      </c>
      <c r="B938" s="27">
        <v>26</v>
      </c>
      <c r="C938" s="26">
        <v>101515771</v>
      </c>
      <c r="D938" s="26" t="s">
        <v>261</v>
      </c>
      <c r="E938" s="27" t="s">
        <v>13</v>
      </c>
      <c r="F938" s="35" t="s">
        <v>593</v>
      </c>
      <c r="G938" s="35" t="s">
        <v>1778</v>
      </c>
      <c r="H938" s="35" t="s">
        <v>1783</v>
      </c>
      <c r="I938" s="35" t="str">
        <f t="shared" si="33"/>
        <v>PAK</v>
      </c>
    </row>
    <row r="939" spans="1:9" ht="15.75">
      <c r="A939" s="35" t="str">
        <f t="shared" si="32"/>
        <v>X AK 526</v>
      </c>
      <c r="B939" s="100">
        <v>26</v>
      </c>
      <c r="C939" s="35"/>
      <c r="D939" s="26" t="s">
        <v>2253</v>
      </c>
      <c r="E939" s="55" t="s">
        <v>9</v>
      </c>
      <c r="F939" s="45" t="s">
        <v>2325</v>
      </c>
      <c r="G939" s="35" t="s">
        <v>1775</v>
      </c>
      <c r="H939" s="35" t="s">
        <v>1783</v>
      </c>
      <c r="I939" s="35" t="str">
        <f t="shared" si="33"/>
        <v>LAK</v>
      </c>
    </row>
    <row r="940" spans="1:9" ht="15.75">
      <c r="A940" s="35" t="str">
        <f t="shared" si="32"/>
        <v>XII TKJ126</v>
      </c>
      <c r="B940" s="27">
        <v>26</v>
      </c>
      <c r="C940" s="26" t="s">
        <v>765</v>
      </c>
      <c r="D940" s="26" t="s">
        <v>766</v>
      </c>
      <c r="E940" s="27" t="s">
        <v>9</v>
      </c>
      <c r="F940" s="35" t="s">
        <v>1289</v>
      </c>
      <c r="G940" s="35" t="s">
        <v>1781</v>
      </c>
      <c r="H940" s="35" t="s">
        <v>1785</v>
      </c>
      <c r="I940" s="35" t="str">
        <f t="shared" si="33"/>
        <v>LTKJ</v>
      </c>
    </row>
    <row r="941" spans="1:9" ht="15.75">
      <c r="A941" s="35" t="str">
        <f t="shared" si="32"/>
        <v>XIII AK325</v>
      </c>
      <c r="B941" s="27">
        <v>25</v>
      </c>
      <c r="C941" s="26" t="s">
        <v>1089</v>
      </c>
      <c r="D941" s="26" t="s">
        <v>1090</v>
      </c>
      <c r="E941" s="27" t="s">
        <v>9</v>
      </c>
      <c r="F941" s="35" t="s">
        <v>1589</v>
      </c>
      <c r="G941" s="35" t="s">
        <v>1782</v>
      </c>
      <c r="H941" s="35" t="s">
        <v>1783</v>
      </c>
      <c r="I941" s="35" t="str">
        <f t="shared" si="33"/>
        <v>LAK</v>
      </c>
    </row>
    <row r="942" spans="1:9" ht="15.75">
      <c r="A942" s="35" t="str">
        <f t="shared" si="32"/>
        <v>XII AK126</v>
      </c>
      <c r="B942" s="27">
        <v>26</v>
      </c>
      <c r="C942" s="26" t="s">
        <v>401</v>
      </c>
      <c r="D942" s="26" t="s">
        <v>402</v>
      </c>
      <c r="E942" s="27" t="s">
        <v>13</v>
      </c>
      <c r="F942" s="35" t="s">
        <v>970</v>
      </c>
      <c r="G942" s="35" t="s">
        <v>1780</v>
      </c>
      <c r="H942" s="35" t="s">
        <v>1783</v>
      </c>
      <c r="I942" s="35" t="str">
        <f t="shared" si="33"/>
        <v>PAK</v>
      </c>
    </row>
    <row r="943" spans="1:9" ht="15.75">
      <c r="A943" s="35" t="str">
        <f t="shared" si="32"/>
        <v>XI TKJ327</v>
      </c>
      <c r="B943" s="27">
        <v>27</v>
      </c>
      <c r="C943" s="26">
        <v>101515897</v>
      </c>
      <c r="D943" s="26" t="s">
        <v>141</v>
      </c>
      <c r="E943" s="27" t="s">
        <v>9</v>
      </c>
      <c r="F943" s="35" t="s">
        <v>903</v>
      </c>
      <c r="G943" s="35" t="s">
        <v>1779</v>
      </c>
      <c r="H943" s="35" t="s">
        <v>1785</v>
      </c>
      <c r="I943" s="35" t="str">
        <f t="shared" si="33"/>
        <v>LTKJ</v>
      </c>
    </row>
    <row r="944" spans="1:9" ht="15.75">
      <c r="A944" s="35" t="str">
        <f t="shared" si="32"/>
        <v>XIII AK121</v>
      </c>
      <c r="B944" s="27">
        <v>21</v>
      </c>
      <c r="C944" s="26" t="s">
        <v>944</v>
      </c>
      <c r="D944" s="26" t="s">
        <v>945</v>
      </c>
      <c r="E944" s="27" t="s">
        <v>9</v>
      </c>
      <c r="F944" s="35" t="s">
        <v>1525</v>
      </c>
      <c r="G944" s="35" t="s">
        <v>1782</v>
      </c>
      <c r="H944" s="35" t="s">
        <v>1783</v>
      </c>
      <c r="I944" s="35" t="str">
        <f t="shared" si="33"/>
        <v>LAK</v>
      </c>
    </row>
    <row r="945" spans="1:9" ht="15.75">
      <c r="A945" s="35" t="str">
        <f t="shared" si="32"/>
        <v>XI TKJ126</v>
      </c>
      <c r="B945" s="27">
        <v>26</v>
      </c>
      <c r="C945" s="26">
        <v>101515898</v>
      </c>
      <c r="D945" s="26" t="s">
        <v>98</v>
      </c>
      <c r="E945" s="27" t="s">
        <v>9</v>
      </c>
      <c r="F945" s="35" t="s">
        <v>779</v>
      </c>
      <c r="G945" s="35" t="s">
        <v>1779</v>
      </c>
      <c r="H945" s="35" t="s">
        <v>1785</v>
      </c>
      <c r="I945" s="35" t="str">
        <f t="shared" si="33"/>
        <v>LTKJ</v>
      </c>
    </row>
    <row r="946" spans="1:9" ht="15.75">
      <c r="A946" s="35" t="str">
        <f t="shared" si="32"/>
        <v>XII AK226</v>
      </c>
      <c r="B946" s="27">
        <v>26</v>
      </c>
      <c r="C946" s="26" t="s">
        <v>464</v>
      </c>
      <c r="D946" s="26" t="s">
        <v>465</v>
      </c>
      <c r="E946" s="27" t="s">
        <v>9</v>
      </c>
      <c r="F946" s="35" t="s">
        <v>971</v>
      </c>
      <c r="G946" s="35" t="s">
        <v>1780</v>
      </c>
      <c r="H946" s="35" t="s">
        <v>1783</v>
      </c>
      <c r="I946" s="35" t="str">
        <f t="shared" si="33"/>
        <v>LAK</v>
      </c>
    </row>
    <row r="947" spans="1:9" ht="15.75">
      <c r="A947" s="35" t="str">
        <f t="shared" si="32"/>
        <v>XII TKJ228</v>
      </c>
      <c r="B947" s="27">
        <v>28</v>
      </c>
      <c r="C947" s="26" t="s">
        <v>834</v>
      </c>
      <c r="D947" s="26" t="s">
        <v>835</v>
      </c>
      <c r="E947" s="27" t="s">
        <v>9</v>
      </c>
      <c r="F947" s="35" t="s">
        <v>1344</v>
      </c>
      <c r="G947" s="35" t="s">
        <v>1781</v>
      </c>
      <c r="H947" s="35" t="s">
        <v>1785</v>
      </c>
      <c r="I947" s="35" t="str">
        <f t="shared" si="33"/>
        <v>LTKJ</v>
      </c>
    </row>
    <row r="948" spans="1:9" ht="15.75">
      <c r="A948" s="35" t="str">
        <f t="shared" si="32"/>
        <v>XI AK225</v>
      </c>
      <c r="B948" s="27">
        <v>25</v>
      </c>
      <c r="C948" s="26">
        <v>101515772</v>
      </c>
      <c r="D948" s="26" t="s">
        <v>214</v>
      </c>
      <c r="E948" s="27" t="s">
        <v>9</v>
      </c>
      <c r="F948" s="35" t="s">
        <v>472</v>
      </c>
      <c r="G948" s="35" t="s">
        <v>1778</v>
      </c>
      <c r="H948" s="35" t="s">
        <v>1783</v>
      </c>
      <c r="I948" s="35" t="str">
        <f t="shared" si="33"/>
        <v>LAK</v>
      </c>
    </row>
    <row r="949" spans="1:9" ht="15.75">
      <c r="A949" s="35" t="str">
        <f t="shared" si="32"/>
        <v>XII AK327</v>
      </c>
      <c r="B949" s="27">
        <v>27</v>
      </c>
      <c r="C949" s="26" t="s">
        <v>524</v>
      </c>
      <c r="D949" s="26" t="s">
        <v>525</v>
      </c>
      <c r="E949" s="27" t="s">
        <v>9</v>
      </c>
      <c r="F949" s="35" t="s">
        <v>972</v>
      </c>
      <c r="G949" s="35" t="s">
        <v>1780</v>
      </c>
      <c r="H949" s="35" t="s">
        <v>1783</v>
      </c>
      <c r="I949" s="35" t="str">
        <f t="shared" si="33"/>
        <v>LAK</v>
      </c>
    </row>
    <row r="950" spans="1:9" ht="15.75">
      <c r="A950" s="35" t="str">
        <f t="shared" si="32"/>
        <v>XI RPL229</v>
      </c>
      <c r="B950" s="27">
        <v>29</v>
      </c>
      <c r="C950" s="26">
        <v>101515968</v>
      </c>
      <c r="D950" s="26" t="s">
        <v>60</v>
      </c>
      <c r="E950" s="27" t="s">
        <v>9</v>
      </c>
      <c r="F950" s="35" t="s">
        <v>1943</v>
      </c>
      <c r="G950" s="35" t="s">
        <v>1944</v>
      </c>
      <c r="H950" s="35" t="s">
        <v>1784</v>
      </c>
      <c r="I950" s="35" t="str">
        <f t="shared" si="33"/>
        <v>LRPL</v>
      </c>
    </row>
    <row r="951" spans="1:9" ht="15.75">
      <c r="A951" s="35" t="str">
        <f t="shared" si="32"/>
        <v>XII TKJ329</v>
      </c>
      <c r="B951" s="27">
        <v>29</v>
      </c>
      <c r="C951" s="26" t="s">
        <v>899</v>
      </c>
      <c r="D951" s="26" t="s">
        <v>900</v>
      </c>
      <c r="E951" s="27" t="s">
        <v>9</v>
      </c>
      <c r="F951" s="35" t="s">
        <v>1401</v>
      </c>
      <c r="G951" s="35" t="s">
        <v>1781</v>
      </c>
      <c r="H951" s="35" t="s">
        <v>1785</v>
      </c>
      <c r="I951" s="35" t="str">
        <f t="shared" si="33"/>
        <v>LTKJ</v>
      </c>
    </row>
    <row r="952" spans="1:9" ht="15.75">
      <c r="A952" s="35" t="str">
        <f t="shared" si="32"/>
        <v>X TKJ 128</v>
      </c>
      <c r="B952" s="100">
        <v>28</v>
      </c>
      <c r="C952" s="35"/>
      <c r="D952" s="26" t="s">
        <v>2254</v>
      </c>
      <c r="E952" s="55" t="s">
        <v>9</v>
      </c>
      <c r="F952" s="53" t="s">
        <v>2331</v>
      </c>
      <c r="G952" s="35" t="s">
        <v>1777</v>
      </c>
      <c r="H952" s="35" t="s">
        <v>1785</v>
      </c>
      <c r="I952" s="35" t="str">
        <f t="shared" si="33"/>
        <v>LTKJ</v>
      </c>
    </row>
    <row r="953" spans="1:9" ht="15.75">
      <c r="A953" s="35" t="str">
        <f t="shared" si="32"/>
        <v>XII AK425</v>
      </c>
      <c r="B953" s="27">
        <v>25</v>
      </c>
      <c r="C953" s="26" t="s">
        <v>583</v>
      </c>
      <c r="D953" s="26" t="s">
        <v>584</v>
      </c>
      <c r="E953" s="27" t="s">
        <v>9</v>
      </c>
      <c r="F953" s="35" t="s">
        <v>973</v>
      </c>
      <c r="G953" s="35" t="s">
        <v>1780</v>
      </c>
      <c r="H953" s="35" t="s">
        <v>1783</v>
      </c>
      <c r="I953" s="35" t="str">
        <f t="shared" si="33"/>
        <v>LAK</v>
      </c>
    </row>
    <row r="954" spans="1:9" ht="15.75">
      <c r="A954" s="35" t="str">
        <f t="shared" si="32"/>
        <v>XI AK524</v>
      </c>
      <c r="B954" s="27">
        <v>24</v>
      </c>
      <c r="C954" s="26">
        <v>101515773</v>
      </c>
      <c r="D954" s="26" t="s">
        <v>298</v>
      </c>
      <c r="E954" s="27" t="s">
        <v>9</v>
      </c>
      <c r="F954" s="35" t="s">
        <v>655</v>
      </c>
      <c r="G954" s="35" t="s">
        <v>1778</v>
      </c>
      <c r="H954" s="35" t="s">
        <v>1783</v>
      </c>
      <c r="I954" s="35" t="str">
        <f t="shared" si="33"/>
        <v>LAK</v>
      </c>
    </row>
    <row r="955" spans="1:9" ht="15.75">
      <c r="A955" s="35" t="str">
        <f t="shared" si="32"/>
        <v>X RPL 234</v>
      </c>
      <c r="B955" s="98">
        <v>34</v>
      </c>
      <c r="C955" s="35"/>
      <c r="D955" s="26" t="s">
        <v>2255</v>
      </c>
      <c r="E955" s="55" t="s">
        <v>9</v>
      </c>
      <c r="F955" s="44" t="s">
        <v>2324</v>
      </c>
      <c r="G955" s="35" t="s">
        <v>1776</v>
      </c>
      <c r="H955" s="35" t="s">
        <v>1784</v>
      </c>
      <c r="I955" s="35" t="str">
        <f t="shared" si="33"/>
        <v>LRPL</v>
      </c>
    </row>
    <row r="956" spans="1:9" ht="15.75">
      <c r="A956" s="35" t="str">
        <f t="shared" si="32"/>
        <v>X AK 527</v>
      </c>
      <c r="B956" s="100">
        <v>27</v>
      </c>
      <c r="C956" s="35"/>
      <c r="D956" s="26" t="s">
        <v>2256</v>
      </c>
      <c r="E956" s="55" t="s">
        <v>9</v>
      </c>
      <c r="F956" s="48" t="s">
        <v>2325</v>
      </c>
      <c r="G956" s="35" t="s">
        <v>1775</v>
      </c>
      <c r="H956" s="35" t="s">
        <v>1783</v>
      </c>
      <c r="I956" s="35" t="str">
        <f t="shared" si="33"/>
        <v>LAK</v>
      </c>
    </row>
    <row r="957" spans="1:9" ht="15.75">
      <c r="A957" s="35" t="str">
        <f t="shared" si="32"/>
        <v>XI TKJ328</v>
      </c>
      <c r="B957" s="27">
        <v>28</v>
      </c>
      <c r="C957" s="26">
        <v>101515899</v>
      </c>
      <c r="D957" s="26" t="s">
        <v>158</v>
      </c>
      <c r="E957" s="27" t="s">
        <v>9</v>
      </c>
      <c r="F957" s="35" t="s">
        <v>903</v>
      </c>
      <c r="G957" s="35" t="s">
        <v>1779</v>
      </c>
      <c r="H957" s="35" t="s">
        <v>1785</v>
      </c>
      <c r="I957" s="35" t="str">
        <f t="shared" si="33"/>
        <v>LTKJ</v>
      </c>
    </row>
    <row r="958" spans="1:9" ht="15.75">
      <c r="A958" s="35" t="str">
        <f t="shared" si="32"/>
        <v>XIII AK225</v>
      </c>
      <c r="B958" s="27">
        <v>25</v>
      </c>
      <c r="C958" s="26" t="s">
        <v>1023</v>
      </c>
      <c r="D958" s="26" t="s">
        <v>1024</v>
      </c>
      <c r="E958" s="27" t="s">
        <v>9</v>
      </c>
      <c r="F958" s="35" t="s">
        <v>1526</v>
      </c>
      <c r="G958" s="35" t="s">
        <v>1782</v>
      </c>
      <c r="H958" s="35" t="s">
        <v>1783</v>
      </c>
      <c r="I958" s="35" t="str">
        <f t="shared" si="33"/>
        <v>LAK</v>
      </c>
    </row>
    <row r="959" spans="1:9" ht="15.75">
      <c r="A959" s="35" t="str">
        <f t="shared" si="32"/>
        <v>XII AK526</v>
      </c>
      <c r="B959" s="27">
        <v>26</v>
      </c>
      <c r="C959" s="26" t="s">
        <v>643</v>
      </c>
      <c r="D959" s="26" t="s">
        <v>644</v>
      </c>
      <c r="E959" s="27" t="s">
        <v>13</v>
      </c>
      <c r="F959" s="35" t="s">
        <v>974</v>
      </c>
      <c r="G959" s="35" t="s">
        <v>1780</v>
      </c>
      <c r="H959" s="35" t="s">
        <v>1783</v>
      </c>
      <c r="I959" s="35" t="str">
        <f t="shared" si="33"/>
        <v>PAK</v>
      </c>
    </row>
    <row r="960" spans="1:9" ht="15.75">
      <c r="A960" s="35" t="str">
        <f t="shared" si="32"/>
        <v>X AK 229</v>
      </c>
      <c r="B960" s="100">
        <v>29</v>
      </c>
      <c r="C960" s="35"/>
      <c r="D960" s="26" t="s">
        <v>2257</v>
      </c>
      <c r="E960" s="55" t="s">
        <v>13</v>
      </c>
      <c r="F960" s="47" t="s">
        <v>2327</v>
      </c>
      <c r="G960" s="35" t="s">
        <v>1775</v>
      </c>
      <c r="H960" s="35" t="s">
        <v>1783</v>
      </c>
      <c r="I960" s="35" t="str">
        <f t="shared" si="33"/>
        <v>PAK</v>
      </c>
    </row>
    <row r="961" spans="1:9" ht="15.75">
      <c r="A961" s="35" t="str">
        <f t="shared" si="32"/>
        <v>XIII AK523</v>
      </c>
      <c r="B961" s="27">
        <v>23</v>
      </c>
      <c r="C961" s="26" t="s">
        <v>1213</v>
      </c>
      <c r="D961" s="26" t="s">
        <v>1214</v>
      </c>
      <c r="E961" s="27" t="s">
        <v>13</v>
      </c>
      <c r="F961" s="35" t="s">
        <v>1713</v>
      </c>
      <c r="G961" s="35" t="s">
        <v>1782</v>
      </c>
      <c r="H961" s="35" t="s">
        <v>1783</v>
      </c>
      <c r="I961" s="35" t="str">
        <f t="shared" si="33"/>
        <v>PAK</v>
      </c>
    </row>
    <row r="962" spans="1:9" ht="15.75">
      <c r="A962" s="35" t="str">
        <f t="shared" si="32"/>
        <v>X TKJ 333</v>
      </c>
      <c r="B962" s="100">
        <v>33</v>
      </c>
      <c r="C962" s="88"/>
      <c r="D962" s="26" t="s">
        <v>2258</v>
      </c>
      <c r="E962" s="55" t="s">
        <v>9</v>
      </c>
      <c r="F962" s="46" t="s">
        <v>2326</v>
      </c>
      <c r="G962" s="35" t="s">
        <v>1777</v>
      </c>
      <c r="H962" s="35" t="s">
        <v>1785</v>
      </c>
      <c r="I962" s="35" t="str">
        <f t="shared" si="33"/>
        <v>LTKJ</v>
      </c>
    </row>
    <row r="963" spans="1:9" ht="15.75">
      <c r="A963" s="35" t="str">
        <f t="shared" si="32"/>
        <v>XI TKJ127</v>
      </c>
      <c r="B963" s="27">
        <v>27</v>
      </c>
      <c r="C963" s="26">
        <v>101515900</v>
      </c>
      <c r="D963" s="26" t="s">
        <v>97</v>
      </c>
      <c r="E963" s="27" t="s">
        <v>9</v>
      </c>
      <c r="F963" s="35" t="s">
        <v>779</v>
      </c>
      <c r="G963" s="35" t="s">
        <v>1779</v>
      </c>
      <c r="H963" s="35" t="s">
        <v>1785</v>
      </c>
      <c r="I963" s="35" t="str">
        <f t="shared" si="33"/>
        <v>LTKJ</v>
      </c>
    </row>
    <row r="964" spans="1:9" ht="15.75">
      <c r="A964" s="35" t="str">
        <f t="shared" ref="A964:A1027" si="34">F964&amp;B964</f>
        <v>XII TKJ127</v>
      </c>
      <c r="B964" s="27">
        <v>27</v>
      </c>
      <c r="C964" s="26" t="s">
        <v>767</v>
      </c>
      <c r="D964" s="26" t="s">
        <v>768</v>
      </c>
      <c r="E964" s="27" t="s">
        <v>9</v>
      </c>
      <c r="F964" s="35" t="s">
        <v>1289</v>
      </c>
      <c r="G964" s="35" t="s">
        <v>1781</v>
      </c>
      <c r="H964" s="35" t="s">
        <v>1785</v>
      </c>
      <c r="I964" s="35" t="str">
        <f t="shared" si="33"/>
        <v>LTKJ</v>
      </c>
    </row>
    <row r="965" spans="1:9" ht="15.75">
      <c r="A965" s="35" t="str">
        <f t="shared" si="34"/>
        <v>X AK 528</v>
      </c>
      <c r="B965" s="57">
        <v>28</v>
      </c>
      <c r="C965" s="35"/>
      <c r="D965" s="26" t="s">
        <v>2259</v>
      </c>
      <c r="E965" s="55" t="s">
        <v>9</v>
      </c>
      <c r="F965" s="45" t="s">
        <v>2325</v>
      </c>
      <c r="G965" s="35" t="s">
        <v>1775</v>
      </c>
      <c r="H965" s="35" t="s">
        <v>1783</v>
      </c>
      <c r="I965" s="35" t="str">
        <f t="shared" si="33"/>
        <v>LAK</v>
      </c>
    </row>
    <row r="966" spans="1:9" ht="15.75">
      <c r="A966" s="35" t="str">
        <f t="shared" si="34"/>
        <v>X AK 627</v>
      </c>
      <c r="B966" s="98">
        <v>27</v>
      </c>
      <c r="C966" s="35"/>
      <c r="D966" s="26" t="s">
        <v>2260</v>
      </c>
      <c r="E966" s="55" t="s">
        <v>9</v>
      </c>
      <c r="F966" s="43" t="s">
        <v>2330</v>
      </c>
      <c r="G966" s="35" t="s">
        <v>1775</v>
      </c>
      <c r="H966" s="35" t="s">
        <v>1783</v>
      </c>
      <c r="I966" s="35" t="str">
        <f t="shared" si="33"/>
        <v>LAK</v>
      </c>
    </row>
    <row r="967" spans="1:9" ht="15.75">
      <c r="A967" s="35" t="str">
        <f t="shared" si="34"/>
        <v>X AK 129</v>
      </c>
      <c r="B967" s="100">
        <v>29</v>
      </c>
      <c r="C967" s="35"/>
      <c r="D967" s="26" t="s">
        <v>2261</v>
      </c>
      <c r="E967" s="55" t="s">
        <v>9</v>
      </c>
      <c r="F967" s="42" t="s">
        <v>2322</v>
      </c>
      <c r="G967" s="35" t="s">
        <v>1775</v>
      </c>
      <c r="H967" s="35" t="s">
        <v>1783</v>
      </c>
      <c r="I967" s="35" t="str">
        <f t="shared" si="33"/>
        <v>LAK</v>
      </c>
    </row>
    <row r="968" spans="1:9" ht="15.75">
      <c r="A968" s="35" t="str">
        <f t="shared" si="34"/>
        <v>XII AK624</v>
      </c>
      <c r="B968" s="27">
        <v>24</v>
      </c>
      <c r="C968" s="26" t="s">
        <v>700</v>
      </c>
      <c r="D968" s="26" t="s">
        <v>701</v>
      </c>
      <c r="E968" s="27" t="s">
        <v>13</v>
      </c>
      <c r="F968" s="35" t="s">
        <v>1942</v>
      </c>
      <c r="G968" s="35" t="s">
        <v>1780</v>
      </c>
      <c r="H968" s="35" t="s">
        <v>1783</v>
      </c>
      <c r="I968" s="35" t="str">
        <f t="shared" si="33"/>
        <v>PAK</v>
      </c>
    </row>
    <row r="969" spans="1:9" ht="15.75">
      <c r="A969" s="35" t="str">
        <f t="shared" si="34"/>
        <v>X AK 331</v>
      </c>
      <c r="B969" s="100">
        <v>31</v>
      </c>
      <c r="C969" s="35"/>
      <c r="D969" s="26" t="s">
        <v>2262</v>
      </c>
      <c r="E969" s="55" t="s">
        <v>9</v>
      </c>
      <c r="F969" s="49" t="s">
        <v>2328</v>
      </c>
      <c r="G969" s="35" t="s">
        <v>1775</v>
      </c>
      <c r="H969" s="35" t="s">
        <v>1783</v>
      </c>
      <c r="I969" s="35" t="str">
        <f t="shared" si="33"/>
        <v>LAK</v>
      </c>
    </row>
    <row r="970" spans="1:9" ht="15.75">
      <c r="A970" s="35" t="str">
        <f t="shared" si="34"/>
        <v>XII AK127</v>
      </c>
      <c r="B970" s="27">
        <v>27</v>
      </c>
      <c r="C970" s="26" t="s">
        <v>403</v>
      </c>
      <c r="D970" s="26" t="s">
        <v>404</v>
      </c>
      <c r="E970" s="27" t="s">
        <v>9</v>
      </c>
      <c r="F970" s="35" t="s">
        <v>970</v>
      </c>
      <c r="G970" s="35" t="s">
        <v>1780</v>
      </c>
      <c r="H970" s="35" t="s">
        <v>1783</v>
      </c>
      <c r="I970" s="35" t="str">
        <f t="shared" si="33"/>
        <v>LAK</v>
      </c>
    </row>
    <row r="971" spans="1:9" ht="15.75">
      <c r="A971" s="35" t="str">
        <f t="shared" si="34"/>
        <v>X RPL 131</v>
      </c>
      <c r="B971" s="100">
        <v>31</v>
      </c>
      <c r="C971" s="35"/>
      <c r="D971" s="26" t="s">
        <v>2263</v>
      </c>
      <c r="E971" s="55" t="s">
        <v>9</v>
      </c>
      <c r="F971" s="43" t="s">
        <v>2323</v>
      </c>
      <c r="G971" s="35" t="s">
        <v>1776</v>
      </c>
      <c r="H971" s="35" t="s">
        <v>1784</v>
      </c>
      <c r="I971" s="35" t="str">
        <f t="shared" si="33"/>
        <v>LRPL</v>
      </c>
    </row>
    <row r="972" spans="1:9" ht="15.75">
      <c r="A972" s="35" t="str">
        <f t="shared" si="34"/>
        <v>XIII AK524</v>
      </c>
      <c r="B972" s="27">
        <v>24</v>
      </c>
      <c r="C972" s="26" t="s">
        <v>1215</v>
      </c>
      <c r="D972" s="26" t="s">
        <v>1216</v>
      </c>
      <c r="E972" s="27" t="s">
        <v>13</v>
      </c>
      <c r="F972" s="35" t="s">
        <v>1713</v>
      </c>
      <c r="G972" s="35" t="s">
        <v>1782</v>
      </c>
      <c r="H972" s="35" t="s">
        <v>1783</v>
      </c>
      <c r="I972" s="35" t="str">
        <f t="shared" si="33"/>
        <v>PAK</v>
      </c>
    </row>
    <row r="973" spans="1:9" ht="15.75">
      <c r="A973" s="35" t="str">
        <f t="shared" si="34"/>
        <v>X AK 429</v>
      </c>
      <c r="B973" s="98">
        <v>29</v>
      </c>
      <c r="C973" s="35"/>
      <c r="D973" s="26" t="s">
        <v>2264</v>
      </c>
      <c r="E973" s="55" t="s">
        <v>13</v>
      </c>
      <c r="F973" s="51" t="s">
        <v>2329</v>
      </c>
      <c r="G973" s="35" t="s">
        <v>1775</v>
      </c>
      <c r="H973" s="35" t="s">
        <v>1783</v>
      </c>
      <c r="I973" s="35" t="str">
        <f t="shared" si="33"/>
        <v>PAK</v>
      </c>
    </row>
    <row r="974" spans="1:9" ht="15.75">
      <c r="A974" s="35" t="str">
        <f t="shared" si="34"/>
        <v>X AK 628</v>
      </c>
      <c r="B974" s="100">
        <v>28</v>
      </c>
      <c r="C974" s="35"/>
      <c r="D974" s="26" t="s">
        <v>2265</v>
      </c>
      <c r="E974" s="55" t="s">
        <v>9</v>
      </c>
      <c r="F974" s="43" t="s">
        <v>2330</v>
      </c>
      <c r="G974" s="35" t="s">
        <v>1775</v>
      </c>
      <c r="H974" s="35" t="s">
        <v>1783</v>
      </c>
      <c r="I974" s="35" t="str">
        <f t="shared" si="33"/>
        <v>LAK</v>
      </c>
    </row>
    <row r="975" spans="1:9" ht="15.75">
      <c r="A975" s="35" t="str">
        <f t="shared" si="34"/>
        <v>XII AK227</v>
      </c>
      <c r="B975" s="27">
        <v>27</v>
      </c>
      <c r="C975" s="26" t="s">
        <v>466</v>
      </c>
      <c r="D975" s="26" t="s">
        <v>467</v>
      </c>
      <c r="E975" s="27" t="s">
        <v>9</v>
      </c>
      <c r="F975" s="35" t="s">
        <v>971</v>
      </c>
      <c r="G975" s="35" t="s">
        <v>1780</v>
      </c>
      <c r="H975" s="35" t="s">
        <v>1783</v>
      </c>
      <c r="I975" s="35" t="str">
        <f t="shared" si="33"/>
        <v>LAK</v>
      </c>
    </row>
    <row r="976" spans="1:9" ht="15.75">
      <c r="A976" s="35" t="str">
        <f t="shared" si="34"/>
        <v>XI TKJ228</v>
      </c>
      <c r="B976" s="27">
        <v>28</v>
      </c>
      <c r="C976" s="26">
        <v>101515901</v>
      </c>
      <c r="D976" s="26" t="s">
        <v>122</v>
      </c>
      <c r="E976" s="27" t="s">
        <v>9</v>
      </c>
      <c r="F976" s="35" t="s">
        <v>842</v>
      </c>
      <c r="G976" s="35" t="s">
        <v>1779</v>
      </c>
      <c r="H976" s="35" t="s">
        <v>1785</v>
      </c>
      <c r="I976" s="35" t="str">
        <f t="shared" si="33"/>
        <v>LTKJ</v>
      </c>
    </row>
    <row r="977" spans="1:9" ht="15.75">
      <c r="A977" s="35" t="str">
        <f t="shared" si="34"/>
        <v>XI AK226</v>
      </c>
      <c r="B977" s="27">
        <v>26</v>
      </c>
      <c r="C977" s="26">
        <v>101515774</v>
      </c>
      <c r="D977" s="26" t="s">
        <v>199</v>
      </c>
      <c r="E977" s="27" t="s">
        <v>13</v>
      </c>
      <c r="F977" s="35" t="s">
        <v>472</v>
      </c>
      <c r="G977" s="35" t="s">
        <v>1778</v>
      </c>
      <c r="H977" s="35" t="s">
        <v>1783</v>
      </c>
      <c r="I977" s="35" t="str">
        <f t="shared" si="33"/>
        <v>PAK</v>
      </c>
    </row>
    <row r="978" spans="1:9" ht="15.75">
      <c r="A978" s="35" t="str">
        <f t="shared" si="34"/>
        <v>X AK 529</v>
      </c>
      <c r="B978" s="94">
        <v>29</v>
      </c>
      <c r="C978" s="35"/>
      <c r="D978" s="26" t="s">
        <v>2266</v>
      </c>
      <c r="E978" s="55" t="s">
        <v>13</v>
      </c>
      <c r="F978" s="45" t="s">
        <v>2325</v>
      </c>
      <c r="G978" s="35" t="s">
        <v>1775</v>
      </c>
      <c r="H978" s="35" t="s">
        <v>1783</v>
      </c>
      <c r="I978" s="35" t="str">
        <f t="shared" si="33"/>
        <v>PAK</v>
      </c>
    </row>
    <row r="979" spans="1:9" ht="15.75">
      <c r="A979" s="35" t="str">
        <f t="shared" si="34"/>
        <v>X TKJ 230</v>
      </c>
      <c r="B979" s="98">
        <v>30</v>
      </c>
      <c r="C979" s="35"/>
      <c r="D979" s="26" t="s">
        <v>2267</v>
      </c>
      <c r="E979" s="55" t="s">
        <v>9</v>
      </c>
      <c r="F979" s="50" t="s">
        <v>2332</v>
      </c>
      <c r="G979" s="35" t="s">
        <v>1777</v>
      </c>
      <c r="H979" s="35" t="s">
        <v>1785</v>
      </c>
      <c r="I979" s="35" t="str">
        <f t="shared" si="33"/>
        <v>LTKJ</v>
      </c>
    </row>
    <row r="980" spans="1:9" ht="15.75">
      <c r="A980" s="35" t="str">
        <f t="shared" si="34"/>
        <v>X AK 430</v>
      </c>
      <c r="B980" s="100">
        <v>30</v>
      </c>
      <c r="C980" s="35"/>
      <c r="D980" s="26" t="s">
        <v>2268</v>
      </c>
      <c r="E980" s="55" t="s">
        <v>13</v>
      </c>
      <c r="F980" s="51" t="s">
        <v>2329</v>
      </c>
      <c r="G980" s="35" t="s">
        <v>1775</v>
      </c>
      <c r="H980" s="35" t="s">
        <v>1783</v>
      </c>
      <c r="I980" s="35" t="str">
        <f t="shared" si="33"/>
        <v>PAK</v>
      </c>
    </row>
    <row r="981" spans="1:9" ht="15.75">
      <c r="A981" s="35" t="str">
        <f t="shared" si="34"/>
        <v>XI TKJ229</v>
      </c>
      <c r="B981" s="27">
        <v>29</v>
      </c>
      <c r="C981" s="26">
        <v>101515902</v>
      </c>
      <c r="D981" s="26" t="s">
        <v>133</v>
      </c>
      <c r="E981" s="27" t="s">
        <v>13</v>
      </c>
      <c r="F981" s="35" t="s">
        <v>842</v>
      </c>
      <c r="G981" s="35" t="s">
        <v>1779</v>
      </c>
      <c r="H981" s="35" t="s">
        <v>1785</v>
      </c>
      <c r="I981" s="35" t="str">
        <f t="shared" si="33"/>
        <v>PTKJ</v>
      </c>
    </row>
    <row r="982" spans="1:9" ht="15.75">
      <c r="A982" s="35" t="str">
        <f t="shared" si="34"/>
        <v>XIII AK525</v>
      </c>
      <c r="B982" s="27">
        <v>25</v>
      </c>
      <c r="C982" s="26" t="s">
        <v>1217</v>
      </c>
      <c r="D982" s="26" t="s">
        <v>1218</v>
      </c>
      <c r="E982" s="27" t="s">
        <v>13</v>
      </c>
      <c r="F982" s="35" t="s">
        <v>1713</v>
      </c>
      <c r="G982" s="35" t="s">
        <v>1782</v>
      </c>
      <c r="H982" s="35" t="s">
        <v>1783</v>
      </c>
      <c r="I982" s="35" t="str">
        <f t="shared" si="33"/>
        <v>PAK</v>
      </c>
    </row>
    <row r="983" spans="1:9" ht="15.75">
      <c r="A983" s="35" t="str">
        <f t="shared" si="34"/>
        <v>XIII AK122</v>
      </c>
      <c r="B983" s="27">
        <v>22</v>
      </c>
      <c r="C983" s="26" t="s">
        <v>946</v>
      </c>
      <c r="D983" s="26" t="s">
        <v>947</v>
      </c>
      <c r="E983" s="27" t="s">
        <v>13</v>
      </c>
      <c r="F983" s="35" t="s">
        <v>1525</v>
      </c>
      <c r="G983" s="35" t="s">
        <v>1782</v>
      </c>
      <c r="H983" s="35" t="s">
        <v>1783</v>
      </c>
      <c r="I983" s="35" t="str">
        <f t="shared" si="33"/>
        <v>PAK</v>
      </c>
    </row>
    <row r="984" spans="1:9" ht="15.75">
      <c r="A984" s="35" t="str">
        <f t="shared" si="34"/>
        <v>XI TKJ230</v>
      </c>
      <c r="B984" s="27">
        <v>30</v>
      </c>
      <c r="C984" s="26">
        <v>101515903</v>
      </c>
      <c r="D984" s="26" t="s">
        <v>130</v>
      </c>
      <c r="E984" s="27" t="s">
        <v>9</v>
      </c>
      <c r="F984" s="35" t="s">
        <v>842</v>
      </c>
      <c r="G984" s="35" t="s">
        <v>1779</v>
      </c>
      <c r="H984" s="35" t="s">
        <v>1785</v>
      </c>
      <c r="I984" s="35" t="str">
        <f t="shared" si="33"/>
        <v>LTKJ</v>
      </c>
    </row>
    <row r="985" spans="1:9" ht="15.75">
      <c r="A985" s="35" t="str">
        <f t="shared" si="34"/>
        <v>XIII AK123</v>
      </c>
      <c r="B985" s="27">
        <v>23</v>
      </c>
      <c r="C985" s="26" t="s">
        <v>948</v>
      </c>
      <c r="D985" s="26" t="s">
        <v>949</v>
      </c>
      <c r="E985" s="27" t="s">
        <v>9</v>
      </c>
      <c r="F985" s="35" t="s">
        <v>1525</v>
      </c>
      <c r="G985" s="35" t="s">
        <v>1782</v>
      </c>
      <c r="H985" s="35" t="s">
        <v>1783</v>
      </c>
      <c r="I985" s="35" t="str">
        <f t="shared" si="33"/>
        <v>LAK</v>
      </c>
    </row>
    <row r="986" spans="1:9" ht="15.75">
      <c r="A986" s="35" t="str">
        <f t="shared" si="34"/>
        <v>XII AK328</v>
      </c>
      <c r="B986" s="27">
        <v>28</v>
      </c>
      <c r="C986" s="26" t="s">
        <v>526</v>
      </c>
      <c r="D986" s="26" t="s">
        <v>527</v>
      </c>
      <c r="E986" s="27" t="s">
        <v>13</v>
      </c>
      <c r="F986" s="35" t="s">
        <v>972</v>
      </c>
      <c r="G986" s="35" t="s">
        <v>1780</v>
      </c>
      <c r="H986" s="35" t="s">
        <v>1783</v>
      </c>
      <c r="I986" s="35" t="str">
        <f t="shared" si="33"/>
        <v>PAK</v>
      </c>
    </row>
    <row r="987" spans="1:9" ht="15.75">
      <c r="A987" s="35" t="str">
        <f t="shared" si="34"/>
        <v>XI AK321</v>
      </c>
      <c r="B987" s="27">
        <v>21</v>
      </c>
      <c r="C987" s="26">
        <v>101515775</v>
      </c>
      <c r="D987" s="26" t="s">
        <v>223</v>
      </c>
      <c r="E987" s="27" t="s">
        <v>13</v>
      </c>
      <c r="F987" s="35" t="s">
        <v>534</v>
      </c>
      <c r="G987" s="35" t="s">
        <v>1778</v>
      </c>
      <c r="H987" s="35" t="s">
        <v>1783</v>
      </c>
      <c r="I987" s="35" t="str">
        <f t="shared" si="33"/>
        <v>PAK</v>
      </c>
    </row>
    <row r="988" spans="1:9" ht="15.75">
      <c r="A988" s="35" t="str">
        <f t="shared" si="34"/>
        <v>X AK 332</v>
      </c>
      <c r="B988" s="100">
        <v>32</v>
      </c>
      <c r="C988" s="35"/>
      <c r="D988" s="26" t="s">
        <v>2334</v>
      </c>
      <c r="E988" s="100" t="s">
        <v>13</v>
      </c>
      <c r="F988" s="35" t="s">
        <v>2328</v>
      </c>
      <c r="G988" s="35" t="s">
        <v>1775</v>
      </c>
      <c r="H988" s="35" t="s">
        <v>1783</v>
      </c>
      <c r="I988" s="35" t="str">
        <f t="shared" si="33"/>
        <v>PAK</v>
      </c>
    </row>
    <row r="989" spans="1:9" ht="15.75">
      <c r="A989" s="35" t="str">
        <f t="shared" si="34"/>
        <v>XI AK427</v>
      </c>
      <c r="B989" s="27">
        <v>27</v>
      </c>
      <c r="C989" s="26">
        <v>101515776</v>
      </c>
      <c r="D989" s="26" t="s">
        <v>252</v>
      </c>
      <c r="E989" s="27" t="s">
        <v>13</v>
      </c>
      <c r="F989" s="35" t="s">
        <v>593</v>
      </c>
      <c r="G989" s="35" t="s">
        <v>1778</v>
      </c>
      <c r="H989" s="35" t="s">
        <v>1783</v>
      </c>
      <c r="I989" s="35" t="str">
        <f t="shared" si="33"/>
        <v>PAK</v>
      </c>
    </row>
    <row r="990" spans="1:9" ht="15.75">
      <c r="A990" s="35" t="str">
        <f t="shared" si="34"/>
        <v>XIII AK427</v>
      </c>
      <c r="B990" s="27">
        <v>27</v>
      </c>
      <c r="C990" s="26" t="s">
        <v>1157</v>
      </c>
      <c r="D990" s="26" t="s">
        <v>1158</v>
      </c>
      <c r="E990" s="27" t="s">
        <v>13</v>
      </c>
      <c r="F990" s="35" t="s">
        <v>1652</v>
      </c>
      <c r="G990" s="35" t="s">
        <v>1782</v>
      </c>
      <c r="H990" s="35" t="s">
        <v>1783</v>
      </c>
      <c r="I990" s="35" t="str">
        <f t="shared" si="33"/>
        <v>PAK</v>
      </c>
    </row>
    <row r="991" spans="1:9" ht="15.75">
      <c r="A991" s="35" t="str">
        <f t="shared" si="34"/>
        <v>XI TKJ128</v>
      </c>
      <c r="B991" s="27">
        <v>28</v>
      </c>
      <c r="C991" s="26">
        <v>101515904</v>
      </c>
      <c r="D991" s="26" t="s">
        <v>93</v>
      </c>
      <c r="E991" s="27" t="s">
        <v>9</v>
      </c>
      <c r="F991" s="35" t="s">
        <v>779</v>
      </c>
      <c r="G991" s="35" t="s">
        <v>1779</v>
      </c>
      <c r="H991" s="35" t="s">
        <v>1785</v>
      </c>
      <c r="I991" s="35" t="str">
        <f t="shared" si="33"/>
        <v>LTKJ</v>
      </c>
    </row>
    <row r="992" spans="1:9" ht="15.75">
      <c r="A992" s="35" t="str">
        <f t="shared" si="34"/>
        <v>X TKJ 129</v>
      </c>
      <c r="B992" s="98">
        <v>29</v>
      </c>
      <c r="C992" s="35"/>
      <c r="D992" s="26" t="s">
        <v>2269</v>
      </c>
      <c r="E992" s="55" t="s">
        <v>9</v>
      </c>
      <c r="F992" s="53" t="s">
        <v>2331</v>
      </c>
      <c r="G992" s="35" t="s">
        <v>1777</v>
      </c>
      <c r="H992" s="35" t="s">
        <v>1785</v>
      </c>
      <c r="I992" s="35" t="str">
        <f t="shared" si="33"/>
        <v>LTKJ</v>
      </c>
    </row>
    <row r="993" spans="1:9" ht="15.75">
      <c r="A993" s="35" t="str">
        <f t="shared" si="34"/>
        <v>X AK 230</v>
      </c>
      <c r="B993" s="100">
        <v>30</v>
      </c>
      <c r="C993" s="35"/>
      <c r="D993" s="26" t="s">
        <v>2270</v>
      </c>
      <c r="E993" s="55" t="s">
        <v>13</v>
      </c>
      <c r="F993" s="47" t="s">
        <v>2327</v>
      </c>
      <c r="G993" s="35" t="s">
        <v>1775</v>
      </c>
      <c r="H993" s="35" t="s">
        <v>1783</v>
      </c>
      <c r="I993" s="35" t="str">
        <f t="shared" si="33"/>
        <v>PAK</v>
      </c>
    </row>
    <row r="994" spans="1:9" ht="15.75">
      <c r="A994" s="35" t="str">
        <f t="shared" si="34"/>
        <v>XI AK525</v>
      </c>
      <c r="B994" s="27">
        <v>25</v>
      </c>
      <c r="C994" s="26">
        <v>101515777</v>
      </c>
      <c r="D994" s="26" t="s">
        <v>281</v>
      </c>
      <c r="E994" s="27" t="s">
        <v>13</v>
      </c>
      <c r="F994" s="35" t="s">
        <v>655</v>
      </c>
      <c r="G994" s="35" t="s">
        <v>1778</v>
      </c>
      <c r="H994" s="35" t="s">
        <v>1783</v>
      </c>
      <c r="I994" s="35" t="str">
        <f t="shared" si="33"/>
        <v>PAK</v>
      </c>
    </row>
    <row r="995" spans="1:9" ht="15.75">
      <c r="A995" s="35" t="str">
        <f t="shared" si="34"/>
        <v>XIII AK124</v>
      </c>
      <c r="B995" s="27">
        <v>24</v>
      </c>
      <c r="C995" s="26" t="s">
        <v>950</v>
      </c>
      <c r="D995" s="26" t="s">
        <v>951</v>
      </c>
      <c r="E995" s="27" t="s">
        <v>13</v>
      </c>
      <c r="F995" s="35" t="s">
        <v>1525</v>
      </c>
      <c r="G995" s="35" t="s">
        <v>1782</v>
      </c>
      <c r="H995" s="35" t="s">
        <v>1783</v>
      </c>
      <c r="I995" s="35" t="str">
        <f t="shared" si="33"/>
        <v>PAK</v>
      </c>
    </row>
    <row r="996" spans="1:9" ht="15.75">
      <c r="A996" s="35" t="str">
        <f t="shared" si="34"/>
        <v>XI AK322</v>
      </c>
      <c r="B996" s="27">
        <v>22</v>
      </c>
      <c r="C996" s="26">
        <v>101515778</v>
      </c>
      <c r="D996" s="26" t="s">
        <v>239</v>
      </c>
      <c r="E996" s="27" t="s">
        <v>9</v>
      </c>
      <c r="F996" s="35" t="s">
        <v>534</v>
      </c>
      <c r="G996" s="35" t="s">
        <v>1778</v>
      </c>
      <c r="H996" s="35" t="s">
        <v>1783</v>
      </c>
      <c r="I996" s="35" t="str">
        <f t="shared" si="33"/>
        <v>LAK</v>
      </c>
    </row>
    <row r="997" spans="1:9" ht="15.75">
      <c r="A997" s="35" t="str">
        <f t="shared" si="34"/>
        <v>XII TKJ330</v>
      </c>
      <c r="B997" s="27">
        <v>30</v>
      </c>
      <c r="C997" s="26" t="s">
        <v>901</v>
      </c>
      <c r="D997" s="26" t="s">
        <v>902</v>
      </c>
      <c r="E997" s="27" t="s">
        <v>13</v>
      </c>
      <c r="F997" s="35" t="s">
        <v>1401</v>
      </c>
      <c r="G997" s="35" t="s">
        <v>1781</v>
      </c>
      <c r="H997" s="35" t="s">
        <v>1785</v>
      </c>
      <c r="I997" s="35" t="str">
        <f t="shared" si="33"/>
        <v>PTKJ</v>
      </c>
    </row>
    <row r="998" spans="1:9" ht="15.75">
      <c r="A998" s="35" t="str">
        <f t="shared" si="34"/>
        <v>X AK 431</v>
      </c>
      <c r="B998" s="98">
        <v>31</v>
      </c>
      <c r="C998" s="35"/>
      <c r="D998" s="26" t="s">
        <v>2271</v>
      </c>
      <c r="E998" s="55" t="s">
        <v>13</v>
      </c>
      <c r="F998" s="51" t="s">
        <v>2329</v>
      </c>
      <c r="G998" s="35" t="s">
        <v>1775</v>
      </c>
      <c r="H998" s="35" t="s">
        <v>1783</v>
      </c>
      <c r="I998" s="35" t="str">
        <f t="shared" si="33"/>
        <v>PAK</v>
      </c>
    </row>
    <row r="999" spans="1:9" ht="15.75">
      <c r="A999" s="35" t="str">
        <f t="shared" si="34"/>
        <v>X TKJ 130</v>
      </c>
      <c r="B999" s="100">
        <v>30</v>
      </c>
      <c r="C999" s="35"/>
      <c r="D999" s="26" t="s">
        <v>2338</v>
      </c>
      <c r="E999" s="100" t="s">
        <v>9</v>
      </c>
      <c r="F999" s="35" t="s">
        <v>2331</v>
      </c>
      <c r="G999" s="35" t="s">
        <v>1777</v>
      </c>
      <c r="H999" s="35" t="s">
        <v>1785</v>
      </c>
      <c r="I999" s="35" t="str">
        <f t="shared" si="33"/>
        <v>LTKJ</v>
      </c>
    </row>
    <row r="1000" spans="1:9" ht="15.75">
      <c r="A1000" s="35" t="str">
        <f t="shared" si="34"/>
        <v>XIII AK428</v>
      </c>
      <c r="B1000" s="27">
        <v>28</v>
      </c>
      <c r="C1000" s="26" t="s">
        <v>1159</v>
      </c>
      <c r="D1000" s="26" t="s">
        <v>1160</v>
      </c>
      <c r="E1000" s="27" t="s">
        <v>9</v>
      </c>
      <c r="F1000" s="35" t="s">
        <v>1652</v>
      </c>
      <c r="G1000" s="35" t="s">
        <v>1782</v>
      </c>
      <c r="H1000" s="35" t="s">
        <v>1783</v>
      </c>
      <c r="I1000" s="35" t="str">
        <f t="shared" si="33"/>
        <v>LAK</v>
      </c>
    </row>
    <row r="1001" spans="1:9" ht="15.75">
      <c r="A1001" s="35" t="str">
        <f t="shared" si="34"/>
        <v>XI AK526</v>
      </c>
      <c r="B1001" s="27">
        <v>26</v>
      </c>
      <c r="C1001" s="26">
        <v>101515779</v>
      </c>
      <c r="D1001" s="26" t="s">
        <v>300</v>
      </c>
      <c r="E1001" s="27" t="s">
        <v>9</v>
      </c>
      <c r="F1001" s="35" t="s">
        <v>655</v>
      </c>
      <c r="G1001" s="35" t="s">
        <v>1778</v>
      </c>
      <c r="H1001" s="35" t="s">
        <v>1783</v>
      </c>
      <c r="I1001" s="35" t="str">
        <f t="shared" ref="I1001:I1064" si="35">E1001&amp;H1001</f>
        <v>LAK</v>
      </c>
    </row>
    <row r="1002" spans="1:9" ht="15.75">
      <c r="A1002" s="35" t="str">
        <f t="shared" si="34"/>
        <v>XII AK527</v>
      </c>
      <c r="B1002" s="27">
        <v>27</v>
      </c>
      <c r="C1002" s="26" t="s">
        <v>645</v>
      </c>
      <c r="D1002" s="26" t="s">
        <v>646</v>
      </c>
      <c r="E1002" s="27" t="s">
        <v>13</v>
      </c>
      <c r="F1002" s="35" t="s">
        <v>974</v>
      </c>
      <c r="G1002" s="35" t="s">
        <v>1780</v>
      </c>
      <c r="H1002" s="35" t="s">
        <v>1783</v>
      </c>
      <c r="I1002" s="35" t="str">
        <f t="shared" si="35"/>
        <v>PAK</v>
      </c>
    </row>
    <row r="1003" spans="1:9" ht="15.75">
      <c r="A1003" s="35" t="str">
        <f t="shared" si="34"/>
        <v>XIII AK429</v>
      </c>
      <c r="B1003" s="27">
        <v>29</v>
      </c>
      <c r="C1003" s="26" t="s">
        <v>1161</v>
      </c>
      <c r="D1003" s="26" t="s">
        <v>1162</v>
      </c>
      <c r="E1003" s="27" t="s">
        <v>13</v>
      </c>
      <c r="F1003" s="35" t="s">
        <v>1652</v>
      </c>
      <c r="G1003" s="35" t="s">
        <v>1782</v>
      </c>
      <c r="H1003" s="35" t="s">
        <v>1783</v>
      </c>
      <c r="I1003" s="35" t="str">
        <f t="shared" si="35"/>
        <v>PAK</v>
      </c>
    </row>
    <row r="1004" spans="1:9" ht="15.75">
      <c r="A1004" s="35" t="str">
        <f t="shared" si="34"/>
        <v>XI AK323</v>
      </c>
      <c r="B1004" s="27">
        <v>23</v>
      </c>
      <c r="C1004" s="26">
        <v>101515780</v>
      </c>
      <c r="D1004" s="26" t="s">
        <v>218</v>
      </c>
      <c r="E1004" s="27" t="s">
        <v>13</v>
      </c>
      <c r="F1004" s="35" t="s">
        <v>534</v>
      </c>
      <c r="G1004" s="35" t="s">
        <v>1778</v>
      </c>
      <c r="H1004" s="35" t="s">
        <v>1783</v>
      </c>
      <c r="I1004" s="35" t="str">
        <f t="shared" si="35"/>
        <v>PAK</v>
      </c>
    </row>
    <row r="1005" spans="1:9" ht="15.75">
      <c r="A1005" s="35" t="str">
        <f t="shared" si="34"/>
        <v>XII AK625</v>
      </c>
      <c r="B1005" s="27">
        <v>25</v>
      </c>
      <c r="C1005" s="26" t="s">
        <v>702</v>
      </c>
      <c r="D1005" s="26" t="s">
        <v>1835</v>
      </c>
      <c r="E1005" s="27" t="s">
        <v>13</v>
      </c>
      <c r="F1005" s="35" t="s">
        <v>1942</v>
      </c>
      <c r="G1005" s="35" t="s">
        <v>1780</v>
      </c>
      <c r="H1005" s="35" t="s">
        <v>1783</v>
      </c>
      <c r="I1005" s="35" t="str">
        <f t="shared" si="35"/>
        <v>PAK</v>
      </c>
    </row>
    <row r="1006" spans="1:9" ht="15.75">
      <c r="A1006" s="35" t="str">
        <f t="shared" si="34"/>
        <v>XIII AK125</v>
      </c>
      <c r="B1006" s="27">
        <v>25</v>
      </c>
      <c r="C1006" s="26" t="s">
        <v>952</v>
      </c>
      <c r="D1006" s="26" t="s">
        <v>2356</v>
      </c>
      <c r="E1006" s="27" t="s">
        <v>13</v>
      </c>
      <c r="F1006" s="35" t="s">
        <v>1525</v>
      </c>
      <c r="G1006" s="35" t="s">
        <v>1782</v>
      </c>
      <c r="H1006" s="35" t="s">
        <v>1783</v>
      </c>
      <c r="I1006" s="35" t="str">
        <f t="shared" si="35"/>
        <v>PAK</v>
      </c>
    </row>
    <row r="1007" spans="1:9" ht="15.75">
      <c r="A1007" s="35" t="str">
        <f t="shared" si="34"/>
        <v>X AK 231</v>
      </c>
      <c r="B1007" s="94">
        <v>31</v>
      </c>
      <c r="C1007" s="35"/>
      <c r="D1007" s="26" t="s">
        <v>2333</v>
      </c>
      <c r="E1007" s="100" t="s">
        <v>13</v>
      </c>
      <c r="F1007" s="35" t="s">
        <v>2327</v>
      </c>
      <c r="G1007" s="35" t="s">
        <v>1775</v>
      </c>
      <c r="H1007" s="35" t="s">
        <v>1783</v>
      </c>
      <c r="I1007" s="35" t="str">
        <f t="shared" si="35"/>
        <v>PAK</v>
      </c>
    </row>
    <row r="1008" spans="1:9" ht="15.75">
      <c r="A1008" s="35" t="str">
        <f t="shared" si="34"/>
        <v>X AK 629</v>
      </c>
      <c r="B1008" s="98">
        <v>29</v>
      </c>
      <c r="C1008" s="35"/>
      <c r="D1008" s="26" t="s">
        <v>2272</v>
      </c>
      <c r="E1008" s="55" t="s">
        <v>13</v>
      </c>
      <c r="F1008" s="43" t="s">
        <v>2330</v>
      </c>
      <c r="G1008" s="35" t="s">
        <v>1775</v>
      </c>
      <c r="H1008" s="35" t="s">
        <v>1783</v>
      </c>
      <c r="I1008" s="35" t="str">
        <f t="shared" si="35"/>
        <v>PAK</v>
      </c>
    </row>
    <row r="1009" spans="1:9" ht="15.75">
      <c r="A1009" s="35" t="str">
        <f t="shared" si="34"/>
        <v>X AK 130</v>
      </c>
      <c r="B1009" s="100">
        <v>30</v>
      </c>
      <c r="C1009" s="35"/>
      <c r="D1009" s="26" t="s">
        <v>2273</v>
      </c>
      <c r="E1009" s="55" t="s">
        <v>13</v>
      </c>
      <c r="F1009" s="42" t="s">
        <v>2322</v>
      </c>
      <c r="G1009" s="35" t="s">
        <v>1775</v>
      </c>
      <c r="H1009" s="35" t="s">
        <v>1783</v>
      </c>
      <c r="I1009" s="35" t="str">
        <f t="shared" si="35"/>
        <v>PAK</v>
      </c>
    </row>
    <row r="1010" spans="1:9" ht="15.75">
      <c r="A1010" s="35" t="str">
        <f t="shared" si="34"/>
        <v>XI RPL130</v>
      </c>
      <c r="B1010" s="27">
        <v>30</v>
      </c>
      <c r="C1010" s="26">
        <v>101515969</v>
      </c>
      <c r="D1010" s="26" t="s">
        <v>1787</v>
      </c>
      <c r="E1010" s="27" t="s">
        <v>13</v>
      </c>
      <c r="F1010" s="35" t="s">
        <v>1945</v>
      </c>
      <c r="G1010" s="35" t="s">
        <v>1944</v>
      </c>
      <c r="H1010" s="35" t="s">
        <v>1784</v>
      </c>
      <c r="I1010" s="35" t="str">
        <f t="shared" si="35"/>
        <v>PRPL</v>
      </c>
    </row>
    <row r="1011" spans="1:9" ht="15.75">
      <c r="A1011" s="35" t="str">
        <f t="shared" si="34"/>
        <v>X AK 530</v>
      </c>
      <c r="B1011" s="100">
        <v>30</v>
      </c>
      <c r="C1011" s="35"/>
      <c r="D1011" s="26" t="s">
        <v>2336</v>
      </c>
      <c r="E1011" s="100" t="s">
        <v>13</v>
      </c>
      <c r="F1011" s="35" t="s">
        <v>2325</v>
      </c>
      <c r="G1011" s="35" t="s">
        <v>1775</v>
      </c>
      <c r="H1011" s="35" t="s">
        <v>1783</v>
      </c>
      <c r="I1011" s="35" t="str">
        <f t="shared" si="35"/>
        <v>PAK</v>
      </c>
    </row>
    <row r="1012" spans="1:9" ht="15.75">
      <c r="A1012" s="35" t="str">
        <f t="shared" si="34"/>
        <v>XI AK227</v>
      </c>
      <c r="B1012" s="27">
        <v>27</v>
      </c>
      <c r="C1012" s="26">
        <v>101515781</v>
      </c>
      <c r="D1012" s="26" t="s">
        <v>193</v>
      </c>
      <c r="E1012" s="27" t="s">
        <v>13</v>
      </c>
      <c r="F1012" s="35" t="s">
        <v>472</v>
      </c>
      <c r="G1012" s="35" t="s">
        <v>1778</v>
      </c>
      <c r="H1012" s="35" t="s">
        <v>1783</v>
      </c>
      <c r="I1012" s="35" t="str">
        <f t="shared" si="35"/>
        <v>PAK</v>
      </c>
    </row>
    <row r="1013" spans="1:9" ht="15.75">
      <c r="A1013" s="35" t="str">
        <f t="shared" si="34"/>
        <v>XIII AK226</v>
      </c>
      <c r="B1013" s="27">
        <v>26</v>
      </c>
      <c r="C1013" s="26" t="s">
        <v>1025</v>
      </c>
      <c r="D1013" s="26" t="s">
        <v>1026</v>
      </c>
      <c r="E1013" s="27" t="s">
        <v>13</v>
      </c>
      <c r="F1013" s="35" t="s">
        <v>1526</v>
      </c>
      <c r="G1013" s="35" t="s">
        <v>1782</v>
      </c>
      <c r="H1013" s="35" t="s">
        <v>1783</v>
      </c>
      <c r="I1013" s="35" t="str">
        <f t="shared" si="35"/>
        <v>PAK</v>
      </c>
    </row>
    <row r="1014" spans="1:9" ht="15.75">
      <c r="A1014" s="35" t="str">
        <f t="shared" si="34"/>
        <v>XI AK324</v>
      </c>
      <c r="B1014" s="27">
        <v>24</v>
      </c>
      <c r="C1014" s="26">
        <v>101515782</v>
      </c>
      <c r="D1014" s="26" t="s">
        <v>231</v>
      </c>
      <c r="E1014" s="27" t="s">
        <v>13</v>
      </c>
      <c r="F1014" s="35" t="s">
        <v>534</v>
      </c>
      <c r="G1014" s="35" t="s">
        <v>1778</v>
      </c>
      <c r="H1014" s="35" t="s">
        <v>1783</v>
      </c>
      <c r="I1014" s="35" t="str">
        <f t="shared" si="35"/>
        <v>PAK</v>
      </c>
    </row>
    <row r="1015" spans="1:9" ht="15.75">
      <c r="A1015" s="35" t="str">
        <f t="shared" si="34"/>
        <v>XIII AK227</v>
      </c>
      <c r="B1015" s="27">
        <v>27</v>
      </c>
      <c r="C1015" s="26" t="s">
        <v>1027</v>
      </c>
      <c r="D1015" s="26" t="s">
        <v>1028</v>
      </c>
      <c r="E1015" s="27" t="s">
        <v>13</v>
      </c>
      <c r="F1015" s="35" t="s">
        <v>1526</v>
      </c>
      <c r="G1015" s="35" t="s">
        <v>1782</v>
      </c>
      <c r="H1015" s="35" t="s">
        <v>1783</v>
      </c>
      <c r="I1015" s="35" t="str">
        <f t="shared" si="35"/>
        <v>PAK</v>
      </c>
    </row>
    <row r="1016" spans="1:9" ht="15.75">
      <c r="A1016" s="35" t="str">
        <f t="shared" si="34"/>
        <v>XIII AK526</v>
      </c>
      <c r="B1016" s="27">
        <v>26</v>
      </c>
      <c r="C1016" s="26" t="s">
        <v>1219</v>
      </c>
      <c r="D1016" s="26" t="s">
        <v>1220</v>
      </c>
      <c r="E1016" s="27" t="s">
        <v>9</v>
      </c>
      <c r="F1016" s="35" t="s">
        <v>1713</v>
      </c>
      <c r="G1016" s="35" t="s">
        <v>1782</v>
      </c>
      <c r="H1016" s="35" t="s">
        <v>1783</v>
      </c>
      <c r="I1016" s="35" t="str">
        <f t="shared" si="35"/>
        <v>LAK</v>
      </c>
    </row>
    <row r="1017" spans="1:9">
      <c r="A1017" s="35" t="str">
        <f t="shared" si="34"/>
        <v>X AK 432</v>
      </c>
      <c r="B1017" s="100">
        <v>32</v>
      </c>
      <c r="C1017" s="35"/>
      <c r="D1017" s="35" t="s">
        <v>2353</v>
      </c>
      <c r="E1017" s="100" t="s">
        <v>13</v>
      </c>
      <c r="F1017" s="35" t="s">
        <v>2329</v>
      </c>
      <c r="G1017" s="35" t="s">
        <v>1775</v>
      </c>
      <c r="H1017" s="35" t="s">
        <v>1783</v>
      </c>
      <c r="I1017" s="35" t="str">
        <f t="shared" si="35"/>
        <v>PAK</v>
      </c>
    </row>
    <row r="1018" spans="1:9" ht="15.75">
      <c r="A1018" s="35" t="str">
        <f t="shared" si="34"/>
        <v>XII AK128</v>
      </c>
      <c r="B1018" s="27">
        <v>28</v>
      </c>
      <c r="C1018" s="26" t="s">
        <v>405</v>
      </c>
      <c r="D1018" s="26" t="s">
        <v>406</v>
      </c>
      <c r="E1018" s="27" t="s">
        <v>13</v>
      </c>
      <c r="F1018" s="35" t="s">
        <v>970</v>
      </c>
      <c r="G1018" s="35" t="s">
        <v>1780</v>
      </c>
      <c r="H1018" s="35" t="s">
        <v>1783</v>
      </c>
      <c r="I1018" s="35" t="str">
        <f t="shared" si="35"/>
        <v>PAK</v>
      </c>
    </row>
    <row r="1019" spans="1:9" ht="15.75">
      <c r="A1019" s="35" t="str">
        <f t="shared" si="34"/>
        <v>XIII AK126</v>
      </c>
      <c r="B1019" s="27">
        <v>26</v>
      </c>
      <c r="C1019" s="26" t="s">
        <v>954</v>
      </c>
      <c r="D1019" s="26" t="s">
        <v>955</v>
      </c>
      <c r="E1019" s="27" t="s">
        <v>13</v>
      </c>
      <c r="F1019" s="35" t="s">
        <v>1525</v>
      </c>
      <c r="G1019" s="35" t="s">
        <v>1782</v>
      </c>
      <c r="H1019" s="35" t="s">
        <v>1783</v>
      </c>
      <c r="I1019" s="35" t="str">
        <f t="shared" si="35"/>
        <v>PAK</v>
      </c>
    </row>
    <row r="1020" spans="1:9" ht="15.75">
      <c r="A1020" s="35" t="str">
        <f t="shared" si="34"/>
        <v>XI AK527</v>
      </c>
      <c r="B1020" s="27">
        <v>27</v>
      </c>
      <c r="C1020" s="26">
        <v>101515783</v>
      </c>
      <c r="D1020" s="26" t="s">
        <v>288</v>
      </c>
      <c r="E1020" s="27" t="s">
        <v>13</v>
      </c>
      <c r="F1020" s="35" t="s">
        <v>655</v>
      </c>
      <c r="G1020" s="35" t="s">
        <v>1778</v>
      </c>
      <c r="H1020" s="35" t="s">
        <v>1783</v>
      </c>
      <c r="I1020" s="35" t="str">
        <f t="shared" si="35"/>
        <v>PAK</v>
      </c>
    </row>
    <row r="1021" spans="1:9" ht="15.75">
      <c r="A1021" s="35" t="str">
        <f t="shared" si="34"/>
        <v>XIII AK527</v>
      </c>
      <c r="B1021" s="27">
        <v>27</v>
      </c>
      <c r="C1021" s="26" t="s">
        <v>1221</v>
      </c>
      <c r="D1021" s="26" t="s">
        <v>1222</v>
      </c>
      <c r="E1021" s="27" t="s">
        <v>13</v>
      </c>
      <c r="F1021" s="35" t="s">
        <v>1713</v>
      </c>
      <c r="G1021" s="35" t="s">
        <v>1782</v>
      </c>
      <c r="H1021" s="35" t="s">
        <v>1783</v>
      </c>
      <c r="I1021" s="35" t="str">
        <f t="shared" si="35"/>
        <v>PAK</v>
      </c>
    </row>
    <row r="1022" spans="1:9" ht="15.75">
      <c r="A1022" s="35" t="str">
        <f t="shared" si="34"/>
        <v>XIII AK326</v>
      </c>
      <c r="B1022" s="27">
        <v>26</v>
      </c>
      <c r="C1022" s="26" t="s">
        <v>1091</v>
      </c>
      <c r="D1022" s="26" t="s">
        <v>1092</v>
      </c>
      <c r="E1022" s="27" t="s">
        <v>13</v>
      </c>
      <c r="F1022" s="35" t="s">
        <v>1589</v>
      </c>
      <c r="G1022" s="35" t="s">
        <v>1782</v>
      </c>
      <c r="H1022" s="35" t="s">
        <v>1783</v>
      </c>
      <c r="I1022" s="35" t="str">
        <f t="shared" si="35"/>
        <v>PAK</v>
      </c>
    </row>
    <row r="1023" spans="1:9" ht="15.75">
      <c r="A1023" s="35" t="str">
        <f t="shared" si="34"/>
        <v>X AK 232</v>
      </c>
      <c r="B1023" s="100">
        <v>32</v>
      </c>
      <c r="C1023" s="35"/>
      <c r="D1023" s="26" t="s">
        <v>2274</v>
      </c>
      <c r="E1023" s="55" t="s">
        <v>13</v>
      </c>
      <c r="F1023" s="47" t="s">
        <v>2327</v>
      </c>
      <c r="G1023" s="35" t="s">
        <v>1775</v>
      </c>
      <c r="H1023" s="35" t="s">
        <v>1783</v>
      </c>
      <c r="I1023" s="35" t="str">
        <f t="shared" si="35"/>
        <v>PAK</v>
      </c>
    </row>
    <row r="1024" spans="1:9" ht="15.75">
      <c r="A1024" s="35" t="str">
        <f t="shared" si="34"/>
        <v>XII TKJ128</v>
      </c>
      <c r="B1024" s="27">
        <v>28</v>
      </c>
      <c r="C1024" s="26" t="s">
        <v>769</v>
      </c>
      <c r="D1024" s="26" t="s">
        <v>770</v>
      </c>
      <c r="E1024" s="27" t="s">
        <v>13</v>
      </c>
      <c r="F1024" s="35" t="s">
        <v>1289</v>
      </c>
      <c r="G1024" s="35" t="s">
        <v>1781</v>
      </c>
      <c r="H1024" s="35" t="s">
        <v>1785</v>
      </c>
      <c r="I1024" s="35" t="str">
        <f t="shared" si="35"/>
        <v>PTKJ</v>
      </c>
    </row>
    <row r="1025" spans="1:9" ht="15.75">
      <c r="A1025" s="35" t="str">
        <f t="shared" si="34"/>
        <v>XII AK329</v>
      </c>
      <c r="B1025" s="27">
        <v>29</v>
      </c>
      <c r="C1025" s="26" t="s">
        <v>528</v>
      </c>
      <c r="D1025" s="26" t="s">
        <v>529</v>
      </c>
      <c r="E1025" s="27" t="s">
        <v>13</v>
      </c>
      <c r="F1025" s="35" t="s">
        <v>972</v>
      </c>
      <c r="G1025" s="35" t="s">
        <v>1780</v>
      </c>
      <c r="H1025" s="35" t="s">
        <v>1783</v>
      </c>
      <c r="I1025" s="35" t="str">
        <f t="shared" si="35"/>
        <v>PAK</v>
      </c>
    </row>
    <row r="1026" spans="1:9" ht="15.75">
      <c r="A1026" s="35" t="str">
        <f t="shared" si="34"/>
        <v>XII AK426</v>
      </c>
      <c r="B1026" s="27">
        <v>26</v>
      </c>
      <c r="C1026" s="26" t="s">
        <v>585</v>
      </c>
      <c r="D1026" s="26" t="s">
        <v>586</v>
      </c>
      <c r="E1026" s="27" t="s">
        <v>13</v>
      </c>
      <c r="F1026" s="35" t="s">
        <v>973</v>
      </c>
      <c r="G1026" s="35" t="s">
        <v>1780</v>
      </c>
      <c r="H1026" s="35" t="s">
        <v>1783</v>
      </c>
      <c r="I1026" s="35" t="str">
        <f t="shared" si="35"/>
        <v>PAK</v>
      </c>
    </row>
    <row r="1027" spans="1:9" ht="15.75">
      <c r="A1027" s="35" t="str">
        <f t="shared" si="34"/>
        <v>XI TKJ129</v>
      </c>
      <c r="B1027" s="27">
        <v>29</v>
      </c>
      <c r="C1027" s="26">
        <v>101515905</v>
      </c>
      <c r="D1027" s="26" t="s">
        <v>85</v>
      </c>
      <c r="E1027" s="27" t="s">
        <v>13</v>
      </c>
      <c r="F1027" s="35" t="s">
        <v>779</v>
      </c>
      <c r="G1027" s="35" t="s">
        <v>1779</v>
      </c>
      <c r="H1027" s="35" t="s">
        <v>1785</v>
      </c>
      <c r="I1027" s="35" t="str">
        <f t="shared" si="35"/>
        <v>PTKJ</v>
      </c>
    </row>
    <row r="1028" spans="1:9" ht="15.75">
      <c r="A1028" s="35" t="str">
        <f t="shared" ref="A1028:A1091" si="36">F1028&amp;B1028</f>
        <v>X TKJ 334</v>
      </c>
      <c r="B1028" s="97">
        <v>34</v>
      </c>
      <c r="C1028" s="88"/>
      <c r="D1028" s="26" t="s">
        <v>2275</v>
      </c>
      <c r="E1028" s="55" t="s">
        <v>13</v>
      </c>
      <c r="F1028" s="46" t="s">
        <v>2326</v>
      </c>
      <c r="G1028" s="35" t="s">
        <v>1777</v>
      </c>
      <c r="H1028" s="35" t="s">
        <v>1785</v>
      </c>
      <c r="I1028" s="35" t="str">
        <f t="shared" si="35"/>
        <v>PTKJ</v>
      </c>
    </row>
    <row r="1029" spans="1:9" ht="15.75">
      <c r="A1029" s="35" t="str">
        <f t="shared" si="36"/>
        <v>X AK 630</v>
      </c>
      <c r="B1029" s="98">
        <v>30</v>
      </c>
      <c r="C1029" s="35"/>
      <c r="D1029" s="26" t="s">
        <v>2276</v>
      </c>
      <c r="E1029" s="55" t="s">
        <v>13</v>
      </c>
      <c r="F1029" s="43" t="s">
        <v>2330</v>
      </c>
      <c r="G1029" s="35" t="s">
        <v>1775</v>
      </c>
      <c r="H1029" s="35" t="s">
        <v>1783</v>
      </c>
      <c r="I1029" s="35" t="str">
        <f t="shared" si="35"/>
        <v>PAK</v>
      </c>
    </row>
    <row r="1030" spans="1:9" ht="15.75">
      <c r="A1030" s="35" t="str">
        <f t="shared" si="36"/>
        <v>X TKJ 131</v>
      </c>
      <c r="B1030" s="100">
        <v>31</v>
      </c>
      <c r="C1030" s="35"/>
      <c r="D1030" s="26" t="s">
        <v>2277</v>
      </c>
      <c r="E1030" s="55" t="s">
        <v>13</v>
      </c>
      <c r="F1030" s="53" t="s">
        <v>2331</v>
      </c>
      <c r="G1030" s="35" t="s">
        <v>1777</v>
      </c>
      <c r="H1030" s="35" t="s">
        <v>1785</v>
      </c>
      <c r="I1030" s="35" t="str">
        <f t="shared" si="35"/>
        <v>PTKJ</v>
      </c>
    </row>
    <row r="1031" spans="1:9" ht="15.75">
      <c r="A1031" s="35" t="str">
        <f t="shared" si="36"/>
        <v>XI TKJ231</v>
      </c>
      <c r="B1031" s="27">
        <v>31</v>
      </c>
      <c r="C1031" s="26">
        <v>101515906</v>
      </c>
      <c r="D1031" s="26" t="s">
        <v>116</v>
      </c>
      <c r="E1031" s="27" t="s">
        <v>9</v>
      </c>
      <c r="F1031" s="35" t="s">
        <v>842</v>
      </c>
      <c r="G1031" s="35" t="s">
        <v>1779</v>
      </c>
      <c r="H1031" s="35" t="s">
        <v>1785</v>
      </c>
      <c r="I1031" s="35" t="str">
        <f t="shared" si="35"/>
        <v>LTKJ</v>
      </c>
    </row>
    <row r="1032" spans="1:9" ht="15.75">
      <c r="A1032" s="35" t="str">
        <f t="shared" si="36"/>
        <v>XII AK528</v>
      </c>
      <c r="B1032" s="27">
        <v>28</v>
      </c>
      <c r="C1032" s="26" t="s">
        <v>647</v>
      </c>
      <c r="D1032" s="26" t="s">
        <v>648</v>
      </c>
      <c r="E1032" s="27" t="s">
        <v>13</v>
      </c>
      <c r="F1032" s="35" t="s">
        <v>974</v>
      </c>
      <c r="G1032" s="35" t="s">
        <v>1780</v>
      </c>
      <c r="H1032" s="35" t="s">
        <v>1783</v>
      </c>
      <c r="I1032" s="35" t="str">
        <f t="shared" si="35"/>
        <v>PAK</v>
      </c>
    </row>
    <row r="1033" spans="1:9" ht="15.75">
      <c r="A1033" s="35" t="str">
        <f t="shared" si="36"/>
        <v>X AK 631</v>
      </c>
      <c r="B1033" s="100">
        <v>31</v>
      </c>
      <c r="C1033" s="35"/>
      <c r="D1033" s="26" t="s">
        <v>2278</v>
      </c>
      <c r="E1033" s="55" t="s">
        <v>13</v>
      </c>
      <c r="F1033" s="43" t="s">
        <v>2330</v>
      </c>
      <c r="G1033" s="35" t="s">
        <v>1775</v>
      </c>
      <c r="H1033" s="35" t="s">
        <v>1783</v>
      </c>
      <c r="I1033" s="35" t="str">
        <f t="shared" si="35"/>
        <v>PAK</v>
      </c>
    </row>
    <row r="1034" spans="1:9" ht="15.75">
      <c r="A1034" s="35" t="str">
        <f t="shared" si="36"/>
        <v>XI AK325</v>
      </c>
      <c r="B1034" s="27">
        <v>25</v>
      </c>
      <c r="C1034" s="26">
        <v>101515784</v>
      </c>
      <c r="D1034" s="26" t="s">
        <v>222</v>
      </c>
      <c r="E1034" s="27" t="s">
        <v>13</v>
      </c>
      <c r="F1034" s="35" t="s">
        <v>534</v>
      </c>
      <c r="G1034" s="35" t="s">
        <v>1778</v>
      </c>
      <c r="H1034" s="35" t="s">
        <v>1783</v>
      </c>
      <c r="I1034" s="35" t="str">
        <f t="shared" si="35"/>
        <v>PAK</v>
      </c>
    </row>
    <row r="1035" spans="1:9" ht="15.75">
      <c r="A1035" s="35" t="str">
        <f t="shared" si="36"/>
        <v>XI AK326</v>
      </c>
      <c r="B1035" s="27">
        <v>26</v>
      </c>
      <c r="C1035" s="26">
        <v>101515785</v>
      </c>
      <c r="D1035" s="26" t="s">
        <v>234</v>
      </c>
      <c r="E1035" s="27" t="s">
        <v>13</v>
      </c>
      <c r="F1035" s="35" t="s">
        <v>534</v>
      </c>
      <c r="G1035" s="35" t="s">
        <v>1778</v>
      </c>
      <c r="H1035" s="35" t="s">
        <v>1783</v>
      </c>
      <c r="I1035" s="35" t="str">
        <f t="shared" si="35"/>
        <v>PAK</v>
      </c>
    </row>
    <row r="1036" spans="1:9" ht="15.75">
      <c r="A1036" s="35" t="str">
        <f t="shared" si="36"/>
        <v>XII AK626</v>
      </c>
      <c r="B1036" s="27">
        <v>26</v>
      </c>
      <c r="C1036" s="26" t="s">
        <v>703</v>
      </c>
      <c r="D1036" s="26" t="s">
        <v>704</v>
      </c>
      <c r="E1036" s="27" t="s">
        <v>13</v>
      </c>
      <c r="F1036" s="35" t="s">
        <v>1942</v>
      </c>
      <c r="G1036" s="35" t="s">
        <v>1780</v>
      </c>
      <c r="H1036" s="35" t="s">
        <v>1783</v>
      </c>
      <c r="I1036" s="35" t="str">
        <f t="shared" si="35"/>
        <v>PAK</v>
      </c>
    </row>
    <row r="1037" spans="1:9" ht="15.75">
      <c r="A1037" s="35" t="str">
        <f t="shared" si="36"/>
        <v>X AK 131</v>
      </c>
      <c r="B1037" s="100">
        <v>31</v>
      </c>
      <c r="C1037" s="35"/>
      <c r="D1037" s="26" t="s">
        <v>2279</v>
      </c>
      <c r="E1037" s="55" t="s">
        <v>13</v>
      </c>
      <c r="F1037" s="42" t="s">
        <v>2322</v>
      </c>
      <c r="G1037" s="35" t="s">
        <v>1775</v>
      </c>
      <c r="H1037" s="35" t="s">
        <v>1783</v>
      </c>
      <c r="I1037" s="35" t="str">
        <f t="shared" si="35"/>
        <v>PAK</v>
      </c>
    </row>
    <row r="1038" spans="1:9" ht="15.75">
      <c r="A1038" s="35" t="str">
        <f t="shared" si="36"/>
        <v>XI AK625</v>
      </c>
      <c r="B1038" s="27">
        <v>25</v>
      </c>
      <c r="C1038" s="26">
        <v>101515786</v>
      </c>
      <c r="D1038" s="26" t="s">
        <v>319</v>
      </c>
      <c r="E1038" s="27" t="s">
        <v>13</v>
      </c>
      <c r="F1038" s="35" t="s">
        <v>715</v>
      </c>
      <c r="G1038" s="35" t="s">
        <v>1778</v>
      </c>
      <c r="H1038" s="35" t="s">
        <v>1783</v>
      </c>
      <c r="I1038" s="35" t="str">
        <f t="shared" si="35"/>
        <v>PAK</v>
      </c>
    </row>
    <row r="1039" spans="1:9" ht="15.75">
      <c r="A1039" s="35" t="str">
        <f t="shared" si="36"/>
        <v>X AK 632</v>
      </c>
      <c r="B1039" s="100">
        <v>32</v>
      </c>
      <c r="C1039" s="35"/>
      <c r="D1039" s="26" t="s">
        <v>2280</v>
      </c>
      <c r="E1039" s="55" t="s">
        <v>13</v>
      </c>
      <c r="F1039" s="43" t="s">
        <v>2330</v>
      </c>
      <c r="G1039" s="35" t="s">
        <v>1775</v>
      </c>
      <c r="H1039" s="35" t="s">
        <v>1783</v>
      </c>
      <c r="I1039" s="35" t="str">
        <f t="shared" si="35"/>
        <v>PAK</v>
      </c>
    </row>
    <row r="1040" spans="1:9" ht="15.75">
      <c r="A1040" s="35" t="str">
        <f t="shared" si="36"/>
        <v>XIII AK327</v>
      </c>
      <c r="B1040" s="27">
        <v>27</v>
      </c>
      <c r="C1040" s="26" t="s">
        <v>1093</v>
      </c>
      <c r="D1040" s="26" t="s">
        <v>1094</v>
      </c>
      <c r="E1040" s="27" t="s">
        <v>13</v>
      </c>
      <c r="F1040" s="35" t="s">
        <v>1589</v>
      </c>
      <c r="G1040" s="35" t="s">
        <v>1782</v>
      </c>
      <c r="H1040" s="35" t="s">
        <v>1783</v>
      </c>
      <c r="I1040" s="35" t="str">
        <f t="shared" si="35"/>
        <v>PAK</v>
      </c>
    </row>
    <row r="1041" spans="1:9" ht="15.75">
      <c r="A1041" s="35" t="str">
        <f t="shared" si="36"/>
        <v>XIII AK430</v>
      </c>
      <c r="B1041" s="27">
        <v>30</v>
      </c>
      <c r="C1041" s="26" t="s">
        <v>1163</v>
      </c>
      <c r="D1041" s="26" t="s">
        <v>1164</v>
      </c>
      <c r="E1041" s="27" t="s">
        <v>9</v>
      </c>
      <c r="F1041" s="35" t="s">
        <v>1652</v>
      </c>
      <c r="G1041" s="35" t="s">
        <v>1782</v>
      </c>
      <c r="H1041" s="35" t="s">
        <v>1783</v>
      </c>
      <c r="I1041" s="35" t="str">
        <f t="shared" si="35"/>
        <v>LAK</v>
      </c>
    </row>
    <row r="1042" spans="1:9" ht="15.75">
      <c r="A1042" s="35" t="str">
        <f t="shared" si="36"/>
        <v>XIII AK228</v>
      </c>
      <c r="B1042" s="27">
        <v>28</v>
      </c>
      <c r="C1042" s="26" t="s">
        <v>1029</v>
      </c>
      <c r="D1042" s="26" t="s">
        <v>1030</v>
      </c>
      <c r="E1042" s="27" t="s">
        <v>13</v>
      </c>
      <c r="F1042" s="35" t="s">
        <v>1526</v>
      </c>
      <c r="G1042" s="35" t="s">
        <v>1782</v>
      </c>
      <c r="H1042" s="35" t="s">
        <v>1783</v>
      </c>
      <c r="I1042" s="35" t="str">
        <f t="shared" si="35"/>
        <v>PAK</v>
      </c>
    </row>
    <row r="1043" spans="1:9" ht="15.75">
      <c r="A1043" s="35" t="str">
        <f t="shared" si="36"/>
        <v>XII AK129</v>
      </c>
      <c r="B1043" s="27">
        <v>29</v>
      </c>
      <c r="C1043" s="26" t="s">
        <v>407</v>
      </c>
      <c r="D1043" s="26" t="s">
        <v>408</v>
      </c>
      <c r="E1043" s="27" t="s">
        <v>9</v>
      </c>
      <c r="F1043" s="35" t="s">
        <v>970</v>
      </c>
      <c r="G1043" s="35" t="s">
        <v>1780</v>
      </c>
      <c r="H1043" s="35" t="s">
        <v>1783</v>
      </c>
      <c r="I1043" s="35" t="str">
        <f t="shared" si="35"/>
        <v>LAK</v>
      </c>
    </row>
    <row r="1044" spans="1:9" ht="15.75">
      <c r="A1044" s="35" t="str">
        <f t="shared" si="36"/>
        <v>X AK 333</v>
      </c>
      <c r="B1044" s="98">
        <v>33</v>
      </c>
      <c r="C1044" s="35"/>
      <c r="D1044" s="26" t="s">
        <v>2281</v>
      </c>
      <c r="E1044" s="55" t="s">
        <v>9</v>
      </c>
      <c r="F1044" s="49" t="s">
        <v>2328</v>
      </c>
      <c r="G1044" s="35" t="s">
        <v>1775</v>
      </c>
      <c r="H1044" s="35" t="s">
        <v>1783</v>
      </c>
      <c r="I1044" s="35" t="str">
        <f t="shared" si="35"/>
        <v>LAK</v>
      </c>
    </row>
    <row r="1045" spans="1:9" ht="15.75">
      <c r="A1045" s="35" t="str">
        <f t="shared" si="36"/>
        <v>X AK 132</v>
      </c>
      <c r="B1045" s="100">
        <v>32</v>
      </c>
      <c r="C1045" s="35"/>
      <c r="D1045" s="26" t="s">
        <v>2282</v>
      </c>
      <c r="E1045" s="55" t="s">
        <v>9</v>
      </c>
      <c r="F1045" s="42" t="s">
        <v>2322</v>
      </c>
      <c r="G1045" s="35" t="s">
        <v>1775</v>
      </c>
      <c r="H1045" s="35" t="s">
        <v>1783</v>
      </c>
      <c r="I1045" s="35" t="str">
        <f t="shared" si="35"/>
        <v>LAK</v>
      </c>
    </row>
    <row r="1046" spans="1:9" ht="15.75">
      <c r="A1046" s="35" t="str">
        <f t="shared" si="36"/>
        <v>XIII AK127</v>
      </c>
      <c r="B1046" s="27">
        <v>27</v>
      </c>
      <c r="C1046" s="26" t="s">
        <v>956</v>
      </c>
      <c r="D1046" s="26" t="s">
        <v>957</v>
      </c>
      <c r="E1046" s="27" t="s">
        <v>13</v>
      </c>
      <c r="F1046" s="35" t="s">
        <v>1525</v>
      </c>
      <c r="G1046" s="35" t="s">
        <v>1782</v>
      </c>
      <c r="H1046" s="35" t="s">
        <v>1783</v>
      </c>
      <c r="I1046" s="35" t="str">
        <f t="shared" si="35"/>
        <v>PAK</v>
      </c>
    </row>
    <row r="1047" spans="1:9" ht="15.75">
      <c r="A1047" s="35" t="str">
        <f t="shared" si="36"/>
        <v>XII AK228</v>
      </c>
      <c r="B1047" s="27">
        <v>28</v>
      </c>
      <c r="C1047" s="26" t="s">
        <v>468</v>
      </c>
      <c r="D1047" s="26" t="s">
        <v>469</v>
      </c>
      <c r="E1047" s="27" t="s">
        <v>13</v>
      </c>
      <c r="F1047" s="35" t="s">
        <v>971</v>
      </c>
      <c r="G1047" s="35" t="s">
        <v>1780</v>
      </c>
      <c r="H1047" s="35" t="s">
        <v>1783</v>
      </c>
      <c r="I1047" s="35" t="str">
        <f t="shared" si="35"/>
        <v>PAK</v>
      </c>
    </row>
    <row r="1048" spans="1:9" ht="15.75">
      <c r="A1048" s="35" t="str">
        <f t="shared" si="36"/>
        <v>X RPL 132</v>
      </c>
      <c r="B1048" s="100">
        <v>32</v>
      </c>
      <c r="C1048" s="35"/>
      <c r="D1048" s="26" t="s">
        <v>2283</v>
      </c>
      <c r="E1048" s="55" t="s">
        <v>9</v>
      </c>
      <c r="F1048" s="43" t="s">
        <v>2323</v>
      </c>
      <c r="G1048" s="35" t="s">
        <v>1776</v>
      </c>
      <c r="H1048" s="35" t="s">
        <v>1784</v>
      </c>
      <c r="I1048" s="35" t="str">
        <f t="shared" si="35"/>
        <v>LRPL</v>
      </c>
    </row>
    <row r="1049" spans="1:9" ht="15.75">
      <c r="A1049" s="35" t="str">
        <f t="shared" si="36"/>
        <v>XII TKJ229</v>
      </c>
      <c r="B1049" s="27">
        <v>29</v>
      </c>
      <c r="C1049" s="26" t="s">
        <v>836</v>
      </c>
      <c r="D1049" s="26" t="s">
        <v>837</v>
      </c>
      <c r="E1049" s="27" t="s">
        <v>9</v>
      </c>
      <c r="F1049" s="35" t="s">
        <v>1344</v>
      </c>
      <c r="G1049" s="35" t="s">
        <v>1781</v>
      </c>
      <c r="H1049" s="35" t="s">
        <v>1785</v>
      </c>
      <c r="I1049" s="35" t="str">
        <f t="shared" si="35"/>
        <v>LTKJ</v>
      </c>
    </row>
    <row r="1050" spans="1:9" ht="15.75">
      <c r="A1050" s="35" t="str">
        <f t="shared" si="36"/>
        <v>X AK 531</v>
      </c>
      <c r="B1050" s="98">
        <v>31</v>
      </c>
      <c r="C1050" s="35"/>
      <c r="D1050" s="26" t="s">
        <v>2284</v>
      </c>
      <c r="E1050" s="55" t="s">
        <v>13</v>
      </c>
      <c r="F1050" s="45" t="s">
        <v>2325</v>
      </c>
      <c r="G1050" s="35" t="s">
        <v>1775</v>
      </c>
      <c r="H1050" s="35" t="s">
        <v>1783</v>
      </c>
      <c r="I1050" s="35" t="str">
        <f t="shared" si="35"/>
        <v>PAK</v>
      </c>
    </row>
    <row r="1051" spans="1:9" ht="15.75">
      <c r="A1051" s="35" t="str">
        <f t="shared" si="36"/>
        <v>X AK 633</v>
      </c>
      <c r="B1051" s="100">
        <v>33</v>
      </c>
      <c r="C1051" s="35"/>
      <c r="D1051" s="26" t="s">
        <v>2285</v>
      </c>
      <c r="E1051" s="55" t="s">
        <v>13</v>
      </c>
      <c r="F1051" s="43" t="s">
        <v>2330</v>
      </c>
      <c r="G1051" s="35" t="s">
        <v>1775</v>
      </c>
      <c r="H1051" s="35" t="s">
        <v>1783</v>
      </c>
      <c r="I1051" s="35" t="str">
        <f t="shared" si="35"/>
        <v>PAK</v>
      </c>
    </row>
    <row r="1052" spans="1:9" ht="15.75">
      <c r="A1052" s="35" t="str">
        <f t="shared" si="36"/>
        <v>XII TKJ129</v>
      </c>
      <c r="B1052" s="27">
        <v>29</v>
      </c>
      <c r="C1052" s="26" t="s">
        <v>771</v>
      </c>
      <c r="D1052" s="26" t="s">
        <v>772</v>
      </c>
      <c r="E1052" s="27" t="s">
        <v>13</v>
      </c>
      <c r="F1052" s="35" t="s">
        <v>1289</v>
      </c>
      <c r="G1052" s="35" t="s">
        <v>1781</v>
      </c>
      <c r="H1052" s="35" t="s">
        <v>1785</v>
      </c>
      <c r="I1052" s="35" t="str">
        <f t="shared" si="35"/>
        <v>PTKJ</v>
      </c>
    </row>
    <row r="1053" spans="1:9" ht="15.75">
      <c r="A1053" s="35" t="str">
        <f t="shared" si="36"/>
        <v>XIII AK328</v>
      </c>
      <c r="B1053" s="27">
        <v>28</v>
      </c>
      <c r="C1053" s="26" t="s">
        <v>1095</v>
      </c>
      <c r="D1053" s="26" t="s">
        <v>1096</v>
      </c>
      <c r="E1053" s="27" t="s">
        <v>13</v>
      </c>
      <c r="F1053" s="35" t="s">
        <v>1589</v>
      </c>
      <c r="G1053" s="35" t="s">
        <v>1782</v>
      </c>
      <c r="H1053" s="35" t="s">
        <v>1783</v>
      </c>
      <c r="I1053" s="35" t="str">
        <f t="shared" si="35"/>
        <v>PAK</v>
      </c>
    </row>
    <row r="1054" spans="1:9" ht="15.75">
      <c r="A1054" s="35" t="str">
        <f t="shared" si="36"/>
        <v>XI AK428</v>
      </c>
      <c r="B1054" s="27">
        <v>28</v>
      </c>
      <c r="C1054" s="26">
        <v>101515787</v>
      </c>
      <c r="D1054" s="26" t="s">
        <v>264</v>
      </c>
      <c r="E1054" s="27" t="s">
        <v>13</v>
      </c>
      <c r="F1054" s="35" t="s">
        <v>593</v>
      </c>
      <c r="G1054" s="35" t="s">
        <v>1778</v>
      </c>
      <c r="H1054" s="35" t="s">
        <v>1783</v>
      </c>
      <c r="I1054" s="35" t="str">
        <f t="shared" si="35"/>
        <v>PAK</v>
      </c>
    </row>
    <row r="1055" spans="1:9" ht="15.75">
      <c r="A1055" s="35" t="str">
        <f t="shared" si="36"/>
        <v>X AK 532</v>
      </c>
      <c r="B1055" s="100">
        <v>32</v>
      </c>
      <c r="C1055" s="35"/>
      <c r="D1055" s="26" t="s">
        <v>2286</v>
      </c>
      <c r="E1055" s="55" t="s">
        <v>9</v>
      </c>
      <c r="F1055" s="45" t="s">
        <v>2325</v>
      </c>
      <c r="G1055" s="35" t="s">
        <v>1775</v>
      </c>
      <c r="H1055" s="35" t="s">
        <v>1783</v>
      </c>
      <c r="I1055" s="35" t="str">
        <f t="shared" si="35"/>
        <v>LAK</v>
      </c>
    </row>
    <row r="1056" spans="1:9" ht="15.75">
      <c r="A1056" s="35" t="str">
        <f t="shared" si="36"/>
        <v>XII AK330</v>
      </c>
      <c r="B1056" s="27">
        <v>30</v>
      </c>
      <c r="C1056" s="26" t="s">
        <v>530</v>
      </c>
      <c r="D1056" s="26" t="s">
        <v>531</v>
      </c>
      <c r="E1056" s="27" t="s">
        <v>13</v>
      </c>
      <c r="F1056" s="35" t="s">
        <v>972</v>
      </c>
      <c r="G1056" s="35" t="s">
        <v>1780</v>
      </c>
      <c r="H1056" s="35" t="s">
        <v>1783</v>
      </c>
      <c r="I1056" s="35" t="str">
        <f t="shared" si="35"/>
        <v>PAK</v>
      </c>
    </row>
    <row r="1057" spans="1:9" ht="15.75">
      <c r="A1057" s="35" t="str">
        <f t="shared" si="36"/>
        <v>X AK 133</v>
      </c>
      <c r="B1057" s="98">
        <v>33</v>
      </c>
      <c r="C1057" s="35"/>
      <c r="D1057" s="26" t="s">
        <v>2287</v>
      </c>
      <c r="E1057" s="55" t="s">
        <v>13</v>
      </c>
      <c r="F1057" s="42" t="s">
        <v>2322</v>
      </c>
      <c r="G1057" s="35" t="s">
        <v>1775</v>
      </c>
      <c r="H1057" s="35" t="s">
        <v>1783</v>
      </c>
      <c r="I1057" s="35" t="str">
        <f t="shared" si="35"/>
        <v>PAK</v>
      </c>
    </row>
    <row r="1058" spans="1:9" ht="15.75">
      <c r="A1058" s="35" t="str">
        <f t="shared" si="36"/>
        <v>X TKJ 132</v>
      </c>
      <c r="B1058" s="100">
        <v>32</v>
      </c>
      <c r="C1058" s="35"/>
      <c r="D1058" s="26" t="s">
        <v>2288</v>
      </c>
      <c r="E1058" s="55" t="s">
        <v>9</v>
      </c>
      <c r="F1058" s="53" t="s">
        <v>2331</v>
      </c>
      <c r="G1058" s="35" t="s">
        <v>1777</v>
      </c>
      <c r="H1058" s="35" t="s">
        <v>1785</v>
      </c>
      <c r="I1058" s="35" t="str">
        <f t="shared" si="35"/>
        <v>LTKJ</v>
      </c>
    </row>
    <row r="1059" spans="1:9" ht="15.75">
      <c r="A1059" s="35" t="str">
        <f t="shared" si="36"/>
        <v>XI AK626</v>
      </c>
      <c r="B1059" s="27">
        <v>26</v>
      </c>
      <c r="C1059" s="26">
        <v>101515788</v>
      </c>
      <c r="D1059" s="26" t="s">
        <v>310</v>
      </c>
      <c r="E1059" s="27" t="s">
        <v>13</v>
      </c>
      <c r="F1059" s="35" t="s">
        <v>715</v>
      </c>
      <c r="G1059" s="35" t="s">
        <v>1778</v>
      </c>
      <c r="H1059" s="35" t="s">
        <v>1783</v>
      </c>
      <c r="I1059" s="35" t="str">
        <f t="shared" si="35"/>
        <v>PAK</v>
      </c>
    </row>
    <row r="1060" spans="1:9" ht="15.75">
      <c r="A1060" s="35" t="str">
        <f t="shared" si="36"/>
        <v>XI AK327</v>
      </c>
      <c r="B1060" s="27">
        <v>27</v>
      </c>
      <c r="C1060" s="26">
        <v>101515789</v>
      </c>
      <c r="D1060" s="26" t="s">
        <v>245</v>
      </c>
      <c r="E1060" s="27" t="s">
        <v>9</v>
      </c>
      <c r="F1060" s="35" t="s">
        <v>534</v>
      </c>
      <c r="G1060" s="35" t="s">
        <v>1778</v>
      </c>
      <c r="H1060" s="35" t="s">
        <v>1783</v>
      </c>
      <c r="I1060" s="35" t="str">
        <f t="shared" si="35"/>
        <v>LAK</v>
      </c>
    </row>
    <row r="1061" spans="1:9" ht="15.75">
      <c r="A1061" s="35" t="str">
        <f t="shared" si="36"/>
        <v>XII TKJ130</v>
      </c>
      <c r="B1061" s="27">
        <v>30</v>
      </c>
      <c r="C1061" s="26" t="s">
        <v>773</v>
      </c>
      <c r="D1061" s="26" t="s">
        <v>774</v>
      </c>
      <c r="E1061" s="27" t="s">
        <v>9</v>
      </c>
      <c r="F1061" s="35" t="s">
        <v>1289</v>
      </c>
      <c r="G1061" s="35" t="s">
        <v>1781</v>
      </c>
      <c r="H1061" s="35" t="s">
        <v>1785</v>
      </c>
      <c r="I1061" s="35" t="str">
        <f t="shared" si="35"/>
        <v>LTKJ</v>
      </c>
    </row>
    <row r="1062" spans="1:9" ht="15.75">
      <c r="A1062" s="35" t="str">
        <f t="shared" si="36"/>
        <v>XI TKJ329</v>
      </c>
      <c r="B1062" s="27">
        <v>29</v>
      </c>
      <c r="C1062" s="26">
        <v>101515907</v>
      </c>
      <c r="D1062" s="26" t="s">
        <v>136</v>
      </c>
      <c r="E1062" s="27" t="s">
        <v>9</v>
      </c>
      <c r="F1062" s="35" t="s">
        <v>903</v>
      </c>
      <c r="G1062" s="35" t="s">
        <v>1779</v>
      </c>
      <c r="H1062" s="35" t="s">
        <v>1785</v>
      </c>
      <c r="I1062" s="35" t="str">
        <f t="shared" si="35"/>
        <v>LTKJ</v>
      </c>
    </row>
    <row r="1063" spans="1:9" ht="15.75">
      <c r="A1063" s="35" t="str">
        <f t="shared" si="36"/>
        <v>XI AK528</v>
      </c>
      <c r="B1063" s="27">
        <v>28</v>
      </c>
      <c r="C1063" s="26">
        <v>101515790</v>
      </c>
      <c r="D1063" s="26" t="s">
        <v>296</v>
      </c>
      <c r="E1063" s="27" t="s">
        <v>9</v>
      </c>
      <c r="F1063" s="35" t="s">
        <v>655</v>
      </c>
      <c r="G1063" s="35" t="s">
        <v>1778</v>
      </c>
      <c r="H1063" s="35" t="s">
        <v>1783</v>
      </c>
      <c r="I1063" s="35" t="str">
        <f t="shared" si="35"/>
        <v>LAK</v>
      </c>
    </row>
    <row r="1064" spans="1:9" ht="15.75">
      <c r="A1064" s="35" t="str">
        <f t="shared" si="36"/>
        <v>XII AK427</v>
      </c>
      <c r="B1064" s="27">
        <v>27</v>
      </c>
      <c r="C1064" s="26" t="s">
        <v>587</v>
      </c>
      <c r="D1064" s="26" t="s">
        <v>588</v>
      </c>
      <c r="E1064" s="27" t="s">
        <v>9</v>
      </c>
      <c r="F1064" s="35" t="s">
        <v>973</v>
      </c>
      <c r="G1064" s="35" t="s">
        <v>1780</v>
      </c>
      <c r="H1064" s="35" t="s">
        <v>1783</v>
      </c>
      <c r="I1064" s="35" t="str">
        <f t="shared" si="35"/>
        <v>LAK</v>
      </c>
    </row>
    <row r="1065" spans="1:9" ht="15.75">
      <c r="A1065" s="35" t="str">
        <f t="shared" si="36"/>
        <v>XII TKJ230</v>
      </c>
      <c r="B1065" s="27">
        <v>30</v>
      </c>
      <c r="C1065" s="26" t="s">
        <v>838</v>
      </c>
      <c r="D1065" s="26" t="s">
        <v>839</v>
      </c>
      <c r="E1065" s="27" t="s">
        <v>9</v>
      </c>
      <c r="F1065" s="35" t="s">
        <v>1344</v>
      </c>
      <c r="G1065" s="35" t="s">
        <v>1781</v>
      </c>
      <c r="H1065" s="35" t="s">
        <v>1785</v>
      </c>
      <c r="I1065" s="35" t="str">
        <f t="shared" ref="I1065:I1128" si="37">E1065&amp;H1065</f>
        <v>LTKJ</v>
      </c>
    </row>
    <row r="1066" spans="1:9" ht="15.75">
      <c r="A1066" s="35" t="str">
        <f t="shared" si="36"/>
        <v>XII AK529</v>
      </c>
      <c r="B1066" s="27">
        <v>29</v>
      </c>
      <c r="C1066" s="26" t="s">
        <v>649</v>
      </c>
      <c r="D1066" s="26" t="s">
        <v>650</v>
      </c>
      <c r="E1066" s="27" t="s">
        <v>13</v>
      </c>
      <c r="F1066" s="35" t="s">
        <v>974</v>
      </c>
      <c r="G1066" s="35" t="s">
        <v>1780</v>
      </c>
      <c r="H1066" s="35" t="s">
        <v>1783</v>
      </c>
      <c r="I1066" s="35" t="str">
        <f t="shared" si="37"/>
        <v>PAK</v>
      </c>
    </row>
    <row r="1067" spans="1:9">
      <c r="A1067" s="35" t="str">
        <f t="shared" si="36"/>
        <v>X AK 134</v>
      </c>
      <c r="B1067" s="100">
        <v>34</v>
      </c>
      <c r="C1067" s="35"/>
      <c r="D1067" s="35" t="s">
        <v>2349</v>
      </c>
      <c r="E1067" s="100" t="s">
        <v>13</v>
      </c>
      <c r="F1067" s="35" t="s">
        <v>2322</v>
      </c>
      <c r="G1067" s="35" t="s">
        <v>1775</v>
      </c>
      <c r="H1067" s="35" t="s">
        <v>1783</v>
      </c>
      <c r="I1067" s="35" t="str">
        <f t="shared" si="37"/>
        <v>PAK</v>
      </c>
    </row>
    <row r="1068" spans="1:9" ht="15.75">
      <c r="A1068" s="35" t="str">
        <f t="shared" si="36"/>
        <v>XII AK627</v>
      </c>
      <c r="B1068" s="27">
        <v>27</v>
      </c>
      <c r="C1068" s="26" t="s">
        <v>705</v>
      </c>
      <c r="D1068" s="26" t="s">
        <v>706</v>
      </c>
      <c r="E1068" s="27" t="s">
        <v>9</v>
      </c>
      <c r="F1068" s="35" t="s">
        <v>1942</v>
      </c>
      <c r="G1068" s="35" t="s">
        <v>1780</v>
      </c>
      <c r="H1068" s="35" t="s">
        <v>1783</v>
      </c>
      <c r="I1068" s="35" t="str">
        <f t="shared" si="37"/>
        <v>LAK</v>
      </c>
    </row>
    <row r="1069" spans="1:9" ht="15.75">
      <c r="A1069" s="35" t="str">
        <f t="shared" si="36"/>
        <v>XIII AK229</v>
      </c>
      <c r="B1069" s="27">
        <v>29</v>
      </c>
      <c r="C1069" s="26" t="s">
        <v>1031</v>
      </c>
      <c r="D1069" s="26" t="s">
        <v>1032</v>
      </c>
      <c r="E1069" s="27" t="s">
        <v>13</v>
      </c>
      <c r="F1069" s="35" t="s">
        <v>1526</v>
      </c>
      <c r="G1069" s="35" t="s">
        <v>1782</v>
      </c>
      <c r="H1069" s="35" t="s">
        <v>1783</v>
      </c>
      <c r="I1069" s="35" t="str">
        <f t="shared" si="37"/>
        <v>PAK</v>
      </c>
    </row>
    <row r="1070" spans="1:9" ht="15.75">
      <c r="A1070" s="35" t="str">
        <f t="shared" si="36"/>
        <v>X AK 233</v>
      </c>
      <c r="B1070" s="100">
        <v>33</v>
      </c>
      <c r="C1070" s="35"/>
      <c r="D1070" s="26" t="s">
        <v>2289</v>
      </c>
      <c r="E1070" s="55" t="s">
        <v>9</v>
      </c>
      <c r="F1070" s="47" t="s">
        <v>2327</v>
      </c>
      <c r="G1070" s="35" t="s">
        <v>1775</v>
      </c>
      <c r="H1070" s="35" t="s">
        <v>1783</v>
      </c>
      <c r="I1070" s="35" t="str">
        <f t="shared" si="37"/>
        <v>LAK</v>
      </c>
    </row>
    <row r="1071" spans="1:9" ht="15.75">
      <c r="A1071" s="35" t="str">
        <f t="shared" si="36"/>
        <v>XI AK429</v>
      </c>
      <c r="B1071" s="27">
        <v>29</v>
      </c>
      <c r="C1071" s="26">
        <v>101515791</v>
      </c>
      <c r="D1071" s="26" t="s">
        <v>274</v>
      </c>
      <c r="E1071" s="27" t="s">
        <v>9</v>
      </c>
      <c r="F1071" s="35" t="s">
        <v>593</v>
      </c>
      <c r="G1071" s="35" t="s">
        <v>1778</v>
      </c>
      <c r="H1071" s="35" t="s">
        <v>1783</v>
      </c>
      <c r="I1071" s="35" t="str">
        <f t="shared" si="37"/>
        <v>LAK</v>
      </c>
    </row>
    <row r="1072" spans="1:9" ht="15.75">
      <c r="A1072" s="35" t="str">
        <f t="shared" si="36"/>
        <v>X TKJ 133</v>
      </c>
      <c r="B1072" s="100">
        <v>33</v>
      </c>
      <c r="C1072" s="35"/>
      <c r="D1072" s="26" t="s">
        <v>2290</v>
      </c>
      <c r="E1072" s="56" t="s">
        <v>9</v>
      </c>
      <c r="F1072" s="53" t="s">
        <v>2331</v>
      </c>
      <c r="G1072" s="35" t="s">
        <v>1777</v>
      </c>
      <c r="H1072" s="35" t="s">
        <v>1785</v>
      </c>
      <c r="I1072" s="35" t="str">
        <f t="shared" si="37"/>
        <v>LTKJ</v>
      </c>
    </row>
    <row r="1073" spans="1:9" ht="15.75">
      <c r="A1073" s="35" t="str">
        <f t="shared" si="36"/>
        <v>XI AK228</v>
      </c>
      <c r="B1073" s="27">
        <v>28</v>
      </c>
      <c r="C1073" s="26">
        <v>101515792</v>
      </c>
      <c r="D1073" s="26" t="s">
        <v>213</v>
      </c>
      <c r="E1073" s="27" t="s">
        <v>9</v>
      </c>
      <c r="F1073" s="35" t="s">
        <v>472</v>
      </c>
      <c r="G1073" s="35" t="s">
        <v>1778</v>
      </c>
      <c r="H1073" s="35" t="s">
        <v>1783</v>
      </c>
      <c r="I1073" s="35" t="str">
        <f t="shared" si="37"/>
        <v>LAK</v>
      </c>
    </row>
    <row r="1074" spans="1:9" ht="15.75">
      <c r="A1074" s="35" t="str">
        <f t="shared" si="36"/>
        <v>XII AK130</v>
      </c>
      <c r="B1074" s="27">
        <v>30</v>
      </c>
      <c r="C1074" s="26" t="s">
        <v>409</v>
      </c>
      <c r="D1074" s="26" t="s">
        <v>410</v>
      </c>
      <c r="E1074" s="27" t="s">
        <v>13</v>
      </c>
      <c r="F1074" s="35" t="s">
        <v>970</v>
      </c>
      <c r="G1074" s="35" t="s">
        <v>1780</v>
      </c>
      <c r="H1074" s="35" t="s">
        <v>1783</v>
      </c>
      <c r="I1074" s="35" t="str">
        <f t="shared" si="37"/>
        <v>PAK</v>
      </c>
    </row>
    <row r="1075" spans="1:9" ht="15.75">
      <c r="A1075" s="35" t="str">
        <f t="shared" si="36"/>
        <v>XIII AK230</v>
      </c>
      <c r="B1075" s="27">
        <v>30</v>
      </c>
      <c r="C1075" s="26" t="s">
        <v>1033</v>
      </c>
      <c r="D1075" s="26" t="s">
        <v>1034</v>
      </c>
      <c r="E1075" s="27" t="s">
        <v>13</v>
      </c>
      <c r="F1075" s="35" t="s">
        <v>1526</v>
      </c>
      <c r="G1075" s="35" t="s">
        <v>1782</v>
      </c>
      <c r="H1075" s="35" t="s">
        <v>1783</v>
      </c>
      <c r="I1075" s="35" t="str">
        <f t="shared" si="37"/>
        <v>PAK</v>
      </c>
    </row>
    <row r="1076" spans="1:9" ht="15.75">
      <c r="A1076" s="35" t="str">
        <f t="shared" si="36"/>
        <v>X RPL 235</v>
      </c>
      <c r="B1076" s="100">
        <v>35</v>
      </c>
      <c r="C1076" s="35"/>
      <c r="D1076" s="26" t="s">
        <v>2291</v>
      </c>
      <c r="E1076" s="55" t="s">
        <v>13</v>
      </c>
      <c r="F1076" s="44" t="s">
        <v>2324</v>
      </c>
      <c r="G1076" s="35" t="s">
        <v>1776</v>
      </c>
      <c r="H1076" s="35" t="s">
        <v>1784</v>
      </c>
      <c r="I1076" s="35" t="str">
        <f t="shared" si="37"/>
        <v>PRPL</v>
      </c>
    </row>
    <row r="1077" spans="1:9" ht="15.75">
      <c r="A1077" s="35" t="str">
        <f t="shared" si="36"/>
        <v>XI AK125</v>
      </c>
      <c r="B1077" s="27">
        <v>25</v>
      </c>
      <c r="C1077" s="26">
        <v>101515793</v>
      </c>
      <c r="D1077" s="26" t="s">
        <v>168</v>
      </c>
      <c r="E1077" s="27" t="s">
        <v>13</v>
      </c>
      <c r="F1077" s="35" t="s">
        <v>413</v>
      </c>
      <c r="G1077" s="35" t="s">
        <v>1778</v>
      </c>
      <c r="H1077" s="35" t="s">
        <v>1783</v>
      </c>
      <c r="I1077" s="35" t="str">
        <f t="shared" si="37"/>
        <v>PAK</v>
      </c>
    </row>
    <row r="1078" spans="1:9" ht="15.75">
      <c r="A1078" s="35" t="str">
        <f t="shared" si="36"/>
        <v>XIII AK128</v>
      </c>
      <c r="B1078" s="27">
        <v>28</v>
      </c>
      <c r="C1078" s="26" t="s">
        <v>958</v>
      </c>
      <c r="D1078" s="26" t="s">
        <v>959</v>
      </c>
      <c r="E1078" s="27" t="s">
        <v>13</v>
      </c>
      <c r="F1078" s="35" t="s">
        <v>1525</v>
      </c>
      <c r="G1078" s="35" t="s">
        <v>1782</v>
      </c>
      <c r="H1078" s="35" t="s">
        <v>1783</v>
      </c>
      <c r="I1078" s="35" t="str">
        <f t="shared" si="37"/>
        <v>PAK</v>
      </c>
    </row>
    <row r="1079" spans="1:9" ht="15.75">
      <c r="A1079" s="35" t="str">
        <f t="shared" si="36"/>
        <v>XIII AK129</v>
      </c>
      <c r="B1079" s="27">
        <v>29</v>
      </c>
      <c r="C1079" s="26" t="s">
        <v>960</v>
      </c>
      <c r="D1079" s="26" t="s">
        <v>961</v>
      </c>
      <c r="E1079" s="27" t="s">
        <v>13</v>
      </c>
      <c r="F1079" s="35" t="s">
        <v>1525</v>
      </c>
      <c r="G1079" s="35" t="s">
        <v>1782</v>
      </c>
      <c r="H1079" s="35" t="s">
        <v>1783</v>
      </c>
      <c r="I1079" s="35" t="str">
        <f t="shared" si="37"/>
        <v>PAK</v>
      </c>
    </row>
    <row r="1080" spans="1:9" ht="15.75">
      <c r="A1080" s="35" t="str">
        <f t="shared" si="36"/>
        <v>XII TKJ231</v>
      </c>
      <c r="B1080" s="27">
        <v>31</v>
      </c>
      <c r="C1080" s="26" t="s">
        <v>840</v>
      </c>
      <c r="D1080" s="26" t="s">
        <v>841</v>
      </c>
      <c r="E1080" s="27" t="s">
        <v>9</v>
      </c>
      <c r="F1080" s="35" t="s">
        <v>1344</v>
      </c>
      <c r="G1080" s="35" t="s">
        <v>1781</v>
      </c>
      <c r="H1080" s="35" t="s">
        <v>1785</v>
      </c>
      <c r="I1080" s="35" t="str">
        <f t="shared" si="37"/>
        <v>LTKJ</v>
      </c>
    </row>
    <row r="1081" spans="1:9" ht="15.75">
      <c r="A1081" s="35" t="str">
        <f t="shared" si="36"/>
        <v>XIII AK528</v>
      </c>
      <c r="B1081" s="27">
        <v>28</v>
      </c>
      <c r="C1081" s="26" t="s">
        <v>1223</v>
      </c>
      <c r="D1081" s="26" t="s">
        <v>1224</v>
      </c>
      <c r="E1081" s="27" t="s">
        <v>13</v>
      </c>
      <c r="F1081" s="35" t="s">
        <v>1713</v>
      </c>
      <c r="G1081" s="35" t="s">
        <v>1782</v>
      </c>
      <c r="H1081" s="35" t="s">
        <v>1783</v>
      </c>
      <c r="I1081" s="35" t="str">
        <f t="shared" si="37"/>
        <v>PAK</v>
      </c>
    </row>
    <row r="1082" spans="1:9" ht="15.75">
      <c r="A1082" s="35" t="str">
        <f t="shared" si="36"/>
        <v>XIII AK130</v>
      </c>
      <c r="B1082" s="27">
        <v>30</v>
      </c>
      <c r="C1082" s="26" t="s">
        <v>962</v>
      </c>
      <c r="D1082" s="26" t="s">
        <v>963</v>
      </c>
      <c r="E1082" s="27" t="s">
        <v>13</v>
      </c>
      <c r="F1082" s="35" t="s">
        <v>1525</v>
      </c>
      <c r="G1082" s="35" t="s">
        <v>1782</v>
      </c>
      <c r="H1082" s="35" t="s">
        <v>1783</v>
      </c>
      <c r="I1082" s="35" t="str">
        <f t="shared" si="37"/>
        <v>PAK</v>
      </c>
    </row>
    <row r="1083" spans="1:9" ht="15.75">
      <c r="A1083" s="35" t="str">
        <f t="shared" si="36"/>
        <v>XII AK229</v>
      </c>
      <c r="B1083" s="27">
        <v>29</v>
      </c>
      <c r="C1083" s="26" t="s">
        <v>470</v>
      </c>
      <c r="D1083" s="26" t="s">
        <v>471</v>
      </c>
      <c r="E1083" s="27" t="s">
        <v>13</v>
      </c>
      <c r="F1083" s="35" t="s">
        <v>971</v>
      </c>
      <c r="G1083" s="35" t="s">
        <v>1780</v>
      </c>
      <c r="H1083" s="35" t="s">
        <v>1783</v>
      </c>
      <c r="I1083" s="35" t="str">
        <f t="shared" si="37"/>
        <v>PAK</v>
      </c>
    </row>
    <row r="1084" spans="1:9" ht="15.75">
      <c r="A1084" s="35" t="str">
        <f t="shared" si="36"/>
        <v>X RPL 133</v>
      </c>
      <c r="B1084" s="100">
        <v>33</v>
      </c>
      <c r="C1084" s="35"/>
      <c r="D1084" s="26" t="s">
        <v>2292</v>
      </c>
      <c r="E1084" s="56" t="s">
        <v>9</v>
      </c>
      <c r="F1084" s="43" t="s">
        <v>2323</v>
      </c>
      <c r="G1084" s="35" t="s">
        <v>1776</v>
      </c>
      <c r="H1084" s="35" t="s">
        <v>1784</v>
      </c>
      <c r="I1084" s="35" t="str">
        <f t="shared" si="37"/>
        <v>LRPL</v>
      </c>
    </row>
    <row r="1085" spans="1:9" ht="15.75">
      <c r="A1085" s="35" t="str">
        <f t="shared" si="36"/>
        <v>XI RPL131</v>
      </c>
      <c r="B1085" s="27">
        <v>31</v>
      </c>
      <c r="C1085" s="26">
        <v>101515970</v>
      </c>
      <c r="D1085" s="26" t="s">
        <v>15</v>
      </c>
      <c r="E1085" s="27" t="s">
        <v>13</v>
      </c>
      <c r="F1085" s="35" t="s">
        <v>1945</v>
      </c>
      <c r="G1085" s="35" t="s">
        <v>1944</v>
      </c>
      <c r="H1085" s="35" t="s">
        <v>1784</v>
      </c>
      <c r="I1085" s="35" t="str">
        <f t="shared" si="37"/>
        <v>PRPL</v>
      </c>
    </row>
    <row r="1086" spans="1:9" ht="15.75">
      <c r="A1086" s="35" t="str">
        <f t="shared" si="36"/>
        <v>X AK 334</v>
      </c>
      <c r="B1086" s="100">
        <v>34</v>
      </c>
      <c r="C1086" s="35"/>
      <c r="D1086" s="26" t="s">
        <v>2293</v>
      </c>
      <c r="E1086" s="55" t="s">
        <v>13</v>
      </c>
      <c r="F1086" s="49" t="s">
        <v>2328</v>
      </c>
      <c r="G1086" s="35" t="s">
        <v>1775</v>
      </c>
      <c r="H1086" s="35" t="s">
        <v>1783</v>
      </c>
      <c r="I1086" s="35" t="str">
        <f t="shared" si="37"/>
        <v>PAK</v>
      </c>
    </row>
    <row r="1087" spans="1:9" ht="15.75">
      <c r="A1087" s="35" t="str">
        <f t="shared" si="36"/>
        <v>XII AK331</v>
      </c>
      <c r="B1087" s="27">
        <v>31</v>
      </c>
      <c r="C1087" s="26" t="s">
        <v>532</v>
      </c>
      <c r="D1087" s="26" t="s">
        <v>533</v>
      </c>
      <c r="E1087" s="27" t="s">
        <v>13</v>
      </c>
      <c r="F1087" s="35" t="s">
        <v>972</v>
      </c>
      <c r="G1087" s="35" t="s">
        <v>1780</v>
      </c>
      <c r="H1087" s="35" t="s">
        <v>1783</v>
      </c>
      <c r="I1087" s="35" t="str">
        <f t="shared" si="37"/>
        <v>PAK</v>
      </c>
    </row>
    <row r="1088" spans="1:9" ht="15.75">
      <c r="A1088" s="35" t="str">
        <f t="shared" si="36"/>
        <v>XIII AK231</v>
      </c>
      <c r="B1088" s="27">
        <v>31</v>
      </c>
      <c r="C1088" s="26" t="s">
        <v>1035</v>
      </c>
      <c r="D1088" s="26" t="s">
        <v>1036</v>
      </c>
      <c r="E1088" s="27" t="s">
        <v>13</v>
      </c>
      <c r="F1088" s="35" t="s">
        <v>1526</v>
      </c>
      <c r="G1088" s="35" t="s">
        <v>1782</v>
      </c>
      <c r="H1088" s="35" t="s">
        <v>1783</v>
      </c>
      <c r="I1088" s="35" t="str">
        <f t="shared" si="37"/>
        <v>PAK</v>
      </c>
    </row>
    <row r="1089" spans="1:9" ht="15.75">
      <c r="A1089" s="35" t="str">
        <f t="shared" si="36"/>
        <v>X AK 234</v>
      </c>
      <c r="B1089" s="100">
        <v>34</v>
      </c>
      <c r="C1089" s="35"/>
      <c r="D1089" s="26" t="s">
        <v>2294</v>
      </c>
      <c r="E1089" s="55" t="s">
        <v>9</v>
      </c>
      <c r="F1089" s="47" t="s">
        <v>2327</v>
      </c>
      <c r="G1089" s="35" t="s">
        <v>1775</v>
      </c>
      <c r="H1089" s="35" t="s">
        <v>1783</v>
      </c>
      <c r="I1089" s="35" t="str">
        <f t="shared" si="37"/>
        <v>LAK</v>
      </c>
    </row>
    <row r="1090" spans="1:9" ht="15.75">
      <c r="A1090" s="35" t="str">
        <f t="shared" si="36"/>
        <v>XIII AK131</v>
      </c>
      <c r="B1090" s="27">
        <v>31</v>
      </c>
      <c r="C1090" s="26" t="s">
        <v>964</v>
      </c>
      <c r="D1090" s="26" t="s">
        <v>965</v>
      </c>
      <c r="E1090" s="27" t="s">
        <v>13</v>
      </c>
      <c r="F1090" s="35" t="s">
        <v>1525</v>
      </c>
      <c r="G1090" s="35" t="s">
        <v>1782</v>
      </c>
      <c r="H1090" s="35" t="s">
        <v>1783</v>
      </c>
      <c r="I1090" s="35" t="str">
        <f t="shared" si="37"/>
        <v>PAK</v>
      </c>
    </row>
    <row r="1091" spans="1:9" ht="15.75">
      <c r="A1091" s="35" t="str">
        <f t="shared" si="36"/>
        <v>XI AK430</v>
      </c>
      <c r="B1091" s="27">
        <v>30</v>
      </c>
      <c r="C1091" s="26">
        <v>101515794</v>
      </c>
      <c r="D1091" s="26" t="s">
        <v>256</v>
      </c>
      <c r="E1091" s="27" t="s">
        <v>13</v>
      </c>
      <c r="F1091" s="35" t="s">
        <v>593</v>
      </c>
      <c r="G1091" s="35" t="s">
        <v>1778</v>
      </c>
      <c r="H1091" s="35" t="s">
        <v>1783</v>
      </c>
      <c r="I1091" s="35" t="str">
        <f t="shared" si="37"/>
        <v>PAK</v>
      </c>
    </row>
    <row r="1092" spans="1:9" ht="15.75">
      <c r="A1092" s="35" t="str">
        <f t="shared" ref="A1092:A1155" si="38">F1092&amp;B1092</f>
        <v>XIII AK329</v>
      </c>
      <c r="B1092" s="27">
        <v>29</v>
      </c>
      <c r="C1092" s="26" t="s">
        <v>1097</v>
      </c>
      <c r="D1092" s="26" t="s">
        <v>1098</v>
      </c>
      <c r="E1092" s="27" t="s">
        <v>13</v>
      </c>
      <c r="F1092" s="35" t="s">
        <v>1589</v>
      </c>
      <c r="G1092" s="35" t="s">
        <v>1782</v>
      </c>
      <c r="H1092" s="35" t="s">
        <v>1783</v>
      </c>
      <c r="I1092" s="35" t="str">
        <f t="shared" si="37"/>
        <v>PAK</v>
      </c>
    </row>
    <row r="1093" spans="1:9" ht="15.75">
      <c r="A1093" s="35" t="str">
        <f t="shared" si="38"/>
        <v>X TKJ 231</v>
      </c>
      <c r="B1093" s="98">
        <v>31</v>
      </c>
      <c r="C1093" s="35"/>
      <c r="D1093" s="26" t="s">
        <v>2295</v>
      </c>
      <c r="E1093" s="55" t="s">
        <v>9</v>
      </c>
      <c r="F1093" s="52" t="s">
        <v>2332</v>
      </c>
      <c r="G1093" s="35" t="s">
        <v>1777</v>
      </c>
      <c r="H1093" s="35" t="s">
        <v>1785</v>
      </c>
      <c r="I1093" s="35" t="str">
        <f t="shared" si="37"/>
        <v>LTKJ</v>
      </c>
    </row>
    <row r="1094" spans="1:9" ht="15.75">
      <c r="A1094" s="35" t="str">
        <f t="shared" si="38"/>
        <v>X RPL 134</v>
      </c>
      <c r="B1094" s="100">
        <v>34</v>
      </c>
      <c r="C1094" s="35"/>
      <c r="D1094" s="26" t="s">
        <v>2296</v>
      </c>
      <c r="E1094" s="55" t="s">
        <v>13</v>
      </c>
      <c r="F1094" s="43" t="s">
        <v>2323</v>
      </c>
      <c r="G1094" s="35" t="s">
        <v>1776</v>
      </c>
      <c r="H1094" s="35" t="s">
        <v>1784</v>
      </c>
      <c r="I1094" s="35" t="str">
        <f t="shared" si="37"/>
        <v>PRPL</v>
      </c>
    </row>
    <row r="1095" spans="1:9" ht="15.75">
      <c r="A1095" s="35" t="str">
        <f t="shared" si="38"/>
        <v>XI AK627</v>
      </c>
      <c r="B1095" s="27">
        <v>27</v>
      </c>
      <c r="C1095" s="26">
        <v>101515795</v>
      </c>
      <c r="D1095" s="26" t="s">
        <v>326</v>
      </c>
      <c r="E1095" s="27" t="s">
        <v>9</v>
      </c>
      <c r="F1095" s="35" t="s">
        <v>715</v>
      </c>
      <c r="G1095" s="35" t="s">
        <v>1778</v>
      </c>
      <c r="H1095" s="35" t="s">
        <v>1783</v>
      </c>
      <c r="I1095" s="35" t="str">
        <f t="shared" si="37"/>
        <v>LAK</v>
      </c>
    </row>
    <row r="1096" spans="1:9" ht="15.75">
      <c r="A1096" s="35" t="str">
        <f t="shared" si="38"/>
        <v>XI AK529</v>
      </c>
      <c r="B1096" s="27">
        <v>29</v>
      </c>
      <c r="C1096" s="26">
        <v>101515796</v>
      </c>
      <c r="D1096" s="26" t="s">
        <v>299</v>
      </c>
      <c r="E1096" s="27" t="s">
        <v>9</v>
      </c>
      <c r="F1096" s="35" t="s">
        <v>655</v>
      </c>
      <c r="G1096" s="35" t="s">
        <v>1778</v>
      </c>
      <c r="H1096" s="35" t="s">
        <v>1783</v>
      </c>
      <c r="I1096" s="35" t="str">
        <f t="shared" si="37"/>
        <v>LAK</v>
      </c>
    </row>
    <row r="1097" spans="1:9" ht="15.75">
      <c r="A1097" s="35" t="str">
        <f t="shared" si="38"/>
        <v>X TKJ 335</v>
      </c>
      <c r="B1097" s="100">
        <v>35</v>
      </c>
      <c r="C1097" s="88"/>
      <c r="D1097" s="26" t="s">
        <v>2355</v>
      </c>
      <c r="E1097" s="55" t="s">
        <v>9</v>
      </c>
      <c r="F1097" s="46" t="s">
        <v>2326</v>
      </c>
      <c r="G1097" s="35" t="s">
        <v>1777</v>
      </c>
      <c r="H1097" s="35" t="s">
        <v>1785</v>
      </c>
      <c r="I1097" s="35" t="str">
        <f t="shared" si="37"/>
        <v>LTKJ</v>
      </c>
    </row>
    <row r="1098" spans="1:9" ht="15.75">
      <c r="A1098" s="35" t="str">
        <f t="shared" si="38"/>
        <v>XIII AK132</v>
      </c>
      <c r="B1098" s="27">
        <v>32</v>
      </c>
      <c r="C1098" s="26" t="s">
        <v>966</v>
      </c>
      <c r="D1098" s="26" t="s">
        <v>967</v>
      </c>
      <c r="E1098" s="27" t="s">
        <v>13</v>
      </c>
      <c r="F1098" s="35" t="s">
        <v>1525</v>
      </c>
      <c r="G1098" s="35" t="s">
        <v>1782</v>
      </c>
      <c r="H1098" s="35" t="s">
        <v>1783</v>
      </c>
      <c r="I1098" s="35" t="str">
        <f t="shared" si="37"/>
        <v>PAK</v>
      </c>
    </row>
    <row r="1099" spans="1:9" ht="15.75">
      <c r="A1099" s="35" t="str">
        <f t="shared" si="38"/>
        <v>X TKJ 232</v>
      </c>
      <c r="B1099" s="97">
        <v>32</v>
      </c>
      <c r="C1099" s="35"/>
      <c r="D1099" s="26" t="s">
        <v>2297</v>
      </c>
      <c r="E1099" s="55" t="s">
        <v>9</v>
      </c>
      <c r="F1099" s="52" t="s">
        <v>2332</v>
      </c>
      <c r="G1099" s="35" t="s">
        <v>1777</v>
      </c>
      <c r="H1099" s="35" t="s">
        <v>1785</v>
      </c>
      <c r="I1099" s="35" t="str">
        <f t="shared" si="37"/>
        <v>LTKJ</v>
      </c>
    </row>
    <row r="1100" spans="1:9" ht="15.75">
      <c r="A1100" s="35" t="str">
        <f t="shared" si="38"/>
        <v>X AK 634</v>
      </c>
      <c r="B1100" s="98">
        <v>34</v>
      </c>
      <c r="C1100" s="35"/>
      <c r="D1100" s="26" t="s">
        <v>2298</v>
      </c>
      <c r="E1100" s="55" t="s">
        <v>13</v>
      </c>
      <c r="F1100" s="43" t="s">
        <v>2330</v>
      </c>
      <c r="G1100" s="35" t="s">
        <v>1775</v>
      </c>
      <c r="H1100" s="35" t="s">
        <v>1783</v>
      </c>
      <c r="I1100" s="35" t="str">
        <f t="shared" si="37"/>
        <v>PAK</v>
      </c>
    </row>
    <row r="1101" spans="1:9" ht="15.75">
      <c r="A1101" s="35" t="str">
        <f t="shared" si="38"/>
        <v>X TKJ 134</v>
      </c>
      <c r="B1101" s="100">
        <v>34</v>
      </c>
      <c r="C1101" s="35"/>
      <c r="D1101" s="26" t="s">
        <v>2299</v>
      </c>
      <c r="E1101" s="55" t="s">
        <v>9</v>
      </c>
      <c r="F1101" s="53" t="s">
        <v>2331</v>
      </c>
      <c r="G1101" s="35" t="s">
        <v>1777</v>
      </c>
      <c r="H1101" s="35" t="s">
        <v>1785</v>
      </c>
      <c r="I1101" s="35" t="str">
        <f t="shared" si="37"/>
        <v>LTKJ</v>
      </c>
    </row>
    <row r="1102" spans="1:9" ht="15.75">
      <c r="A1102" s="35" t="str">
        <f t="shared" si="38"/>
        <v>XI AK628</v>
      </c>
      <c r="B1102" s="27">
        <v>28</v>
      </c>
      <c r="C1102" s="26">
        <v>101515797</v>
      </c>
      <c r="D1102" s="26" t="s">
        <v>308</v>
      </c>
      <c r="E1102" s="27" t="s">
        <v>13</v>
      </c>
      <c r="F1102" s="35" t="s">
        <v>715</v>
      </c>
      <c r="G1102" s="35" t="s">
        <v>1778</v>
      </c>
      <c r="H1102" s="35" t="s">
        <v>1783</v>
      </c>
      <c r="I1102" s="35" t="str">
        <f t="shared" si="37"/>
        <v>PAK</v>
      </c>
    </row>
    <row r="1103" spans="1:9" ht="15.75">
      <c r="A1103" s="35" t="str">
        <f t="shared" si="38"/>
        <v>XI AK629</v>
      </c>
      <c r="B1103" s="27">
        <v>29</v>
      </c>
      <c r="C1103" s="26">
        <v>101515798</v>
      </c>
      <c r="D1103" s="26" t="s">
        <v>318</v>
      </c>
      <c r="E1103" s="27" t="s">
        <v>13</v>
      </c>
      <c r="F1103" s="35" t="s">
        <v>715</v>
      </c>
      <c r="G1103" s="35" t="s">
        <v>1778</v>
      </c>
      <c r="H1103" s="35" t="s">
        <v>1783</v>
      </c>
      <c r="I1103" s="35" t="str">
        <f t="shared" si="37"/>
        <v>PAK</v>
      </c>
    </row>
    <row r="1104" spans="1:9" ht="15.75">
      <c r="A1104" s="35" t="str">
        <f t="shared" si="38"/>
        <v>XI RPL230</v>
      </c>
      <c r="B1104" s="27">
        <v>30</v>
      </c>
      <c r="C1104" s="26">
        <v>101515971</v>
      </c>
      <c r="D1104" s="26" t="s">
        <v>58</v>
      </c>
      <c r="E1104" s="27" t="s">
        <v>9</v>
      </c>
      <c r="F1104" s="35" t="s">
        <v>1943</v>
      </c>
      <c r="G1104" s="35" t="s">
        <v>1944</v>
      </c>
      <c r="H1104" s="35" t="s">
        <v>1784</v>
      </c>
      <c r="I1104" s="35" t="str">
        <f t="shared" si="37"/>
        <v>LRPL</v>
      </c>
    </row>
    <row r="1105" spans="1:9" ht="15.75">
      <c r="A1105" s="35" t="str">
        <f t="shared" si="38"/>
        <v>XII AK428</v>
      </c>
      <c r="B1105" s="27">
        <v>28</v>
      </c>
      <c r="C1105" s="26" t="s">
        <v>589</v>
      </c>
      <c r="D1105" s="26" t="s">
        <v>590</v>
      </c>
      <c r="E1105" s="27" t="s">
        <v>13</v>
      </c>
      <c r="F1105" s="35" t="s">
        <v>973</v>
      </c>
      <c r="G1105" s="35" t="s">
        <v>1780</v>
      </c>
      <c r="H1105" s="35" t="s">
        <v>1783</v>
      </c>
      <c r="I1105" s="35" t="str">
        <f t="shared" si="37"/>
        <v>PAK</v>
      </c>
    </row>
    <row r="1106" spans="1:9" ht="15.75">
      <c r="A1106" s="35" t="str">
        <f t="shared" si="38"/>
        <v>XI AK126</v>
      </c>
      <c r="B1106" s="27">
        <v>26</v>
      </c>
      <c r="C1106" s="26">
        <v>101515799</v>
      </c>
      <c r="D1106" s="26" t="s">
        <v>166</v>
      </c>
      <c r="E1106" s="27" t="s">
        <v>13</v>
      </c>
      <c r="F1106" s="35" t="s">
        <v>413</v>
      </c>
      <c r="G1106" s="35" t="s">
        <v>1778</v>
      </c>
      <c r="H1106" s="35" t="s">
        <v>1783</v>
      </c>
      <c r="I1106" s="35" t="str">
        <f t="shared" si="37"/>
        <v>PAK</v>
      </c>
    </row>
    <row r="1107" spans="1:9" ht="15.75">
      <c r="A1107" s="35" t="str">
        <f t="shared" si="38"/>
        <v>XIII AK232</v>
      </c>
      <c r="B1107" s="27">
        <v>32</v>
      </c>
      <c r="C1107" s="26" t="s">
        <v>1037</v>
      </c>
      <c r="D1107" s="26" t="s">
        <v>1038</v>
      </c>
      <c r="E1107" s="27" t="s">
        <v>13</v>
      </c>
      <c r="F1107" s="35" t="s">
        <v>1526</v>
      </c>
      <c r="G1107" s="35" t="s">
        <v>1782</v>
      </c>
      <c r="H1107" s="35" t="s">
        <v>1783</v>
      </c>
      <c r="I1107" s="35" t="str">
        <f t="shared" si="37"/>
        <v>PAK</v>
      </c>
    </row>
    <row r="1108" spans="1:9" ht="15.75">
      <c r="A1108" s="35" t="str">
        <f t="shared" si="38"/>
        <v>XI AK328</v>
      </c>
      <c r="B1108" s="27">
        <v>28</v>
      </c>
      <c r="C1108" s="26">
        <v>101515800</v>
      </c>
      <c r="D1108" s="26" t="s">
        <v>1827</v>
      </c>
      <c r="E1108" s="27" t="s">
        <v>9</v>
      </c>
      <c r="F1108" s="35" t="s">
        <v>534</v>
      </c>
      <c r="G1108" s="35" t="s">
        <v>1778</v>
      </c>
      <c r="H1108" s="35" t="s">
        <v>1783</v>
      </c>
      <c r="I1108" s="35" t="str">
        <f t="shared" si="37"/>
        <v>LAK</v>
      </c>
    </row>
    <row r="1109" spans="1:9" ht="15.75">
      <c r="A1109" s="35" t="str">
        <f t="shared" si="38"/>
        <v>X AK 433</v>
      </c>
      <c r="B1109" s="100">
        <v>33</v>
      </c>
      <c r="C1109" s="35"/>
      <c r="D1109" s="26" t="s">
        <v>2300</v>
      </c>
      <c r="E1109" s="55" t="s">
        <v>13</v>
      </c>
      <c r="F1109" s="51" t="s">
        <v>2329</v>
      </c>
      <c r="G1109" s="35" t="s">
        <v>1775</v>
      </c>
      <c r="H1109" s="35" t="s">
        <v>1783</v>
      </c>
      <c r="I1109" s="35" t="str">
        <f t="shared" si="37"/>
        <v>PAK</v>
      </c>
    </row>
    <row r="1110" spans="1:9" ht="15.75">
      <c r="A1110" s="35" t="str">
        <f t="shared" si="38"/>
        <v>XI AK329</v>
      </c>
      <c r="B1110" s="27">
        <v>29</v>
      </c>
      <c r="C1110" s="26">
        <v>101515801</v>
      </c>
      <c r="D1110" s="26" t="s">
        <v>205</v>
      </c>
      <c r="E1110" s="27" t="s">
        <v>13</v>
      </c>
      <c r="F1110" s="35" t="s">
        <v>534</v>
      </c>
      <c r="G1110" s="35" t="s">
        <v>1778</v>
      </c>
      <c r="H1110" s="35" t="s">
        <v>1783</v>
      </c>
      <c r="I1110" s="35" t="str">
        <f t="shared" si="37"/>
        <v>PAK</v>
      </c>
    </row>
    <row r="1111" spans="1:9" ht="15.75">
      <c r="A1111" s="35" t="str">
        <f t="shared" si="38"/>
        <v>X AK 235</v>
      </c>
      <c r="B1111" s="100">
        <v>35</v>
      </c>
      <c r="C1111" s="35"/>
      <c r="D1111" s="26" t="s">
        <v>2301</v>
      </c>
      <c r="E1111" s="55" t="s">
        <v>13</v>
      </c>
      <c r="F1111" s="47" t="s">
        <v>2327</v>
      </c>
      <c r="G1111" s="35" t="s">
        <v>1775</v>
      </c>
      <c r="H1111" s="35" t="s">
        <v>1783</v>
      </c>
      <c r="I1111" s="35" t="str">
        <f t="shared" si="37"/>
        <v>PAK</v>
      </c>
    </row>
    <row r="1112" spans="1:9" ht="15.75">
      <c r="A1112" s="35" t="str">
        <f t="shared" si="38"/>
        <v>XI AK127</v>
      </c>
      <c r="B1112" s="27">
        <v>27</v>
      </c>
      <c r="C1112" s="26">
        <v>101515802</v>
      </c>
      <c r="D1112" s="26" t="s">
        <v>188</v>
      </c>
      <c r="E1112" s="27" t="s">
        <v>9</v>
      </c>
      <c r="F1112" s="35" t="s">
        <v>413</v>
      </c>
      <c r="G1112" s="35" t="s">
        <v>1778</v>
      </c>
      <c r="H1112" s="35" t="s">
        <v>1783</v>
      </c>
      <c r="I1112" s="35" t="str">
        <f t="shared" si="37"/>
        <v>LAK</v>
      </c>
    </row>
    <row r="1113" spans="1:9" ht="15.75">
      <c r="A1113" s="35" t="str">
        <f t="shared" si="38"/>
        <v>X AK 533</v>
      </c>
      <c r="B1113" s="100">
        <v>33</v>
      </c>
      <c r="C1113" s="35"/>
      <c r="D1113" s="26" t="s">
        <v>2302</v>
      </c>
      <c r="E1113" s="55" t="s">
        <v>9</v>
      </c>
      <c r="F1113" s="45" t="s">
        <v>2325</v>
      </c>
      <c r="G1113" s="35" t="s">
        <v>1775</v>
      </c>
      <c r="H1113" s="35" t="s">
        <v>1783</v>
      </c>
      <c r="I1113" s="35" t="str">
        <f t="shared" si="37"/>
        <v>LAK</v>
      </c>
    </row>
    <row r="1114" spans="1:9" ht="15.75">
      <c r="A1114" s="35" t="str">
        <f t="shared" si="38"/>
        <v>XII AK530</v>
      </c>
      <c r="B1114" s="27">
        <v>30</v>
      </c>
      <c r="C1114" s="26" t="s">
        <v>651</v>
      </c>
      <c r="D1114" s="26" t="s">
        <v>652</v>
      </c>
      <c r="E1114" s="27" t="s">
        <v>13</v>
      </c>
      <c r="F1114" s="35" t="s">
        <v>974</v>
      </c>
      <c r="G1114" s="35" t="s">
        <v>1780</v>
      </c>
      <c r="H1114" s="35" t="s">
        <v>1783</v>
      </c>
      <c r="I1114" s="35" t="str">
        <f t="shared" si="37"/>
        <v>PAK</v>
      </c>
    </row>
    <row r="1115" spans="1:9" ht="15.75">
      <c r="A1115" s="35" t="str">
        <f t="shared" si="38"/>
        <v>XIII AK529</v>
      </c>
      <c r="B1115" s="27">
        <v>29</v>
      </c>
      <c r="C1115" s="26" t="s">
        <v>1225</v>
      </c>
      <c r="D1115" s="26" t="s">
        <v>1226</v>
      </c>
      <c r="E1115" s="27" t="s">
        <v>9</v>
      </c>
      <c r="F1115" s="35" t="s">
        <v>1713</v>
      </c>
      <c r="G1115" s="35" t="s">
        <v>1782</v>
      </c>
      <c r="H1115" s="35" t="s">
        <v>1783</v>
      </c>
      <c r="I1115" s="35" t="str">
        <f t="shared" si="37"/>
        <v>LAK</v>
      </c>
    </row>
    <row r="1116" spans="1:9" ht="15.75">
      <c r="A1116" s="35" t="str">
        <f t="shared" si="38"/>
        <v>XI AK330</v>
      </c>
      <c r="B1116" s="27">
        <v>30</v>
      </c>
      <c r="C1116" s="26">
        <v>101515803</v>
      </c>
      <c r="D1116" s="26" t="s">
        <v>238</v>
      </c>
      <c r="E1116" s="27" t="s">
        <v>9</v>
      </c>
      <c r="F1116" s="35" t="s">
        <v>534</v>
      </c>
      <c r="G1116" s="35" t="s">
        <v>1778</v>
      </c>
      <c r="H1116" s="35" t="s">
        <v>1783</v>
      </c>
      <c r="I1116" s="35" t="str">
        <f t="shared" si="37"/>
        <v>LAK</v>
      </c>
    </row>
    <row r="1117" spans="1:9" ht="15.75">
      <c r="A1117" s="35" t="str">
        <f t="shared" si="38"/>
        <v>XI AK431</v>
      </c>
      <c r="B1117" s="27">
        <v>31</v>
      </c>
      <c r="C1117" s="26">
        <v>101515804</v>
      </c>
      <c r="D1117" s="26" t="s">
        <v>270</v>
      </c>
      <c r="E1117" s="27" t="s">
        <v>9</v>
      </c>
      <c r="F1117" s="35" t="s">
        <v>593</v>
      </c>
      <c r="G1117" s="35" t="s">
        <v>1778</v>
      </c>
      <c r="H1117" s="35" t="s">
        <v>1783</v>
      </c>
      <c r="I1117" s="35" t="str">
        <f t="shared" si="37"/>
        <v>LAK</v>
      </c>
    </row>
    <row r="1118" spans="1:9" ht="15.75">
      <c r="A1118" s="35" t="str">
        <f t="shared" si="38"/>
        <v>X AK 135</v>
      </c>
      <c r="B1118" s="97">
        <v>35</v>
      </c>
      <c r="C1118" s="35"/>
      <c r="D1118" s="26" t="s">
        <v>2357</v>
      </c>
      <c r="E1118" s="55" t="s">
        <v>13</v>
      </c>
      <c r="F1118" s="42" t="s">
        <v>2322</v>
      </c>
      <c r="G1118" s="35" t="s">
        <v>1775</v>
      </c>
      <c r="H1118" s="35" t="s">
        <v>1783</v>
      </c>
      <c r="I1118" s="35" t="str">
        <f t="shared" si="37"/>
        <v>PAK</v>
      </c>
    </row>
    <row r="1119" spans="1:9" ht="15.75">
      <c r="A1119" s="35" t="str">
        <f t="shared" si="38"/>
        <v>X TKJ 336</v>
      </c>
      <c r="B1119" s="98">
        <v>36</v>
      </c>
      <c r="C1119" s="88"/>
      <c r="D1119" s="26" t="s">
        <v>2303</v>
      </c>
      <c r="E1119" s="55" t="s">
        <v>9</v>
      </c>
      <c r="F1119" s="46" t="s">
        <v>2326</v>
      </c>
      <c r="G1119" s="35" t="s">
        <v>1777</v>
      </c>
      <c r="H1119" s="35" t="s">
        <v>1785</v>
      </c>
      <c r="I1119" s="35" t="str">
        <f t="shared" si="37"/>
        <v>LTKJ</v>
      </c>
    </row>
    <row r="1120" spans="1:9" ht="15.75">
      <c r="A1120" s="35" t="str">
        <f t="shared" si="38"/>
        <v>X AK 635</v>
      </c>
      <c r="B1120" s="100">
        <v>35</v>
      </c>
      <c r="C1120" s="35"/>
      <c r="D1120" s="26" t="s">
        <v>2304</v>
      </c>
      <c r="E1120" s="55" t="s">
        <v>9</v>
      </c>
      <c r="F1120" s="43" t="s">
        <v>2330</v>
      </c>
      <c r="G1120" s="35" t="s">
        <v>1775</v>
      </c>
      <c r="H1120" s="35" t="s">
        <v>1783</v>
      </c>
      <c r="I1120" s="35" t="str">
        <f t="shared" si="37"/>
        <v>LAK</v>
      </c>
    </row>
    <row r="1121" spans="1:9" ht="15.75">
      <c r="A1121" s="35" t="str">
        <f t="shared" si="38"/>
        <v>XI RPL231</v>
      </c>
      <c r="B1121" s="27">
        <v>31</v>
      </c>
      <c r="C1121" s="26">
        <v>101515972</v>
      </c>
      <c r="D1121" s="26" t="s">
        <v>72</v>
      </c>
      <c r="E1121" s="27" t="s">
        <v>9</v>
      </c>
      <c r="F1121" s="35" t="s">
        <v>1943</v>
      </c>
      <c r="G1121" s="35" t="s">
        <v>1944</v>
      </c>
      <c r="H1121" s="35" t="s">
        <v>1784</v>
      </c>
      <c r="I1121" s="35" t="str">
        <f t="shared" si="37"/>
        <v>LRPL</v>
      </c>
    </row>
    <row r="1122" spans="1:9" ht="15.75">
      <c r="A1122" s="35" t="str">
        <f t="shared" si="38"/>
        <v>XI AK530</v>
      </c>
      <c r="B1122" s="27">
        <v>30</v>
      </c>
      <c r="C1122" s="26">
        <v>101515805</v>
      </c>
      <c r="D1122" s="26" t="s">
        <v>301</v>
      </c>
      <c r="E1122" s="27" t="s">
        <v>9</v>
      </c>
      <c r="F1122" s="35" t="s">
        <v>655</v>
      </c>
      <c r="G1122" s="35" t="s">
        <v>1778</v>
      </c>
      <c r="H1122" s="35" t="s">
        <v>1783</v>
      </c>
      <c r="I1122" s="35" t="str">
        <f t="shared" si="37"/>
        <v>LAK</v>
      </c>
    </row>
    <row r="1123" spans="1:9" ht="15.75">
      <c r="A1123" s="35" t="str">
        <f t="shared" si="38"/>
        <v>X AK 636</v>
      </c>
      <c r="B1123" s="100">
        <v>36</v>
      </c>
      <c r="C1123" s="35"/>
      <c r="D1123" s="26" t="s">
        <v>2305</v>
      </c>
      <c r="E1123" s="55" t="s">
        <v>13</v>
      </c>
      <c r="F1123" s="43" t="s">
        <v>2330</v>
      </c>
      <c r="G1123" s="35" t="s">
        <v>1775</v>
      </c>
      <c r="H1123" s="35" t="s">
        <v>1783</v>
      </c>
      <c r="I1123" s="35" t="str">
        <f t="shared" si="37"/>
        <v>PAK</v>
      </c>
    </row>
    <row r="1124" spans="1:9" ht="15.75">
      <c r="A1124" s="35" t="str">
        <f t="shared" si="38"/>
        <v>XIII AK233</v>
      </c>
      <c r="B1124" s="27">
        <v>33</v>
      </c>
      <c r="C1124" s="26" t="s">
        <v>1039</v>
      </c>
      <c r="D1124" s="26" t="s">
        <v>1040</v>
      </c>
      <c r="E1124" s="27" t="s">
        <v>13</v>
      </c>
      <c r="F1124" s="35" t="s">
        <v>1526</v>
      </c>
      <c r="G1124" s="35" t="s">
        <v>1782</v>
      </c>
      <c r="H1124" s="35" t="s">
        <v>1783</v>
      </c>
      <c r="I1124" s="35" t="str">
        <f t="shared" si="37"/>
        <v>PAK</v>
      </c>
    </row>
    <row r="1125" spans="1:9" ht="15.75">
      <c r="A1125" s="35" t="str">
        <f t="shared" si="38"/>
        <v>X AK 236</v>
      </c>
      <c r="B1125" s="100">
        <v>36</v>
      </c>
      <c r="C1125" s="35"/>
      <c r="D1125" s="26" t="s">
        <v>2306</v>
      </c>
      <c r="E1125" s="55" t="s">
        <v>13</v>
      </c>
      <c r="F1125" s="47" t="s">
        <v>2327</v>
      </c>
      <c r="G1125" s="35" t="s">
        <v>1775</v>
      </c>
      <c r="H1125" s="35" t="s">
        <v>1783</v>
      </c>
      <c r="I1125" s="35" t="str">
        <f t="shared" si="37"/>
        <v>PAK</v>
      </c>
    </row>
    <row r="1126" spans="1:9" ht="15.75">
      <c r="A1126" s="35" t="str">
        <f t="shared" si="38"/>
        <v>XIII AK530</v>
      </c>
      <c r="B1126" s="27">
        <v>30</v>
      </c>
      <c r="C1126" s="26" t="s">
        <v>1227</v>
      </c>
      <c r="D1126" s="26" t="s">
        <v>1228</v>
      </c>
      <c r="E1126" s="27" t="s">
        <v>13</v>
      </c>
      <c r="F1126" s="35" t="s">
        <v>1713</v>
      </c>
      <c r="G1126" s="35" t="s">
        <v>1782</v>
      </c>
      <c r="H1126" s="35" t="s">
        <v>1783</v>
      </c>
      <c r="I1126" s="35" t="str">
        <f t="shared" si="37"/>
        <v>PAK</v>
      </c>
    </row>
    <row r="1127" spans="1:9" ht="15.75">
      <c r="A1127" s="35" t="str">
        <f t="shared" si="38"/>
        <v>XII AK628</v>
      </c>
      <c r="B1127" s="27">
        <v>28</v>
      </c>
      <c r="C1127" s="26" t="s">
        <v>707</v>
      </c>
      <c r="D1127" s="26" t="s">
        <v>708</v>
      </c>
      <c r="E1127" s="27" t="s">
        <v>13</v>
      </c>
      <c r="F1127" s="35" t="s">
        <v>1942</v>
      </c>
      <c r="G1127" s="35" t="s">
        <v>1780</v>
      </c>
      <c r="H1127" s="35" t="s">
        <v>1783</v>
      </c>
      <c r="I1127" s="35" t="str">
        <f t="shared" si="37"/>
        <v>PAK</v>
      </c>
    </row>
    <row r="1128" spans="1:9" ht="15.75">
      <c r="A1128" s="35" t="str">
        <f t="shared" si="38"/>
        <v>XIII AK330</v>
      </c>
      <c r="B1128" s="27">
        <v>30</v>
      </c>
      <c r="C1128" s="26" t="s">
        <v>1099</v>
      </c>
      <c r="D1128" s="26" t="s">
        <v>1100</v>
      </c>
      <c r="E1128" s="27" t="s">
        <v>9</v>
      </c>
      <c r="F1128" s="35" t="s">
        <v>1589</v>
      </c>
      <c r="G1128" s="35" t="s">
        <v>1782</v>
      </c>
      <c r="H1128" s="35" t="s">
        <v>1783</v>
      </c>
      <c r="I1128" s="35" t="str">
        <f t="shared" si="37"/>
        <v>LAK</v>
      </c>
    </row>
    <row r="1129" spans="1:9" ht="15.75">
      <c r="A1129" s="35" t="str">
        <f t="shared" si="38"/>
        <v>X TKJ 233</v>
      </c>
      <c r="B1129" s="100">
        <v>33</v>
      </c>
      <c r="C1129" s="35"/>
      <c r="D1129" s="26" t="s">
        <v>2307</v>
      </c>
      <c r="E1129" s="55" t="s">
        <v>9</v>
      </c>
      <c r="F1129" s="52" t="s">
        <v>2332</v>
      </c>
      <c r="G1129" s="35" t="s">
        <v>1777</v>
      </c>
      <c r="H1129" s="35" t="s">
        <v>1785</v>
      </c>
      <c r="I1129" s="35" t="str">
        <f t="shared" ref="I1129:I1169" si="39">E1129&amp;H1129</f>
        <v>LTKJ</v>
      </c>
    </row>
    <row r="1130" spans="1:9" ht="15.75">
      <c r="A1130" s="35" t="str">
        <f t="shared" si="38"/>
        <v>XII AK131</v>
      </c>
      <c r="B1130" s="27">
        <v>31</v>
      </c>
      <c r="C1130" s="26" t="s">
        <v>411</v>
      </c>
      <c r="D1130" s="26" t="s">
        <v>412</v>
      </c>
      <c r="E1130" s="27" t="s">
        <v>13</v>
      </c>
      <c r="F1130" s="35" t="s">
        <v>970</v>
      </c>
      <c r="G1130" s="35" t="s">
        <v>1780</v>
      </c>
      <c r="H1130" s="35" t="s">
        <v>1783</v>
      </c>
      <c r="I1130" s="35" t="str">
        <f t="shared" si="39"/>
        <v>PAK</v>
      </c>
    </row>
    <row r="1131" spans="1:9" ht="15.75">
      <c r="A1131" s="35" t="str">
        <f t="shared" si="38"/>
        <v>XII TKJ131</v>
      </c>
      <c r="B1131" s="27">
        <v>31</v>
      </c>
      <c r="C1131" s="26" t="s">
        <v>775</v>
      </c>
      <c r="D1131" s="26" t="s">
        <v>776</v>
      </c>
      <c r="E1131" s="27" t="s">
        <v>13</v>
      </c>
      <c r="F1131" s="35" t="s">
        <v>1289</v>
      </c>
      <c r="G1131" s="35" t="s">
        <v>1781</v>
      </c>
      <c r="H1131" s="35" t="s">
        <v>1785</v>
      </c>
      <c r="I1131" s="35" t="str">
        <f t="shared" si="39"/>
        <v>PTKJ</v>
      </c>
    </row>
    <row r="1132" spans="1:9" ht="15.75">
      <c r="A1132" s="35" t="str">
        <f t="shared" si="38"/>
        <v>X TKJ 234</v>
      </c>
      <c r="B1132" s="100">
        <v>34</v>
      </c>
      <c r="C1132" s="35"/>
      <c r="D1132" s="101" t="s">
        <v>2308</v>
      </c>
      <c r="E1132" s="55" t="s">
        <v>13</v>
      </c>
      <c r="F1132" s="52" t="s">
        <v>2332</v>
      </c>
      <c r="G1132" s="35" t="s">
        <v>1777</v>
      </c>
      <c r="H1132" s="35" t="s">
        <v>1785</v>
      </c>
      <c r="I1132" s="35" t="str">
        <f t="shared" si="39"/>
        <v>PTKJ</v>
      </c>
    </row>
    <row r="1133" spans="1:9" ht="15.75">
      <c r="A1133" s="35" t="str">
        <f t="shared" si="38"/>
        <v>XII AK629</v>
      </c>
      <c r="B1133" s="27">
        <v>29</v>
      </c>
      <c r="C1133" s="26" t="s">
        <v>709</v>
      </c>
      <c r="D1133" s="26" t="s">
        <v>710</v>
      </c>
      <c r="E1133" s="27" t="s">
        <v>13</v>
      </c>
      <c r="F1133" s="35" t="s">
        <v>1942</v>
      </c>
      <c r="G1133" s="35" t="s">
        <v>1780</v>
      </c>
      <c r="H1133" s="35" t="s">
        <v>1783</v>
      </c>
      <c r="I1133" s="35" t="str">
        <f t="shared" si="39"/>
        <v>PAK</v>
      </c>
    </row>
    <row r="1134" spans="1:9" ht="15.75">
      <c r="A1134" s="35" t="str">
        <f t="shared" si="38"/>
        <v>XII AK630</v>
      </c>
      <c r="B1134" s="27">
        <v>30</v>
      </c>
      <c r="C1134" s="26" t="s">
        <v>711</v>
      </c>
      <c r="D1134" s="26" t="s">
        <v>712</v>
      </c>
      <c r="E1134" s="27" t="s">
        <v>13</v>
      </c>
      <c r="F1134" s="35" t="s">
        <v>1942</v>
      </c>
      <c r="G1134" s="35" t="s">
        <v>1780</v>
      </c>
      <c r="H1134" s="35" t="s">
        <v>1783</v>
      </c>
      <c r="I1134" s="35" t="str">
        <f t="shared" si="39"/>
        <v>PAK</v>
      </c>
    </row>
    <row r="1135" spans="1:9" ht="15.75">
      <c r="A1135" s="35" t="str">
        <f t="shared" si="38"/>
        <v>XII TKJ132</v>
      </c>
      <c r="B1135" s="27">
        <v>32</v>
      </c>
      <c r="C1135" s="26" t="s">
        <v>777</v>
      </c>
      <c r="D1135" s="26" t="s">
        <v>778</v>
      </c>
      <c r="E1135" s="27" t="s">
        <v>13</v>
      </c>
      <c r="F1135" s="35" t="s">
        <v>1289</v>
      </c>
      <c r="G1135" s="35" t="s">
        <v>1781</v>
      </c>
      <c r="H1135" s="35" t="s">
        <v>1785</v>
      </c>
      <c r="I1135" s="35" t="str">
        <f t="shared" si="39"/>
        <v>PTKJ</v>
      </c>
    </row>
    <row r="1136" spans="1:9" ht="15.75">
      <c r="A1136" s="35" t="str">
        <f t="shared" si="38"/>
        <v>XI AK229</v>
      </c>
      <c r="B1136" s="27">
        <v>29</v>
      </c>
      <c r="C1136" s="26">
        <v>101515806</v>
      </c>
      <c r="D1136" s="26" t="s">
        <v>196</v>
      </c>
      <c r="E1136" s="27" t="s">
        <v>13</v>
      </c>
      <c r="F1136" s="35" t="s">
        <v>472</v>
      </c>
      <c r="G1136" s="35" t="s">
        <v>1778</v>
      </c>
      <c r="H1136" s="35" t="s">
        <v>1783</v>
      </c>
      <c r="I1136" s="35" t="str">
        <f t="shared" si="39"/>
        <v>PAK</v>
      </c>
    </row>
    <row r="1137" spans="1:9" ht="15.75">
      <c r="A1137" s="35" t="str">
        <f t="shared" si="38"/>
        <v>X AK 434</v>
      </c>
      <c r="B1137" s="98">
        <v>34</v>
      </c>
      <c r="C1137" s="35"/>
      <c r="D1137" s="26" t="s">
        <v>2309</v>
      </c>
      <c r="E1137" s="55" t="s">
        <v>13</v>
      </c>
      <c r="F1137" s="51" t="s">
        <v>2329</v>
      </c>
      <c r="G1137" s="35" t="s">
        <v>1775</v>
      </c>
      <c r="H1137" s="35" t="s">
        <v>1783</v>
      </c>
      <c r="I1137" s="35" t="str">
        <f t="shared" si="39"/>
        <v>PAK</v>
      </c>
    </row>
    <row r="1138" spans="1:9" ht="15.75">
      <c r="A1138" s="35" t="str">
        <f t="shared" si="38"/>
        <v>X AK 534</v>
      </c>
      <c r="B1138" s="100">
        <v>34</v>
      </c>
      <c r="C1138" s="35"/>
      <c r="D1138" s="26" t="s">
        <v>2310</v>
      </c>
      <c r="E1138" s="55" t="s">
        <v>13</v>
      </c>
      <c r="F1138" s="45" t="s">
        <v>2325</v>
      </c>
      <c r="G1138" s="35" t="s">
        <v>1775</v>
      </c>
      <c r="H1138" s="35" t="s">
        <v>1783</v>
      </c>
      <c r="I1138" s="35" t="str">
        <f t="shared" si="39"/>
        <v>PAK</v>
      </c>
    </row>
    <row r="1139" spans="1:9" ht="15.75">
      <c r="A1139" s="35" t="str">
        <f t="shared" si="38"/>
        <v>XIII AK531</v>
      </c>
      <c r="B1139" s="27">
        <v>31</v>
      </c>
      <c r="C1139" s="26" t="s">
        <v>1229</v>
      </c>
      <c r="D1139" s="26" t="s">
        <v>1230</v>
      </c>
      <c r="E1139" s="27" t="s">
        <v>13</v>
      </c>
      <c r="F1139" s="35" t="s">
        <v>1713</v>
      </c>
      <c r="G1139" s="35" t="s">
        <v>1782</v>
      </c>
      <c r="H1139" s="35" t="s">
        <v>1783</v>
      </c>
      <c r="I1139" s="35" t="str">
        <f t="shared" si="39"/>
        <v>PAK</v>
      </c>
    </row>
    <row r="1140" spans="1:9" ht="15.75">
      <c r="A1140" s="35" t="str">
        <f t="shared" si="38"/>
        <v>X AK 435</v>
      </c>
      <c r="B1140" s="97">
        <v>35</v>
      </c>
      <c r="C1140" s="35"/>
      <c r="D1140" s="26" t="s">
        <v>2335</v>
      </c>
      <c r="E1140" s="100" t="s">
        <v>13</v>
      </c>
      <c r="F1140" s="35" t="s">
        <v>2329</v>
      </c>
      <c r="G1140" s="35" t="s">
        <v>1775</v>
      </c>
      <c r="H1140" s="35" t="s">
        <v>1783</v>
      </c>
      <c r="I1140" s="35" t="str">
        <f t="shared" si="39"/>
        <v>PAK</v>
      </c>
    </row>
    <row r="1141" spans="1:9" ht="15.75">
      <c r="A1141" s="35" t="str">
        <f t="shared" si="38"/>
        <v>X TKJ 235</v>
      </c>
      <c r="B1141" s="98">
        <v>35</v>
      </c>
      <c r="C1141" s="35"/>
      <c r="D1141" s="26" t="s">
        <v>2311</v>
      </c>
      <c r="E1141" s="55" t="s">
        <v>9</v>
      </c>
      <c r="F1141" s="50" t="s">
        <v>2332</v>
      </c>
      <c r="G1141" s="35" t="s">
        <v>1777</v>
      </c>
      <c r="H1141" s="35" t="s">
        <v>1785</v>
      </c>
      <c r="I1141" s="35" t="str">
        <f t="shared" si="39"/>
        <v>LTKJ</v>
      </c>
    </row>
    <row r="1142" spans="1:9" ht="15.75">
      <c r="A1142" s="35" t="str">
        <f t="shared" si="38"/>
        <v>X AK 136</v>
      </c>
      <c r="B1142" s="100">
        <v>36</v>
      </c>
      <c r="C1142" s="35"/>
      <c r="D1142" s="26" t="s">
        <v>1398</v>
      </c>
      <c r="E1142" s="55" t="s">
        <v>9</v>
      </c>
      <c r="F1142" s="42" t="s">
        <v>2322</v>
      </c>
      <c r="G1142" s="35" t="s">
        <v>1775</v>
      </c>
      <c r="H1142" s="35" t="s">
        <v>1783</v>
      </c>
      <c r="I1142" s="35" t="str">
        <f t="shared" si="39"/>
        <v>LAK</v>
      </c>
    </row>
    <row r="1143" spans="1:9" ht="15.75">
      <c r="A1143" s="35" t="str">
        <f t="shared" si="38"/>
        <v>XIII AK431</v>
      </c>
      <c r="B1143" s="27">
        <v>31</v>
      </c>
      <c r="C1143" s="26" t="s">
        <v>1165</v>
      </c>
      <c r="D1143" s="26" t="s">
        <v>1166</v>
      </c>
      <c r="E1143" s="27" t="s">
        <v>9</v>
      </c>
      <c r="F1143" s="35" t="s">
        <v>1652</v>
      </c>
      <c r="G1143" s="35" t="s">
        <v>1782</v>
      </c>
      <c r="H1143" s="35" t="s">
        <v>1783</v>
      </c>
      <c r="I1143" s="35" t="str">
        <f t="shared" si="39"/>
        <v>LAK</v>
      </c>
    </row>
    <row r="1144" spans="1:9" ht="15.75">
      <c r="A1144" s="35" t="str">
        <f t="shared" si="38"/>
        <v>X AK 535</v>
      </c>
      <c r="B1144" s="100">
        <v>35</v>
      </c>
      <c r="C1144" s="35"/>
      <c r="D1144" s="26" t="s">
        <v>2312</v>
      </c>
      <c r="E1144" s="55" t="s">
        <v>13</v>
      </c>
      <c r="F1144" s="45" t="s">
        <v>2325</v>
      </c>
      <c r="G1144" s="35" t="s">
        <v>1775</v>
      </c>
      <c r="H1144" s="35" t="s">
        <v>1783</v>
      </c>
      <c r="I1144" s="35" t="str">
        <f t="shared" si="39"/>
        <v>PAK</v>
      </c>
    </row>
    <row r="1145" spans="1:9" ht="15.75">
      <c r="A1145" s="35" t="str">
        <f t="shared" si="38"/>
        <v>XI TKJ232</v>
      </c>
      <c r="B1145" s="27">
        <v>32</v>
      </c>
      <c r="C1145" s="26">
        <v>101515908</v>
      </c>
      <c r="D1145" s="26" t="s">
        <v>111</v>
      </c>
      <c r="E1145" s="27" t="s">
        <v>9</v>
      </c>
      <c r="F1145" s="35" t="s">
        <v>842</v>
      </c>
      <c r="G1145" s="35" t="s">
        <v>1779</v>
      </c>
      <c r="H1145" s="35" t="s">
        <v>1785</v>
      </c>
      <c r="I1145" s="35" t="str">
        <f t="shared" si="39"/>
        <v>LTKJ</v>
      </c>
    </row>
    <row r="1146" spans="1:9" ht="15.75">
      <c r="A1146" s="35" t="str">
        <f t="shared" si="38"/>
        <v>X AK 335</v>
      </c>
      <c r="B1146" s="98">
        <v>35</v>
      </c>
      <c r="C1146" s="35"/>
      <c r="D1146" s="26" t="s">
        <v>2313</v>
      </c>
      <c r="E1146" s="55" t="s">
        <v>9</v>
      </c>
      <c r="F1146" s="49" t="s">
        <v>2328</v>
      </c>
      <c r="G1146" s="35" t="s">
        <v>1775</v>
      </c>
      <c r="H1146" s="35" t="s">
        <v>1783</v>
      </c>
      <c r="I1146" s="35" t="str">
        <f t="shared" si="39"/>
        <v>LAK</v>
      </c>
    </row>
    <row r="1147" spans="1:9" ht="15.75">
      <c r="A1147" s="35" t="str">
        <f t="shared" si="38"/>
        <v>X AK 336</v>
      </c>
      <c r="B1147" s="100">
        <v>36</v>
      </c>
      <c r="C1147" s="35"/>
      <c r="D1147" s="26" t="s">
        <v>2314</v>
      </c>
      <c r="E1147" s="55" t="s">
        <v>13</v>
      </c>
      <c r="F1147" s="49" t="s">
        <v>2328</v>
      </c>
      <c r="G1147" s="35" t="s">
        <v>1775</v>
      </c>
      <c r="H1147" s="35" t="s">
        <v>1783</v>
      </c>
      <c r="I1147" s="35" t="str">
        <f t="shared" si="39"/>
        <v>PAK</v>
      </c>
    </row>
    <row r="1148" spans="1:9" ht="15.75">
      <c r="A1148" s="35" t="str">
        <f t="shared" si="38"/>
        <v>XI AK230</v>
      </c>
      <c r="B1148" s="27">
        <v>30</v>
      </c>
      <c r="C1148" s="26">
        <v>101515807</v>
      </c>
      <c r="D1148" s="26" t="s">
        <v>195</v>
      </c>
      <c r="E1148" s="27" t="s">
        <v>13</v>
      </c>
      <c r="F1148" s="35" t="s">
        <v>472</v>
      </c>
      <c r="G1148" s="35" t="s">
        <v>1778</v>
      </c>
      <c r="H1148" s="35" t="s">
        <v>1783</v>
      </c>
      <c r="I1148" s="35" t="str">
        <f t="shared" si="39"/>
        <v>PAK</v>
      </c>
    </row>
    <row r="1149" spans="1:9" ht="15.75">
      <c r="A1149" s="35" t="str">
        <f t="shared" si="38"/>
        <v>XI AK128</v>
      </c>
      <c r="B1149" s="27">
        <v>28</v>
      </c>
      <c r="C1149" s="26">
        <v>101515808</v>
      </c>
      <c r="D1149" s="26" t="s">
        <v>165</v>
      </c>
      <c r="E1149" s="27" t="s">
        <v>13</v>
      </c>
      <c r="F1149" s="35" t="s">
        <v>413</v>
      </c>
      <c r="G1149" s="35" t="s">
        <v>1778</v>
      </c>
      <c r="H1149" s="35" t="s">
        <v>1783</v>
      </c>
      <c r="I1149" s="35" t="str">
        <f t="shared" si="39"/>
        <v>PAK</v>
      </c>
    </row>
    <row r="1150" spans="1:9" ht="15.75">
      <c r="A1150" s="35" t="str">
        <f t="shared" si="38"/>
        <v>XII AK429</v>
      </c>
      <c r="B1150" s="27">
        <v>29</v>
      </c>
      <c r="C1150" s="26" t="s">
        <v>591</v>
      </c>
      <c r="D1150" s="26" t="s">
        <v>592</v>
      </c>
      <c r="E1150" s="27" t="s">
        <v>13</v>
      </c>
      <c r="F1150" s="35" t="s">
        <v>973</v>
      </c>
      <c r="G1150" s="35" t="s">
        <v>1780</v>
      </c>
      <c r="H1150" s="35" t="s">
        <v>1783</v>
      </c>
      <c r="I1150" s="35" t="str">
        <f t="shared" si="39"/>
        <v>PAK</v>
      </c>
    </row>
    <row r="1151" spans="1:9" ht="15.75">
      <c r="A1151" s="35" t="str">
        <f t="shared" si="38"/>
        <v>XIII AK331</v>
      </c>
      <c r="B1151" s="27">
        <v>31</v>
      </c>
      <c r="C1151" s="26" t="s">
        <v>1101</v>
      </c>
      <c r="D1151" s="26" t="s">
        <v>1102</v>
      </c>
      <c r="E1151" s="27" t="s">
        <v>13</v>
      </c>
      <c r="F1151" s="35" t="s">
        <v>1589</v>
      </c>
      <c r="G1151" s="35" t="s">
        <v>1782</v>
      </c>
      <c r="H1151" s="35" t="s">
        <v>1783</v>
      </c>
      <c r="I1151" s="35" t="str">
        <f t="shared" si="39"/>
        <v>PAK</v>
      </c>
    </row>
    <row r="1152" spans="1:9" ht="15.75">
      <c r="A1152" s="35" t="str">
        <f t="shared" si="38"/>
        <v>XII AK531</v>
      </c>
      <c r="B1152" s="27">
        <v>31</v>
      </c>
      <c r="C1152" s="26" t="s">
        <v>653</v>
      </c>
      <c r="D1152" s="26" t="s">
        <v>654</v>
      </c>
      <c r="E1152" s="27" t="s">
        <v>13</v>
      </c>
      <c r="F1152" s="35" t="s">
        <v>974</v>
      </c>
      <c r="G1152" s="35" t="s">
        <v>1780</v>
      </c>
      <c r="H1152" s="35" t="s">
        <v>1783</v>
      </c>
      <c r="I1152" s="35" t="str">
        <f t="shared" si="39"/>
        <v>PAK</v>
      </c>
    </row>
    <row r="1153" spans="1:9" ht="15.75">
      <c r="A1153" s="35" t="str">
        <f t="shared" si="38"/>
        <v>XII AK631</v>
      </c>
      <c r="B1153" s="27">
        <v>31</v>
      </c>
      <c r="C1153" s="26" t="s">
        <v>713</v>
      </c>
      <c r="D1153" s="26" t="s">
        <v>714</v>
      </c>
      <c r="E1153" s="27" t="s">
        <v>13</v>
      </c>
      <c r="F1153" s="35" t="s">
        <v>1942</v>
      </c>
      <c r="G1153" s="35" t="s">
        <v>1780</v>
      </c>
      <c r="H1153" s="35" t="s">
        <v>1783</v>
      </c>
      <c r="I1153" s="35" t="str">
        <f t="shared" si="39"/>
        <v>PAK</v>
      </c>
    </row>
    <row r="1154" spans="1:9" ht="15.75">
      <c r="A1154" s="35" t="str">
        <f t="shared" si="38"/>
        <v>X TKJ 236</v>
      </c>
      <c r="B1154" s="100">
        <v>36</v>
      </c>
      <c r="C1154" s="35"/>
      <c r="D1154" s="26" t="s">
        <v>2315</v>
      </c>
      <c r="E1154" s="56" t="s">
        <v>9</v>
      </c>
      <c r="F1154" s="52" t="s">
        <v>2332</v>
      </c>
      <c r="G1154" s="35" t="s">
        <v>1777</v>
      </c>
      <c r="H1154" s="35" t="s">
        <v>1785</v>
      </c>
      <c r="I1154" s="35" t="str">
        <f t="shared" si="39"/>
        <v>LTKJ</v>
      </c>
    </row>
    <row r="1155" spans="1:9" ht="15.75">
      <c r="A1155" s="35" t="str">
        <f t="shared" si="38"/>
        <v>XI TKJ130</v>
      </c>
      <c r="B1155" s="27">
        <v>30</v>
      </c>
      <c r="C1155" s="26">
        <v>101515909</v>
      </c>
      <c r="D1155" s="26" t="s">
        <v>80</v>
      </c>
      <c r="E1155" s="27" t="s">
        <v>9</v>
      </c>
      <c r="F1155" s="35" t="s">
        <v>779</v>
      </c>
      <c r="G1155" s="35" t="s">
        <v>1779</v>
      </c>
      <c r="H1155" s="35" t="s">
        <v>1785</v>
      </c>
      <c r="I1155" s="35" t="str">
        <f t="shared" si="39"/>
        <v>LTKJ</v>
      </c>
    </row>
    <row r="1156" spans="1:9" ht="15.75">
      <c r="A1156" s="35" t="str">
        <f t="shared" ref="A1156:A1169" si="40">F1156&amp;B1156</f>
        <v>X TKJ 135</v>
      </c>
      <c r="B1156" s="98">
        <v>35</v>
      </c>
      <c r="C1156" s="35"/>
      <c r="D1156" s="26" t="s">
        <v>2316</v>
      </c>
      <c r="E1156" s="55" t="s">
        <v>9</v>
      </c>
      <c r="F1156" s="53" t="s">
        <v>2331</v>
      </c>
      <c r="G1156" s="35" t="s">
        <v>1777</v>
      </c>
      <c r="H1156" s="35" t="s">
        <v>1785</v>
      </c>
      <c r="I1156" s="35" t="str">
        <f t="shared" si="39"/>
        <v>LTKJ</v>
      </c>
    </row>
    <row r="1157" spans="1:9" ht="15.75">
      <c r="A1157" s="35" t="str">
        <f t="shared" si="40"/>
        <v>X AK 536</v>
      </c>
      <c r="B1157" s="100">
        <v>36</v>
      </c>
      <c r="C1157" s="35"/>
      <c r="D1157" s="26" t="s">
        <v>2317</v>
      </c>
      <c r="E1157" s="55" t="s">
        <v>13</v>
      </c>
      <c r="F1157" s="48" t="s">
        <v>2325</v>
      </c>
      <c r="G1157" s="35" t="s">
        <v>1775</v>
      </c>
      <c r="H1157" s="35" t="s">
        <v>1783</v>
      </c>
      <c r="I1157" s="35" t="str">
        <f t="shared" si="39"/>
        <v>PAK</v>
      </c>
    </row>
    <row r="1158" spans="1:9" ht="15.75">
      <c r="A1158" s="35" t="str">
        <f t="shared" si="40"/>
        <v>XIII AK133</v>
      </c>
      <c r="B1158" s="27">
        <v>33</v>
      </c>
      <c r="C1158" s="26" t="s">
        <v>968</v>
      </c>
      <c r="D1158" s="26" t="s">
        <v>969</v>
      </c>
      <c r="E1158" s="27" t="s">
        <v>9</v>
      </c>
      <c r="F1158" s="35" t="s">
        <v>1525</v>
      </c>
      <c r="G1158" s="35" t="s">
        <v>1782</v>
      </c>
      <c r="H1158" s="35" t="s">
        <v>1783</v>
      </c>
      <c r="I1158" s="35" t="str">
        <f t="shared" si="39"/>
        <v>LAK</v>
      </c>
    </row>
    <row r="1159" spans="1:9" ht="15.75">
      <c r="A1159" s="35" t="str">
        <f t="shared" si="40"/>
        <v>XI AK129</v>
      </c>
      <c r="B1159" s="27">
        <v>29</v>
      </c>
      <c r="C1159" s="26">
        <v>101515810</v>
      </c>
      <c r="D1159" s="26" t="s">
        <v>185</v>
      </c>
      <c r="E1159" s="27" t="s">
        <v>9</v>
      </c>
      <c r="F1159" s="35" t="s">
        <v>413</v>
      </c>
      <c r="G1159" s="35" t="s">
        <v>1778</v>
      </c>
      <c r="H1159" s="35" t="s">
        <v>1783</v>
      </c>
      <c r="I1159" s="35" t="str">
        <f t="shared" si="39"/>
        <v>LAK</v>
      </c>
    </row>
    <row r="1160" spans="1:9" ht="15.75">
      <c r="A1160" s="35" t="str">
        <f t="shared" si="40"/>
        <v>X TKJ 136</v>
      </c>
      <c r="B1160" s="100">
        <v>36</v>
      </c>
      <c r="C1160" s="35"/>
      <c r="D1160" s="26" t="s">
        <v>2318</v>
      </c>
      <c r="E1160" s="55" t="s">
        <v>9</v>
      </c>
      <c r="F1160" s="53" t="s">
        <v>2331</v>
      </c>
      <c r="G1160" s="35" t="s">
        <v>1777</v>
      </c>
      <c r="H1160" s="35" t="s">
        <v>1785</v>
      </c>
      <c r="I1160" s="35" t="str">
        <f t="shared" si="39"/>
        <v>LTKJ</v>
      </c>
    </row>
    <row r="1161" spans="1:9" ht="15.75">
      <c r="A1161" s="35" t="str">
        <f t="shared" si="40"/>
        <v>XI AK130</v>
      </c>
      <c r="B1161" s="27">
        <v>30</v>
      </c>
      <c r="C1161" s="26">
        <v>101515811</v>
      </c>
      <c r="D1161" s="26" t="s">
        <v>235</v>
      </c>
      <c r="E1161" s="27" t="s">
        <v>13</v>
      </c>
      <c r="F1161" s="35" t="s">
        <v>413</v>
      </c>
      <c r="G1161" s="35" t="s">
        <v>1778</v>
      </c>
      <c r="H1161" s="35" t="s">
        <v>1783</v>
      </c>
      <c r="I1161" s="35" t="str">
        <f t="shared" si="39"/>
        <v>PAK</v>
      </c>
    </row>
    <row r="1162" spans="1:9" ht="15.75">
      <c r="A1162" s="35" t="str">
        <f t="shared" si="40"/>
        <v>X AK 436</v>
      </c>
      <c r="B1162" s="98">
        <v>36</v>
      </c>
      <c r="C1162" s="35"/>
      <c r="D1162" s="26" t="s">
        <v>2319</v>
      </c>
      <c r="E1162" s="55" t="s">
        <v>9</v>
      </c>
      <c r="F1162" s="51" t="s">
        <v>2329</v>
      </c>
      <c r="G1162" s="35" t="s">
        <v>1775</v>
      </c>
      <c r="H1162" s="35" t="s">
        <v>1783</v>
      </c>
      <c r="I1162" s="35" t="str">
        <f t="shared" si="39"/>
        <v>LAK</v>
      </c>
    </row>
    <row r="1163" spans="1:9" ht="15.75">
      <c r="A1163" s="35" t="str">
        <f t="shared" si="40"/>
        <v>X RPL 135</v>
      </c>
      <c r="B1163" s="100">
        <v>35</v>
      </c>
      <c r="C1163" s="35"/>
      <c r="D1163" s="26" t="s">
        <v>2320</v>
      </c>
      <c r="E1163" s="55" t="s">
        <v>9</v>
      </c>
      <c r="F1163" s="43" t="s">
        <v>2323</v>
      </c>
      <c r="G1163" s="35" t="s">
        <v>1776</v>
      </c>
      <c r="H1163" s="35" t="s">
        <v>1784</v>
      </c>
      <c r="I1163" s="35" t="str">
        <f t="shared" si="39"/>
        <v>LRPL</v>
      </c>
    </row>
    <row r="1164" spans="1:9" ht="15.75">
      <c r="A1164" s="35" t="str">
        <f t="shared" si="40"/>
        <v>XIII AK332</v>
      </c>
      <c r="B1164" s="27">
        <v>32</v>
      </c>
      <c r="C1164" s="26" t="s">
        <v>1103</v>
      </c>
      <c r="D1164" s="26" t="s">
        <v>1941</v>
      </c>
      <c r="E1164" s="27" t="s">
        <v>9</v>
      </c>
      <c r="F1164" s="35" t="s">
        <v>1589</v>
      </c>
      <c r="G1164" s="35" t="s">
        <v>1782</v>
      </c>
      <c r="H1164" s="35" t="s">
        <v>1783</v>
      </c>
      <c r="I1164" s="35" t="str">
        <f t="shared" si="39"/>
        <v>LAK</v>
      </c>
    </row>
    <row r="1165" spans="1:9" ht="15.75">
      <c r="A1165" s="35" t="str">
        <f t="shared" si="40"/>
        <v>XI AK630</v>
      </c>
      <c r="B1165" s="27">
        <v>30</v>
      </c>
      <c r="C1165" s="26">
        <v>101515812</v>
      </c>
      <c r="D1165" s="26" t="s">
        <v>330</v>
      </c>
      <c r="E1165" s="27" t="s">
        <v>9</v>
      </c>
      <c r="F1165" s="35" t="s">
        <v>715</v>
      </c>
      <c r="G1165" s="35" t="s">
        <v>1778</v>
      </c>
      <c r="H1165" s="35" t="s">
        <v>1783</v>
      </c>
      <c r="I1165" s="35" t="str">
        <f t="shared" si="39"/>
        <v>LAK</v>
      </c>
    </row>
    <row r="1166" spans="1:9" ht="15.75">
      <c r="A1166" s="35" t="str">
        <f t="shared" si="40"/>
        <v>XIII AK532</v>
      </c>
      <c r="B1166" s="27">
        <v>32</v>
      </c>
      <c r="C1166" s="26" t="s">
        <v>1231</v>
      </c>
      <c r="D1166" s="26" t="s">
        <v>1232</v>
      </c>
      <c r="E1166" s="27" t="s">
        <v>9</v>
      </c>
      <c r="F1166" s="35" t="s">
        <v>1713</v>
      </c>
      <c r="G1166" s="35" t="s">
        <v>1782</v>
      </c>
      <c r="H1166" s="35" t="s">
        <v>1783</v>
      </c>
      <c r="I1166" s="35" t="str">
        <f t="shared" si="39"/>
        <v>LAK</v>
      </c>
    </row>
    <row r="1167" spans="1:9" ht="15.75">
      <c r="A1167" s="35" t="str">
        <f t="shared" si="40"/>
        <v>X RPL 136</v>
      </c>
      <c r="B1167" s="100">
        <v>36</v>
      </c>
      <c r="C1167" s="35"/>
      <c r="D1167" s="26" t="s">
        <v>2321</v>
      </c>
      <c r="E1167" s="55" t="s">
        <v>9</v>
      </c>
      <c r="F1167" s="43" t="s">
        <v>2323</v>
      </c>
      <c r="G1167" s="35" t="s">
        <v>1776</v>
      </c>
      <c r="H1167" s="35" t="s">
        <v>1784</v>
      </c>
      <c r="I1167" s="35" t="str">
        <f t="shared" si="39"/>
        <v>LRPL</v>
      </c>
    </row>
    <row r="1168" spans="1:9" ht="15.75">
      <c r="A1168" s="35" t="str">
        <f t="shared" si="40"/>
        <v>XI AK531</v>
      </c>
      <c r="B1168" s="27">
        <v>31</v>
      </c>
      <c r="C1168" s="26">
        <v>101515813</v>
      </c>
      <c r="D1168" s="26" t="s">
        <v>291</v>
      </c>
      <c r="E1168" s="27" t="s">
        <v>13</v>
      </c>
      <c r="F1168" s="35" t="s">
        <v>655</v>
      </c>
      <c r="G1168" s="35" t="s">
        <v>1778</v>
      </c>
      <c r="H1168" s="35" t="s">
        <v>1783</v>
      </c>
      <c r="I1168" s="35" t="str">
        <f t="shared" si="39"/>
        <v>PAK</v>
      </c>
    </row>
    <row r="1169" spans="1:9" ht="15.75">
      <c r="A1169" s="35" t="str">
        <f t="shared" si="40"/>
        <v>XIII AK432</v>
      </c>
      <c r="B1169" s="27">
        <v>32</v>
      </c>
      <c r="C1169" s="26" t="s">
        <v>1167</v>
      </c>
      <c r="D1169" s="26" t="s">
        <v>1168</v>
      </c>
      <c r="E1169" s="27" t="s">
        <v>13</v>
      </c>
      <c r="F1169" s="35" t="s">
        <v>1652</v>
      </c>
      <c r="G1169" s="35" t="s">
        <v>1782</v>
      </c>
      <c r="H1169" s="35" t="s">
        <v>1783</v>
      </c>
      <c r="I1169" s="35" t="str">
        <f t="shared" si="39"/>
        <v>PAK</v>
      </c>
    </row>
    <row r="1180" spans="1:9" s="66" customFormat="1" ht="23.25" customHeight="1">
      <c r="A1180" s="63" t="str">
        <f>F1180&amp;B1180</f>
        <v>XI TKJ316</v>
      </c>
      <c r="B1180" s="64">
        <v>16</v>
      </c>
      <c r="C1180" s="65">
        <v>101515868</v>
      </c>
      <c r="D1180" s="65" t="s">
        <v>155</v>
      </c>
      <c r="E1180" s="64" t="s">
        <v>9</v>
      </c>
      <c r="F1180" s="63" t="s">
        <v>903</v>
      </c>
      <c r="G1180" s="63" t="s">
        <v>1779</v>
      </c>
      <c r="H1180" s="63" t="s">
        <v>1785</v>
      </c>
      <c r="I1180" s="63" t="str">
        <f>E1180&amp;H1180</f>
        <v>LTKJ</v>
      </c>
    </row>
    <row r="1181" spans="1:9" s="66" customFormat="1" ht="15.75">
      <c r="A1181" s="63" t="str">
        <f>F1181&amp;B1181</f>
        <v>XI TKJ328</v>
      </c>
      <c r="B1181" s="64">
        <v>28</v>
      </c>
      <c r="C1181" s="65">
        <v>101515894</v>
      </c>
      <c r="D1181" s="65" t="s">
        <v>145</v>
      </c>
      <c r="E1181" s="64" t="s">
        <v>9</v>
      </c>
      <c r="F1181" s="63" t="s">
        <v>903</v>
      </c>
      <c r="G1181" s="63" t="s">
        <v>1779</v>
      </c>
      <c r="H1181" s="63" t="s">
        <v>1785</v>
      </c>
      <c r="I1181" s="63" t="str">
        <f>E1181&amp;H1181</f>
        <v>LTKJ</v>
      </c>
    </row>
  </sheetData>
  <autoFilter ref="A2:N1169"/>
  <sortState ref="A4:I1169">
    <sortCondition ref="D4:D1169"/>
  </sortState>
  <mergeCells count="5"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83"/>
  <sheetViews>
    <sheetView zoomScale="70" zoomScaleNormal="70" workbookViewId="0">
      <selection activeCell="C21" sqref="C21"/>
    </sheetView>
  </sheetViews>
  <sheetFormatPr defaultColWidth="9.125" defaultRowHeight="15"/>
  <cols>
    <col min="1" max="1" width="4.125" style="1" customWidth="1"/>
    <col min="2" max="2" width="24.125" style="1" customWidth="1"/>
    <col min="3" max="3" width="35.25" style="1" customWidth="1"/>
    <col min="4" max="4" width="5.375" style="1" customWidth="1"/>
    <col min="5" max="22" width="3.125" style="2" customWidth="1"/>
    <col min="23" max="23" width="5.625" style="1" customWidth="1"/>
    <col min="24" max="27" width="9.125" style="1"/>
    <col min="28" max="28" width="19.875" style="1" customWidth="1"/>
    <col min="29" max="16384" width="9.125" style="1"/>
  </cols>
  <sheetData>
    <row r="1" spans="1:29" ht="2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Y1" s="1">
        <v>24</v>
      </c>
      <c r="Z1" s="1" t="str">
        <f xml:space="preserve"> VLOOKUP(Y1,Y2:Z38,2)</f>
        <v>XII AK2</v>
      </c>
      <c r="AA1" s="1" t="str">
        <f>VLOOKUP(Y1,Y2:AC35,3)</f>
        <v>Hedi Rohaedi, S.Pd</v>
      </c>
    </row>
    <row r="2" spans="1:29" ht="21">
      <c r="A2" s="147" t="s">
        <v>2342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Y2" s="1">
        <v>1</v>
      </c>
      <c r="Z2" t="s">
        <v>2322</v>
      </c>
      <c r="AA2" t="s">
        <v>1790</v>
      </c>
    </row>
    <row r="3" spans="1:29" ht="21">
      <c r="A3" s="147" t="str">
        <f>"KELAS   " &amp; Z1</f>
        <v>KELAS   XII AK2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Y3" s="1">
        <v>2</v>
      </c>
      <c r="Z3" t="s">
        <v>2327</v>
      </c>
      <c r="AA3" s="9" t="s">
        <v>1802</v>
      </c>
    </row>
    <row r="4" spans="1:29" ht="19.5" customHeight="1">
      <c r="A4" s="103" t="s">
        <v>7</v>
      </c>
      <c r="B4" s="104"/>
      <c r="C4" s="103" t="str">
        <f>AA1</f>
        <v>Hedi Rohaedi, S.Pd</v>
      </c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"/>
      <c r="Y4" s="1">
        <v>3</v>
      </c>
      <c r="Z4" t="s">
        <v>2328</v>
      </c>
      <c r="AA4" t="s">
        <v>2361</v>
      </c>
    </row>
    <row r="5" spans="1:29" ht="21" customHeight="1">
      <c r="A5" s="148" t="s">
        <v>2</v>
      </c>
      <c r="B5" s="148" t="s">
        <v>2341</v>
      </c>
      <c r="C5" s="148" t="s">
        <v>3</v>
      </c>
      <c r="D5" s="148" t="s">
        <v>4</v>
      </c>
      <c r="E5" s="144" t="s">
        <v>6</v>
      </c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 t="s">
        <v>5</v>
      </c>
      <c r="Y5" s="1">
        <v>4</v>
      </c>
      <c r="Z5" t="s">
        <v>2329</v>
      </c>
      <c r="AA5" t="s">
        <v>1808</v>
      </c>
      <c r="AC5"/>
    </row>
    <row r="6" spans="1:29" ht="21" customHeight="1">
      <c r="A6" s="149"/>
      <c r="B6" s="149"/>
      <c r="C6" s="149"/>
      <c r="D6" s="149"/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  <c r="V6" s="41">
        <v>18</v>
      </c>
      <c r="W6" s="144"/>
      <c r="Y6" s="1">
        <v>5</v>
      </c>
      <c r="Z6" t="s">
        <v>2325</v>
      </c>
      <c r="AA6" t="s">
        <v>1804</v>
      </c>
      <c r="AC6"/>
    </row>
    <row r="7" spans="1:29" ht="21" customHeight="1">
      <c r="A7" s="150"/>
      <c r="B7" s="150"/>
      <c r="C7" s="150"/>
      <c r="D7" s="150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1">
        <v>6</v>
      </c>
      <c r="Z7" t="s">
        <v>2330</v>
      </c>
      <c r="AA7" t="s">
        <v>1819</v>
      </c>
      <c r="AC7"/>
    </row>
    <row r="8" spans="1:29" s="8" customFormat="1" ht="22.5" customHeight="1">
      <c r="A8" s="7">
        <v>1</v>
      </c>
      <c r="B8" s="12" t="str">
        <f>VLOOKUP($Z$1&amp;$A8,Sheet2!$A$3:$E$1151,3,0)</f>
        <v>9995297598 / 101415170</v>
      </c>
      <c r="C8" s="4" t="str">
        <f>VLOOKUP($Z$1&amp;$A8,Sheet2!$A$3:$E$1151,4,0)</f>
        <v>AGIL NUR ASTARI</v>
      </c>
      <c r="D8" s="7" t="str">
        <f>VLOOKUP($Z$1&amp;$A8,Sheet2!$A$3:$E$1151,5,0)</f>
        <v>P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4"/>
      <c r="Y8" s="8">
        <v>7</v>
      </c>
      <c r="Z8" s="9" t="s">
        <v>2331</v>
      </c>
      <c r="AA8" s="9" t="s">
        <v>1797</v>
      </c>
    </row>
    <row r="9" spans="1:29" s="8" customFormat="1" ht="22.5" customHeight="1">
      <c r="A9" s="7">
        <v>2</v>
      </c>
      <c r="B9" s="12" t="str">
        <f>VLOOKUP($Z$1&amp;$A9,Sheet2!$A$3:$E$1151,3,0)</f>
        <v>9989825859 / 101415173</v>
      </c>
      <c r="C9" s="4" t="str">
        <f>VLOOKUP($Z$1&amp;$A9,Sheet2!$A$3:$E$1151,4,0)</f>
        <v>AHMAD FAUZI</v>
      </c>
      <c r="D9" s="7" t="str">
        <f>VLOOKUP($Z$1&amp;$A9,Sheet2!$A$3:$E$1151,5,0)</f>
        <v>L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"/>
      <c r="Y9" s="8">
        <v>8</v>
      </c>
      <c r="Z9" s="9" t="s">
        <v>2332</v>
      </c>
      <c r="AA9" s="9" t="s">
        <v>2362</v>
      </c>
    </row>
    <row r="10" spans="1:29" s="8" customFormat="1" ht="22.5" customHeight="1">
      <c r="A10" s="7">
        <v>3</v>
      </c>
      <c r="B10" s="12" t="str">
        <f>VLOOKUP($Z$1&amp;$A10,Sheet2!$A$3:$E$1151,3,0)</f>
        <v>9992586085 / 101415176</v>
      </c>
      <c r="C10" s="4" t="str">
        <f>VLOOKUP($Z$1&amp;$A10,Sheet2!$A$3:$E$1151,4,0)</f>
        <v>ALDHEA PRISTA RAYNATIFA</v>
      </c>
      <c r="D10" s="7" t="str">
        <f>VLOOKUP($Z$1&amp;$A10,Sheet2!$A$3:$E$1151,5,0)</f>
        <v>P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4"/>
      <c r="Y10" s="8">
        <v>9</v>
      </c>
      <c r="Z10" s="9" t="s">
        <v>2326</v>
      </c>
      <c r="AA10" s="9" t="s">
        <v>1809</v>
      </c>
      <c r="AC10" s="9"/>
    </row>
    <row r="11" spans="1:29" s="8" customFormat="1" ht="22.5" customHeight="1">
      <c r="A11" s="7">
        <v>4</v>
      </c>
      <c r="B11" s="12" t="str">
        <f>VLOOKUP($Z$1&amp;$A11,Sheet2!$A$3:$E$1151,3,0)</f>
        <v>9990786779 / 101415188</v>
      </c>
      <c r="C11" s="4" t="str">
        <f>VLOOKUP($Z$1&amp;$A11,Sheet2!$A$3:$E$1151,4,0)</f>
        <v>ANISA RESLIANA</v>
      </c>
      <c r="D11" s="7" t="str">
        <f>VLOOKUP($Z$1&amp;$A11,Sheet2!$A$3:$E$1151,5,0)</f>
        <v>P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4"/>
      <c r="Y11" s="8">
        <v>10</v>
      </c>
      <c r="Z11" s="9" t="s">
        <v>2323</v>
      </c>
      <c r="AA11" s="9" t="s">
        <v>1821</v>
      </c>
      <c r="AC11" s="9"/>
    </row>
    <row r="12" spans="1:29" s="8" customFormat="1" ht="22.5" customHeight="1">
      <c r="A12" s="7">
        <v>5</v>
      </c>
      <c r="B12" s="12" t="str">
        <f>VLOOKUP($Z$1&amp;$A12,Sheet2!$A$3:$E$1151,3,0)</f>
        <v>9993620138 / 101415192</v>
      </c>
      <c r="C12" s="4" t="str">
        <f>VLOOKUP($Z$1&amp;$A12,Sheet2!$A$3:$E$1151,4,0)</f>
        <v>ARIF RAHMAN HAKIM</v>
      </c>
      <c r="D12" s="7" t="str">
        <f>VLOOKUP($Z$1&amp;$A12,Sheet2!$A$3:$E$1151,5,0)</f>
        <v>L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4"/>
      <c r="Y12" s="8">
        <v>11</v>
      </c>
      <c r="Z12" s="9" t="s">
        <v>2324</v>
      </c>
      <c r="AA12" s="9" t="s">
        <v>1796</v>
      </c>
    </row>
    <row r="13" spans="1:29" s="8" customFormat="1" ht="22.5" customHeight="1">
      <c r="A13" s="7">
        <v>6</v>
      </c>
      <c r="B13" s="12" t="str">
        <f>VLOOKUP($Z$1&amp;$A13,Sheet2!$A$3:$E$1151,3,0)</f>
        <v>0143300611 / 101415194</v>
      </c>
      <c r="C13" s="4" t="str">
        <f>VLOOKUP($Z$1&amp;$A13,Sheet2!$A$3:$E$1151,4,0)</f>
        <v>ASTRI YULIASTINI</v>
      </c>
      <c r="D13" s="7" t="str">
        <f>VLOOKUP($Z$1&amp;$A13,Sheet2!$A$3:$E$1151,5,0)</f>
        <v>P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"/>
      <c r="Y13" s="8">
        <v>12</v>
      </c>
      <c r="Z13" s="9" t="s">
        <v>413</v>
      </c>
      <c r="AA13" t="s">
        <v>1791</v>
      </c>
      <c r="AC13" s="9"/>
    </row>
    <row r="14" spans="1:29" s="8" customFormat="1" ht="22.5" customHeight="1">
      <c r="A14" s="7">
        <v>7</v>
      </c>
      <c r="B14" s="12" t="str">
        <f>VLOOKUP($Z$1&amp;$A14,Sheet2!$A$3:$E$1151,3,0)</f>
        <v>9986060058 / 101415200</v>
      </c>
      <c r="C14" s="4" t="str">
        <f>VLOOKUP($Z$1&amp;$A14,Sheet2!$A$3:$E$1151,4,0)</f>
        <v>BAGAS ANGGARA MAULANA</v>
      </c>
      <c r="D14" s="7" t="str">
        <f>VLOOKUP($Z$1&amp;$A14,Sheet2!$A$3:$E$1151,5,0)</f>
        <v>L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4"/>
      <c r="Y14" s="8">
        <v>13</v>
      </c>
      <c r="Z14" s="9" t="s">
        <v>472</v>
      </c>
      <c r="AA14" s="9" t="s">
        <v>1818</v>
      </c>
    </row>
    <row r="15" spans="1:29" s="8" customFormat="1" ht="22.5" customHeight="1">
      <c r="A15" s="7">
        <v>8</v>
      </c>
      <c r="B15" s="12" t="str">
        <f>VLOOKUP($Z$1&amp;$A15,Sheet2!$A$3:$E$1151,3,0)</f>
        <v>9990167782 / 101415206</v>
      </c>
      <c r="C15" s="4" t="str">
        <f>VLOOKUP($Z$1&amp;$A15,Sheet2!$A$3:$E$1151,4,0)</f>
        <v>DESTIANA YORIN FEBRIANTI</v>
      </c>
      <c r="D15" s="7" t="str">
        <f>VLOOKUP($Z$1&amp;$A15,Sheet2!$A$3:$E$1151,5,0)</f>
        <v>P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"/>
      <c r="Y15" s="8">
        <v>14</v>
      </c>
      <c r="Z15" s="9" t="s">
        <v>534</v>
      </c>
      <c r="AA15" s="9" t="s">
        <v>2363</v>
      </c>
      <c r="AC15" s="9"/>
    </row>
    <row r="16" spans="1:29" s="8" customFormat="1" ht="22.5" customHeight="1">
      <c r="A16" s="7">
        <v>9</v>
      </c>
      <c r="B16" s="12" t="str">
        <f>VLOOKUP($Z$1&amp;$A16,Sheet2!$A$3:$E$1151,3,0)</f>
        <v>9996032227 / 101415212</v>
      </c>
      <c r="C16" s="4" t="str">
        <f>VLOOKUP($Z$1&amp;$A16,Sheet2!$A$3:$E$1151,4,0)</f>
        <v>DWI GUMILANG</v>
      </c>
      <c r="D16" s="7" t="str">
        <f>VLOOKUP($Z$1&amp;$A16,Sheet2!$A$3:$E$1151,5,0)</f>
        <v>L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4"/>
      <c r="Y16" s="8">
        <v>15</v>
      </c>
      <c r="Z16" s="9" t="s">
        <v>593</v>
      </c>
      <c r="AA16" s="9" t="s">
        <v>2364</v>
      </c>
      <c r="AC16" s="9"/>
    </row>
    <row r="17" spans="1:31" s="8" customFormat="1" ht="22.5" customHeight="1">
      <c r="A17" s="7">
        <v>10</v>
      </c>
      <c r="B17" s="12" t="str">
        <f>VLOOKUP($Z$1&amp;$A17,Sheet2!$A$3:$E$1151,3,0)</f>
        <v>0002759522 / 101415218</v>
      </c>
      <c r="C17" s="4" t="str">
        <f>VLOOKUP($Z$1&amp;$A17,Sheet2!$A$3:$E$1151,4,0)</f>
        <v>ELFRIDO LUCKY RIDHALLAH</v>
      </c>
      <c r="D17" s="7" t="str">
        <f>VLOOKUP($Z$1&amp;$A17,Sheet2!$A$3:$E$1151,5,0)</f>
        <v>L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4"/>
      <c r="Y17" s="8">
        <v>16</v>
      </c>
      <c r="Z17" s="9" t="s">
        <v>655</v>
      </c>
      <c r="AA17" s="9" t="s">
        <v>2365</v>
      </c>
    </row>
    <row r="18" spans="1:31" s="8" customFormat="1" ht="22.5" customHeight="1">
      <c r="A18" s="7">
        <v>11</v>
      </c>
      <c r="B18" s="12" t="str">
        <f>VLOOKUP($Z$1&amp;$A18,Sheet2!$A$3:$E$1151,3,0)</f>
        <v>9989213078 / 101415224</v>
      </c>
      <c r="C18" s="4" t="str">
        <f>VLOOKUP($Z$1&amp;$A18,Sheet2!$A$3:$E$1151,4,0)</f>
        <v>FAHMI JOE OKTOVIAN</v>
      </c>
      <c r="D18" s="7" t="str">
        <f>VLOOKUP($Z$1&amp;$A18,Sheet2!$A$3:$E$1151,5,0)</f>
        <v>L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4"/>
      <c r="Y18" s="8">
        <v>17</v>
      </c>
      <c r="Z18" s="9" t="s">
        <v>715</v>
      </c>
      <c r="AA18" s="9" t="s">
        <v>1806</v>
      </c>
    </row>
    <row r="19" spans="1:31" s="8" customFormat="1" ht="22.5" customHeight="1">
      <c r="A19" s="7">
        <v>12</v>
      </c>
      <c r="B19" s="12" t="str">
        <f>VLOOKUP($Z$1&amp;$A19,Sheet2!$A$3:$E$1151,3,0)</f>
        <v>9995367335 / 101415230</v>
      </c>
      <c r="C19" s="4" t="str">
        <f>VLOOKUP($Z$1&amp;$A19,Sheet2!$A$3:$E$1151,4,0)</f>
        <v>FITHRI LISA ARIYANTI</v>
      </c>
      <c r="D19" s="7" t="str">
        <f>VLOOKUP($Z$1&amp;$A19,Sheet2!$A$3:$E$1151,5,0)</f>
        <v>P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4"/>
      <c r="Y19" s="8">
        <v>18</v>
      </c>
      <c r="Z19" s="9" t="s">
        <v>779</v>
      </c>
      <c r="AA19" s="9" t="s">
        <v>1800</v>
      </c>
    </row>
    <row r="20" spans="1:31" s="8" customFormat="1" ht="22.5" customHeight="1">
      <c r="A20" s="7">
        <v>13</v>
      </c>
      <c r="B20" s="12" t="str">
        <f>VLOOKUP($Z$1&amp;$A20,Sheet2!$A$3:$E$1151,3,0)</f>
        <v>9995293965 / 101415236</v>
      </c>
      <c r="C20" s="4" t="str">
        <f>VLOOKUP($Z$1&amp;$A20,Sheet2!$A$3:$E$1151,4,0)</f>
        <v>HAFIZH FACHRUR AZHAR</v>
      </c>
      <c r="D20" s="7" t="str">
        <f>VLOOKUP($Z$1&amp;$A20,Sheet2!$A$3:$E$1151,5,0)</f>
        <v>L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4"/>
      <c r="Y20" s="8">
        <v>19</v>
      </c>
      <c r="Z20" s="9" t="s">
        <v>842</v>
      </c>
      <c r="AA20" s="9" t="s">
        <v>2366</v>
      </c>
      <c r="AC20" s="9"/>
    </row>
    <row r="21" spans="1:31" s="8" customFormat="1" ht="22.5" customHeight="1">
      <c r="A21" s="7">
        <v>14</v>
      </c>
      <c r="B21" s="12" t="str">
        <f>VLOOKUP($Z$1&amp;$A21,Sheet2!$A$3:$E$1151,3,0)</f>
        <v>9995371535 / 101415242</v>
      </c>
      <c r="C21" s="4" t="str">
        <f>VLOOKUP($Z$1&amp;$A21,Sheet2!$A$3:$E$1151,4,0)</f>
        <v>HILMAN PRAYOGA</v>
      </c>
      <c r="D21" s="7" t="str">
        <f>VLOOKUP($Z$1&amp;$A21,Sheet2!$A$3:$E$1151,5,0)</f>
        <v>L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4"/>
      <c r="Y21" s="8">
        <v>20</v>
      </c>
      <c r="Z21" s="9" t="s">
        <v>903</v>
      </c>
      <c r="AA21" s="9" t="s">
        <v>2367</v>
      </c>
      <c r="AE21" s="9" t="s">
        <v>1933</v>
      </c>
    </row>
    <row r="22" spans="1:31" s="8" customFormat="1" ht="22.5" customHeight="1">
      <c r="A22" s="7">
        <v>15</v>
      </c>
      <c r="B22" s="12" t="str">
        <f>VLOOKUP($Z$1&amp;$A22,Sheet2!$A$3:$E$1151,3,0)</f>
        <v>9988209838 / 101415248</v>
      </c>
      <c r="C22" s="4" t="str">
        <f>VLOOKUP($Z$1&amp;$A22,Sheet2!$A$3:$E$1151,4,0)</f>
        <v>IRDA ANNISA RUKMANA</v>
      </c>
      <c r="D22" s="7" t="str">
        <f>VLOOKUP($Z$1&amp;$A22,Sheet2!$A$3:$E$1151,5,0)</f>
        <v>P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4"/>
      <c r="Y22" s="8">
        <v>21</v>
      </c>
      <c r="Z22" s="9" t="s">
        <v>1945</v>
      </c>
      <c r="AA22" s="9" t="s">
        <v>2368</v>
      </c>
      <c r="AC22" s="9"/>
    </row>
    <row r="23" spans="1:31" s="8" customFormat="1" ht="22.5" customHeight="1">
      <c r="A23" s="7">
        <v>16</v>
      </c>
      <c r="B23" s="12" t="str">
        <f>VLOOKUP($Z$1&amp;$A23,Sheet2!$A$3:$E$1151,3,0)</f>
        <v>9991695545 / 101415254</v>
      </c>
      <c r="C23" s="4" t="str">
        <f>VLOOKUP($Z$1&amp;$A23,Sheet2!$A$3:$E$1151,4,0)</f>
        <v>KANIAR WIDINA</v>
      </c>
      <c r="D23" s="7" t="str">
        <f>VLOOKUP($Z$1&amp;$A23,Sheet2!$A$3:$E$1151,5,0)</f>
        <v>P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4"/>
      <c r="Y23" s="8">
        <v>22</v>
      </c>
      <c r="Z23" s="9" t="s">
        <v>1943</v>
      </c>
      <c r="AA23" s="9" t="s">
        <v>2369</v>
      </c>
      <c r="AC23" s="9"/>
    </row>
    <row r="24" spans="1:31" s="8" customFormat="1" ht="22.5" customHeight="1">
      <c r="A24" s="7">
        <v>17</v>
      </c>
      <c r="B24" s="12" t="str">
        <f>VLOOKUP($Z$1&amp;$A24,Sheet2!$A$3:$E$1151,3,0)</f>
        <v>9986865069 / 101415260</v>
      </c>
      <c r="C24" s="4" t="str">
        <f>VLOOKUP($Z$1&amp;$A24,Sheet2!$A$3:$E$1151,4,0)</f>
        <v>KRISNA BAYU ANGGARA</v>
      </c>
      <c r="D24" s="7" t="str">
        <f>VLOOKUP($Z$1&amp;$A24,Sheet2!$A$3:$E$1151,5,0)</f>
        <v>L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4"/>
      <c r="Y24" s="8">
        <v>23</v>
      </c>
      <c r="Z24" s="9" t="s">
        <v>970</v>
      </c>
      <c r="AA24" s="9" t="s">
        <v>1807</v>
      </c>
    </row>
    <row r="25" spans="1:31" s="8" customFormat="1" ht="22.5" customHeight="1">
      <c r="A25" s="7">
        <v>18</v>
      </c>
      <c r="B25" s="12" t="str">
        <f>VLOOKUP($Z$1&amp;$A25,Sheet2!$A$3:$E$1151,3,0)</f>
        <v>9995965928 / 101415266</v>
      </c>
      <c r="C25" s="4" t="str">
        <f>VLOOKUP($Z$1&amp;$A25,Sheet2!$A$3:$E$1151,4,0)</f>
        <v>MALIK ABDUL AZIZ</v>
      </c>
      <c r="D25" s="7" t="str">
        <f>VLOOKUP($Z$1&amp;$A25,Sheet2!$A$3:$E$1151,5,0)</f>
        <v>L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4"/>
      <c r="Y25" s="8">
        <v>24</v>
      </c>
      <c r="Z25" s="9" t="s">
        <v>971</v>
      </c>
      <c r="AA25" s="9" t="s">
        <v>2370</v>
      </c>
      <c r="AC25" s="9"/>
    </row>
    <row r="26" spans="1:31" s="8" customFormat="1" ht="22.5" customHeight="1">
      <c r="A26" s="7">
        <v>19</v>
      </c>
      <c r="B26" s="12" t="str">
        <f>VLOOKUP($Z$1&amp;$A26,Sheet2!$A$3:$E$1151,3,0)</f>
        <v>9994903063 / 101415272</v>
      </c>
      <c r="C26" s="4" t="str">
        <f>VLOOKUP($Z$1&amp;$A26,Sheet2!$A$3:$E$1151,4,0)</f>
        <v>MOCHAMAD NOORFADILASYAH</v>
      </c>
      <c r="D26" s="7" t="str">
        <f>VLOOKUP($Z$1&amp;$A26,Sheet2!$A$3:$E$1151,5,0)</f>
        <v>L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4"/>
      <c r="Y26" s="8">
        <v>25</v>
      </c>
      <c r="Z26" s="9" t="s">
        <v>972</v>
      </c>
      <c r="AA26" s="9" t="s">
        <v>1812</v>
      </c>
      <c r="AC26" s="9"/>
    </row>
    <row r="27" spans="1:31" s="8" customFormat="1" ht="22.5" customHeight="1">
      <c r="A27" s="7">
        <v>20</v>
      </c>
      <c r="B27" s="12" t="str">
        <f>VLOOKUP($Z$1&amp;$A27,Sheet2!$A$3:$E$1151,3,0)</f>
        <v>9995298025 / 101415278</v>
      </c>
      <c r="C27" s="4" t="str">
        <f>VLOOKUP($Z$1&amp;$A27,Sheet2!$A$3:$E$1151,4,0)</f>
        <v>MUHAMAD RA'UP</v>
      </c>
      <c r="D27" s="7" t="str">
        <f>VLOOKUP($Z$1&amp;$A27,Sheet2!$A$3:$E$1151,5,0)</f>
        <v>L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4"/>
      <c r="Y27" s="8">
        <v>26</v>
      </c>
      <c r="Z27" s="9" t="s">
        <v>973</v>
      </c>
      <c r="AA27" t="s">
        <v>1792</v>
      </c>
    </row>
    <row r="28" spans="1:31" s="8" customFormat="1" ht="22.5" customHeight="1">
      <c r="A28" s="7">
        <v>21</v>
      </c>
      <c r="B28" s="12" t="str">
        <f>VLOOKUP($Z$1&amp;$A28,Sheet2!$A$3:$E$1151,3,0)</f>
        <v>9999512019 / 101415290</v>
      </c>
      <c r="C28" s="4" t="str">
        <f>VLOOKUP($Z$1&amp;$A28,Sheet2!$A$3:$E$1151,4,0)</f>
        <v>NAUFAL PRATAMA</v>
      </c>
      <c r="D28" s="7" t="str">
        <f>VLOOKUP($Z$1&amp;$A28,Sheet2!$A$3:$E$1151,5,0)</f>
        <v>L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4"/>
      <c r="Y28" s="8">
        <v>27</v>
      </c>
      <c r="Z28" s="9" t="s">
        <v>974</v>
      </c>
      <c r="AA28" s="9" t="s">
        <v>2371</v>
      </c>
      <c r="AC28" s="9"/>
    </row>
    <row r="29" spans="1:31" s="8" customFormat="1" ht="22.5" customHeight="1">
      <c r="A29" s="7">
        <v>22</v>
      </c>
      <c r="B29" s="12" t="str">
        <f>VLOOKUP($Z$1&amp;$A29,Sheet2!$A$3:$E$1151,3,0)</f>
        <v>9989167536 / 101415296</v>
      </c>
      <c r="C29" s="4" t="str">
        <f>VLOOKUP($Z$1&amp;$A29,Sheet2!$A$3:$E$1151,4,0)</f>
        <v>NOVIA OKTAVIANI</v>
      </c>
      <c r="D29" s="7" t="str">
        <f>VLOOKUP($Z$1&amp;$A29,Sheet2!$A$3:$E$1151,5,0)</f>
        <v>P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4"/>
      <c r="Y29" s="8">
        <v>28</v>
      </c>
      <c r="Z29" s="9" t="s">
        <v>1942</v>
      </c>
      <c r="AA29" s="9" t="s">
        <v>1805</v>
      </c>
    </row>
    <row r="30" spans="1:31" s="8" customFormat="1" ht="22.5" customHeight="1">
      <c r="A30" s="7">
        <v>23</v>
      </c>
      <c r="B30" s="12" t="str">
        <f>VLOOKUP($Z$1&amp;$A30,Sheet2!$A$3:$E$1151,3,0)</f>
        <v>9996534860 / 101415302</v>
      </c>
      <c r="C30" s="4" t="str">
        <f>VLOOKUP($Z$1&amp;$A30,Sheet2!$A$3:$E$1151,4,0)</f>
        <v>OSA ROSADA</v>
      </c>
      <c r="D30" s="7" t="str">
        <f>VLOOKUP($Z$1&amp;$A30,Sheet2!$A$3:$E$1151,5,0)</f>
        <v>L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4"/>
      <c r="Y30" s="8">
        <v>29</v>
      </c>
      <c r="Z30" s="9" t="s">
        <v>1289</v>
      </c>
      <c r="AA30" s="9" t="s">
        <v>2372</v>
      </c>
      <c r="AC30" s="9"/>
    </row>
    <row r="31" spans="1:31" s="8" customFormat="1" ht="22.5" customHeight="1">
      <c r="A31" s="7">
        <v>24</v>
      </c>
      <c r="B31" s="12" t="str">
        <f>VLOOKUP($Z$1&amp;$A31,Sheet2!$A$3:$E$1151,3,0)</f>
        <v>9994099811 / 101415308</v>
      </c>
      <c r="C31" s="4" t="str">
        <f>VLOOKUP($Z$1&amp;$A31,Sheet2!$A$3:$E$1151,4,0)</f>
        <v>RAHAYU NUR HIKMAH</v>
      </c>
      <c r="D31" s="7" t="str">
        <f>VLOOKUP($Z$1&amp;$A31,Sheet2!$A$3:$E$1151,5,0)</f>
        <v>P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4"/>
      <c r="Y31" s="8">
        <v>30</v>
      </c>
      <c r="Z31" s="9" t="s">
        <v>1344</v>
      </c>
      <c r="AA31" s="9" t="s">
        <v>2373</v>
      </c>
    </row>
    <row r="32" spans="1:31" s="8" customFormat="1" ht="22.5" customHeight="1">
      <c r="A32" s="7">
        <v>25</v>
      </c>
      <c r="B32" s="12" t="str">
        <f>VLOOKUP($Z$1&amp;$A32,Sheet2!$A$3:$E$1151,3,0)</f>
        <v>9994275597 / 101415314</v>
      </c>
      <c r="C32" s="4" t="str">
        <f>VLOOKUP($Z$1&amp;$A32,Sheet2!$A$3:$E$1151,4,0)</f>
        <v>RANTI PUSPITA</v>
      </c>
      <c r="D32" s="7" t="str">
        <f>VLOOKUP($Z$1&amp;$A32,Sheet2!$A$3:$E$1151,5,0)</f>
        <v>P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4"/>
      <c r="Y32" s="8">
        <v>31</v>
      </c>
      <c r="Z32" s="9" t="s">
        <v>1401</v>
      </c>
      <c r="AA32" s="9" t="s">
        <v>1940</v>
      </c>
      <c r="AC32" s="9"/>
    </row>
    <row r="33" spans="1:29" s="8" customFormat="1" ht="22.5" customHeight="1">
      <c r="A33" s="7">
        <v>26</v>
      </c>
      <c r="B33" s="12" t="str">
        <f>VLOOKUP($Z$1&amp;$A33,Sheet2!$A$3:$E$1151,3,0)</f>
        <v>0006580262 / 101415320</v>
      </c>
      <c r="C33" s="4" t="str">
        <f>VLOOKUP($Z$1&amp;$A33,Sheet2!$A$3:$E$1151,4,0)</f>
        <v>RIZKY ADERAHMAN PUTRA</v>
      </c>
      <c r="D33" s="7" t="str">
        <f>VLOOKUP($Z$1&amp;$A33,Sheet2!$A$3:$E$1151,5,0)</f>
        <v>L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4"/>
      <c r="Y33" s="8">
        <v>32</v>
      </c>
      <c r="Z33" s="9" t="s">
        <v>1525</v>
      </c>
      <c r="AA33" s="9" t="s">
        <v>2374</v>
      </c>
    </row>
    <row r="34" spans="1:29" s="8" customFormat="1" ht="22.5" customHeight="1">
      <c r="A34" s="7">
        <v>27</v>
      </c>
      <c r="B34" s="12" t="str">
        <f>VLOOKUP($Z$1&amp;$A34,Sheet2!$A$3:$E$1151,3,0)</f>
        <v>9982412424 / 101415326</v>
      </c>
      <c r="C34" s="4" t="str">
        <f>VLOOKUP($Z$1&amp;$A34,Sheet2!$A$3:$E$1151,4,0)</f>
        <v>SAHRUL HIDAYAT</v>
      </c>
      <c r="D34" s="7" t="str">
        <f>VLOOKUP($Z$1&amp;$A34,Sheet2!$A$3:$E$1151,5,0)</f>
        <v>L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"/>
      <c r="Y34" s="8">
        <v>33</v>
      </c>
      <c r="Z34" s="9" t="s">
        <v>1526</v>
      </c>
      <c r="AA34" s="9" t="s">
        <v>1816</v>
      </c>
      <c r="AC34" s="9"/>
    </row>
    <row r="35" spans="1:29" s="8" customFormat="1" ht="22.5" customHeight="1">
      <c r="A35" s="7">
        <v>28</v>
      </c>
      <c r="B35" s="12" t="str">
        <f>VLOOKUP($Z$1&amp;$A35,Sheet2!$A$3:$E$1151,3,0)</f>
        <v>9988744752 / 101415338</v>
      </c>
      <c r="C35" s="4" t="str">
        <f>VLOOKUP($Z$1&amp;$A35,Sheet2!$A$3:$E$1151,4,0)</f>
        <v>SYAHNA NUR ASSYFFA</v>
      </c>
      <c r="D35" s="7" t="str">
        <f>VLOOKUP($Z$1&amp;$A35,Sheet2!$A$3:$E$1151,5,0)</f>
        <v>P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4"/>
      <c r="Y35" s="8">
        <v>34</v>
      </c>
      <c r="Z35" s="9" t="s">
        <v>1589</v>
      </c>
      <c r="AA35" s="9" t="s">
        <v>2375</v>
      </c>
      <c r="AC35" s="9"/>
    </row>
    <row r="36" spans="1:29" s="8" customFormat="1" ht="22.5" customHeight="1">
      <c r="A36" s="7">
        <v>29</v>
      </c>
      <c r="B36" s="12" t="str">
        <f>VLOOKUP($Z$1&amp;$A36,Sheet2!$A$3:$E$1160,3,0)</f>
        <v>9995896838 / 101415344</v>
      </c>
      <c r="C36" s="4" t="str">
        <f>VLOOKUP($Z$1&amp;$A36,Sheet2!$A$3:$E$1160,4,0)</f>
        <v>TRI PUJI LESTARI</v>
      </c>
      <c r="D36" s="7" t="str">
        <f>VLOOKUP($Z$1&amp;$A36,Sheet2!$A$3:$E$1160,5,0)</f>
        <v>P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"/>
      <c r="Y36" s="8">
        <v>35</v>
      </c>
      <c r="Z36" s="9" t="s">
        <v>1652</v>
      </c>
      <c r="AA36" s="9" t="s">
        <v>2376</v>
      </c>
    </row>
    <row r="37" spans="1:29" s="8" customFormat="1" ht="22.5" customHeight="1">
      <c r="A37" s="7">
        <v>30</v>
      </c>
      <c r="B37" s="61" t="e">
        <f>VLOOKUP($Z$1&amp;$A37,Sheet2!$A$3:$E$1164,3,0)</f>
        <v>#N/A</v>
      </c>
      <c r="C37" s="61" t="e">
        <f>VLOOKUP($Z$1&amp;$A37,Sheet2!$A$3:$E$1164,4,0)</f>
        <v>#N/A</v>
      </c>
      <c r="D37" s="95" t="e">
        <f>VLOOKUP($Z$1&amp;$A37,Sheet2!$A$3:$E$1164,5,0)</f>
        <v>#N/A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4"/>
      <c r="Y37" s="8">
        <v>36</v>
      </c>
      <c r="Z37" s="9" t="s">
        <v>1713</v>
      </c>
      <c r="AA37" s="9" t="s">
        <v>1801</v>
      </c>
    </row>
    <row r="38" spans="1:29" s="8" customFormat="1" ht="22.5" customHeight="1">
      <c r="A38" s="7">
        <v>31</v>
      </c>
      <c r="B38" s="61" t="e">
        <f>VLOOKUP($Z$1&amp;$A38,Sheet2!$A$3:$E$1180,3,0)</f>
        <v>#N/A</v>
      </c>
      <c r="C38" s="61" t="e">
        <f>VLOOKUP($Z$1&amp;$A38,Sheet2!$A$3:$E$1180,4,0)</f>
        <v>#N/A</v>
      </c>
      <c r="D38" s="95" t="e">
        <f>VLOOKUP($Z$1&amp;$A38,Sheet2!$A$3:$E$1180,5,0)</f>
        <v>#N/A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"/>
      <c r="Y38" s="8">
        <v>37</v>
      </c>
      <c r="Z38" s="9" t="s">
        <v>1774</v>
      </c>
    </row>
    <row r="39" spans="1:29" s="8" customFormat="1" ht="22.5" customHeight="1">
      <c r="A39" s="7">
        <v>32</v>
      </c>
      <c r="B39" s="61" t="e">
        <f>VLOOKUP($Z$1&amp;$A39,Sheet2!$A$3:$E$1135,3,0)</f>
        <v>#N/A</v>
      </c>
      <c r="C39" s="61" t="e">
        <f>VLOOKUP($Z$1&amp;$A39,Sheet2!$A$3:$E$1169,4,0)</f>
        <v>#N/A</v>
      </c>
      <c r="D39" s="95" t="e">
        <f>VLOOKUP($Z$1&amp;$A39,Sheet2!$A$3:$E$1169,5,0)</f>
        <v>#N/A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4"/>
    </row>
    <row r="40" spans="1:29" s="8" customFormat="1" ht="22.5" customHeight="1">
      <c r="A40" s="99">
        <v>33</v>
      </c>
      <c r="B40" s="61" t="e">
        <f>VLOOKUP($Z$1&amp;$A40,Sheet2!$A$3:$E$1158,3,0)</f>
        <v>#N/A</v>
      </c>
      <c r="C40" s="61" t="e">
        <f>VLOOKUP($Z$1&amp;$A40,Sheet2!$A$3:$E$1158,4,0)</f>
        <v>#N/A</v>
      </c>
      <c r="D40" s="95" t="e">
        <f>VLOOKUP($Z$1&amp;$A40,Sheet2!$A$3:$E$1158,5,0)</f>
        <v>#N/A</v>
      </c>
      <c r="E40" s="99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4"/>
    </row>
    <row r="41" spans="1:29" s="8" customFormat="1" ht="22.5" customHeight="1">
      <c r="A41" s="99">
        <v>34</v>
      </c>
      <c r="B41" s="61" t="e">
        <f>VLOOKUP($Z$1&amp;$A41,Sheet2!$A$3:$E$1154,3,0)</f>
        <v>#N/A</v>
      </c>
      <c r="C41" s="61" t="e">
        <f>VLOOKUP($Z$1&amp;$A41,Sheet2!$A$3:$E$1154,4,0)</f>
        <v>#N/A</v>
      </c>
      <c r="D41" s="95" t="e">
        <f>VLOOKUP($Z$1&amp;$A41,Sheet2!$A$3:$E$1154,5,0)</f>
        <v>#N/A</v>
      </c>
      <c r="E41" s="9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4"/>
    </row>
    <row r="42" spans="1:29" s="8" customFormat="1" ht="22.5" customHeight="1">
      <c r="A42" s="99">
        <v>35</v>
      </c>
      <c r="B42" s="61" t="e">
        <f>VLOOKUP($Z$1&amp;$A42,Sheet2!$A$3:$E$1164,3,0)</f>
        <v>#N/A</v>
      </c>
      <c r="C42" s="61" t="e">
        <f>VLOOKUP($Z$1&amp;$A42,Sheet2!$A$3:$E$1164,4,0)</f>
        <v>#N/A</v>
      </c>
      <c r="D42" s="95" t="e">
        <f>VLOOKUP($Z$1&amp;$A42,Sheet2!$A$3:$E$1164,5,0)</f>
        <v>#N/A</v>
      </c>
      <c r="E42" s="9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4"/>
    </row>
    <row r="43" spans="1:29" s="96" customFormat="1" ht="22.5" customHeight="1">
      <c r="A43" s="99">
        <v>36</v>
      </c>
      <c r="B43" s="61" t="e">
        <f>VLOOKUP($Z$1&amp;$A43,Sheet2!$A$3:$E$1166,3,0)</f>
        <v>#N/A</v>
      </c>
      <c r="C43" s="61" t="e">
        <f>VLOOKUP($Z$1&amp;$A43,Sheet2!$A$3:$E$1166,4,0)</f>
        <v>#N/A</v>
      </c>
      <c r="D43" s="95" t="e">
        <f>VLOOKUP($Z$1&amp;$A43,Sheet2!$A$3:$E$1166,5,0)</f>
        <v>#N/A</v>
      </c>
      <c r="E43" s="99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61"/>
    </row>
    <row r="44" spans="1:29" s="8" customFormat="1" ht="14.25" customHeight="1">
      <c r="A44" s="58"/>
      <c r="B44" s="59"/>
      <c r="C44" s="59"/>
      <c r="D44" s="60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</row>
    <row r="45" spans="1:29" ht="15" customHeight="1">
      <c r="A45" s="6"/>
      <c r="B45" s="13" t="s">
        <v>39</v>
      </c>
      <c r="C45" s="13"/>
      <c r="D45" s="13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6"/>
      <c r="V45" s="6"/>
      <c r="W45" s="3"/>
    </row>
    <row r="46" spans="1:29" ht="15" customHeight="1">
      <c r="A46" s="6"/>
      <c r="B46" s="13" t="s">
        <v>38</v>
      </c>
      <c r="C46" s="5" t="str">
        <f>"=   "&amp; COUNTIF(D8:D43,"L")</f>
        <v>=   16</v>
      </c>
      <c r="D46" s="13"/>
      <c r="E46" s="85"/>
      <c r="F46" s="85"/>
      <c r="G46" s="85"/>
      <c r="H46" s="85"/>
      <c r="I46" s="85"/>
      <c r="J46" s="85"/>
      <c r="K46" s="85"/>
      <c r="L46" s="85"/>
      <c r="M46" s="85"/>
      <c r="N46" s="13"/>
      <c r="O46" s="85"/>
      <c r="P46" s="85"/>
      <c r="Q46" s="85" t="s">
        <v>45</v>
      </c>
      <c r="R46" s="85"/>
      <c r="S46" s="85"/>
      <c r="T46" s="85"/>
      <c r="U46" s="6"/>
      <c r="V46" s="6"/>
      <c r="W46" s="3"/>
    </row>
    <row r="47" spans="1:29" ht="15" customHeight="1">
      <c r="A47" s="6"/>
      <c r="B47" s="13" t="s">
        <v>40</v>
      </c>
      <c r="C47" s="5" t="str">
        <f>"=   "&amp;COUNTIF(D8:D43,"P")</f>
        <v>=   13</v>
      </c>
      <c r="D47" s="13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6"/>
      <c r="V47" s="6"/>
      <c r="W47" s="3"/>
    </row>
    <row r="48" spans="1:29" ht="15" customHeight="1">
      <c r="A48" s="6"/>
      <c r="B48" s="13" t="s">
        <v>41</v>
      </c>
      <c r="C48" s="13"/>
      <c r="D48" s="13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6"/>
      <c r="V48" s="6"/>
      <c r="W48" s="3"/>
    </row>
    <row r="49" spans="1:23" ht="15" customHeight="1">
      <c r="A49" s="6"/>
      <c r="B49" s="13" t="s">
        <v>42</v>
      </c>
      <c r="C49" s="13"/>
      <c r="D49" s="13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6"/>
      <c r="V49" s="6"/>
      <c r="W49" s="3"/>
    </row>
    <row r="50" spans="1:23" ht="15" customHeight="1">
      <c r="A50" s="6"/>
      <c r="B50" s="13" t="s">
        <v>43</v>
      </c>
      <c r="C50" s="13"/>
      <c r="D50" s="13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6"/>
      <c r="V50" s="6"/>
      <c r="W50" s="3"/>
    </row>
    <row r="51" spans="1:23" ht="15" customHeight="1">
      <c r="A51" s="6"/>
      <c r="B51" s="13" t="s">
        <v>44</v>
      </c>
      <c r="C51" s="13"/>
      <c r="D51" s="13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6"/>
      <c r="V51" s="6"/>
      <c r="W51" s="3"/>
    </row>
    <row r="52" spans="1:23" ht="15" customHeight="1">
      <c r="A52" s="2"/>
      <c r="B52" s="8"/>
      <c r="C52" s="8"/>
      <c r="D52" s="8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</row>
    <row r="53" spans="1:23">
      <c r="A53" s="2"/>
      <c r="B53" s="8"/>
      <c r="C53" s="8"/>
      <c r="D53" s="8"/>
      <c r="E53" s="86"/>
      <c r="F53" s="86"/>
      <c r="G53" s="86"/>
      <c r="H53" s="86" t="str">
        <f>Z1</f>
        <v>XII AK2</v>
      </c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spans="1:23">
      <c r="A54" s="2"/>
    </row>
    <row r="55" spans="1:23">
      <c r="A55" s="2"/>
    </row>
    <row r="56" spans="1:23">
      <c r="A56" s="2"/>
    </row>
    <row r="57" spans="1:23">
      <c r="A57" s="2"/>
    </row>
    <row r="58" spans="1:23">
      <c r="A58" s="2"/>
    </row>
    <row r="59" spans="1:23">
      <c r="A59" s="2"/>
    </row>
    <row r="60" spans="1:23">
      <c r="A60" s="2"/>
    </row>
    <row r="61" spans="1:23">
      <c r="A61" s="2"/>
    </row>
    <row r="62" spans="1:23">
      <c r="A62" s="2"/>
    </row>
    <row r="63" spans="1:23">
      <c r="A63" s="2"/>
    </row>
    <row r="64" spans="1:23">
      <c r="A64" s="2"/>
    </row>
    <row r="65" spans="1:1" s="1" customFormat="1">
      <c r="A65" s="2"/>
    </row>
    <row r="66" spans="1:1" s="1" customFormat="1">
      <c r="A66" s="2"/>
    </row>
    <row r="67" spans="1:1" s="1" customFormat="1">
      <c r="A67" s="2"/>
    </row>
    <row r="68" spans="1:1" s="1" customFormat="1">
      <c r="A68" s="2"/>
    </row>
    <row r="69" spans="1:1" s="1" customFormat="1">
      <c r="A69" s="2"/>
    </row>
    <row r="70" spans="1:1" s="1" customFormat="1">
      <c r="A70" s="2"/>
    </row>
    <row r="71" spans="1:1" s="1" customFormat="1">
      <c r="A71" s="2"/>
    </row>
    <row r="72" spans="1:1" s="1" customFormat="1">
      <c r="A72" s="2"/>
    </row>
    <row r="73" spans="1:1" s="1" customFormat="1">
      <c r="A73" s="2"/>
    </row>
    <row r="74" spans="1:1" s="1" customFormat="1">
      <c r="A74" s="2"/>
    </row>
    <row r="75" spans="1:1" s="1" customFormat="1">
      <c r="A75" s="2"/>
    </row>
    <row r="76" spans="1:1" s="1" customFormat="1">
      <c r="A76" s="2"/>
    </row>
    <row r="77" spans="1:1" s="1" customFormat="1">
      <c r="A77" s="2"/>
    </row>
    <row r="78" spans="1:1" s="1" customFormat="1">
      <c r="A78" s="2"/>
    </row>
    <row r="79" spans="1:1" s="1" customFormat="1">
      <c r="A79" s="2"/>
    </row>
    <row r="80" spans="1:1" s="1" customFormat="1">
      <c r="A80" s="2"/>
    </row>
    <row r="81" spans="1:1" s="1" customFormat="1">
      <c r="A81" s="2"/>
    </row>
    <row r="82" spans="1:1" s="1" customFormat="1">
      <c r="A82" s="2"/>
    </row>
    <row r="83" spans="1:1" s="1" customFormat="1">
      <c r="A83" s="2"/>
    </row>
    <row r="84" spans="1:1" s="1" customFormat="1">
      <c r="A84" s="2"/>
    </row>
    <row r="85" spans="1:1" s="1" customFormat="1">
      <c r="A85" s="2"/>
    </row>
    <row r="86" spans="1:1" s="1" customFormat="1">
      <c r="A86" s="2"/>
    </row>
    <row r="87" spans="1:1" s="1" customFormat="1">
      <c r="A87" s="2"/>
    </row>
    <row r="88" spans="1:1" s="1" customFormat="1">
      <c r="A88" s="2"/>
    </row>
    <row r="89" spans="1:1" s="1" customFormat="1">
      <c r="A89" s="2"/>
    </row>
    <row r="90" spans="1:1" s="1" customFormat="1">
      <c r="A90" s="2"/>
    </row>
    <row r="91" spans="1:1" s="1" customFormat="1">
      <c r="A91" s="2"/>
    </row>
    <row r="92" spans="1:1" s="1" customFormat="1">
      <c r="A92" s="2"/>
    </row>
    <row r="93" spans="1:1" s="1" customFormat="1">
      <c r="A93" s="2"/>
    </row>
    <row r="94" spans="1:1" s="1" customFormat="1">
      <c r="A94" s="2"/>
    </row>
    <row r="95" spans="1:1" s="1" customFormat="1">
      <c r="A95" s="2"/>
    </row>
    <row r="96" spans="1:1" s="1" customFormat="1">
      <c r="A96" s="2"/>
    </row>
    <row r="97" spans="1:1" s="1" customFormat="1">
      <c r="A97" s="2"/>
    </row>
    <row r="98" spans="1:1" s="1" customFormat="1">
      <c r="A98" s="2"/>
    </row>
    <row r="99" spans="1:1" s="1" customFormat="1">
      <c r="A99" s="2"/>
    </row>
    <row r="100" spans="1:1" s="1" customFormat="1">
      <c r="A100" s="2"/>
    </row>
    <row r="101" spans="1:1" s="1" customFormat="1">
      <c r="A101" s="2"/>
    </row>
    <row r="102" spans="1:1" s="1" customFormat="1">
      <c r="A102" s="2"/>
    </row>
    <row r="103" spans="1:1" s="1" customFormat="1">
      <c r="A103" s="2"/>
    </row>
    <row r="104" spans="1:1" s="1" customFormat="1">
      <c r="A104" s="2"/>
    </row>
    <row r="105" spans="1:1" s="1" customFormat="1">
      <c r="A105" s="2"/>
    </row>
    <row r="106" spans="1:1" s="1" customFormat="1">
      <c r="A106" s="2"/>
    </row>
    <row r="107" spans="1:1" s="1" customFormat="1">
      <c r="A107" s="2"/>
    </row>
    <row r="108" spans="1:1" s="1" customFormat="1">
      <c r="A108" s="2"/>
    </row>
    <row r="109" spans="1:1" s="1" customFormat="1">
      <c r="A109" s="2"/>
    </row>
    <row r="110" spans="1:1" s="1" customFormat="1">
      <c r="A110" s="2"/>
    </row>
    <row r="111" spans="1:1" s="1" customFormat="1">
      <c r="A111" s="2"/>
    </row>
    <row r="112" spans="1:1" s="1" customFormat="1">
      <c r="A112" s="2"/>
    </row>
    <row r="113" spans="1:1" s="1" customFormat="1">
      <c r="A113" s="2"/>
    </row>
    <row r="114" spans="1:1" s="1" customFormat="1">
      <c r="A114" s="2"/>
    </row>
    <row r="115" spans="1:1" s="1" customFormat="1">
      <c r="A115" s="2"/>
    </row>
    <row r="116" spans="1:1" s="1" customFormat="1">
      <c r="A116" s="2"/>
    </row>
    <row r="117" spans="1:1" s="1" customFormat="1">
      <c r="A117" s="2"/>
    </row>
    <row r="118" spans="1:1" s="1" customFormat="1">
      <c r="A118" s="2"/>
    </row>
    <row r="119" spans="1:1" s="1" customFormat="1">
      <c r="A119" s="2"/>
    </row>
    <row r="120" spans="1:1" s="1" customFormat="1">
      <c r="A120" s="2"/>
    </row>
    <row r="121" spans="1:1" s="1" customFormat="1">
      <c r="A121" s="2"/>
    </row>
    <row r="122" spans="1:1" s="1" customFormat="1">
      <c r="A122" s="2"/>
    </row>
    <row r="123" spans="1:1" s="1" customFormat="1">
      <c r="A123" s="2"/>
    </row>
    <row r="124" spans="1:1" s="1" customFormat="1">
      <c r="A124" s="2"/>
    </row>
    <row r="125" spans="1:1" s="1" customFormat="1">
      <c r="A125" s="2"/>
    </row>
    <row r="126" spans="1:1" s="1" customFormat="1">
      <c r="A126" s="2"/>
    </row>
    <row r="127" spans="1:1" s="1" customFormat="1">
      <c r="A127" s="2"/>
    </row>
    <row r="128" spans="1:1" s="1" customFormat="1">
      <c r="A128" s="2"/>
    </row>
    <row r="129" spans="1:1" s="1" customFormat="1">
      <c r="A129" s="2"/>
    </row>
    <row r="130" spans="1:1" s="1" customFormat="1">
      <c r="A130" s="2"/>
    </row>
    <row r="131" spans="1:1" s="1" customFormat="1">
      <c r="A131" s="2"/>
    </row>
    <row r="132" spans="1:1" s="1" customFormat="1">
      <c r="A132" s="2"/>
    </row>
    <row r="133" spans="1:1" s="1" customFormat="1">
      <c r="A133" s="2"/>
    </row>
    <row r="134" spans="1:1" s="1" customFormat="1">
      <c r="A134" s="2"/>
    </row>
    <row r="135" spans="1:1" s="1" customFormat="1">
      <c r="A135" s="2"/>
    </row>
    <row r="136" spans="1:1" s="1" customFormat="1">
      <c r="A136" s="2"/>
    </row>
    <row r="137" spans="1:1" s="1" customFormat="1">
      <c r="A137" s="2"/>
    </row>
    <row r="138" spans="1:1" s="1" customFormat="1">
      <c r="A138" s="2"/>
    </row>
    <row r="139" spans="1:1" s="1" customFormat="1">
      <c r="A139" s="2"/>
    </row>
    <row r="140" spans="1:1" s="1" customFormat="1">
      <c r="A140" s="2"/>
    </row>
    <row r="141" spans="1:1" s="1" customFormat="1">
      <c r="A141" s="2"/>
    </row>
    <row r="142" spans="1:1" s="1" customFormat="1">
      <c r="A142" s="2"/>
    </row>
    <row r="143" spans="1:1" s="1" customFormat="1">
      <c r="A143" s="2"/>
    </row>
    <row r="144" spans="1:1" s="1" customFormat="1">
      <c r="A144" s="2"/>
    </row>
    <row r="145" spans="1:1" s="1" customFormat="1">
      <c r="A145" s="2"/>
    </row>
    <row r="146" spans="1:1" s="1" customFormat="1">
      <c r="A146" s="2"/>
    </row>
    <row r="147" spans="1:1" s="1" customFormat="1">
      <c r="A147" s="2"/>
    </row>
    <row r="148" spans="1:1" s="1" customFormat="1">
      <c r="A148" s="2"/>
    </row>
    <row r="149" spans="1:1" s="1" customFormat="1">
      <c r="A149" s="2"/>
    </row>
    <row r="150" spans="1:1" s="1" customFormat="1">
      <c r="A150" s="2"/>
    </row>
    <row r="151" spans="1:1" s="1" customFormat="1">
      <c r="A151" s="2"/>
    </row>
    <row r="152" spans="1:1" s="1" customFormat="1">
      <c r="A152" s="2"/>
    </row>
    <row r="153" spans="1:1" s="1" customFormat="1">
      <c r="A153" s="2"/>
    </row>
    <row r="154" spans="1:1" s="1" customFormat="1">
      <c r="A154" s="2"/>
    </row>
    <row r="155" spans="1:1" s="1" customFormat="1">
      <c r="A155" s="2"/>
    </row>
    <row r="156" spans="1:1" s="1" customFormat="1">
      <c r="A156" s="2"/>
    </row>
    <row r="157" spans="1:1" s="1" customFormat="1">
      <c r="A157" s="2"/>
    </row>
    <row r="158" spans="1:1" s="1" customFormat="1">
      <c r="A158" s="2"/>
    </row>
    <row r="159" spans="1:1" s="1" customFormat="1">
      <c r="A159" s="2"/>
    </row>
    <row r="160" spans="1:1" s="1" customFormat="1">
      <c r="A160" s="2"/>
    </row>
    <row r="161" spans="1:1" s="1" customFormat="1">
      <c r="A161" s="2"/>
    </row>
    <row r="162" spans="1:1" s="1" customFormat="1">
      <c r="A162" s="2"/>
    </row>
    <row r="163" spans="1:1" s="1" customFormat="1">
      <c r="A163" s="2"/>
    </row>
    <row r="164" spans="1:1" s="1" customFormat="1">
      <c r="A164" s="2"/>
    </row>
    <row r="165" spans="1:1" s="1" customFormat="1">
      <c r="A165" s="2"/>
    </row>
    <row r="166" spans="1:1" s="1" customFormat="1">
      <c r="A166" s="2"/>
    </row>
    <row r="167" spans="1:1" s="1" customFormat="1">
      <c r="A167" s="2"/>
    </row>
    <row r="168" spans="1:1" s="1" customFormat="1">
      <c r="A168" s="2"/>
    </row>
    <row r="169" spans="1:1" s="1" customFormat="1">
      <c r="A169" s="2"/>
    </row>
    <row r="170" spans="1:1" s="1" customFormat="1">
      <c r="A170" s="2"/>
    </row>
    <row r="171" spans="1:1" s="1" customFormat="1">
      <c r="A171" s="2"/>
    </row>
    <row r="172" spans="1:1" s="1" customFormat="1">
      <c r="A172" s="2"/>
    </row>
    <row r="173" spans="1:1" s="1" customFormat="1">
      <c r="A173" s="2"/>
    </row>
    <row r="174" spans="1:1" s="1" customFormat="1">
      <c r="A174" s="2"/>
    </row>
    <row r="175" spans="1:1" s="1" customFormat="1">
      <c r="A175" s="2"/>
    </row>
    <row r="176" spans="1:1" s="1" customFormat="1">
      <c r="A176" s="2"/>
    </row>
    <row r="177" spans="1:1" s="1" customFormat="1">
      <c r="A177" s="2"/>
    </row>
    <row r="178" spans="1:1" s="1" customFormat="1">
      <c r="A178" s="2"/>
    </row>
    <row r="179" spans="1:1" s="1" customFormat="1">
      <c r="A179" s="2"/>
    </row>
    <row r="180" spans="1:1" s="1" customFormat="1">
      <c r="A180" s="2"/>
    </row>
    <row r="181" spans="1:1" s="1" customFormat="1">
      <c r="A181" s="2"/>
    </row>
    <row r="182" spans="1:1" s="1" customFormat="1">
      <c r="A182" s="2"/>
    </row>
    <row r="183" spans="1:1" s="1" customFormat="1">
      <c r="A183" s="2"/>
    </row>
  </sheetData>
  <mergeCells count="9">
    <mergeCell ref="A1:W1"/>
    <mergeCell ref="A2:W2"/>
    <mergeCell ref="A3:W3"/>
    <mergeCell ref="E5:V5"/>
    <mergeCell ref="W5:W6"/>
    <mergeCell ref="A5:A7"/>
    <mergeCell ref="B5:B7"/>
    <mergeCell ref="C5:C7"/>
    <mergeCell ref="D5:D7"/>
  </mergeCells>
  <printOptions horizontalCentered="1"/>
  <pageMargins left="0.25" right="0.11811023622047245" top="1.83" bottom="0.27559055118110237" header="0.31496062992125984" footer="0.19685039370078741"/>
  <pageSetup paperSize="300" scale="75" orientation="portrait" r:id="rId1"/>
  <colBreaks count="1" manualBreakCount="1">
    <brk id="23" max="1048575" man="1"/>
  </colBreaks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containsErrors" priority="2" id="{0A34FC09-390D-4B16-BE21-1D53DE82DE2A}">
            <xm:f>ISERROR(CETAK!A38)</xm:f>
            <x14:dxf>
              <font>
                <color theme="0"/>
              </font>
            </x14:dxf>
          </x14:cfRule>
          <xm:sqref>A43:D43 A37:A42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R183"/>
  <sheetViews>
    <sheetView workbookViewId="0">
      <selection sqref="A1:AJ1"/>
    </sheetView>
  </sheetViews>
  <sheetFormatPr defaultColWidth="9.125" defaultRowHeight="15"/>
  <cols>
    <col min="1" max="1" width="5.375" style="67" customWidth="1"/>
    <col min="2" max="2" width="18.25" style="67" customWidth="1"/>
    <col min="3" max="3" width="41.625" style="67" customWidth="1"/>
    <col min="4" max="4" width="4.375" style="67" customWidth="1"/>
    <col min="5" max="35" width="5.125" style="80" customWidth="1"/>
    <col min="36" max="36" width="5.625" style="67" customWidth="1"/>
    <col min="37" max="16384" width="9.125" style="67"/>
  </cols>
  <sheetData>
    <row r="1" spans="1:42" ht="19.5">
      <c r="A1" s="151" t="s">
        <v>2343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L1" s="67">
        <v>13</v>
      </c>
      <c r="AM1" s="67" t="str">
        <f xml:space="preserve"> VLOOKUP(AL1,AL2:AM35,2)</f>
        <v>XI AK2</v>
      </c>
      <c r="AN1" s="67">
        <f>VLOOKUP(AL1,AL2:AP35,3)</f>
        <v>0</v>
      </c>
    </row>
    <row r="2" spans="1:42" ht="19.5">
      <c r="A2" s="151" t="s">
        <v>2342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L2" s="67">
        <v>1</v>
      </c>
      <c r="AM2" s="67" t="s">
        <v>2322</v>
      </c>
      <c r="AP2" s="67" t="s">
        <v>1790</v>
      </c>
    </row>
    <row r="3" spans="1:42" ht="19.5">
      <c r="A3" s="151" t="str">
        <f>"KELAS   " &amp; AM1</f>
        <v>KELAS   XI AK2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L3" s="67">
        <v>2</v>
      </c>
      <c r="AM3" s="67" t="s">
        <v>2327</v>
      </c>
      <c r="AP3" s="67" t="s">
        <v>1791</v>
      </c>
    </row>
    <row r="4" spans="1:42" ht="11.25" customHeight="1">
      <c r="A4" s="68"/>
      <c r="B4" s="68"/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8"/>
      <c r="AL4" s="67">
        <v>3</v>
      </c>
      <c r="AM4" s="67" t="s">
        <v>2328</v>
      </c>
      <c r="AP4" s="67" t="s">
        <v>1792</v>
      </c>
    </row>
    <row r="5" spans="1:42" ht="9.75" customHeight="1">
      <c r="A5" s="70" t="s">
        <v>7</v>
      </c>
      <c r="B5" s="71"/>
      <c r="C5" s="70">
        <f>AN1</f>
        <v>0</v>
      </c>
      <c r="D5" s="68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8"/>
      <c r="AL5" s="67">
        <v>4</v>
      </c>
      <c r="AM5" s="67" t="s">
        <v>2329</v>
      </c>
      <c r="AP5" s="67" t="s">
        <v>1793</v>
      </c>
    </row>
    <row r="6" spans="1:42" ht="15.75">
      <c r="A6" s="152" t="s">
        <v>2</v>
      </c>
      <c r="B6" s="152" t="s">
        <v>2341</v>
      </c>
      <c r="C6" s="152" t="s">
        <v>3</v>
      </c>
      <c r="D6" s="152" t="s">
        <v>4</v>
      </c>
      <c r="E6" s="153" t="s">
        <v>2344</v>
      </c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5"/>
      <c r="AJ6" s="152" t="s">
        <v>5</v>
      </c>
      <c r="AL6" s="67">
        <v>5</v>
      </c>
      <c r="AM6" s="67" t="s">
        <v>2325</v>
      </c>
      <c r="AP6" s="67" t="s">
        <v>1794</v>
      </c>
    </row>
    <row r="7" spans="1:42" ht="15.75">
      <c r="A7" s="152"/>
      <c r="B7" s="152"/>
      <c r="C7" s="152"/>
      <c r="D7" s="152"/>
      <c r="E7" s="72">
        <v>1</v>
      </c>
      <c r="F7" s="72">
        <v>2</v>
      </c>
      <c r="G7" s="72">
        <v>3</v>
      </c>
      <c r="H7" s="72">
        <v>4</v>
      </c>
      <c r="I7" s="72">
        <v>5</v>
      </c>
      <c r="J7" s="72">
        <v>6</v>
      </c>
      <c r="K7" s="72">
        <v>7</v>
      </c>
      <c r="L7" s="72">
        <v>8</v>
      </c>
      <c r="M7" s="72">
        <v>9</v>
      </c>
      <c r="N7" s="72">
        <v>10</v>
      </c>
      <c r="O7" s="72">
        <v>11</v>
      </c>
      <c r="P7" s="72">
        <v>12</v>
      </c>
      <c r="Q7" s="72">
        <v>13</v>
      </c>
      <c r="R7" s="72">
        <v>14</v>
      </c>
      <c r="S7" s="72">
        <v>15</v>
      </c>
      <c r="T7" s="72">
        <v>16</v>
      </c>
      <c r="U7" s="72">
        <v>17</v>
      </c>
      <c r="V7" s="72">
        <v>18</v>
      </c>
      <c r="W7" s="72">
        <v>19</v>
      </c>
      <c r="X7" s="72">
        <v>20</v>
      </c>
      <c r="Y7" s="72">
        <v>21</v>
      </c>
      <c r="Z7" s="72">
        <v>22</v>
      </c>
      <c r="AA7" s="72">
        <v>23</v>
      </c>
      <c r="AB7" s="72">
        <v>24</v>
      </c>
      <c r="AC7" s="72">
        <v>25</v>
      </c>
      <c r="AD7" s="72">
        <v>26</v>
      </c>
      <c r="AE7" s="72">
        <v>27</v>
      </c>
      <c r="AF7" s="72">
        <v>28</v>
      </c>
      <c r="AG7" s="72">
        <v>29</v>
      </c>
      <c r="AH7" s="72">
        <v>30</v>
      </c>
      <c r="AI7" s="72">
        <v>31</v>
      </c>
      <c r="AJ7" s="152"/>
      <c r="AL7" s="67">
        <v>6</v>
      </c>
      <c r="AM7" s="67" t="s">
        <v>2330</v>
      </c>
      <c r="AP7" s="67" t="s">
        <v>1795</v>
      </c>
    </row>
    <row r="8" spans="1:42" s="76" customFormat="1" ht="17.25" customHeight="1">
      <c r="A8" s="73">
        <v>1</v>
      </c>
      <c r="B8" s="74">
        <f>VLOOKUP($AM$1&amp;$A8,Sheet2!$A$3:$E$1151,3,0)</f>
        <v>101515631</v>
      </c>
      <c r="C8" s="75" t="str">
        <f>VLOOKUP($AM$1&amp;$A8,Sheet2!$A$3:$E$1151,4,0)</f>
        <v>ABEL RAFSHANJANI</v>
      </c>
      <c r="D8" s="73" t="str">
        <f>VLOOKUP($AM$1&amp;$A8,Sheet2!$A$3:$E$1151,5,0)</f>
        <v>L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75"/>
      <c r="AL8" s="76">
        <v>7</v>
      </c>
      <c r="AM8" s="76" t="s">
        <v>2331</v>
      </c>
      <c r="AP8" s="76" t="s">
        <v>1796</v>
      </c>
    </row>
    <row r="9" spans="1:42" s="76" customFormat="1" ht="17.25" customHeight="1">
      <c r="A9" s="73">
        <v>2</v>
      </c>
      <c r="B9" s="74">
        <f>VLOOKUP($AM$1&amp;$A9,Sheet2!$A$3:$E$1151,3,0)</f>
        <v>101515649</v>
      </c>
      <c r="C9" s="75" t="str">
        <f>VLOOKUP($AM$1&amp;$A9,Sheet2!$A$3:$E$1151,4,0)</f>
        <v>ANGGI ANGGRAENI MULYANA</v>
      </c>
      <c r="D9" s="73" t="str">
        <f>VLOOKUP($AM$1&amp;$A9,Sheet2!$A$3:$E$1151,5,0)</f>
        <v>P</v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75"/>
      <c r="AL9" s="76">
        <v>8</v>
      </c>
      <c r="AM9" s="76" t="s">
        <v>2332</v>
      </c>
      <c r="AP9" s="76" t="s">
        <v>1797</v>
      </c>
    </row>
    <row r="10" spans="1:42" s="76" customFormat="1" ht="17.25" customHeight="1">
      <c r="A10" s="73">
        <v>3</v>
      </c>
      <c r="B10" s="74">
        <f>VLOOKUP($AM$1&amp;$A10,Sheet2!$A$3:$E$1151,3,0)</f>
        <v>101515654</v>
      </c>
      <c r="C10" s="75" t="str">
        <f>VLOOKUP($AM$1&amp;$A10,Sheet2!$A$3:$E$1151,4,0)</f>
        <v>ANNISA FIRSTA AGRISTYASUCI</v>
      </c>
      <c r="D10" s="73" t="str">
        <f>VLOOKUP($AM$1&amp;$A10,Sheet2!$A$3:$E$1151,5,0)</f>
        <v>P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75"/>
      <c r="AL10" s="76">
        <v>9</v>
      </c>
      <c r="AM10" s="76" t="s">
        <v>2326</v>
      </c>
      <c r="AP10" s="76" t="s">
        <v>1798</v>
      </c>
    </row>
    <row r="11" spans="1:42" s="76" customFormat="1" ht="17.25" customHeight="1">
      <c r="A11" s="73">
        <v>4</v>
      </c>
      <c r="B11" s="74">
        <f>VLOOKUP($AM$1&amp;$A11,Sheet2!$A$3:$E$1151,3,0)</f>
        <v>101515661</v>
      </c>
      <c r="C11" s="75" t="str">
        <f>VLOOKUP($AM$1&amp;$A11,Sheet2!$A$3:$E$1151,4,0)</f>
        <v>AULIA FARAH YASMIN D.</v>
      </c>
      <c r="D11" s="73" t="str">
        <f>VLOOKUP($AM$1&amp;$A11,Sheet2!$A$3:$E$1151,5,0)</f>
        <v>P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75"/>
      <c r="AL11" s="76">
        <v>10</v>
      </c>
      <c r="AM11" s="76" t="s">
        <v>2323</v>
      </c>
      <c r="AP11" s="76" t="s">
        <v>1799</v>
      </c>
    </row>
    <row r="12" spans="1:42" s="76" customFormat="1" ht="17.25" customHeight="1">
      <c r="A12" s="73">
        <v>5</v>
      </c>
      <c r="B12" s="74">
        <f>VLOOKUP($AM$1&amp;$A12,Sheet2!$A$3:$E$1151,3,0)</f>
        <v>101515667</v>
      </c>
      <c r="C12" s="75" t="str">
        <f>VLOOKUP($AM$1&amp;$A12,Sheet2!$A$3:$E$1151,4,0)</f>
        <v>DEVIRA ISNANDA PUTRI</v>
      </c>
      <c r="D12" s="73" t="str">
        <f>VLOOKUP($AM$1&amp;$A12,Sheet2!$A$3:$E$1151,5,0)</f>
        <v>P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75"/>
      <c r="AL12" s="76">
        <v>11</v>
      </c>
      <c r="AM12" s="76" t="s">
        <v>2324</v>
      </c>
      <c r="AP12" s="76" t="s">
        <v>1800</v>
      </c>
    </row>
    <row r="13" spans="1:42" s="76" customFormat="1" ht="17.25" customHeight="1">
      <c r="A13" s="73">
        <v>6</v>
      </c>
      <c r="B13" s="74">
        <f>VLOOKUP($AM$1&amp;$A13,Sheet2!$A$3:$E$1151,3,0)</f>
        <v>101515671</v>
      </c>
      <c r="C13" s="75" t="str">
        <f>VLOOKUP($AM$1&amp;$A13,Sheet2!$A$3:$E$1151,4,0)</f>
        <v>DINDA AMELIA LUTFIAH</v>
      </c>
      <c r="D13" s="73" t="str">
        <f>VLOOKUP($AM$1&amp;$A13,Sheet2!$A$3:$E$1151,5,0)</f>
        <v>P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75"/>
      <c r="AL13" s="76">
        <v>12</v>
      </c>
      <c r="AM13" s="76" t="s">
        <v>413</v>
      </c>
      <c r="AP13" s="76" t="s">
        <v>1801</v>
      </c>
    </row>
    <row r="14" spans="1:42" s="76" customFormat="1" ht="17.25" customHeight="1">
      <c r="A14" s="73">
        <v>7</v>
      </c>
      <c r="B14" s="74">
        <f>VLOOKUP($AM$1&amp;$A14,Sheet2!$A$3:$E$1151,3,0)</f>
        <v>101515673</v>
      </c>
      <c r="C14" s="75" t="str">
        <f>VLOOKUP($AM$1&amp;$A14,Sheet2!$A$3:$E$1151,4,0)</f>
        <v>DZIKRI ABDUL GANI</v>
      </c>
      <c r="D14" s="73" t="str">
        <f>VLOOKUP($AM$1&amp;$A14,Sheet2!$A$3:$E$1151,5,0)</f>
        <v>L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75"/>
      <c r="AL14" s="76">
        <v>13</v>
      </c>
      <c r="AM14" s="76" t="s">
        <v>472</v>
      </c>
      <c r="AP14" s="76" t="s">
        <v>1802</v>
      </c>
    </row>
    <row r="15" spans="1:42" s="76" customFormat="1" ht="17.25" customHeight="1">
      <c r="A15" s="73">
        <v>8</v>
      </c>
      <c r="B15" s="74">
        <f>VLOOKUP($AM$1&amp;$A15,Sheet2!$A$3:$E$1151,3,0)</f>
        <v>101515676</v>
      </c>
      <c r="C15" s="75" t="str">
        <f>VLOOKUP($AM$1&amp;$A15,Sheet2!$A$3:$E$1151,4,0)</f>
        <v>EKI YUDHISTIRA</v>
      </c>
      <c r="D15" s="73" t="str">
        <f>VLOOKUP($AM$1&amp;$A15,Sheet2!$A$3:$E$1151,5,0)</f>
        <v>L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75"/>
      <c r="AL15" s="76">
        <v>14</v>
      </c>
      <c r="AM15" s="76" t="s">
        <v>534</v>
      </c>
      <c r="AP15" s="76" t="s">
        <v>1803</v>
      </c>
    </row>
    <row r="16" spans="1:42" s="76" customFormat="1" ht="17.25" customHeight="1">
      <c r="A16" s="73">
        <v>9</v>
      </c>
      <c r="B16" s="74">
        <f>VLOOKUP($AM$1&amp;$A16,Sheet2!$A$3:$E$1151,3,0)</f>
        <v>101515684</v>
      </c>
      <c r="C16" s="75" t="str">
        <f>VLOOKUP($AM$1&amp;$A16,Sheet2!$A$3:$E$1151,4,0)</f>
        <v>ERINA RATNAWATI</v>
      </c>
      <c r="D16" s="73" t="str">
        <f>VLOOKUP($AM$1&amp;$A16,Sheet2!$A$3:$E$1151,5,0)</f>
        <v>P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75"/>
      <c r="AL16" s="76">
        <v>15</v>
      </c>
      <c r="AM16" s="76" t="s">
        <v>593</v>
      </c>
      <c r="AP16" s="76" t="s">
        <v>1804</v>
      </c>
    </row>
    <row r="17" spans="1:44" s="76" customFormat="1" ht="17.25" customHeight="1">
      <c r="A17" s="73">
        <v>10</v>
      </c>
      <c r="B17" s="74">
        <f>VLOOKUP($AM$1&amp;$A17,Sheet2!$A$3:$E$1151,3,0)</f>
        <v>101515687</v>
      </c>
      <c r="C17" s="75" t="str">
        <f>VLOOKUP($AM$1&amp;$A17,Sheet2!$A$3:$E$1151,4,0)</f>
        <v>EVA DEVIYANTI</v>
      </c>
      <c r="D17" s="73" t="str">
        <f>VLOOKUP($AM$1&amp;$A17,Sheet2!$A$3:$E$1151,5,0)</f>
        <v>P</v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75"/>
      <c r="AL17" s="76">
        <v>16</v>
      </c>
      <c r="AM17" s="76" t="s">
        <v>655</v>
      </c>
      <c r="AP17" s="76" t="s">
        <v>1805</v>
      </c>
    </row>
    <row r="18" spans="1:44" s="76" customFormat="1" ht="17.25" customHeight="1">
      <c r="A18" s="73">
        <v>11</v>
      </c>
      <c r="B18" s="74">
        <f>VLOOKUP($AM$1&amp;$A18,Sheet2!$A$3:$E$1151,3,0)</f>
        <v>101515691</v>
      </c>
      <c r="C18" s="75" t="str">
        <f>VLOOKUP($AM$1&amp;$A18,Sheet2!$A$3:$E$1151,4,0)</f>
        <v>FAHIRA ARMI RAMADHANI</v>
      </c>
      <c r="D18" s="73" t="str">
        <f>VLOOKUP($AM$1&amp;$A18,Sheet2!$A$3:$E$1151,5,0)</f>
        <v>P</v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75"/>
      <c r="AL18" s="76">
        <v>17</v>
      </c>
      <c r="AM18" s="76" t="s">
        <v>715</v>
      </c>
      <c r="AP18" s="76" t="s">
        <v>1806</v>
      </c>
    </row>
    <row r="19" spans="1:44" s="76" customFormat="1" ht="17.25" customHeight="1">
      <c r="A19" s="73">
        <v>12</v>
      </c>
      <c r="B19" s="74">
        <f>VLOOKUP($AM$1&amp;$A19,Sheet2!$A$3:$E$1151,3,0)</f>
        <v>101515700</v>
      </c>
      <c r="C19" s="75" t="str">
        <f>VLOOKUP($AM$1&amp;$A19,Sheet2!$A$3:$E$1151,4,0)</f>
        <v>FEBRI NURAFISAH</v>
      </c>
      <c r="D19" s="73" t="str">
        <f>VLOOKUP($AM$1&amp;$A19,Sheet2!$A$3:$E$1151,5,0)</f>
        <v>P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75"/>
      <c r="AL19" s="76">
        <v>18</v>
      </c>
      <c r="AM19" s="76" t="s">
        <v>779</v>
      </c>
      <c r="AP19" s="76" t="s">
        <v>1807</v>
      </c>
    </row>
    <row r="20" spans="1:44" s="76" customFormat="1" ht="17.25" customHeight="1">
      <c r="A20" s="73">
        <v>13</v>
      </c>
      <c r="B20" s="74">
        <f>VLOOKUP($AM$1&amp;$A20,Sheet2!$A$3:$E$1151,3,0)</f>
        <v>101515706</v>
      </c>
      <c r="C20" s="75" t="str">
        <f>VLOOKUP($AM$1&amp;$A20,Sheet2!$A$3:$E$1151,4,0)</f>
        <v>GEANANDA DERRINA FASSYA</v>
      </c>
      <c r="D20" s="73" t="str">
        <f>VLOOKUP($AM$1&amp;$A20,Sheet2!$A$3:$E$1151,5,0)</f>
        <v>P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75"/>
      <c r="AL20" s="76">
        <v>19</v>
      </c>
      <c r="AM20" s="76" t="s">
        <v>842</v>
      </c>
      <c r="AP20" s="76" t="s">
        <v>1808</v>
      </c>
    </row>
    <row r="21" spans="1:44" s="76" customFormat="1" ht="17.25" customHeight="1">
      <c r="A21" s="73">
        <v>14</v>
      </c>
      <c r="B21" s="74">
        <f>VLOOKUP($AM$1&amp;$A21,Sheet2!$A$3:$E$1151,3,0)</f>
        <v>101515724</v>
      </c>
      <c r="C21" s="75" t="str">
        <f>VLOOKUP($AM$1&amp;$A21,Sheet2!$A$3:$E$1151,4,0)</f>
        <v>LANI AULYA NUR SABILLA</v>
      </c>
      <c r="D21" s="73" t="str">
        <f>VLOOKUP($AM$1&amp;$A21,Sheet2!$A$3:$E$1151,5,0)</f>
        <v>P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75"/>
      <c r="AL21" s="76">
        <v>20</v>
      </c>
      <c r="AM21" s="76" t="s">
        <v>903</v>
      </c>
      <c r="AP21" s="76" t="s">
        <v>1809</v>
      </c>
      <c r="AR21" s="76" t="s">
        <v>1933</v>
      </c>
    </row>
    <row r="22" spans="1:44" s="76" customFormat="1" ht="17.25" customHeight="1">
      <c r="A22" s="73">
        <v>15</v>
      </c>
      <c r="B22" s="74">
        <f>VLOOKUP($AM$1&amp;$A22,Sheet2!$A$3:$E$1151,3,0)</f>
        <v>101515735</v>
      </c>
      <c r="C22" s="75" t="str">
        <f>VLOOKUP($AM$1&amp;$A22,Sheet2!$A$3:$E$1151,4,0)</f>
        <v>MUHAMMAD FADHIL FIRASYAN</v>
      </c>
      <c r="D22" s="73" t="str">
        <f>VLOOKUP($AM$1&amp;$A22,Sheet2!$A$3:$E$1151,5,0)</f>
        <v>L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75"/>
      <c r="AL22" s="76">
        <v>21</v>
      </c>
      <c r="AM22" s="76" t="s">
        <v>970</v>
      </c>
      <c r="AP22" s="76" t="s">
        <v>1810</v>
      </c>
    </row>
    <row r="23" spans="1:44" s="76" customFormat="1" ht="17.25" customHeight="1">
      <c r="A23" s="73">
        <v>16</v>
      </c>
      <c r="B23" s="74">
        <f>VLOOKUP($AM$1&amp;$A23,Sheet2!$A$3:$E$1151,3,0)</f>
        <v>101515737</v>
      </c>
      <c r="C23" s="75" t="str">
        <f>VLOOKUP($AM$1&amp;$A23,Sheet2!$A$3:$E$1151,4,0)</f>
        <v>MUHAMMAD SHIDDIQ RAMADHAN</v>
      </c>
      <c r="D23" s="73" t="str">
        <f>VLOOKUP($AM$1&amp;$A23,Sheet2!$A$3:$E$1151,5,0)</f>
        <v>L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75"/>
      <c r="AL23" s="76">
        <v>22</v>
      </c>
      <c r="AM23" s="76" t="s">
        <v>971</v>
      </c>
      <c r="AP23" s="76" t="s">
        <v>1811</v>
      </c>
    </row>
    <row r="24" spans="1:44" s="76" customFormat="1" ht="17.25" customHeight="1">
      <c r="A24" s="73">
        <v>17</v>
      </c>
      <c r="B24" s="74">
        <f>VLOOKUP($AM$1&amp;$A24,Sheet2!$A$3:$E$1151,3,0)</f>
        <v>101515738</v>
      </c>
      <c r="C24" s="75" t="str">
        <f>VLOOKUP($AM$1&amp;$A24,Sheet2!$A$3:$E$1151,4,0)</f>
        <v>MUHAMMAD SYAHRIZAL</v>
      </c>
      <c r="D24" s="73" t="str">
        <f>VLOOKUP($AM$1&amp;$A24,Sheet2!$A$3:$E$1151,5,0)</f>
        <v>L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75"/>
      <c r="AL24" s="76">
        <v>23</v>
      </c>
      <c r="AM24" s="76" t="s">
        <v>972</v>
      </c>
      <c r="AP24" s="76" t="s">
        <v>1812</v>
      </c>
    </row>
    <row r="25" spans="1:44" s="76" customFormat="1" ht="17.25" customHeight="1">
      <c r="A25" s="73">
        <v>18</v>
      </c>
      <c r="B25" s="74">
        <f>VLOOKUP($AM$1&amp;$A25,Sheet2!$A$3:$E$1151,3,0)</f>
        <v>101515741</v>
      </c>
      <c r="C25" s="75" t="str">
        <f>VLOOKUP($AM$1&amp;$A25,Sheet2!$A$3:$E$1151,4,0)</f>
        <v>NAFISA SALMA SAHARA</v>
      </c>
      <c r="D25" s="73" t="str">
        <f>VLOOKUP($AM$1&amp;$A25,Sheet2!$A$3:$E$1151,5,0)</f>
        <v>P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75"/>
      <c r="AL25" s="76">
        <v>24</v>
      </c>
      <c r="AM25" s="76" t="s">
        <v>973</v>
      </c>
      <c r="AP25" s="76" t="s">
        <v>1813</v>
      </c>
    </row>
    <row r="26" spans="1:44" s="76" customFormat="1" ht="17.25" customHeight="1">
      <c r="A26" s="73">
        <v>19</v>
      </c>
      <c r="B26" s="74">
        <f>VLOOKUP($AM$1&amp;$A26,Sheet2!$A$3:$E$1151,3,0)</f>
        <v>101515747</v>
      </c>
      <c r="C26" s="75" t="str">
        <f>VLOOKUP($AM$1&amp;$A26,Sheet2!$A$3:$E$1151,4,0)</f>
        <v>NURUL MUHAMMAD SETIAWAN</v>
      </c>
      <c r="D26" s="73" t="str">
        <f>VLOOKUP($AM$1&amp;$A26,Sheet2!$A$3:$E$1151,5,0)</f>
        <v>L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75"/>
      <c r="AL26" s="76">
        <v>25</v>
      </c>
      <c r="AM26" s="76" t="s">
        <v>974</v>
      </c>
      <c r="AP26" s="76" t="s">
        <v>1814</v>
      </c>
    </row>
    <row r="27" spans="1:44" s="76" customFormat="1" ht="17.25" customHeight="1">
      <c r="A27" s="73">
        <v>20</v>
      </c>
      <c r="B27" s="74">
        <f>VLOOKUP($AM$1&amp;$A27,Sheet2!$A$3:$E$1151,3,0)</f>
        <v>101515756</v>
      </c>
      <c r="C27" s="75" t="str">
        <f>VLOOKUP($AM$1&amp;$A27,Sheet2!$A$3:$E$1151,4,0)</f>
        <v>RAHADIAN FARIDZ</v>
      </c>
      <c r="D27" s="73" t="str">
        <f>VLOOKUP($AM$1&amp;$A27,Sheet2!$A$3:$E$1151,5,0)</f>
        <v>L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75"/>
      <c r="AL27" s="76">
        <v>26</v>
      </c>
      <c r="AM27" s="76" t="s">
        <v>1289</v>
      </c>
      <c r="AP27" s="76" t="s">
        <v>1939</v>
      </c>
    </row>
    <row r="28" spans="1:44" s="76" customFormat="1" ht="17.25" customHeight="1">
      <c r="A28" s="73">
        <v>21</v>
      </c>
      <c r="B28" s="74">
        <f>VLOOKUP($AM$1&amp;$A28,Sheet2!$A$3:$E$1151,3,0)</f>
        <v>101515759</v>
      </c>
      <c r="C28" s="75" t="str">
        <f>VLOOKUP($AM$1&amp;$A28,Sheet2!$A$3:$E$1151,4,0)</f>
        <v>RAMDAN LUTFI MARDIYANA</v>
      </c>
      <c r="D28" s="73" t="str">
        <f>VLOOKUP($AM$1&amp;$A28,Sheet2!$A$3:$E$1151,5,0)</f>
        <v>L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75"/>
      <c r="AL28" s="76">
        <v>27</v>
      </c>
      <c r="AM28" s="76" t="s">
        <v>1344</v>
      </c>
      <c r="AP28" s="76" t="s">
        <v>1940</v>
      </c>
    </row>
    <row r="29" spans="1:44" s="76" customFormat="1" ht="17.25" customHeight="1">
      <c r="A29" s="73">
        <v>22</v>
      </c>
      <c r="B29" s="74">
        <f>VLOOKUP($AM$1&amp;$A29,Sheet2!$A$3:$E$1151,3,0)</f>
        <v>101515761</v>
      </c>
      <c r="C29" s="75" t="str">
        <f>VLOOKUP($AM$1&amp;$A29,Sheet2!$A$3:$E$1151,4,0)</f>
        <v>RATNASARI DEWI</v>
      </c>
      <c r="D29" s="73" t="str">
        <f>VLOOKUP($AM$1&amp;$A29,Sheet2!$A$3:$E$1151,5,0)</f>
        <v>P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75"/>
      <c r="AL29" s="76">
        <v>28</v>
      </c>
      <c r="AM29" s="76" t="s">
        <v>1401</v>
      </c>
      <c r="AP29" s="76" t="s">
        <v>1815</v>
      </c>
    </row>
    <row r="30" spans="1:44" s="76" customFormat="1" ht="17.25" customHeight="1">
      <c r="A30" s="73">
        <v>23</v>
      </c>
      <c r="B30" s="74">
        <f>VLOOKUP($AM$1&amp;$A30,Sheet2!$A$3:$E$1151,3,0)</f>
        <v>101515766</v>
      </c>
      <c r="C30" s="75" t="str">
        <f>VLOOKUP($AM$1&amp;$A30,Sheet2!$A$3:$E$1151,4,0)</f>
        <v>RIFKI RAHMAT DIANSYAH</v>
      </c>
      <c r="D30" s="73" t="str">
        <f>VLOOKUP($AM$1&amp;$A30,Sheet2!$A$3:$E$1151,5,0)</f>
        <v>L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75"/>
      <c r="AL30" s="76">
        <v>29</v>
      </c>
      <c r="AM30" s="76" t="s">
        <v>1525</v>
      </c>
      <c r="AP30" s="76" t="s">
        <v>1816</v>
      </c>
    </row>
    <row r="31" spans="1:44" s="76" customFormat="1" ht="17.25" customHeight="1">
      <c r="A31" s="73">
        <v>24</v>
      </c>
      <c r="B31" s="74">
        <f>VLOOKUP($AM$1&amp;$A31,Sheet2!$A$3:$E$1151,3,0)</f>
        <v>101515770</v>
      </c>
      <c r="C31" s="75" t="str">
        <f>VLOOKUP($AM$1&amp;$A31,Sheet2!$A$3:$E$1151,4,0)</f>
        <v>RISMAN APRILIYANA</v>
      </c>
      <c r="D31" s="73" t="str">
        <f>VLOOKUP($AM$1&amp;$A31,Sheet2!$A$3:$E$1151,5,0)</f>
        <v>L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75"/>
      <c r="AL31" s="76">
        <v>30</v>
      </c>
      <c r="AM31" s="76" t="s">
        <v>1526</v>
      </c>
      <c r="AP31" s="76" t="s">
        <v>1817</v>
      </c>
    </row>
    <row r="32" spans="1:44" s="76" customFormat="1" ht="17.25" customHeight="1">
      <c r="A32" s="73">
        <v>25</v>
      </c>
      <c r="B32" s="74">
        <f>VLOOKUP($AM$1&amp;$A32,Sheet2!$A$3:$E$1151,3,0)</f>
        <v>101515772</v>
      </c>
      <c r="C32" s="75" t="str">
        <f>VLOOKUP($AM$1&amp;$A32,Sheet2!$A$3:$E$1151,4,0)</f>
        <v>RIZKY APRIANTO</v>
      </c>
      <c r="D32" s="73" t="str">
        <f>VLOOKUP($AM$1&amp;$A32,Sheet2!$A$3:$E$1151,5,0)</f>
        <v>L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75"/>
      <c r="AL32" s="76">
        <v>31</v>
      </c>
      <c r="AM32" s="76" t="s">
        <v>1589</v>
      </c>
      <c r="AP32" s="76" t="s">
        <v>1818</v>
      </c>
    </row>
    <row r="33" spans="1:42" s="76" customFormat="1" ht="17.25" customHeight="1">
      <c r="A33" s="73">
        <v>26</v>
      </c>
      <c r="B33" s="74">
        <f>VLOOKUP($AM$1&amp;$A33,Sheet2!$A$3:$E$1151,3,0)</f>
        <v>101515774</v>
      </c>
      <c r="C33" s="75" t="str">
        <f>VLOOKUP($AM$1&amp;$A33,Sheet2!$A$3:$E$1151,4,0)</f>
        <v>SALMA HANIFAH NUR AISYAH</v>
      </c>
      <c r="D33" s="73" t="str">
        <f>VLOOKUP($AM$1&amp;$A33,Sheet2!$A$3:$E$1151,5,0)</f>
        <v>P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75"/>
      <c r="AL33" s="76">
        <v>32</v>
      </c>
      <c r="AM33" s="76" t="s">
        <v>1652</v>
      </c>
      <c r="AP33" s="76" t="s">
        <v>1819</v>
      </c>
    </row>
    <row r="34" spans="1:42" s="76" customFormat="1" ht="17.25" customHeight="1">
      <c r="A34" s="73">
        <v>27</v>
      </c>
      <c r="B34" s="74">
        <f>VLOOKUP($AM$1&amp;$A34,Sheet2!$A$3:$E$1151,3,0)</f>
        <v>101515781</v>
      </c>
      <c r="C34" s="75" t="str">
        <f>VLOOKUP($AM$1&amp;$A34,Sheet2!$A$3:$E$1151,4,0)</f>
        <v>SHOLEHATUNNISA APRILIA</v>
      </c>
      <c r="D34" s="73" t="str">
        <f>VLOOKUP($AM$1&amp;$A34,Sheet2!$A$3:$E$1151,5,0)</f>
        <v>P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75"/>
      <c r="AL34" s="76">
        <v>33</v>
      </c>
      <c r="AM34" s="76" t="s">
        <v>1713</v>
      </c>
      <c r="AP34" s="76" t="s">
        <v>1820</v>
      </c>
    </row>
    <row r="35" spans="1:42" s="76" customFormat="1" ht="17.25" customHeight="1">
      <c r="A35" s="73">
        <v>28</v>
      </c>
      <c r="B35" s="74">
        <f>VLOOKUP($AM$1&amp;$A35,Sheet2!$A$3:$E$1151,3,0)</f>
        <v>101515792</v>
      </c>
      <c r="C35" s="75" t="str">
        <f>VLOOKUP($AM$1&amp;$A35,Sheet2!$A$3:$E$1151,4,0)</f>
        <v>TIAR PRIMA NUGRAHA</v>
      </c>
      <c r="D35" s="73" t="str">
        <f>VLOOKUP($AM$1&amp;$A35,Sheet2!$A$3:$E$1151,5,0)</f>
        <v>L</v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75"/>
      <c r="AL35" s="76">
        <v>34</v>
      </c>
      <c r="AM35" s="76" t="s">
        <v>1774</v>
      </c>
      <c r="AP35" s="76" t="s">
        <v>1821</v>
      </c>
    </row>
    <row r="36" spans="1:42" s="76" customFormat="1" ht="17.25" customHeight="1">
      <c r="A36" s="91">
        <v>29</v>
      </c>
      <c r="B36" s="74">
        <f>VLOOKUP($AM$1&amp;$A36,Sheet2!$A$3:$E$1151,3,0)</f>
        <v>101515806</v>
      </c>
      <c r="C36" s="92" t="str">
        <f>VLOOKUP($AM$1&amp;$A36,Sheet2!$A$3:$E$1151,4,0)</f>
        <v>YANZA FITRIANINGRUM</v>
      </c>
      <c r="D36" s="91" t="str">
        <f>VLOOKUP($AM$1&amp;$A36,Sheet2!$A$3:$E$1151,5,0)</f>
        <v>P</v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75"/>
    </row>
    <row r="37" spans="1:42" s="76" customFormat="1" ht="17.25" customHeight="1">
      <c r="A37" s="91">
        <v>30</v>
      </c>
      <c r="B37" s="74">
        <f>VLOOKUP($AM$1&amp;$A37,Sheet2!$A$3:$E$1151,3,0)</f>
        <v>101515807</v>
      </c>
      <c r="C37" s="92" t="str">
        <f>VLOOKUP($AM$1&amp;$A37,Sheet2!$A$3:$E$1151,4,0)</f>
        <v>YULIANI DAMAYANTI</v>
      </c>
      <c r="D37" s="91" t="str">
        <f>VLOOKUP($AM$1&amp;$A37,Sheet2!$A$3:$E$1151,5,0)</f>
        <v>P</v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75"/>
    </row>
    <row r="38" spans="1:42" s="93" customFormat="1" ht="17.25" customHeight="1">
      <c r="A38" s="91">
        <v>31</v>
      </c>
      <c r="B38" s="74" t="e">
        <f>VLOOKUP($AM$1&amp;$A38,Sheet2!$A$3:$E$1151,3,0)</f>
        <v>#N/A</v>
      </c>
      <c r="C38" s="92" t="e">
        <f>VLOOKUP($AM$1&amp;$A38,Sheet2!$A$3:$E$1151,4,0)</f>
        <v>#N/A</v>
      </c>
      <c r="D38" s="91" t="e">
        <f>VLOOKUP($AM$1&amp;$A38,Sheet2!$A$3:$E$1151,5,0)</f>
        <v>#N/A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74"/>
    </row>
    <row r="39" spans="1:42" s="76" customFormat="1" ht="17.25" customHeight="1">
      <c r="A39" s="89">
        <v>32</v>
      </c>
      <c r="B39" s="74" t="e">
        <f>VLOOKUP($AM$1&amp;$A39,Sheet2!$A$3:$E$1151,3,0)</f>
        <v>#N/A</v>
      </c>
      <c r="C39" s="74" t="e">
        <f>VLOOKUP($AM$1&amp;$A39,Sheet2!$A$3:$E$1151,4,0)</f>
        <v>#N/A</v>
      </c>
      <c r="D39" s="89" t="e">
        <f>VLOOKUP($AM$1&amp;$A39,Sheet2!$A$3:$E$1151,5,0)</f>
        <v>#N/A</v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75"/>
    </row>
    <row r="40" spans="1:42" s="76" customFormat="1" ht="17.25" customHeight="1">
      <c r="A40" s="89">
        <v>33</v>
      </c>
      <c r="B40" s="74" t="e">
        <f>VLOOKUP($AM$1&amp;$A40,Sheet2!$A$3:$E$1151,3,0)</f>
        <v>#N/A</v>
      </c>
      <c r="C40" s="74" t="e">
        <f>VLOOKUP($AM$1&amp;$A40,Sheet2!$A$3:$E$1151,4,0)</f>
        <v>#N/A</v>
      </c>
      <c r="D40" s="89" t="e">
        <f>VLOOKUP($AM$1&amp;$A40,Sheet2!$A$3:$E$1151,5,0)</f>
        <v>#N/A</v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75"/>
    </row>
    <row r="41" spans="1:42" s="93" customFormat="1" ht="17.25" customHeight="1">
      <c r="A41" s="89">
        <v>34</v>
      </c>
      <c r="B41" s="74" t="e">
        <f>VLOOKUP($AM$1&amp;$A41,Sheet2!$A$3:$E$1151,3,0)</f>
        <v>#N/A</v>
      </c>
      <c r="C41" s="74" t="e">
        <f>VLOOKUP($AM$1&amp;$A41,Sheet2!$A$3:$E$1151,4,0)</f>
        <v>#N/A</v>
      </c>
      <c r="D41" s="89" t="e">
        <f>VLOOKUP($AM$1&amp;$A41,Sheet2!$A$3:$E$1151,5,0)</f>
        <v>#N/A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74"/>
    </row>
    <row r="42" spans="1:42" s="93" customFormat="1" ht="17.25" customHeight="1">
      <c r="A42" s="89">
        <v>35</v>
      </c>
      <c r="B42" s="74" t="e">
        <f>VLOOKUP($AM$1&amp;$A42,Sheet2!$A$3:$E$1159,3,0)</f>
        <v>#N/A</v>
      </c>
      <c r="C42" s="74" t="e">
        <f>VLOOKUP($AM$1&amp;$A42,Sheet2!$A$3:$E$1159,4,0)</f>
        <v>#N/A</v>
      </c>
      <c r="D42" s="89" t="e">
        <f>VLOOKUP($AM$1&amp;$A42,Sheet2!$A$3:$E$1159,5,0)</f>
        <v>#N/A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74"/>
    </row>
    <row r="43" spans="1:42" s="93" customFormat="1" ht="17.25" customHeight="1">
      <c r="A43" s="89">
        <v>36</v>
      </c>
      <c r="B43" s="74" t="e">
        <f>VLOOKUP($AM$1&amp;$A43,Sheet2!$A$3:$E$1159,3,0)</f>
        <v>#N/A</v>
      </c>
      <c r="C43" s="74" t="e">
        <f>VLOOKUP($AM$1&amp;$A43,Sheet2!$A$3:$E$1159,4,0)</f>
        <v>#N/A</v>
      </c>
      <c r="D43" s="89" t="e">
        <f>VLOOKUP($AM$1&amp;$A43,Sheet2!$A$3:$E$1159,5,0)</f>
        <v>#N/A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74"/>
    </row>
    <row r="44" spans="1:42" s="76" customFormat="1" ht="15.75" customHeight="1">
      <c r="A44" s="77"/>
      <c r="B44" s="78"/>
      <c r="C44" s="78"/>
      <c r="D44" s="79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8"/>
    </row>
    <row r="45" spans="1:42" ht="11.25" customHeight="1">
      <c r="A45" s="69"/>
      <c r="B45" s="83" t="s">
        <v>39</v>
      </c>
      <c r="C45" s="83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69"/>
      <c r="AF45" s="69"/>
      <c r="AG45" s="69"/>
      <c r="AH45" s="69"/>
      <c r="AI45" s="69"/>
      <c r="AJ45" s="68"/>
    </row>
    <row r="46" spans="1:42" ht="11.25" customHeight="1">
      <c r="A46" s="69"/>
      <c r="B46" s="83" t="s">
        <v>38</v>
      </c>
      <c r="C46" s="82" t="str">
        <f>"=   "&amp; COUNTIF(D8:D43,"L")</f>
        <v>=   13</v>
      </c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3"/>
      <c r="O46" s="84"/>
      <c r="P46" s="84"/>
      <c r="Q46" s="83"/>
      <c r="R46" s="84"/>
      <c r="S46" s="84"/>
      <c r="T46" s="84"/>
      <c r="U46" s="84"/>
      <c r="V46" s="84"/>
      <c r="W46" s="84"/>
      <c r="X46" s="84"/>
      <c r="Y46" s="84"/>
      <c r="Z46" s="84"/>
      <c r="AA46" s="84" t="s">
        <v>2345</v>
      </c>
      <c r="AB46" s="84"/>
      <c r="AC46" s="84"/>
      <c r="AD46" s="84"/>
      <c r="AE46" s="69"/>
      <c r="AF46" s="69"/>
      <c r="AG46" s="69"/>
      <c r="AH46" s="69"/>
      <c r="AI46" s="69"/>
      <c r="AJ46" s="68"/>
    </row>
    <row r="47" spans="1:42" ht="11.25" customHeight="1">
      <c r="A47" s="69"/>
      <c r="B47" s="83" t="s">
        <v>40</v>
      </c>
      <c r="C47" s="82" t="str">
        <f>"=   "&amp;COUNTIF(D8:D43,"P")</f>
        <v>=   17</v>
      </c>
      <c r="D47" s="83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69"/>
      <c r="AF47" s="69"/>
      <c r="AG47" s="69"/>
      <c r="AH47" s="69"/>
      <c r="AI47" s="69"/>
      <c r="AJ47" s="68"/>
    </row>
    <row r="48" spans="1:42" ht="11.25" customHeight="1">
      <c r="A48" s="69"/>
      <c r="B48" s="83" t="s">
        <v>41</v>
      </c>
      <c r="C48" s="83"/>
      <c r="D48" s="83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69"/>
      <c r="AF48" s="69"/>
      <c r="AG48" s="69"/>
      <c r="AH48" s="69"/>
      <c r="AI48" s="69"/>
      <c r="AJ48" s="68"/>
    </row>
    <row r="49" spans="1:36" ht="11.25" customHeight="1">
      <c r="A49" s="69"/>
      <c r="B49" s="83" t="s">
        <v>42</v>
      </c>
      <c r="C49" s="83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69"/>
      <c r="AF49" s="69"/>
      <c r="AG49" s="69"/>
      <c r="AH49" s="69"/>
      <c r="AI49" s="69"/>
      <c r="AJ49" s="68"/>
    </row>
    <row r="50" spans="1:36" ht="11.25" customHeight="1">
      <c r="A50" s="69"/>
      <c r="B50" s="83" t="s">
        <v>43</v>
      </c>
      <c r="C50" s="83"/>
      <c r="D50" s="83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69"/>
      <c r="AF50" s="69"/>
      <c r="AG50" s="69"/>
      <c r="AH50" s="69"/>
      <c r="AI50" s="69"/>
      <c r="AJ50" s="68"/>
    </row>
    <row r="51" spans="1:36" ht="11.25" customHeight="1">
      <c r="A51" s="69"/>
      <c r="B51" s="83" t="s">
        <v>44</v>
      </c>
      <c r="C51" s="83"/>
      <c r="D51" s="83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69"/>
      <c r="AF51" s="69"/>
      <c r="AG51" s="69"/>
      <c r="AH51" s="69"/>
      <c r="AI51" s="69"/>
      <c r="AJ51" s="68"/>
    </row>
    <row r="52" spans="1:36">
      <c r="A52" s="80"/>
    </row>
    <row r="53" spans="1:36">
      <c r="A53" s="80"/>
      <c r="H53" s="80" t="str">
        <f>AM1</f>
        <v>XI AK2</v>
      </c>
    </row>
    <row r="54" spans="1:36">
      <c r="A54" s="80"/>
    </row>
    <row r="55" spans="1:36">
      <c r="A55" s="80"/>
    </row>
    <row r="56" spans="1:36">
      <c r="A56" s="80"/>
    </row>
    <row r="57" spans="1:36">
      <c r="A57" s="80"/>
    </row>
    <row r="58" spans="1:36">
      <c r="A58" s="80"/>
    </row>
    <row r="59" spans="1:36">
      <c r="A59" s="80"/>
    </row>
    <row r="60" spans="1:36">
      <c r="A60" s="80"/>
    </row>
    <row r="61" spans="1:36">
      <c r="A61" s="80"/>
    </row>
    <row r="62" spans="1:36">
      <c r="A62" s="80"/>
    </row>
    <row r="63" spans="1:36">
      <c r="A63" s="80"/>
    </row>
    <row r="64" spans="1:36">
      <c r="A64" s="80"/>
    </row>
    <row r="65" spans="1:1">
      <c r="A65" s="80"/>
    </row>
    <row r="66" spans="1:1">
      <c r="A66" s="80"/>
    </row>
    <row r="67" spans="1:1">
      <c r="A67" s="80"/>
    </row>
    <row r="68" spans="1:1">
      <c r="A68" s="80"/>
    </row>
    <row r="69" spans="1:1">
      <c r="A69" s="80"/>
    </row>
    <row r="70" spans="1:1">
      <c r="A70" s="80"/>
    </row>
    <row r="71" spans="1:1">
      <c r="A71" s="80"/>
    </row>
    <row r="72" spans="1:1">
      <c r="A72" s="80"/>
    </row>
    <row r="73" spans="1:1">
      <c r="A73" s="80"/>
    </row>
    <row r="74" spans="1:1">
      <c r="A74" s="80"/>
    </row>
    <row r="75" spans="1:1">
      <c r="A75" s="80"/>
    </row>
    <row r="76" spans="1:1">
      <c r="A76" s="80"/>
    </row>
    <row r="77" spans="1:1">
      <c r="A77" s="80"/>
    </row>
    <row r="78" spans="1:1">
      <c r="A78" s="80"/>
    </row>
    <row r="79" spans="1:1">
      <c r="A79" s="80"/>
    </row>
    <row r="80" spans="1:1">
      <c r="A80" s="80"/>
    </row>
    <row r="81" spans="1:1">
      <c r="A81" s="80"/>
    </row>
    <row r="82" spans="1:1">
      <c r="A82" s="80"/>
    </row>
    <row r="83" spans="1:1">
      <c r="A83" s="80"/>
    </row>
    <row r="84" spans="1:1">
      <c r="A84" s="80"/>
    </row>
    <row r="85" spans="1:1">
      <c r="A85" s="80"/>
    </row>
    <row r="86" spans="1:1">
      <c r="A86" s="80"/>
    </row>
    <row r="87" spans="1:1">
      <c r="A87" s="80"/>
    </row>
    <row r="88" spans="1:1">
      <c r="A88" s="80"/>
    </row>
    <row r="89" spans="1:1">
      <c r="A89" s="80"/>
    </row>
    <row r="90" spans="1:1">
      <c r="A90" s="80"/>
    </row>
    <row r="91" spans="1:1">
      <c r="A91" s="80"/>
    </row>
    <row r="92" spans="1:1">
      <c r="A92" s="80"/>
    </row>
    <row r="93" spans="1:1">
      <c r="A93" s="80"/>
    </row>
    <row r="94" spans="1:1">
      <c r="A94" s="80"/>
    </row>
    <row r="95" spans="1:1">
      <c r="A95" s="80"/>
    </row>
    <row r="96" spans="1:1">
      <c r="A96" s="80"/>
    </row>
    <row r="97" spans="1:1">
      <c r="A97" s="80"/>
    </row>
    <row r="98" spans="1:1">
      <c r="A98" s="80"/>
    </row>
    <row r="99" spans="1:1">
      <c r="A99" s="80"/>
    </row>
    <row r="100" spans="1:1">
      <c r="A100" s="80"/>
    </row>
    <row r="101" spans="1:1">
      <c r="A101" s="80"/>
    </row>
    <row r="102" spans="1:1">
      <c r="A102" s="80"/>
    </row>
    <row r="103" spans="1:1">
      <c r="A103" s="80"/>
    </row>
    <row r="104" spans="1:1">
      <c r="A104" s="80"/>
    </row>
    <row r="105" spans="1:1">
      <c r="A105" s="80"/>
    </row>
    <row r="106" spans="1:1">
      <c r="A106" s="80"/>
    </row>
    <row r="107" spans="1:1">
      <c r="A107" s="80"/>
    </row>
    <row r="108" spans="1:1">
      <c r="A108" s="80"/>
    </row>
    <row r="109" spans="1:1">
      <c r="A109" s="80"/>
    </row>
    <row r="110" spans="1:1">
      <c r="A110" s="80"/>
    </row>
    <row r="111" spans="1:1">
      <c r="A111" s="80"/>
    </row>
    <row r="112" spans="1:1">
      <c r="A112" s="80"/>
    </row>
    <row r="113" spans="1:1">
      <c r="A113" s="80"/>
    </row>
    <row r="114" spans="1:1">
      <c r="A114" s="80"/>
    </row>
    <row r="115" spans="1:1">
      <c r="A115" s="80"/>
    </row>
    <row r="116" spans="1:1">
      <c r="A116" s="80"/>
    </row>
    <row r="117" spans="1:1">
      <c r="A117" s="80"/>
    </row>
    <row r="118" spans="1:1">
      <c r="A118" s="80"/>
    </row>
    <row r="119" spans="1:1">
      <c r="A119" s="80"/>
    </row>
    <row r="120" spans="1:1">
      <c r="A120" s="80"/>
    </row>
    <row r="121" spans="1:1">
      <c r="A121" s="80"/>
    </row>
    <row r="122" spans="1:1">
      <c r="A122" s="80"/>
    </row>
    <row r="123" spans="1:1">
      <c r="A123" s="80"/>
    </row>
    <row r="124" spans="1:1">
      <c r="A124" s="80"/>
    </row>
    <row r="125" spans="1:1">
      <c r="A125" s="80"/>
    </row>
    <row r="126" spans="1:1">
      <c r="A126" s="80"/>
    </row>
    <row r="127" spans="1:1">
      <c r="A127" s="80"/>
    </row>
    <row r="128" spans="1:1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1">
      <c r="A145" s="80"/>
    </row>
    <row r="146" spans="1:1">
      <c r="A146" s="80"/>
    </row>
    <row r="147" spans="1:1">
      <c r="A147" s="80"/>
    </row>
    <row r="148" spans="1:1">
      <c r="A148" s="80"/>
    </row>
    <row r="149" spans="1:1">
      <c r="A149" s="80"/>
    </row>
    <row r="150" spans="1:1">
      <c r="A150" s="80"/>
    </row>
    <row r="151" spans="1:1">
      <c r="A151" s="80"/>
    </row>
    <row r="152" spans="1:1">
      <c r="A152" s="80"/>
    </row>
    <row r="153" spans="1:1">
      <c r="A153" s="80"/>
    </row>
    <row r="154" spans="1:1">
      <c r="A154" s="80"/>
    </row>
    <row r="155" spans="1:1">
      <c r="A155" s="80"/>
    </row>
    <row r="156" spans="1:1">
      <c r="A156" s="80"/>
    </row>
    <row r="157" spans="1:1">
      <c r="A157" s="80"/>
    </row>
    <row r="158" spans="1:1">
      <c r="A158" s="80"/>
    </row>
    <row r="159" spans="1:1">
      <c r="A159" s="80"/>
    </row>
    <row r="160" spans="1:1">
      <c r="A160" s="80"/>
    </row>
    <row r="161" spans="1:1">
      <c r="A161" s="80"/>
    </row>
    <row r="162" spans="1:1">
      <c r="A162" s="80"/>
    </row>
    <row r="163" spans="1:1">
      <c r="A163" s="80"/>
    </row>
    <row r="164" spans="1:1">
      <c r="A164" s="80"/>
    </row>
    <row r="165" spans="1:1">
      <c r="A165" s="80"/>
    </row>
    <row r="166" spans="1:1">
      <c r="A166" s="80"/>
    </row>
    <row r="167" spans="1:1">
      <c r="A167" s="80"/>
    </row>
    <row r="168" spans="1:1">
      <c r="A168" s="80"/>
    </row>
    <row r="169" spans="1:1">
      <c r="A169" s="80"/>
    </row>
    <row r="170" spans="1:1">
      <c r="A170" s="80"/>
    </row>
    <row r="171" spans="1:1">
      <c r="A171" s="80"/>
    </row>
    <row r="172" spans="1:1">
      <c r="A172" s="80"/>
    </row>
    <row r="173" spans="1:1">
      <c r="A173" s="80"/>
    </row>
    <row r="174" spans="1:1">
      <c r="A174" s="80"/>
    </row>
    <row r="175" spans="1:1">
      <c r="A175" s="80"/>
    </row>
    <row r="176" spans="1:1">
      <c r="A176" s="80"/>
    </row>
    <row r="177" spans="1:1">
      <c r="A177" s="80"/>
    </row>
    <row r="178" spans="1:1">
      <c r="A178" s="80"/>
    </row>
    <row r="179" spans="1:1">
      <c r="A179" s="80"/>
    </row>
    <row r="180" spans="1:1">
      <c r="A180" s="80"/>
    </row>
    <row r="181" spans="1:1">
      <c r="A181" s="80"/>
    </row>
    <row r="182" spans="1:1">
      <c r="A182" s="80"/>
    </row>
    <row r="183" spans="1:1">
      <c r="A183" s="80"/>
    </row>
  </sheetData>
  <mergeCells count="9">
    <mergeCell ref="A1:AJ1"/>
    <mergeCell ref="A2:AJ2"/>
    <mergeCell ref="A3:AJ3"/>
    <mergeCell ref="A6:A7"/>
    <mergeCell ref="B6:B7"/>
    <mergeCell ref="C6:C7"/>
    <mergeCell ref="D6:D7"/>
    <mergeCell ref="AJ6:AJ7"/>
    <mergeCell ref="E6:AI6"/>
  </mergeCells>
  <printOptions horizontalCentered="1"/>
  <pageMargins left="0.05" right="0.23622047244094499" top="0.56000000000000005" bottom="0.35433070866141703" header="0.31496062992126" footer="0.31496062992126"/>
  <pageSetup paperSize="5" scale="63" orientation="landscape" r:id="rId1"/>
  <rowBreaks count="1" manualBreakCount="1">
    <brk id="51" max="35" man="1"/>
  </rowBreaks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containsErrors" priority="1" id="{ECE26F3B-8B28-4143-BFE6-6538907B1BC6}">
            <xm:f>ISERROR(CETAK!A38)</xm:f>
            <x14:dxf>
              <font>
                <color theme="0"/>
              </font>
            </x14:dxf>
          </x14:cfRule>
          <xm:sqref>A44:D44 A38:A43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N1171"/>
  <sheetViews>
    <sheetView workbookViewId="0">
      <selection activeCell="D1097" sqref="D1097"/>
    </sheetView>
  </sheetViews>
  <sheetFormatPr defaultColWidth="9.125" defaultRowHeight="15"/>
  <cols>
    <col min="1" max="1" width="9.125" style="108" customWidth="1"/>
    <col min="2" max="2" width="9.25" style="121" customWidth="1"/>
    <col min="3" max="3" width="25.75" style="108" customWidth="1"/>
    <col min="4" max="4" width="46" style="108" customWidth="1"/>
    <col min="5" max="5" width="9.125" style="121"/>
    <col min="6" max="6" width="9.125" style="108"/>
    <col min="7" max="9" width="9.125" style="108" customWidth="1"/>
    <col min="10" max="11" width="9.125" style="109"/>
    <col min="12" max="12" width="11.25" style="109" bestFit="1" customWidth="1"/>
    <col min="13" max="16384" width="9.125" style="109"/>
  </cols>
  <sheetData>
    <row r="2" spans="1:12" ht="15.75">
      <c r="A2" s="108" t="str">
        <f t="shared" ref="A2:A6" si="0">F2&amp;B2</f>
        <v>XI AK11</v>
      </c>
      <c r="B2" s="138">
        <v>1</v>
      </c>
      <c r="C2" s="131">
        <v>101515630</v>
      </c>
      <c r="D2" s="131" t="s">
        <v>180</v>
      </c>
      <c r="E2" s="138" t="s">
        <v>9</v>
      </c>
      <c r="F2" s="133" t="s">
        <v>413</v>
      </c>
      <c r="G2" s="108" t="s">
        <v>1778</v>
      </c>
      <c r="H2" s="108" t="s">
        <v>1783</v>
      </c>
      <c r="I2" s="108" t="s">
        <v>2377</v>
      </c>
      <c r="L2" s="110">
        <v>101515972</v>
      </c>
    </row>
    <row r="3" spans="1:12" ht="15" customHeight="1">
      <c r="A3" s="111" t="str">
        <f t="shared" si="0"/>
        <v>X AK 11</v>
      </c>
      <c r="B3" s="130">
        <v>1</v>
      </c>
      <c r="C3" s="110">
        <v>101615974</v>
      </c>
      <c r="D3" s="110" t="s">
        <v>1949</v>
      </c>
      <c r="E3" s="113" t="s">
        <v>9</v>
      </c>
      <c r="F3" s="114" t="s">
        <v>2322</v>
      </c>
      <c r="G3" s="111" t="s">
        <v>1775</v>
      </c>
      <c r="H3" s="111" t="s">
        <v>1783</v>
      </c>
      <c r="I3" s="111" t="str">
        <f>E3&amp;H3</f>
        <v>LAK</v>
      </c>
    </row>
    <row r="4" spans="1:12" ht="15.75">
      <c r="A4" s="111" t="str">
        <f t="shared" si="0"/>
        <v>XII TKJ31</v>
      </c>
      <c r="B4" s="54">
        <v>1</v>
      </c>
      <c r="C4" s="110" t="s">
        <v>843</v>
      </c>
      <c r="D4" s="110" t="s">
        <v>844</v>
      </c>
      <c r="E4" s="54" t="s">
        <v>9</v>
      </c>
      <c r="F4" s="111" t="s">
        <v>1401</v>
      </c>
      <c r="G4" s="111" t="s">
        <v>1781</v>
      </c>
      <c r="H4" s="111" t="s">
        <v>1785</v>
      </c>
      <c r="I4" s="111" t="s">
        <v>2378</v>
      </c>
    </row>
    <row r="5" spans="1:12" ht="15.75">
      <c r="A5" s="111" t="str">
        <f t="shared" si="0"/>
        <v>XI AK21</v>
      </c>
      <c r="B5" s="54">
        <v>1</v>
      </c>
      <c r="C5" s="110">
        <v>101515631</v>
      </c>
      <c r="D5" s="110" t="s">
        <v>210</v>
      </c>
      <c r="E5" s="54" t="s">
        <v>9</v>
      </c>
      <c r="F5" s="111" t="s">
        <v>472</v>
      </c>
      <c r="G5" s="111" t="s">
        <v>1778</v>
      </c>
      <c r="H5" s="111" t="s">
        <v>1783</v>
      </c>
      <c r="I5" s="111" t="s">
        <v>2377</v>
      </c>
    </row>
    <row r="6" spans="1:12" ht="15.75">
      <c r="A6" s="111" t="str">
        <f t="shared" si="0"/>
        <v>XI AK12</v>
      </c>
      <c r="B6" s="54">
        <v>2</v>
      </c>
      <c r="C6" s="110">
        <v>101515632</v>
      </c>
      <c r="D6" s="110" t="s">
        <v>172</v>
      </c>
      <c r="E6" s="54" t="s">
        <v>13</v>
      </c>
      <c r="F6" s="111" t="s">
        <v>413</v>
      </c>
      <c r="G6" s="111" t="s">
        <v>1778</v>
      </c>
      <c r="H6" s="111" t="s">
        <v>1783</v>
      </c>
      <c r="I6" s="111" t="s">
        <v>2379</v>
      </c>
    </row>
    <row r="7" spans="1:12" ht="15.75">
      <c r="A7" s="111" t="str">
        <f t="shared" ref="A7:A70" si="1">F7&amp;B7</f>
        <v>X RPL 11</v>
      </c>
      <c r="B7" s="130">
        <v>1</v>
      </c>
      <c r="C7" s="110">
        <v>101616298</v>
      </c>
      <c r="D7" s="110" t="s">
        <v>1950</v>
      </c>
      <c r="E7" s="113" t="s">
        <v>9</v>
      </c>
      <c r="F7" s="114" t="s">
        <v>2323</v>
      </c>
      <c r="G7" s="111" t="s">
        <v>1776</v>
      </c>
      <c r="H7" s="111" t="s">
        <v>1784</v>
      </c>
      <c r="I7" s="111" t="str">
        <f>E7&amp;H7</f>
        <v>LRPL</v>
      </c>
    </row>
    <row r="8" spans="1:12" ht="15.75">
      <c r="A8" s="111" t="str">
        <f t="shared" si="1"/>
        <v>X AK 12</v>
      </c>
      <c r="B8" s="130">
        <v>2</v>
      </c>
      <c r="C8" s="110">
        <v>101615975</v>
      </c>
      <c r="D8" s="110" t="s">
        <v>1951</v>
      </c>
      <c r="E8" s="113" t="s">
        <v>9</v>
      </c>
      <c r="F8" s="114" t="s">
        <v>2322</v>
      </c>
      <c r="G8" s="111" t="s">
        <v>1775</v>
      </c>
      <c r="H8" s="111" t="s">
        <v>1783</v>
      </c>
      <c r="I8" s="111" t="str">
        <f>E8&amp;H8</f>
        <v>LAK</v>
      </c>
    </row>
    <row r="9" spans="1:12" ht="15.75">
      <c r="A9" s="111" t="str">
        <f t="shared" si="1"/>
        <v>X RPL 21</v>
      </c>
      <c r="B9" s="130">
        <v>1</v>
      </c>
      <c r="C9" s="110">
        <v>101616299</v>
      </c>
      <c r="D9" s="110" t="s">
        <v>1952</v>
      </c>
      <c r="E9" s="113" t="s">
        <v>9</v>
      </c>
      <c r="F9" s="114" t="s">
        <v>2324</v>
      </c>
      <c r="G9" s="111" t="s">
        <v>1776</v>
      </c>
      <c r="H9" s="111" t="s">
        <v>1784</v>
      </c>
      <c r="I9" s="111" t="str">
        <f>E9&amp;H9</f>
        <v>LRPL</v>
      </c>
    </row>
    <row r="10" spans="1:12" ht="15.75">
      <c r="A10" s="111" t="str">
        <f t="shared" si="1"/>
        <v>XI AK13</v>
      </c>
      <c r="B10" s="54">
        <v>3</v>
      </c>
      <c r="C10" s="110">
        <v>101515633</v>
      </c>
      <c r="D10" s="110" t="s">
        <v>176</v>
      </c>
      <c r="E10" s="54" t="s">
        <v>13</v>
      </c>
      <c r="F10" s="111" t="s">
        <v>413</v>
      </c>
      <c r="G10" s="111" t="s">
        <v>1778</v>
      </c>
      <c r="H10" s="111" t="s">
        <v>1783</v>
      </c>
      <c r="I10" s="111" t="s">
        <v>2379</v>
      </c>
    </row>
    <row r="11" spans="1:12" ht="15.75">
      <c r="A11" s="111" t="str">
        <f t="shared" si="1"/>
        <v>XII AK11</v>
      </c>
      <c r="B11" s="54">
        <v>1</v>
      </c>
      <c r="C11" s="110" t="s">
        <v>351</v>
      </c>
      <c r="D11" s="110" t="s">
        <v>352</v>
      </c>
      <c r="E11" s="54" t="s">
        <v>13</v>
      </c>
      <c r="F11" s="111" t="s">
        <v>970</v>
      </c>
      <c r="G11" s="111" t="s">
        <v>1780</v>
      </c>
      <c r="H11" s="111" t="s">
        <v>1783</v>
      </c>
      <c r="I11" s="111" t="s">
        <v>2379</v>
      </c>
    </row>
    <row r="12" spans="1:12" ht="15.75">
      <c r="A12" s="111" t="str">
        <f t="shared" si="1"/>
        <v>XII AK31</v>
      </c>
      <c r="B12" s="54">
        <v>1</v>
      </c>
      <c r="C12" s="110" t="s">
        <v>473</v>
      </c>
      <c r="D12" s="110" t="s">
        <v>474</v>
      </c>
      <c r="E12" s="54" t="s">
        <v>9</v>
      </c>
      <c r="F12" s="111" t="s">
        <v>972</v>
      </c>
      <c r="G12" s="111" t="s">
        <v>1780</v>
      </c>
      <c r="H12" s="111" t="s">
        <v>1783</v>
      </c>
      <c r="I12" s="111" t="s">
        <v>2377</v>
      </c>
    </row>
    <row r="13" spans="1:12" ht="15.75">
      <c r="A13" s="111" t="str">
        <f t="shared" si="1"/>
        <v>X AK 51</v>
      </c>
      <c r="B13" s="130">
        <v>1</v>
      </c>
      <c r="C13" s="110">
        <v>101615976</v>
      </c>
      <c r="D13" s="110" t="s">
        <v>1953</v>
      </c>
      <c r="E13" s="113" t="s">
        <v>9</v>
      </c>
      <c r="F13" s="114" t="s">
        <v>2325</v>
      </c>
      <c r="G13" s="111" t="s">
        <v>1775</v>
      </c>
      <c r="H13" s="111" t="s">
        <v>1783</v>
      </c>
      <c r="I13" s="111" t="str">
        <f>E13&amp;H13</f>
        <v>LAK</v>
      </c>
    </row>
    <row r="14" spans="1:12" ht="15.75">
      <c r="A14" s="111" t="str">
        <f t="shared" si="1"/>
        <v>XI TKJ11</v>
      </c>
      <c r="B14" s="54">
        <v>1</v>
      </c>
      <c r="C14" s="110">
        <v>101515814</v>
      </c>
      <c r="D14" s="110" t="s">
        <v>87</v>
      </c>
      <c r="E14" s="54" t="s">
        <v>9</v>
      </c>
      <c r="F14" s="111" t="s">
        <v>779</v>
      </c>
      <c r="G14" s="111" t="s">
        <v>1779</v>
      </c>
      <c r="H14" s="111" t="s">
        <v>1785</v>
      </c>
      <c r="I14" s="111" t="s">
        <v>2378</v>
      </c>
    </row>
    <row r="15" spans="1:12" ht="15.75">
      <c r="A15" s="111" t="str">
        <f t="shared" si="1"/>
        <v>XII AK41</v>
      </c>
      <c r="B15" s="54">
        <v>1</v>
      </c>
      <c r="C15" s="110" t="s">
        <v>535</v>
      </c>
      <c r="D15" s="110" t="s">
        <v>536</v>
      </c>
      <c r="E15" s="54" t="s">
        <v>9</v>
      </c>
      <c r="F15" s="111" t="s">
        <v>973</v>
      </c>
      <c r="G15" s="111" t="s">
        <v>1780</v>
      </c>
      <c r="H15" s="111" t="s">
        <v>1783</v>
      </c>
      <c r="I15" s="111" t="s">
        <v>2377</v>
      </c>
    </row>
    <row r="16" spans="1:12" ht="15.75">
      <c r="A16" s="111" t="str">
        <f t="shared" si="1"/>
        <v>XII TKJ21</v>
      </c>
      <c r="B16" s="54">
        <v>1</v>
      </c>
      <c r="C16" s="110" t="s">
        <v>780</v>
      </c>
      <c r="D16" s="110" t="s">
        <v>781</v>
      </c>
      <c r="E16" s="54" t="s">
        <v>9</v>
      </c>
      <c r="F16" s="111" t="s">
        <v>1344</v>
      </c>
      <c r="G16" s="111" t="s">
        <v>1781</v>
      </c>
      <c r="H16" s="111" t="s">
        <v>1785</v>
      </c>
      <c r="I16" s="111" t="s">
        <v>2378</v>
      </c>
    </row>
    <row r="17" spans="1:9" ht="15.75">
      <c r="A17" s="111" t="str">
        <f t="shared" si="1"/>
        <v>X TKJ 31</v>
      </c>
      <c r="B17" s="130">
        <v>1</v>
      </c>
      <c r="C17" s="110">
        <v>101616190</v>
      </c>
      <c r="D17" s="110" t="s">
        <v>1954</v>
      </c>
      <c r="E17" s="113" t="s">
        <v>9</v>
      </c>
      <c r="F17" s="115" t="s">
        <v>2326</v>
      </c>
      <c r="G17" s="111" t="s">
        <v>1777</v>
      </c>
      <c r="H17" s="111" t="s">
        <v>1785</v>
      </c>
      <c r="I17" s="111" t="str">
        <f>E17&amp;H17</f>
        <v>LTKJ</v>
      </c>
    </row>
    <row r="18" spans="1:9" ht="15.75">
      <c r="A18" s="111" t="str">
        <f t="shared" si="1"/>
        <v>XII TKJ32</v>
      </c>
      <c r="B18" s="54">
        <v>2</v>
      </c>
      <c r="C18" s="110" t="s">
        <v>845</v>
      </c>
      <c r="D18" s="110" t="s">
        <v>846</v>
      </c>
      <c r="E18" s="54" t="s">
        <v>9</v>
      </c>
      <c r="F18" s="111" t="s">
        <v>1401</v>
      </c>
      <c r="G18" s="111" t="s">
        <v>1781</v>
      </c>
      <c r="H18" s="111" t="s">
        <v>1785</v>
      </c>
      <c r="I18" s="111" t="s">
        <v>2378</v>
      </c>
    </row>
    <row r="19" spans="1:9" ht="15.75">
      <c r="A19" s="111" t="str">
        <f t="shared" si="1"/>
        <v>X TKJ 11</v>
      </c>
      <c r="B19" s="112">
        <v>1</v>
      </c>
      <c r="C19" s="110">
        <v>101616191</v>
      </c>
      <c r="D19" s="111" t="s">
        <v>2350</v>
      </c>
      <c r="E19" s="130" t="s">
        <v>9</v>
      </c>
      <c r="F19" s="111" t="s">
        <v>2331</v>
      </c>
      <c r="G19" s="111" t="s">
        <v>1777</v>
      </c>
      <c r="H19" s="111" t="s">
        <v>1785</v>
      </c>
      <c r="I19" s="111" t="str">
        <f>E19&amp;H19</f>
        <v>LTKJ</v>
      </c>
    </row>
    <row r="20" spans="1:9" ht="15.75">
      <c r="A20" s="111" t="str">
        <f t="shared" si="1"/>
        <v>XII TKJ11</v>
      </c>
      <c r="B20" s="54">
        <v>1</v>
      </c>
      <c r="C20" s="110" t="s">
        <v>716</v>
      </c>
      <c r="D20" s="110" t="s">
        <v>717</v>
      </c>
      <c r="E20" s="54" t="s">
        <v>9</v>
      </c>
      <c r="F20" s="111" t="s">
        <v>1289</v>
      </c>
      <c r="G20" s="111" t="s">
        <v>1781</v>
      </c>
      <c r="H20" s="111" t="s">
        <v>1785</v>
      </c>
      <c r="I20" s="111" t="s">
        <v>2378</v>
      </c>
    </row>
    <row r="21" spans="1:9" ht="15.75">
      <c r="A21" s="111" t="str">
        <f t="shared" si="1"/>
        <v>XII TKJ22</v>
      </c>
      <c r="B21" s="54">
        <v>2</v>
      </c>
      <c r="C21" s="110" t="s">
        <v>782</v>
      </c>
      <c r="D21" s="110" t="s">
        <v>783</v>
      </c>
      <c r="E21" s="54" t="s">
        <v>9</v>
      </c>
      <c r="F21" s="111" t="s">
        <v>1344</v>
      </c>
      <c r="G21" s="111" t="s">
        <v>1781</v>
      </c>
      <c r="H21" s="111" t="s">
        <v>1785</v>
      </c>
      <c r="I21" s="111" t="s">
        <v>2378</v>
      </c>
    </row>
    <row r="22" spans="1:9" ht="15.75">
      <c r="A22" s="111" t="str">
        <f t="shared" si="1"/>
        <v>XIII AK21</v>
      </c>
      <c r="B22" s="54">
        <v>1</v>
      </c>
      <c r="C22" s="110" t="s">
        <v>975</v>
      </c>
      <c r="D22" s="110" t="s">
        <v>976</v>
      </c>
      <c r="E22" s="54" t="s">
        <v>9</v>
      </c>
      <c r="F22" s="111" t="s">
        <v>1526</v>
      </c>
      <c r="G22" s="111" t="s">
        <v>1782</v>
      </c>
      <c r="H22" s="111" t="s">
        <v>1783</v>
      </c>
      <c r="I22" s="111" t="s">
        <v>2377</v>
      </c>
    </row>
    <row r="23" spans="1:9" ht="15.75">
      <c r="A23" s="111" t="str">
        <f t="shared" si="1"/>
        <v>X RPL 22</v>
      </c>
      <c r="B23" s="130">
        <v>2</v>
      </c>
      <c r="C23" s="110">
        <v>101616300</v>
      </c>
      <c r="D23" s="110" t="s">
        <v>1955</v>
      </c>
      <c r="E23" s="113" t="s">
        <v>9</v>
      </c>
      <c r="F23" s="114" t="s">
        <v>2324</v>
      </c>
      <c r="G23" s="111" t="s">
        <v>1776</v>
      </c>
      <c r="H23" s="111" t="s">
        <v>1784</v>
      </c>
      <c r="I23" s="111" t="str">
        <f>E23&amp;H23</f>
        <v>LRPL</v>
      </c>
    </row>
    <row r="24" spans="1:9" ht="15.75">
      <c r="A24" s="111" t="str">
        <f t="shared" si="1"/>
        <v>X RPL 12</v>
      </c>
      <c r="B24" s="130">
        <v>2</v>
      </c>
      <c r="C24" s="110">
        <v>101616301</v>
      </c>
      <c r="D24" s="110" t="s">
        <v>1956</v>
      </c>
      <c r="E24" s="113" t="s">
        <v>9</v>
      </c>
      <c r="F24" s="114" t="s">
        <v>2323</v>
      </c>
      <c r="G24" s="111" t="s">
        <v>1776</v>
      </c>
      <c r="H24" s="111" t="s">
        <v>1784</v>
      </c>
      <c r="I24" s="111" t="str">
        <f>E24&amp;H24</f>
        <v>LRPL</v>
      </c>
    </row>
    <row r="25" spans="1:9" ht="15.75">
      <c r="A25" s="111" t="str">
        <f t="shared" si="1"/>
        <v>XII TKJ33</v>
      </c>
      <c r="B25" s="54">
        <v>3</v>
      </c>
      <c r="C25" s="110" t="s">
        <v>847</v>
      </c>
      <c r="D25" s="110" t="s">
        <v>848</v>
      </c>
      <c r="E25" s="54" t="s">
        <v>9</v>
      </c>
      <c r="F25" s="111" t="s">
        <v>1401</v>
      </c>
      <c r="G25" s="111" t="s">
        <v>1781</v>
      </c>
      <c r="H25" s="111" t="s">
        <v>1785</v>
      </c>
      <c r="I25" s="111" t="s">
        <v>2378</v>
      </c>
    </row>
    <row r="26" spans="1:9" ht="15.75">
      <c r="A26" s="111" t="str">
        <f t="shared" si="1"/>
        <v>X RPL 13</v>
      </c>
      <c r="B26" s="130">
        <v>3</v>
      </c>
      <c r="C26" s="110">
        <v>101616302</v>
      </c>
      <c r="D26" s="110" t="s">
        <v>1957</v>
      </c>
      <c r="E26" s="113" t="s">
        <v>9</v>
      </c>
      <c r="F26" s="114" t="s">
        <v>2323</v>
      </c>
      <c r="G26" s="111" t="s">
        <v>1776</v>
      </c>
      <c r="H26" s="111" t="s">
        <v>1784</v>
      </c>
      <c r="I26" s="111" t="str">
        <f>E26&amp;H26</f>
        <v>LRPL</v>
      </c>
    </row>
    <row r="27" spans="1:9" ht="15.75">
      <c r="A27" s="111" t="str">
        <f t="shared" si="1"/>
        <v>XII AK51</v>
      </c>
      <c r="B27" s="54">
        <v>1</v>
      </c>
      <c r="C27" s="110" t="s">
        <v>594</v>
      </c>
      <c r="D27" s="110" t="s">
        <v>595</v>
      </c>
      <c r="E27" s="54" t="s">
        <v>9</v>
      </c>
      <c r="F27" s="111" t="s">
        <v>974</v>
      </c>
      <c r="G27" s="111" t="s">
        <v>1780</v>
      </c>
      <c r="H27" s="111" t="s">
        <v>1783</v>
      </c>
      <c r="I27" s="111" t="s">
        <v>2377</v>
      </c>
    </row>
    <row r="28" spans="1:9" ht="15.75">
      <c r="A28" s="111" t="str">
        <f t="shared" si="1"/>
        <v>XI AK62</v>
      </c>
      <c r="B28" s="54">
        <v>2</v>
      </c>
      <c r="C28" s="110">
        <v>101515634</v>
      </c>
      <c r="D28" s="110" t="s">
        <v>331</v>
      </c>
      <c r="E28" s="54" t="s">
        <v>9</v>
      </c>
      <c r="F28" s="111" t="s">
        <v>715</v>
      </c>
      <c r="G28" s="111" t="s">
        <v>1778</v>
      </c>
      <c r="H28" s="111" t="s">
        <v>1783</v>
      </c>
      <c r="I28" s="111" t="s">
        <v>2377</v>
      </c>
    </row>
    <row r="29" spans="1:9" ht="15.75">
      <c r="A29" s="111" t="str">
        <f t="shared" si="1"/>
        <v>X AK 21</v>
      </c>
      <c r="B29" s="130">
        <v>1</v>
      </c>
      <c r="C29" s="110">
        <v>101615977</v>
      </c>
      <c r="D29" s="110" t="s">
        <v>1958</v>
      </c>
      <c r="E29" s="113" t="s">
        <v>9</v>
      </c>
      <c r="F29" s="114" t="s">
        <v>2327</v>
      </c>
      <c r="G29" s="111" t="s">
        <v>1775</v>
      </c>
      <c r="H29" s="111" t="s">
        <v>1783</v>
      </c>
      <c r="I29" s="111" t="str">
        <f>E29&amp;H29</f>
        <v>LAK</v>
      </c>
    </row>
    <row r="30" spans="1:9" ht="15.75">
      <c r="A30" s="111" t="str">
        <f t="shared" si="1"/>
        <v>X AK 13</v>
      </c>
      <c r="B30" s="130">
        <v>3</v>
      </c>
      <c r="C30" s="110">
        <v>101615978</v>
      </c>
      <c r="D30" s="110" t="s">
        <v>1959</v>
      </c>
      <c r="E30" s="113" t="s">
        <v>9</v>
      </c>
      <c r="F30" s="114" t="s">
        <v>2322</v>
      </c>
      <c r="G30" s="111" t="s">
        <v>1775</v>
      </c>
      <c r="H30" s="111" t="s">
        <v>1783</v>
      </c>
      <c r="I30" s="111" t="str">
        <f>E30&amp;H30</f>
        <v>LAK</v>
      </c>
    </row>
    <row r="31" spans="1:9" ht="15.75">
      <c r="A31" s="111" t="str">
        <f t="shared" si="1"/>
        <v>X AK 52</v>
      </c>
      <c r="B31" s="130">
        <v>2</v>
      </c>
      <c r="C31" s="110">
        <v>101615979</v>
      </c>
      <c r="D31" s="110" t="s">
        <v>1960</v>
      </c>
      <c r="E31" s="113" t="s">
        <v>13</v>
      </c>
      <c r="F31" s="116" t="s">
        <v>2325</v>
      </c>
      <c r="G31" s="111" t="s">
        <v>1775</v>
      </c>
      <c r="H31" s="111" t="s">
        <v>1783</v>
      </c>
      <c r="I31" s="111" t="str">
        <f>E31&amp;H31</f>
        <v>PAK</v>
      </c>
    </row>
    <row r="32" spans="1:9" ht="15.75">
      <c r="A32" s="111" t="str">
        <f t="shared" si="1"/>
        <v>XII TKJ12</v>
      </c>
      <c r="B32" s="54">
        <v>2</v>
      </c>
      <c r="C32" s="110" t="s">
        <v>718</v>
      </c>
      <c r="D32" s="110" t="s">
        <v>719</v>
      </c>
      <c r="E32" s="54" t="s">
        <v>9</v>
      </c>
      <c r="F32" s="111" t="s">
        <v>1289</v>
      </c>
      <c r="G32" s="111" t="s">
        <v>1781</v>
      </c>
      <c r="H32" s="111" t="s">
        <v>1785</v>
      </c>
      <c r="I32" s="111" t="s">
        <v>2378</v>
      </c>
    </row>
    <row r="33" spans="1:9" ht="15.75">
      <c r="A33" s="111" t="str">
        <f t="shared" si="1"/>
        <v>XII AK61</v>
      </c>
      <c r="B33" s="54">
        <v>1</v>
      </c>
      <c r="C33" s="110" t="s">
        <v>656</v>
      </c>
      <c r="D33" s="110" t="s">
        <v>657</v>
      </c>
      <c r="E33" s="54" t="s">
        <v>13</v>
      </c>
      <c r="F33" s="111" t="s">
        <v>1942</v>
      </c>
      <c r="G33" s="111" t="s">
        <v>1780</v>
      </c>
      <c r="H33" s="111" t="s">
        <v>1783</v>
      </c>
      <c r="I33" s="111" t="s">
        <v>2379</v>
      </c>
    </row>
    <row r="34" spans="1:9" ht="15.75">
      <c r="A34" s="111" t="str">
        <f t="shared" si="1"/>
        <v>X AK 22</v>
      </c>
      <c r="B34" s="130">
        <v>2</v>
      </c>
      <c r="C34" s="110">
        <v>101615980</v>
      </c>
      <c r="D34" s="110" t="s">
        <v>1961</v>
      </c>
      <c r="E34" s="113" t="s">
        <v>13</v>
      </c>
      <c r="F34" s="114" t="s">
        <v>2327</v>
      </c>
      <c r="G34" s="111" t="s">
        <v>1775</v>
      </c>
      <c r="H34" s="111" t="s">
        <v>1783</v>
      </c>
      <c r="I34" s="111" t="str">
        <f>E34&amp;H34</f>
        <v>PAK</v>
      </c>
    </row>
    <row r="35" spans="1:9" ht="15.75">
      <c r="A35" s="111" t="str">
        <f t="shared" si="1"/>
        <v>XI TKJ12</v>
      </c>
      <c r="B35" s="54">
        <v>2</v>
      </c>
      <c r="C35" s="110">
        <v>101515815</v>
      </c>
      <c r="D35" s="110" t="s">
        <v>94</v>
      </c>
      <c r="E35" s="54" t="s">
        <v>9</v>
      </c>
      <c r="F35" s="111" t="s">
        <v>779</v>
      </c>
      <c r="G35" s="111" t="s">
        <v>1779</v>
      </c>
      <c r="H35" s="111" t="s">
        <v>1785</v>
      </c>
      <c r="I35" s="111" t="s">
        <v>2378</v>
      </c>
    </row>
    <row r="36" spans="1:9" ht="15.75">
      <c r="A36" s="111" t="str">
        <f t="shared" si="1"/>
        <v>XIII AK11</v>
      </c>
      <c r="B36" s="54">
        <v>1</v>
      </c>
      <c r="C36" s="110" t="s">
        <v>904</v>
      </c>
      <c r="D36" s="110" t="s">
        <v>905</v>
      </c>
      <c r="E36" s="54" t="s">
        <v>9</v>
      </c>
      <c r="F36" s="111" t="s">
        <v>1525</v>
      </c>
      <c r="G36" s="111" t="s">
        <v>1782</v>
      </c>
      <c r="H36" s="111" t="s">
        <v>1783</v>
      </c>
      <c r="I36" s="111" t="s">
        <v>2377</v>
      </c>
    </row>
    <row r="37" spans="1:9" ht="15.75">
      <c r="A37" s="111" t="str">
        <f t="shared" si="1"/>
        <v>XI TKJ13</v>
      </c>
      <c r="B37" s="54">
        <v>3</v>
      </c>
      <c r="C37" s="110">
        <v>101515816</v>
      </c>
      <c r="D37" s="110" t="s">
        <v>100</v>
      </c>
      <c r="E37" s="54" t="s">
        <v>9</v>
      </c>
      <c r="F37" s="111" t="s">
        <v>779</v>
      </c>
      <c r="G37" s="111" t="s">
        <v>1779</v>
      </c>
      <c r="H37" s="111" t="s">
        <v>1785</v>
      </c>
      <c r="I37" s="111" t="s">
        <v>2378</v>
      </c>
    </row>
    <row r="38" spans="1:9" ht="15.75">
      <c r="A38" s="111" t="str">
        <f t="shared" si="1"/>
        <v>XII AK12</v>
      </c>
      <c r="B38" s="54">
        <v>2</v>
      </c>
      <c r="C38" s="110" t="s">
        <v>353</v>
      </c>
      <c r="D38" s="110" t="s">
        <v>354</v>
      </c>
      <c r="E38" s="54" t="s">
        <v>9</v>
      </c>
      <c r="F38" s="111" t="s">
        <v>970</v>
      </c>
      <c r="G38" s="111" t="s">
        <v>1780</v>
      </c>
      <c r="H38" s="111" t="s">
        <v>1783</v>
      </c>
      <c r="I38" s="111" t="s">
        <v>2377</v>
      </c>
    </row>
    <row r="39" spans="1:9" ht="15.75">
      <c r="A39" s="111" t="str">
        <f t="shared" si="1"/>
        <v>X TKJ 32</v>
      </c>
      <c r="B39" s="130">
        <v>2</v>
      </c>
      <c r="C39" s="110">
        <v>101616192</v>
      </c>
      <c r="D39" s="110" t="s">
        <v>1962</v>
      </c>
      <c r="E39" s="113" t="s">
        <v>9</v>
      </c>
      <c r="F39" s="115" t="s">
        <v>2326</v>
      </c>
      <c r="G39" s="111" t="s">
        <v>1777</v>
      </c>
      <c r="H39" s="111" t="s">
        <v>1783</v>
      </c>
      <c r="I39" s="111" t="str">
        <f>E39&amp;H39</f>
        <v>LAK</v>
      </c>
    </row>
    <row r="40" spans="1:9" ht="15.75">
      <c r="A40" s="111" t="str">
        <f t="shared" si="1"/>
        <v>XII AK21</v>
      </c>
      <c r="B40" s="54">
        <v>1</v>
      </c>
      <c r="C40" s="110" t="s">
        <v>414</v>
      </c>
      <c r="D40" s="110" t="s">
        <v>415</v>
      </c>
      <c r="E40" s="54" t="s">
        <v>13</v>
      </c>
      <c r="F40" s="111" t="s">
        <v>971</v>
      </c>
      <c r="G40" s="111" t="s">
        <v>1780</v>
      </c>
      <c r="H40" s="111" t="s">
        <v>1783</v>
      </c>
      <c r="I40" s="111" t="s">
        <v>2379</v>
      </c>
    </row>
    <row r="41" spans="1:9" ht="15.75">
      <c r="A41" s="111" t="str">
        <f t="shared" si="1"/>
        <v>X AK 61</v>
      </c>
      <c r="B41" s="130">
        <v>1</v>
      </c>
      <c r="C41" s="110">
        <v>101615981</v>
      </c>
      <c r="D41" s="110" t="s">
        <v>1963</v>
      </c>
      <c r="E41" s="113" t="s">
        <v>9</v>
      </c>
      <c r="F41" s="114" t="s">
        <v>2330</v>
      </c>
      <c r="G41" s="111" t="s">
        <v>1775</v>
      </c>
      <c r="H41" s="111" t="s">
        <v>1783</v>
      </c>
      <c r="I41" s="111" t="str">
        <f>E41&amp;H41</f>
        <v>LAK</v>
      </c>
    </row>
    <row r="42" spans="1:9" ht="15.75">
      <c r="A42" s="111" t="str">
        <f t="shared" si="1"/>
        <v>X AK 23</v>
      </c>
      <c r="B42" s="130">
        <v>3</v>
      </c>
      <c r="C42" s="110">
        <v>101615982</v>
      </c>
      <c r="D42" s="110" t="s">
        <v>1964</v>
      </c>
      <c r="E42" s="113" t="s">
        <v>9</v>
      </c>
      <c r="F42" s="114" t="s">
        <v>2327</v>
      </c>
      <c r="G42" s="111" t="s">
        <v>1775</v>
      </c>
      <c r="H42" s="111" t="s">
        <v>1783</v>
      </c>
      <c r="I42" s="111" t="str">
        <f>E42&amp;H42</f>
        <v>LAK</v>
      </c>
    </row>
    <row r="43" spans="1:9" ht="15.75">
      <c r="A43" s="111" t="str">
        <f t="shared" si="1"/>
        <v>X TKJ 33</v>
      </c>
      <c r="B43" s="112">
        <v>3</v>
      </c>
      <c r="C43" s="110">
        <v>101616193</v>
      </c>
      <c r="D43" s="110" t="s">
        <v>1965</v>
      </c>
      <c r="E43" s="113" t="s">
        <v>9</v>
      </c>
      <c r="F43" s="115" t="s">
        <v>2326</v>
      </c>
      <c r="G43" s="111" t="s">
        <v>1777</v>
      </c>
      <c r="H43" s="111" t="s">
        <v>1785</v>
      </c>
      <c r="I43" s="111" t="str">
        <f>E43&amp;H43</f>
        <v>LTKJ</v>
      </c>
    </row>
    <row r="44" spans="1:9" ht="15.75">
      <c r="A44" s="111" t="str">
        <f t="shared" si="1"/>
        <v>X TKJ 34</v>
      </c>
      <c r="B44" s="112">
        <v>4</v>
      </c>
      <c r="C44" s="110">
        <v>101616194</v>
      </c>
      <c r="D44" s="110" t="s">
        <v>1966</v>
      </c>
      <c r="E44" s="113" t="s">
        <v>9</v>
      </c>
      <c r="F44" s="115" t="s">
        <v>2326</v>
      </c>
      <c r="G44" s="111" t="s">
        <v>1777</v>
      </c>
      <c r="H44" s="111" t="s">
        <v>1785</v>
      </c>
      <c r="I44" s="111" t="str">
        <f>E44&amp;H44</f>
        <v>LTKJ</v>
      </c>
    </row>
    <row r="45" spans="1:9" ht="15.75">
      <c r="A45" s="111" t="str">
        <f t="shared" si="1"/>
        <v>XI RPL21</v>
      </c>
      <c r="B45" s="54">
        <v>1</v>
      </c>
      <c r="C45" s="110">
        <v>101515910</v>
      </c>
      <c r="D45" s="110" t="s">
        <v>51</v>
      </c>
      <c r="E45" s="54" t="s">
        <v>9</v>
      </c>
      <c r="F45" s="111" t="s">
        <v>1943</v>
      </c>
      <c r="G45" s="111" t="s">
        <v>1944</v>
      </c>
      <c r="H45" s="111" t="s">
        <v>1784</v>
      </c>
      <c r="I45" s="111" t="s">
        <v>2380</v>
      </c>
    </row>
    <row r="46" spans="1:9" ht="15.75">
      <c r="A46" s="111" t="str">
        <f t="shared" si="1"/>
        <v>XII TKJ23</v>
      </c>
      <c r="B46" s="54">
        <v>3</v>
      </c>
      <c r="C46" s="110" t="s">
        <v>784</v>
      </c>
      <c r="D46" s="110" t="s">
        <v>785</v>
      </c>
      <c r="E46" s="54" t="s">
        <v>9</v>
      </c>
      <c r="F46" s="111" t="s">
        <v>1344</v>
      </c>
      <c r="G46" s="111" t="s">
        <v>1781</v>
      </c>
      <c r="H46" s="111" t="s">
        <v>1785</v>
      </c>
      <c r="I46" s="111" t="s">
        <v>2378</v>
      </c>
    </row>
    <row r="47" spans="1:9" ht="15.75">
      <c r="A47" s="111" t="str">
        <f t="shared" si="1"/>
        <v>X AK 31</v>
      </c>
      <c r="B47" s="130">
        <v>1</v>
      </c>
      <c r="C47" s="110">
        <v>101615983</v>
      </c>
      <c r="D47" s="110" t="s">
        <v>2359</v>
      </c>
      <c r="E47" s="113" t="s">
        <v>9</v>
      </c>
      <c r="F47" s="114" t="s">
        <v>2328</v>
      </c>
      <c r="G47" s="111" t="s">
        <v>1775</v>
      </c>
      <c r="H47" s="111" t="s">
        <v>1783</v>
      </c>
      <c r="I47" s="111" t="str">
        <f>E47&amp;H47</f>
        <v>LAK</v>
      </c>
    </row>
    <row r="48" spans="1:9" ht="15.75">
      <c r="A48" s="111" t="str">
        <f t="shared" si="1"/>
        <v>XII AK32</v>
      </c>
      <c r="B48" s="54">
        <v>2</v>
      </c>
      <c r="C48" s="110" t="s">
        <v>475</v>
      </c>
      <c r="D48" s="110" t="s">
        <v>476</v>
      </c>
      <c r="E48" s="54" t="s">
        <v>9</v>
      </c>
      <c r="F48" s="111" t="s">
        <v>972</v>
      </c>
      <c r="G48" s="111" t="s">
        <v>1780</v>
      </c>
      <c r="H48" s="111" t="s">
        <v>1783</v>
      </c>
      <c r="I48" s="111" t="s">
        <v>2377</v>
      </c>
    </row>
    <row r="49" spans="1:9" ht="15.75">
      <c r="A49" s="111" t="str">
        <f t="shared" si="1"/>
        <v>XI TKJ21</v>
      </c>
      <c r="B49" s="54">
        <v>1</v>
      </c>
      <c r="C49" s="110">
        <v>101515817</v>
      </c>
      <c r="D49" s="110" t="s">
        <v>103</v>
      </c>
      <c r="E49" s="54" t="s">
        <v>9</v>
      </c>
      <c r="F49" s="111" t="s">
        <v>842</v>
      </c>
      <c r="G49" s="111" t="s">
        <v>1779</v>
      </c>
      <c r="H49" s="111" t="s">
        <v>1785</v>
      </c>
      <c r="I49" s="111" t="s">
        <v>2378</v>
      </c>
    </row>
    <row r="50" spans="1:9" ht="15.75">
      <c r="A50" s="111" t="str">
        <f t="shared" si="1"/>
        <v>XI TKJ31</v>
      </c>
      <c r="B50" s="54">
        <v>1</v>
      </c>
      <c r="C50" s="110">
        <v>101515818</v>
      </c>
      <c r="D50" s="110" t="s">
        <v>160</v>
      </c>
      <c r="E50" s="54" t="s">
        <v>9</v>
      </c>
      <c r="F50" s="111" t="s">
        <v>903</v>
      </c>
      <c r="G50" s="111" t="s">
        <v>1779</v>
      </c>
      <c r="H50" s="111" t="s">
        <v>1785</v>
      </c>
      <c r="I50" s="111" t="s">
        <v>2378</v>
      </c>
    </row>
    <row r="51" spans="1:9" ht="15.75">
      <c r="A51" s="111" t="str">
        <f t="shared" si="1"/>
        <v>XI AK61</v>
      </c>
      <c r="B51" s="54">
        <v>1</v>
      </c>
      <c r="C51" s="110">
        <v>101515635</v>
      </c>
      <c r="D51" s="110" t="s">
        <v>306</v>
      </c>
      <c r="E51" s="54" t="s">
        <v>13</v>
      </c>
      <c r="F51" s="111" t="s">
        <v>715</v>
      </c>
      <c r="G51" s="111" t="s">
        <v>1778</v>
      </c>
      <c r="H51" s="111" t="s">
        <v>1783</v>
      </c>
      <c r="I51" s="111" t="s">
        <v>2379</v>
      </c>
    </row>
    <row r="52" spans="1:9" ht="15.75">
      <c r="A52" s="111" t="str">
        <f t="shared" si="1"/>
        <v>XIII AK31</v>
      </c>
      <c r="B52" s="54">
        <v>1</v>
      </c>
      <c r="C52" s="110" t="s">
        <v>1041</v>
      </c>
      <c r="D52" s="110" t="s">
        <v>1042</v>
      </c>
      <c r="E52" s="54" t="s">
        <v>9</v>
      </c>
      <c r="F52" s="111" t="s">
        <v>1589</v>
      </c>
      <c r="G52" s="111" t="s">
        <v>1782</v>
      </c>
      <c r="H52" s="111" t="s">
        <v>1783</v>
      </c>
      <c r="I52" s="111" t="s">
        <v>2377</v>
      </c>
    </row>
    <row r="53" spans="1:9" ht="15.75">
      <c r="A53" s="111" t="str">
        <f t="shared" si="1"/>
        <v>XII AK42</v>
      </c>
      <c r="B53" s="54">
        <v>2</v>
      </c>
      <c r="C53" s="110" t="s">
        <v>537</v>
      </c>
      <c r="D53" s="110" t="s">
        <v>538</v>
      </c>
      <c r="E53" s="54" t="s">
        <v>13</v>
      </c>
      <c r="F53" s="111" t="s">
        <v>973</v>
      </c>
      <c r="G53" s="111" t="s">
        <v>1780</v>
      </c>
      <c r="H53" s="111" t="s">
        <v>1783</v>
      </c>
      <c r="I53" s="111" t="s">
        <v>2379</v>
      </c>
    </row>
    <row r="54" spans="1:9" ht="15.75">
      <c r="A54" s="111" t="str">
        <f t="shared" si="1"/>
        <v>X RPL 23</v>
      </c>
      <c r="B54" s="130">
        <v>3</v>
      </c>
      <c r="C54" s="110">
        <v>101616303</v>
      </c>
      <c r="D54" s="110" t="s">
        <v>1967</v>
      </c>
      <c r="E54" s="113" t="s">
        <v>9</v>
      </c>
      <c r="F54" s="114" t="s">
        <v>2324</v>
      </c>
      <c r="G54" s="111" t="s">
        <v>1776</v>
      </c>
      <c r="H54" s="111" t="s">
        <v>1784</v>
      </c>
      <c r="I54" s="111" t="str">
        <f>E54&amp;H54</f>
        <v>LRPL</v>
      </c>
    </row>
    <row r="55" spans="1:9" ht="15.75">
      <c r="A55" s="111" t="str">
        <f t="shared" si="1"/>
        <v>X RPL 24</v>
      </c>
      <c r="B55" s="130">
        <v>4</v>
      </c>
      <c r="C55" s="110">
        <v>101616304</v>
      </c>
      <c r="D55" s="110" t="s">
        <v>1968</v>
      </c>
      <c r="E55" s="113" t="s">
        <v>9</v>
      </c>
      <c r="F55" s="114" t="s">
        <v>2324</v>
      </c>
      <c r="G55" s="111" t="s">
        <v>1776</v>
      </c>
      <c r="H55" s="111" t="s">
        <v>1784</v>
      </c>
      <c r="I55" s="111" t="str">
        <f>E55&amp;H55</f>
        <v>LRPL</v>
      </c>
    </row>
    <row r="56" spans="1:9" ht="15.75">
      <c r="A56" s="111" t="str">
        <f t="shared" si="1"/>
        <v>XII AK22</v>
      </c>
      <c r="B56" s="54">
        <v>2</v>
      </c>
      <c r="C56" s="110" t="s">
        <v>416</v>
      </c>
      <c r="D56" s="110" t="s">
        <v>417</v>
      </c>
      <c r="E56" s="54" t="s">
        <v>9</v>
      </c>
      <c r="F56" s="111" t="s">
        <v>971</v>
      </c>
      <c r="G56" s="111" t="s">
        <v>1780</v>
      </c>
      <c r="H56" s="111" t="s">
        <v>1783</v>
      </c>
      <c r="I56" s="111" t="s">
        <v>2377</v>
      </c>
    </row>
    <row r="57" spans="1:9" ht="15.75">
      <c r="A57" s="111" t="str">
        <f t="shared" si="1"/>
        <v>XI AK41</v>
      </c>
      <c r="B57" s="54">
        <v>1</v>
      </c>
      <c r="C57" s="110">
        <v>101515636</v>
      </c>
      <c r="D57" s="110" t="s">
        <v>269</v>
      </c>
      <c r="E57" s="54" t="s">
        <v>9</v>
      </c>
      <c r="F57" s="111" t="s">
        <v>593</v>
      </c>
      <c r="G57" s="111" t="s">
        <v>1778</v>
      </c>
      <c r="H57" s="111" t="s">
        <v>1783</v>
      </c>
      <c r="I57" s="111" t="s">
        <v>2377</v>
      </c>
    </row>
    <row r="58" spans="1:9" ht="15.75">
      <c r="A58" s="111" t="str">
        <f t="shared" si="1"/>
        <v>X RPL 14</v>
      </c>
      <c r="B58" s="130">
        <v>4</v>
      </c>
      <c r="C58" s="110">
        <v>101616305</v>
      </c>
      <c r="D58" s="110" t="s">
        <v>1969</v>
      </c>
      <c r="E58" s="113" t="s">
        <v>9</v>
      </c>
      <c r="F58" s="114" t="s">
        <v>2323</v>
      </c>
      <c r="G58" s="111" t="s">
        <v>1776</v>
      </c>
      <c r="H58" s="111" t="s">
        <v>1784</v>
      </c>
      <c r="I58" s="111" t="str">
        <f>E58&amp;H58</f>
        <v>LRPL</v>
      </c>
    </row>
    <row r="59" spans="1:9" ht="15.75">
      <c r="A59" s="111" t="str">
        <f t="shared" si="1"/>
        <v>XI TKJ14</v>
      </c>
      <c r="B59" s="54">
        <v>4</v>
      </c>
      <c r="C59" s="110">
        <v>101515819</v>
      </c>
      <c r="D59" s="110" t="s">
        <v>77</v>
      </c>
      <c r="E59" s="54" t="s">
        <v>9</v>
      </c>
      <c r="F59" s="111" t="s">
        <v>779</v>
      </c>
      <c r="G59" s="111" t="s">
        <v>1779</v>
      </c>
      <c r="H59" s="111" t="s">
        <v>1785</v>
      </c>
      <c r="I59" s="111" t="s">
        <v>2378</v>
      </c>
    </row>
    <row r="60" spans="1:9" ht="15.75">
      <c r="A60" s="111" t="str">
        <f t="shared" si="1"/>
        <v>XI TKJ16</v>
      </c>
      <c r="B60" s="54">
        <v>6</v>
      </c>
      <c r="C60" s="110">
        <v>101515824</v>
      </c>
      <c r="D60" s="110" t="s">
        <v>2360</v>
      </c>
      <c r="E60" s="54" t="s">
        <v>9</v>
      </c>
      <c r="F60" s="111" t="s">
        <v>779</v>
      </c>
      <c r="G60" s="111" t="s">
        <v>1779</v>
      </c>
      <c r="H60" s="111" t="s">
        <v>1785</v>
      </c>
      <c r="I60" s="111" t="s">
        <v>2378</v>
      </c>
    </row>
    <row r="61" spans="1:9" ht="15.75">
      <c r="A61" s="111" t="str">
        <f t="shared" si="1"/>
        <v>X TKJ 21</v>
      </c>
      <c r="B61" s="130">
        <v>1</v>
      </c>
      <c r="C61" s="110">
        <v>101616195</v>
      </c>
      <c r="D61" s="110" t="s">
        <v>1970</v>
      </c>
      <c r="E61" s="113" t="s">
        <v>9</v>
      </c>
      <c r="F61" s="117" t="s">
        <v>2332</v>
      </c>
      <c r="G61" s="111" t="s">
        <v>1777</v>
      </c>
      <c r="H61" s="111" t="s">
        <v>1785</v>
      </c>
      <c r="I61" s="111" t="str">
        <f>E61&amp;H61</f>
        <v>LTKJ</v>
      </c>
    </row>
    <row r="62" spans="1:9" ht="15.75">
      <c r="A62" s="111" t="str">
        <f t="shared" si="1"/>
        <v>XI AK14</v>
      </c>
      <c r="B62" s="54">
        <v>4</v>
      </c>
      <c r="C62" s="110">
        <v>101515637</v>
      </c>
      <c r="D62" s="110" t="s">
        <v>173</v>
      </c>
      <c r="E62" s="54" t="s">
        <v>13</v>
      </c>
      <c r="F62" s="111" t="s">
        <v>413</v>
      </c>
      <c r="G62" s="111" t="s">
        <v>1778</v>
      </c>
      <c r="H62" s="111" t="s">
        <v>1783</v>
      </c>
      <c r="I62" s="111" t="s">
        <v>2379</v>
      </c>
    </row>
    <row r="63" spans="1:9" ht="15.75">
      <c r="A63" s="111" t="str">
        <f t="shared" si="1"/>
        <v>XI AK42</v>
      </c>
      <c r="B63" s="54">
        <v>2</v>
      </c>
      <c r="C63" s="110">
        <v>101515638</v>
      </c>
      <c r="D63" s="110" t="s">
        <v>249</v>
      </c>
      <c r="E63" s="54" t="s">
        <v>13</v>
      </c>
      <c r="F63" s="111" t="s">
        <v>593</v>
      </c>
      <c r="G63" s="111" t="s">
        <v>1778</v>
      </c>
      <c r="H63" s="111" t="s">
        <v>1783</v>
      </c>
      <c r="I63" s="111" t="s">
        <v>2379</v>
      </c>
    </row>
    <row r="64" spans="1:9" ht="15.75">
      <c r="A64" s="111" t="str">
        <f t="shared" si="1"/>
        <v>X AK 32</v>
      </c>
      <c r="B64" s="130">
        <v>2</v>
      </c>
      <c r="C64" s="110">
        <v>101615984</v>
      </c>
      <c r="D64" s="110" t="s">
        <v>1971</v>
      </c>
      <c r="E64" s="113" t="s">
        <v>13</v>
      </c>
      <c r="F64" s="114" t="s">
        <v>2328</v>
      </c>
      <c r="G64" s="111" t="s">
        <v>1775</v>
      </c>
      <c r="H64" s="111" t="s">
        <v>1783</v>
      </c>
      <c r="I64" s="111" t="str">
        <f>E64&amp;H64</f>
        <v>PAK</v>
      </c>
    </row>
    <row r="65" spans="1:9" ht="15.75">
      <c r="A65" s="111" t="str">
        <f t="shared" si="1"/>
        <v>XII AK62</v>
      </c>
      <c r="B65" s="54">
        <v>2</v>
      </c>
      <c r="C65" s="110" t="s">
        <v>658</v>
      </c>
      <c r="D65" s="110" t="s">
        <v>659</v>
      </c>
      <c r="E65" s="54" t="s">
        <v>13</v>
      </c>
      <c r="F65" s="111" t="s">
        <v>1942</v>
      </c>
      <c r="G65" s="111" t="s">
        <v>1780</v>
      </c>
      <c r="H65" s="111" t="s">
        <v>1783</v>
      </c>
      <c r="I65" s="111" t="s">
        <v>2379</v>
      </c>
    </row>
    <row r="66" spans="1:9" ht="15.75">
      <c r="A66" s="111" t="str">
        <f t="shared" si="1"/>
        <v>XI AK63</v>
      </c>
      <c r="B66" s="54">
        <v>3</v>
      </c>
      <c r="C66" s="110">
        <v>101515639</v>
      </c>
      <c r="D66" s="110" t="s">
        <v>309</v>
      </c>
      <c r="E66" s="54" t="s">
        <v>13</v>
      </c>
      <c r="F66" s="111" t="s">
        <v>715</v>
      </c>
      <c r="G66" s="111" t="s">
        <v>1778</v>
      </c>
      <c r="H66" s="111" t="s">
        <v>1783</v>
      </c>
      <c r="I66" s="111" t="s">
        <v>2379</v>
      </c>
    </row>
    <row r="67" spans="1:9" ht="15.75">
      <c r="A67" s="111" t="str">
        <f t="shared" si="1"/>
        <v>XI TKJ22</v>
      </c>
      <c r="B67" s="54">
        <v>2</v>
      </c>
      <c r="C67" s="110">
        <v>101515820</v>
      </c>
      <c r="D67" s="110" t="s">
        <v>110</v>
      </c>
      <c r="E67" s="54" t="s">
        <v>9</v>
      </c>
      <c r="F67" s="111" t="s">
        <v>842</v>
      </c>
      <c r="G67" s="111" t="s">
        <v>1779</v>
      </c>
      <c r="H67" s="111" t="s">
        <v>1785</v>
      </c>
      <c r="I67" s="111" t="s">
        <v>2378</v>
      </c>
    </row>
    <row r="68" spans="1:9" ht="15.75">
      <c r="A68" s="111" t="str">
        <f t="shared" si="1"/>
        <v>XII TKJ34</v>
      </c>
      <c r="B68" s="54">
        <v>4</v>
      </c>
      <c r="C68" s="110" t="s">
        <v>849</v>
      </c>
      <c r="D68" s="110" t="s">
        <v>850</v>
      </c>
      <c r="E68" s="54" t="s">
        <v>9</v>
      </c>
      <c r="F68" s="111" t="s">
        <v>1401</v>
      </c>
      <c r="G68" s="111" t="s">
        <v>1781</v>
      </c>
      <c r="H68" s="111" t="s">
        <v>1785</v>
      </c>
      <c r="I68" s="111" t="s">
        <v>2378</v>
      </c>
    </row>
    <row r="69" spans="1:9" ht="15.75">
      <c r="A69" s="111" t="str">
        <f t="shared" si="1"/>
        <v>X AK 41</v>
      </c>
      <c r="B69" s="130">
        <v>1</v>
      </c>
      <c r="C69" s="110">
        <v>101615985</v>
      </c>
      <c r="D69" s="110" t="s">
        <v>1972</v>
      </c>
      <c r="E69" s="113" t="s">
        <v>9</v>
      </c>
      <c r="F69" s="114" t="s">
        <v>2329</v>
      </c>
      <c r="G69" s="111" t="s">
        <v>1775</v>
      </c>
      <c r="H69" s="111" t="s">
        <v>1783</v>
      </c>
      <c r="I69" s="111" t="str">
        <f>E69&amp;H69</f>
        <v>LAK</v>
      </c>
    </row>
    <row r="70" spans="1:9" ht="15.75">
      <c r="A70" s="111" t="str">
        <f t="shared" si="1"/>
        <v>XI TKJ32</v>
      </c>
      <c r="B70" s="54">
        <v>2</v>
      </c>
      <c r="C70" s="110">
        <v>101515821</v>
      </c>
      <c r="D70" s="110" t="s">
        <v>153</v>
      </c>
      <c r="E70" s="54" t="s">
        <v>9</v>
      </c>
      <c r="F70" s="111" t="s">
        <v>903</v>
      </c>
      <c r="G70" s="111" t="s">
        <v>1779</v>
      </c>
      <c r="H70" s="111" t="s">
        <v>1785</v>
      </c>
      <c r="I70" s="111" t="s">
        <v>2378</v>
      </c>
    </row>
    <row r="71" spans="1:9" ht="15.75">
      <c r="A71" s="111" t="str">
        <f t="shared" ref="A71:A134" si="2">F71&amp;B71</f>
        <v>XIII AK22</v>
      </c>
      <c r="B71" s="54">
        <v>2</v>
      </c>
      <c r="C71" s="110" t="s">
        <v>977</v>
      </c>
      <c r="D71" s="110" t="s">
        <v>978</v>
      </c>
      <c r="E71" s="54" t="s">
        <v>9</v>
      </c>
      <c r="F71" s="111" t="s">
        <v>1526</v>
      </c>
      <c r="G71" s="111" t="s">
        <v>1782</v>
      </c>
      <c r="H71" s="111" t="s">
        <v>1783</v>
      </c>
      <c r="I71" s="111" t="s">
        <v>2377</v>
      </c>
    </row>
    <row r="72" spans="1:9" ht="15.75">
      <c r="A72" s="111" t="str">
        <f t="shared" si="2"/>
        <v>XIII AK32</v>
      </c>
      <c r="B72" s="54">
        <v>2</v>
      </c>
      <c r="C72" s="110" t="s">
        <v>1043</v>
      </c>
      <c r="D72" s="110" t="s">
        <v>1044</v>
      </c>
      <c r="E72" s="54" t="s">
        <v>9</v>
      </c>
      <c r="F72" s="111" t="s">
        <v>1589</v>
      </c>
      <c r="G72" s="111" t="s">
        <v>1782</v>
      </c>
      <c r="H72" s="111" t="s">
        <v>1783</v>
      </c>
      <c r="I72" s="111" t="s">
        <v>2377</v>
      </c>
    </row>
    <row r="73" spans="1:9" ht="15.75">
      <c r="A73" s="111" t="str">
        <f t="shared" si="2"/>
        <v>XI TKJ33</v>
      </c>
      <c r="B73" s="54">
        <v>3</v>
      </c>
      <c r="C73" s="110">
        <v>101515822</v>
      </c>
      <c r="D73" s="110" t="s">
        <v>147</v>
      </c>
      <c r="E73" s="54" t="s">
        <v>9</v>
      </c>
      <c r="F73" s="111" t="s">
        <v>903</v>
      </c>
      <c r="G73" s="111" t="s">
        <v>1779</v>
      </c>
      <c r="H73" s="111" t="s">
        <v>1785</v>
      </c>
      <c r="I73" s="111" t="s">
        <v>2378</v>
      </c>
    </row>
    <row r="74" spans="1:9" ht="15.75">
      <c r="A74" s="111" t="str">
        <f t="shared" si="2"/>
        <v>X RPL 25</v>
      </c>
      <c r="B74" s="130">
        <v>5</v>
      </c>
      <c r="C74" s="110">
        <v>101616306</v>
      </c>
      <c r="D74" s="110" t="s">
        <v>1973</v>
      </c>
      <c r="E74" s="113" t="s">
        <v>9</v>
      </c>
      <c r="F74" s="114" t="s">
        <v>2324</v>
      </c>
      <c r="G74" s="111" t="s">
        <v>1776</v>
      </c>
      <c r="H74" s="111" t="s">
        <v>1784</v>
      </c>
      <c r="I74" s="111" t="str">
        <f>E74&amp;H74</f>
        <v>LRPL</v>
      </c>
    </row>
    <row r="75" spans="1:9" ht="15.75">
      <c r="A75" s="111" t="str">
        <f t="shared" si="2"/>
        <v>XII AK13</v>
      </c>
      <c r="B75" s="54">
        <v>3</v>
      </c>
      <c r="C75" s="110" t="s">
        <v>355</v>
      </c>
      <c r="D75" s="110" t="s">
        <v>356</v>
      </c>
      <c r="E75" s="54" t="s">
        <v>9</v>
      </c>
      <c r="F75" s="111" t="s">
        <v>970</v>
      </c>
      <c r="G75" s="111" t="s">
        <v>1780</v>
      </c>
      <c r="H75" s="111" t="s">
        <v>1783</v>
      </c>
      <c r="I75" s="111" t="s">
        <v>2377</v>
      </c>
    </row>
    <row r="76" spans="1:9" ht="15.75">
      <c r="A76" s="111" t="str">
        <f t="shared" si="2"/>
        <v>XI TKJ15</v>
      </c>
      <c r="B76" s="54">
        <v>5</v>
      </c>
      <c r="C76" s="110">
        <v>101515823</v>
      </c>
      <c r="D76" s="110" t="s">
        <v>90</v>
      </c>
      <c r="E76" s="54" t="s">
        <v>9</v>
      </c>
      <c r="F76" s="111" t="s">
        <v>779</v>
      </c>
      <c r="G76" s="111" t="s">
        <v>1779</v>
      </c>
      <c r="H76" s="111" t="s">
        <v>1785</v>
      </c>
      <c r="I76" s="111" t="s">
        <v>2378</v>
      </c>
    </row>
    <row r="77" spans="1:9" ht="15.75">
      <c r="A77" s="111" t="str">
        <f t="shared" si="2"/>
        <v>X AK 53</v>
      </c>
      <c r="B77" s="130">
        <v>3</v>
      </c>
      <c r="C77" s="110">
        <v>101615986</v>
      </c>
      <c r="D77" s="110" t="s">
        <v>1974</v>
      </c>
      <c r="E77" s="113" t="s">
        <v>9</v>
      </c>
      <c r="F77" s="116" t="s">
        <v>2325</v>
      </c>
      <c r="G77" s="111" t="s">
        <v>1775</v>
      </c>
      <c r="H77" s="111" t="s">
        <v>1783</v>
      </c>
      <c r="I77" s="111" t="str">
        <f>E77&amp;H77</f>
        <v>LAK</v>
      </c>
    </row>
    <row r="78" spans="1:9" ht="15.75">
      <c r="A78" s="111" t="str">
        <f t="shared" si="2"/>
        <v>XI AK51</v>
      </c>
      <c r="B78" s="54">
        <v>1</v>
      </c>
      <c r="C78" s="110">
        <v>101515640</v>
      </c>
      <c r="D78" s="110" t="s">
        <v>305</v>
      </c>
      <c r="E78" s="54" t="s">
        <v>9</v>
      </c>
      <c r="F78" s="111" t="s">
        <v>655</v>
      </c>
      <c r="G78" s="111" t="s">
        <v>1778</v>
      </c>
      <c r="H78" s="111" t="s">
        <v>1783</v>
      </c>
      <c r="I78" s="111" t="s">
        <v>2377</v>
      </c>
    </row>
    <row r="79" spans="1:9" ht="15.75">
      <c r="A79" s="111" t="str">
        <f t="shared" si="2"/>
        <v>XII AK23</v>
      </c>
      <c r="B79" s="54">
        <v>3</v>
      </c>
      <c r="C79" s="110" t="s">
        <v>418</v>
      </c>
      <c r="D79" s="110" t="s">
        <v>419</v>
      </c>
      <c r="E79" s="54" t="s">
        <v>13</v>
      </c>
      <c r="F79" s="111" t="s">
        <v>971</v>
      </c>
      <c r="G79" s="111" t="s">
        <v>1780</v>
      </c>
      <c r="H79" s="111" t="s">
        <v>1783</v>
      </c>
      <c r="I79" s="111" t="s">
        <v>2379</v>
      </c>
    </row>
    <row r="80" spans="1:9" ht="15.75">
      <c r="A80" s="111" t="str">
        <f t="shared" si="2"/>
        <v>XII AK33</v>
      </c>
      <c r="B80" s="54">
        <v>3</v>
      </c>
      <c r="C80" s="110" t="s">
        <v>477</v>
      </c>
      <c r="D80" s="110" t="s">
        <v>478</v>
      </c>
      <c r="E80" s="54" t="s">
        <v>9</v>
      </c>
      <c r="F80" s="111" t="s">
        <v>972</v>
      </c>
      <c r="G80" s="111" t="s">
        <v>1780</v>
      </c>
      <c r="H80" s="111" t="s">
        <v>1783</v>
      </c>
      <c r="I80" s="111" t="s">
        <v>2377</v>
      </c>
    </row>
    <row r="81" spans="1:9" ht="15.75">
      <c r="A81" s="111" t="str">
        <f t="shared" si="2"/>
        <v>XII AK43</v>
      </c>
      <c r="B81" s="54">
        <v>3</v>
      </c>
      <c r="C81" s="110" t="s">
        <v>539</v>
      </c>
      <c r="D81" s="110" t="s">
        <v>540</v>
      </c>
      <c r="E81" s="54" t="s">
        <v>9</v>
      </c>
      <c r="F81" s="111" t="s">
        <v>973</v>
      </c>
      <c r="G81" s="111" t="s">
        <v>1780</v>
      </c>
      <c r="H81" s="111" t="s">
        <v>1783</v>
      </c>
      <c r="I81" s="111" t="s">
        <v>2377</v>
      </c>
    </row>
    <row r="82" spans="1:9" ht="15.75">
      <c r="A82" s="111" t="str">
        <f t="shared" si="2"/>
        <v>X RPL 26</v>
      </c>
      <c r="B82" s="130">
        <v>6</v>
      </c>
      <c r="C82" s="110">
        <v>101616307</v>
      </c>
      <c r="D82" s="110" t="s">
        <v>1975</v>
      </c>
      <c r="E82" s="113" t="s">
        <v>9</v>
      </c>
      <c r="F82" s="114" t="s">
        <v>2324</v>
      </c>
      <c r="G82" s="111" t="s">
        <v>1776</v>
      </c>
      <c r="H82" s="111" t="s">
        <v>1784</v>
      </c>
      <c r="I82" s="111" t="str">
        <f>E82&amp;H82</f>
        <v>LRPL</v>
      </c>
    </row>
    <row r="83" spans="1:9" ht="15.75">
      <c r="A83" s="111" t="str">
        <f t="shared" si="2"/>
        <v>X AK 62</v>
      </c>
      <c r="B83" s="130">
        <v>2</v>
      </c>
      <c r="C83" s="110">
        <v>101615987</v>
      </c>
      <c r="D83" s="110" t="s">
        <v>1976</v>
      </c>
      <c r="E83" s="113" t="s">
        <v>9</v>
      </c>
      <c r="F83" s="114" t="s">
        <v>2330</v>
      </c>
      <c r="G83" s="111" t="s">
        <v>1775</v>
      </c>
      <c r="H83" s="111" t="s">
        <v>1783</v>
      </c>
      <c r="I83" s="111" t="str">
        <f>E83&amp;H83</f>
        <v>LAK</v>
      </c>
    </row>
    <row r="84" spans="1:9" ht="15.75">
      <c r="A84" s="111" t="str">
        <f t="shared" si="2"/>
        <v>X TKJ 22</v>
      </c>
      <c r="B84" s="112">
        <v>2</v>
      </c>
      <c r="C84" s="110">
        <v>101616196</v>
      </c>
      <c r="D84" s="110" t="s">
        <v>1977</v>
      </c>
      <c r="E84" s="113" t="s">
        <v>9</v>
      </c>
      <c r="F84" s="115" t="s">
        <v>2332</v>
      </c>
      <c r="G84" s="111" t="s">
        <v>1777</v>
      </c>
      <c r="H84" s="111" t="s">
        <v>1785</v>
      </c>
      <c r="I84" s="111" t="str">
        <f>E84&amp;H84</f>
        <v>LTKJ</v>
      </c>
    </row>
    <row r="85" spans="1:9" ht="15.75">
      <c r="A85" s="111" t="str">
        <f t="shared" si="2"/>
        <v>XII TKJ24</v>
      </c>
      <c r="B85" s="54">
        <v>4</v>
      </c>
      <c r="C85" s="110" t="s">
        <v>786</v>
      </c>
      <c r="D85" s="110" t="s">
        <v>787</v>
      </c>
      <c r="E85" s="54" t="s">
        <v>9</v>
      </c>
      <c r="F85" s="111" t="s">
        <v>1344</v>
      </c>
      <c r="G85" s="111" t="s">
        <v>1781</v>
      </c>
      <c r="H85" s="111" t="s">
        <v>1785</v>
      </c>
      <c r="I85" s="111" t="s">
        <v>2378</v>
      </c>
    </row>
    <row r="86" spans="1:9" ht="15.75">
      <c r="A86" s="111" t="str">
        <f t="shared" si="2"/>
        <v>XII AK52</v>
      </c>
      <c r="B86" s="54">
        <v>2</v>
      </c>
      <c r="C86" s="110" t="s">
        <v>596</v>
      </c>
      <c r="D86" s="110" t="s">
        <v>597</v>
      </c>
      <c r="E86" s="54" t="s">
        <v>9</v>
      </c>
      <c r="F86" s="111" t="s">
        <v>974</v>
      </c>
      <c r="G86" s="111" t="s">
        <v>1780</v>
      </c>
      <c r="H86" s="111" t="s">
        <v>1783</v>
      </c>
      <c r="I86" s="111" t="s">
        <v>2377</v>
      </c>
    </row>
    <row r="87" spans="1:9" ht="15.75">
      <c r="A87" s="111" t="str">
        <f t="shared" si="2"/>
        <v>X TKJ 12</v>
      </c>
      <c r="B87" s="130">
        <v>2</v>
      </c>
      <c r="C87" s="110">
        <v>101616197</v>
      </c>
      <c r="D87" s="110" t="s">
        <v>1978</v>
      </c>
      <c r="E87" s="113" t="s">
        <v>9</v>
      </c>
      <c r="F87" s="115" t="s">
        <v>2331</v>
      </c>
      <c r="G87" s="111" t="s">
        <v>1777</v>
      </c>
      <c r="H87" s="111" t="s">
        <v>1785</v>
      </c>
      <c r="I87" s="111" t="str">
        <f>E87&amp;H87</f>
        <v>LTKJ</v>
      </c>
    </row>
    <row r="88" spans="1:9" ht="15.75">
      <c r="A88" s="111" t="str">
        <f t="shared" si="2"/>
        <v>XI TKJ17</v>
      </c>
      <c r="B88" s="54">
        <v>7</v>
      </c>
      <c r="C88" s="110">
        <v>101515825</v>
      </c>
      <c r="D88" s="110" t="s">
        <v>96</v>
      </c>
      <c r="E88" s="54" t="s">
        <v>9</v>
      </c>
      <c r="F88" s="111" t="s">
        <v>779</v>
      </c>
      <c r="G88" s="111" t="s">
        <v>1779</v>
      </c>
      <c r="H88" s="111" t="s">
        <v>1785</v>
      </c>
      <c r="I88" s="111" t="s">
        <v>2378</v>
      </c>
    </row>
    <row r="89" spans="1:9" ht="15.75">
      <c r="A89" s="111" t="str">
        <f t="shared" si="2"/>
        <v>XII AK63</v>
      </c>
      <c r="B89" s="54">
        <v>3</v>
      </c>
      <c r="C89" s="110" t="s">
        <v>660</v>
      </c>
      <c r="D89" s="110" t="s">
        <v>661</v>
      </c>
      <c r="E89" s="54" t="s">
        <v>9</v>
      </c>
      <c r="F89" s="111" t="s">
        <v>1942</v>
      </c>
      <c r="G89" s="111" t="s">
        <v>1780</v>
      </c>
      <c r="H89" s="111" t="s">
        <v>1783</v>
      </c>
      <c r="I89" s="111" t="s">
        <v>2377</v>
      </c>
    </row>
    <row r="90" spans="1:9" ht="15.75">
      <c r="A90" s="111" t="str">
        <f t="shared" si="2"/>
        <v>XII AK14</v>
      </c>
      <c r="B90" s="54">
        <v>4</v>
      </c>
      <c r="C90" s="110" t="s">
        <v>357</v>
      </c>
      <c r="D90" s="110" t="s">
        <v>358</v>
      </c>
      <c r="E90" s="54" t="s">
        <v>9</v>
      </c>
      <c r="F90" s="111" t="s">
        <v>970</v>
      </c>
      <c r="G90" s="111" t="s">
        <v>1780</v>
      </c>
      <c r="H90" s="111" t="s">
        <v>1783</v>
      </c>
      <c r="I90" s="111" t="s">
        <v>2377</v>
      </c>
    </row>
    <row r="91" spans="1:9" ht="15.75">
      <c r="A91" s="111" t="str">
        <f t="shared" si="2"/>
        <v>X RPL 27</v>
      </c>
      <c r="B91" s="130">
        <v>7</v>
      </c>
      <c r="C91" s="110">
        <v>101616308</v>
      </c>
      <c r="D91" s="110" t="s">
        <v>1979</v>
      </c>
      <c r="E91" s="113" t="s">
        <v>9</v>
      </c>
      <c r="F91" s="114" t="s">
        <v>2324</v>
      </c>
      <c r="G91" s="111" t="s">
        <v>1776</v>
      </c>
      <c r="H91" s="111" t="s">
        <v>1784</v>
      </c>
      <c r="I91" s="111" t="str">
        <f>E91&amp;H91</f>
        <v>LRPL</v>
      </c>
    </row>
    <row r="92" spans="1:9" ht="15.75">
      <c r="A92" s="111" t="str">
        <f t="shared" si="2"/>
        <v>X TKJ 35</v>
      </c>
      <c r="B92" s="130">
        <v>5</v>
      </c>
      <c r="C92" s="110">
        <v>101616198</v>
      </c>
      <c r="D92" s="110" t="s">
        <v>1980</v>
      </c>
      <c r="E92" s="113" t="s">
        <v>9</v>
      </c>
      <c r="F92" s="115" t="s">
        <v>2326</v>
      </c>
      <c r="G92" s="111" t="s">
        <v>1777</v>
      </c>
      <c r="H92" s="111" t="s">
        <v>1785</v>
      </c>
      <c r="I92" s="111" t="str">
        <f>E92&amp;H92</f>
        <v>LTKJ</v>
      </c>
    </row>
    <row r="93" spans="1:9" ht="15.75">
      <c r="A93" s="111" t="str">
        <f t="shared" si="2"/>
        <v>X RPL 28</v>
      </c>
      <c r="B93" s="130">
        <v>8</v>
      </c>
      <c r="C93" s="110">
        <v>101616309</v>
      </c>
      <c r="D93" s="110" t="s">
        <v>1981</v>
      </c>
      <c r="E93" s="113" t="s">
        <v>9</v>
      </c>
      <c r="F93" s="114" t="s">
        <v>2324</v>
      </c>
      <c r="G93" s="111" t="s">
        <v>1776</v>
      </c>
      <c r="H93" s="111" t="s">
        <v>1784</v>
      </c>
      <c r="I93" s="111" t="str">
        <f>E93&amp;H93</f>
        <v>LRPL</v>
      </c>
    </row>
    <row r="94" spans="1:9" ht="15.75">
      <c r="A94" s="111" t="str">
        <f t="shared" si="2"/>
        <v>XII TKJ25</v>
      </c>
      <c r="B94" s="54">
        <v>5</v>
      </c>
      <c r="C94" s="110" t="s">
        <v>788</v>
      </c>
      <c r="D94" s="110" t="s">
        <v>789</v>
      </c>
      <c r="E94" s="54" t="s">
        <v>13</v>
      </c>
      <c r="F94" s="111" t="s">
        <v>1344</v>
      </c>
      <c r="G94" s="111" t="s">
        <v>1781</v>
      </c>
      <c r="H94" s="111" t="s">
        <v>1785</v>
      </c>
      <c r="I94" s="111" t="s">
        <v>2381</v>
      </c>
    </row>
    <row r="95" spans="1:9" ht="15.75">
      <c r="A95" s="111" t="str">
        <f t="shared" si="2"/>
        <v>XI RPL22</v>
      </c>
      <c r="B95" s="54">
        <v>2</v>
      </c>
      <c r="C95" s="110">
        <v>101515911</v>
      </c>
      <c r="D95" s="110" t="s">
        <v>74</v>
      </c>
      <c r="E95" s="54" t="s">
        <v>13</v>
      </c>
      <c r="F95" s="111" t="s">
        <v>1943</v>
      </c>
      <c r="G95" s="111" t="s">
        <v>1944</v>
      </c>
      <c r="H95" s="111" t="s">
        <v>1784</v>
      </c>
      <c r="I95" s="111" t="s">
        <v>2382</v>
      </c>
    </row>
    <row r="96" spans="1:9" ht="15.75">
      <c r="A96" s="111" t="str">
        <f t="shared" si="2"/>
        <v>XI AK31</v>
      </c>
      <c r="B96" s="54">
        <v>1</v>
      </c>
      <c r="C96" s="110">
        <v>101515641</v>
      </c>
      <c r="D96" s="110" t="s">
        <v>221</v>
      </c>
      <c r="E96" s="54" t="s">
        <v>13</v>
      </c>
      <c r="F96" s="111" t="s">
        <v>534</v>
      </c>
      <c r="G96" s="111" t="s">
        <v>1778</v>
      </c>
      <c r="H96" s="111" t="s">
        <v>1783</v>
      </c>
      <c r="I96" s="111" t="s">
        <v>2379</v>
      </c>
    </row>
    <row r="97" spans="1:9" ht="15.75">
      <c r="A97" s="111" t="str">
        <f t="shared" si="2"/>
        <v>XIII AK33</v>
      </c>
      <c r="B97" s="54">
        <v>3</v>
      </c>
      <c r="C97" s="110" t="s">
        <v>1045</v>
      </c>
      <c r="D97" s="110" t="s">
        <v>1046</v>
      </c>
      <c r="E97" s="54" t="s">
        <v>13</v>
      </c>
      <c r="F97" s="111" t="s">
        <v>1589</v>
      </c>
      <c r="G97" s="111" t="s">
        <v>1782</v>
      </c>
      <c r="H97" s="111" t="s">
        <v>1783</v>
      </c>
      <c r="I97" s="111" t="s">
        <v>2379</v>
      </c>
    </row>
    <row r="98" spans="1:9" ht="15.75">
      <c r="A98" s="111" t="str">
        <f t="shared" si="2"/>
        <v>XII AK53</v>
      </c>
      <c r="B98" s="54">
        <v>3</v>
      </c>
      <c r="C98" s="110" t="s">
        <v>598</v>
      </c>
      <c r="D98" s="110" t="s">
        <v>599</v>
      </c>
      <c r="E98" s="54" t="s">
        <v>13</v>
      </c>
      <c r="F98" s="111" t="s">
        <v>974</v>
      </c>
      <c r="G98" s="111" t="s">
        <v>1780</v>
      </c>
      <c r="H98" s="111" t="s">
        <v>1783</v>
      </c>
      <c r="I98" s="111" t="s">
        <v>2379</v>
      </c>
    </row>
    <row r="99" spans="1:9" ht="15.75">
      <c r="A99" s="111" t="str">
        <f t="shared" si="2"/>
        <v>XI TKJ18</v>
      </c>
      <c r="B99" s="54">
        <v>8</v>
      </c>
      <c r="C99" s="110">
        <v>101515826</v>
      </c>
      <c r="D99" s="110" t="s">
        <v>91</v>
      </c>
      <c r="E99" s="54" t="s">
        <v>9</v>
      </c>
      <c r="F99" s="111" t="s">
        <v>779</v>
      </c>
      <c r="G99" s="111" t="s">
        <v>1779</v>
      </c>
      <c r="H99" s="111" t="s">
        <v>1785</v>
      </c>
      <c r="I99" s="111" t="s">
        <v>2378</v>
      </c>
    </row>
    <row r="100" spans="1:9" ht="15.75">
      <c r="A100" s="111" t="str">
        <f t="shared" si="2"/>
        <v>X AK 14</v>
      </c>
      <c r="B100" s="130">
        <v>4</v>
      </c>
      <c r="C100" s="110">
        <v>101615988</v>
      </c>
      <c r="D100" s="110" t="s">
        <v>1982</v>
      </c>
      <c r="E100" s="113" t="s">
        <v>9</v>
      </c>
      <c r="F100" s="114" t="s">
        <v>2322</v>
      </c>
      <c r="G100" s="111" t="s">
        <v>1775</v>
      </c>
      <c r="H100" s="111" t="s">
        <v>1783</v>
      </c>
      <c r="I100" s="111" t="str">
        <f>E100&amp;H100</f>
        <v>LAK</v>
      </c>
    </row>
    <row r="101" spans="1:9" ht="15.75">
      <c r="A101" s="111" t="str">
        <f t="shared" si="2"/>
        <v>X AK 15</v>
      </c>
      <c r="B101" s="130">
        <v>5</v>
      </c>
      <c r="C101" s="110">
        <v>101615989</v>
      </c>
      <c r="D101" s="110" t="s">
        <v>1983</v>
      </c>
      <c r="E101" s="113" t="s">
        <v>13</v>
      </c>
      <c r="F101" s="114" t="s">
        <v>2322</v>
      </c>
      <c r="G101" s="111" t="s">
        <v>1775</v>
      </c>
      <c r="H101" s="111" t="s">
        <v>1783</v>
      </c>
      <c r="I101" s="111" t="str">
        <f>E101&amp;H101</f>
        <v>PAK</v>
      </c>
    </row>
    <row r="102" spans="1:9" ht="15.75">
      <c r="A102" s="111" t="str">
        <f t="shared" si="2"/>
        <v>XIII AK41</v>
      </c>
      <c r="B102" s="54">
        <v>1</v>
      </c>
      <c r="C102" s="110" t="s">
        <v>1105</v>
      </c>
      <c r="D102" s="110" t="s">
        <v>1106</v>
      </c>
      <c r="E102" s="54" t="s">
        <v>13</v>
      </c>
      <c r="F102" s="111" t="s">
        <v>1652</v>
      </c>
      <c r="G102" s="111" t="s">
        <v>1782</v>
      </c>
      <c r="H102" s="111" t="s">
        <v>1783</v>
      </c>
      <c r="I102" s="111" t="s">
        <v>2379</v>
      </c>
    </row>
    <row r="103" spans="1:9" ht="15.75">
      <c r="A103" s="111" t="str">
        <f t="shared" si="2"/>
        <v>XII TKJ35</v>
      </c>
      <c r="B103" s="54">
        <v>5</v>
      </c>
      <c r="C103" s="110" t="s">
        <v>851</v>
      </c>
      <c r="D103" s="110" t="s">
        <v>852</v>
      </c>
      <c r="E103" s="54" t="s">
        <v>9</v>
      </c>
      <c r="F103" s="111" t="s">
        <v>1401</v>
      </c>
      <c r="G103" s="111" t="s">
        <v>1781</v>
      </c>
      <c r="H103" s="111" t="s">
        <v>1785</v>
      </c>
      <c r="I103" s="111" t="s">
        <v>2378</v>
      </c>
    </row>
    <row r="104" spans="1:9" ht="15.75">
      <c r="A104" s="111" t="str">
        <f t="shared" si="2"/>
        <v>XII TKJ13</v>
      </c>
      <c r="B104" s="54">
        <v>3</v>
      </c>
      <c r="C104" s="110" t="s">
        <v>720</v>
      </c>
      <c r="D104" s="110" t="s">
        <v>721</v>
      </c>
      <c r="E104" s="54" t="s">
        <v>9</v>
      </c>
      <c r="F104" s="111" t="s">
        <v>1289</v>
      </c>
      <c r="G104" s="111" t="s">
        <v>1781</v>
      </c>
      <c r="H104" s="111" t="s">
        <v>1785</v>
      </c>
      <c r="I104" s="111" t="s">
        <v>2378</v>
      </c>
    </row>
    <row r="105" spans="1:9" ht="15.75">
      <c r="A105" s="111" t="str">
        <f t="shared" si="2"/>
        <v>X AK 63</v>
      </c>
      <c r="B105" s="130">
        <v>3</v>
      </c>
      <c r="C105" s="110">
        <v>101615990</v>
      </c>
      <c r="D105" s="110" t="s">
        <v>1984</v>
      </c>
      <c r="E105" s="113" t="s">
        <v>13</v>
      </c>
      <c r="F105" s="114" t="s">
        <v>2330</v>
      </c>
      <c r="G105" s="111" t="s">
        <v>1775</v>
      </c>
      <c r="H105" s="111" t="s">
        <v>1783</v>
      </c>
      <c r="I105" s="111" t="str">
        <f>E105&amp;H105</f>
        <v>PAK</v>
      </c>
    </row>
    <row r="106" spans="1:9" ht="15.75">
      <c r="A106" s="111" t="str">
        <f t="shared" si="2"/>
        <v>XIII AK12</v>
      </c>
      <c r="B106" s="54">
        <v>2</v>
      </c>
      <c r="C106" s="110" t="s">
        <v>906</v>
      </c>
      <c r="D106" s="110" t="s">
        <v>907</v>
      </c>
      <c r="E106" s="54" t="s">
        <v>13</v>
      </c>
      <c r="F106" s="111" t="s">
        <v>1525</v>
      </c>
      <c r="G106" s="111" t="s">
        <v>1782</v>
      </c>
      <c r="H106" s="111" t="s">
        <v>1783</v>
      </c>
      <c r="I106" s="111" t="s">
        <v>2379</v>
      </c>
    </row>
    <row r="107" spans="1:9" ht="15.75">
      <c r="A107" s="111" t="str">
        <f t="shared" si="2"/>
        <v>X AK 64</v>
      </c>
      <c r="B107" s="112">
        <v>4</v>
      </c>
      <c r="C107" s="110">
        <v>101615991</v>
      </c>
      <c r="D107" s="110" t="s">
        <v>1985</v>
      </c>
      <c r="E107" s="113" t="s">
        <v>9</v>
      </c>
      <c r="F107" s="114" t="s">
        <v>2330</v>
      </c>
      <c r="G107" s="111" t="s">
        <v>1775</v>
      </c>
      <c r="H107" s="111" t="s">
        <v>1783</v>
      </c>
      <c r="I107" s="111" t="str">
        <f>E107&amp;H107</f>
        <v>LAK</v>
      </c>
    </row>
    <row r="108" spans="1:9" ht="15.75">
      <c r="A108" s="111" t="str">
        <f t="shared" si="2"/>
        <v>XIII AK13</v>
      </c>
      <c r="B108" s="54">
        <v>3</v>
      </c>
      <c r="C108" s="110" t="s">
        <v>908</v>
      </c>
      <c r="D108" s="110" t="s">
        <v>909</v>
      </c>
      <c r="E108" s="54" t="s">
        <v>13</v>
      </c>
      <c r="F108" s="111" t="s">
        <v>1525</v>
      </c>
      <c r="G108" s="111" t="s">
        <v>1782</v>
      </c>
      <c r="H108" s="111" t="s">
        <v>1783</v>
      </c>
      <c r="I108" s="111" t="s">
        <v>2379</v>
      </c>
    </row>
    <row r="109" spans="1:9" ht="15.75">
      <c r="A109" s="111" t="str">
        <f t="shared" si="2"/>
        <v>X AK 65</v>
      </c>
      <c r="B109" s="130">
        <v>5</v>
      </c>
      <c r="C109" s="110">
        <v>101615992</v>
      </c>
      <c r="D109" s="110" t="s">
        <v>1986</v>
      </c>
      <c r="E109" s="113" t="s">
        <v>13</v>
      </c>
      <c r="F109" s="114" t="s">
        <v>2330</v>
      </c>
      <c r="G109" s="111" t="s">
        <v>1775</v>
      </c>
      <c r="H109" s="111" t="s">
        <v>1783</v>
      </c>
      <c r="I109" s="111" t="str">
        <f>E109&amp;H109</f>
        <v>PAK</v>
      </c>
    </row>
    <row r="110" spans="1:9" ht="15.75">
      <c r="A110" s="111" t="str">
        <f t="shared" si="2"/>
        <v>X RPL 29</v>
      </c>
      <c r="B110" s="130">
        <v>9</v>
      </c>
      <c r="C110" s="110">
        <v>101616310</v>
      </c>
      <c r="D110" s="110" t="s">
        <v>1987</v>
      </c>
      <c r="E110" s="113" t="s">
        <v>9</v>
      </c>
      <c r="F110" s="114" t="s">
        <v>2324</v>
      </c>
      <c r="G110" s="111" t="s">
        <v>1776</v>
      </c>
      <c r="H110" s="111" t="s">
        <v>1784</v>
      </c>
      <c r="I110" s="111" t="str">
        <f>E110&amp;H110</f>
        <v>LRPL</v>
      </c>
    </row>
    <row r="111" spans="1:9" ht="15.75">
      <c r="A111" s="111" t="str">
        <f t="shared" si="2"/>
        <v>XI AK52</v>
      </c>
      <c r="B111" s="54">
        <v>2</v>
      </c>
      <c r="C111" s="110">
        <v>101515642</v>
      </c>
      <c r="D111" s="110" t="s">
        <v>280</v>
      </c>
      <c r="E111" s="54" t="s">
        <v>13</v>
      </c>
      <c r="F111" s="111" t="s">
        <v>655</v>
      </c>
      <c r="G111" s="111" t="s">
        <v>1778</v>
      </c>
      <c r="H111" s="111" t="s">
        <v>1783</v>
      </c>
      <c r="I111" s="111" t="s">
        <v>2379</v>
      </c>
    </row>
    <row r="112" spans="1:9" ht="15.75">
      <c r="A112" s="111" t="str">
        <f t="shared" si="2"/>
        <v>XII AK34</v>
      </c>
      <c r="B112" s="54">
        <v>4</v>
      </c>
      <c r="C112" s="110" t="s">
        <v>479</v>
      </c>
      <c r="D112" s="110" t="s">
        <v>480</v>
      </c>
      <c r="E112" s="54" t="s">
        <v>13</v>
      </c>
      <c r="F112" s="111" t="s">
        <v>972</v>
      </c>
      <c r="G112" s="111" t="s">
        <v>1780</v>
      </c>
      <c r="H112" s="111" t="s">
        <v>1783</v>
      </c>
      <c r="I112" s="111" t="s">
        <v>2379</v>
      </c>
    </row>
    <row r="113" spans="1:10" ht="15.75">
      <c r="A113" s="111" t="str">
        <f t="shared" si="2"/>
        <v>XII AK44</v>
      </c>
      <c r="B113" s="54">
        <v>4</v>
      </c>
      <c r="C113" s="110" t="s">
        <v>541</v>
      </c>
      <c r="D113" s="110" t="s">
        <v>542</v>
      </c>
      <c r="E113" s="54" t="s">
        <v>13</v>
      </c>
      <c r="F113" s="111" t="s">
        <v>973</v>
      </c>
      <c r="G113" s="111" t="s">
        <v>1780</v>
      </c>
      <c r="H113" s="111" t="s">
        <v>1783</v>
      </c>
      <c r="I113" s="111" t="s">
        <v>2379</v>
      </c>
    </row>
    <row r="114" spans="1:10" ht="15.75">
      <c r="A114" s="111" t="str">
        <f t="shared" si="2"/>
        <v>XIII AK14</v>
      </c>
      <c r="B114" s="54">
        <v>4</v>
      </c>
      <c r="C114" s="110" t="s">
        <v>910</v>
      </c>
      <c r="D114" s="110" t="s">
        <v>911</v>
      </c>
      <c r="E114" s="54" t="s">
        <v>13</v>
      </c>
      <c r="F114" s="111" t="s">
        <v>1525</v>
      </c>
      <c r="G114" s="111" t="s">
        <v>1782</v>
      </c>
      <c r="H114" s="111" t="s">
        <v>1783</v>
      </c>
      <c r="I114" s="111" t="s">
        <v>2379</v>
      </c>
    </row>
    <row r="115" spans="1:10" ht="15.75">
      <c r="A115" s="111" t="str">
        <f t="shared" si="2"/>
        <v>XI AK15</v>
      </c>
      <c r="B115" s="54">
        <v>5</v>
      </c>
      <c r="C115" s="110">
        <v>101515644</v>
      </c>
      <c r="D115" s="110" t="s">
        <v>171</v>
      </c>
      <c r="E115" s="54" t="s">
        <v>13</v>
      </c>
      <c r="F115" s="111" t="s">
        <v>413</v>
      </c>
      <c r="G115" s="111" t="s">
        <v>1778</v>
      </c>
      <c r="H115" s="111" t="s">
        <v>1783</v>
      </c>
      <c r="I115" s="111" t="s">
        <v>2379</v>
      </c>
    </row>
    <row r="116" spans="1:10" ht="15.75">
      <c r="A116" s="111" t="str">
        <f t="shared" si="2"/>
        <v>XI AK32</v>
      </c>
      <c r="B116" s="54">
        <v>2</v>
      </c>
      <c r="C116" s="110">
        <v>101515645</v>
      </c>
      <c r="D116" s="110" t="s">
        <v>224</v>
      </c>
      <c r="E116" s="54" t="s">
        <v>13</v>
      </c>
      <c r="F116" s="111" t="s">
        <v>534</v>
      </c>
      <c r="G116" s="111" t="s">
        <v>1778</v>
      </c>
      <c r="H116" s="111" t="s">
        <v>1783</v>
      </c>
      <c r="I116" s="111" t="s">
        <v>2379</v>
      </c>
    </row>
    <row r="117" spans="1:10" ht="15.75">
      <c r="A117" s="111" t="str">
        <f t="shared" si="2"/>
        <v>XIII AK34</v>
      </c>
      <c r="B117" s="54">
        <v>4</v>
      </c>
      <c r="C117" s="110" t="s">
        <v>1047</v>
      </c>
      <c r="D117" s="110" t="s">
        <v>1048</v>
      </c>
      <c r="E117" s="54" t="s">
        <v>13</v>
      </c>
      <c r="F117" s="111" t="s">
        <v>1589</v>
      </c>
      <c r="G117" s="111" t="s">
        <v>1782</v>
      </c>
      <c r="H117" s="111" t="s">
        <v>1783</v>
      </c>
      <c r="I117" s="111" t="s">
        <v>2379</v>
      </c>
      <c r="J117" s="120"/>
    </row>
    <row r="118" spans="1:10" ht="15.75">
      <c r="A118" s="111" t="str">
        <f t="shared" si="2"/>
        <v>XI TKJ23</v>
      </c>
      <c r="B118" s="54">
        <v>3</v>
      </c>
      <c r="C118" s="110">
        <v>101515827</v>
      </c>
      <c r="D118" s="110" t="s">
        <v>104</v>
      </c>
      <c r="E118" s="54" t="s">
        <v>9</v>
      </c>
      <c r="F118" s="111" t="s">
        <v>842</v>
      </c>
      <c r="G118" s="111" t="s">
        <v>1779</v>
      </c>
      <c r="H118" s="111" t="s">
        <v>1785</v>
      </c>
      <c r="I118" s="111" t="s">
        <v>2378</v>
      </c>
    </row>
    <row r="119" spans="1:10" ht="15.75">
      <c r="A119" s="111" t="str">
        <f t="shared" si="2"/>
        <v>XII AK54</v>
      </c>
      <c r="B119" s="54">
        <v>4</v>
      </c>
      <c r="C119" s="110" t="s">
        <v>600</v>
      </c>
      <c r="D119" s="110" t="s">
        <v>601</v>
      </c>
      <c r="E119" s="54" t="s">
        <v>9</v>
      </c>
      <c r="F119" s="111" t="s">
        <v>974</v>
      </c>
      <c r="G119" s="111" t="s">
        <v>1780</v>
      </c>
      <c r="H119" s="111" t="s">
        <v>1783</v>
      </c>
      <c r="I119" s="111" t="s">
        <v>2377</v>
      </c>
    </row>
    <row r="120" spans="1:10" ht="15.75">
      <c r="A120" s="111" t="str">
        <f t="shared" si="2"/>
        <v>XI TKJ19</v>
      </c>
      <c r="B120" s="54">
        <v>9</v>
      </c>
      <c r="C120" s="110">
        <v>101515828</v>
      </c>
      <c r="D120" s="110" t="s">
        <v>89</v>
      </c>
      <c r="E120" s="54" t="s">
        <v>9</v>
      </c>
      <c r="F120" s="111" t="s">
        <v>779</v>
      </c>
      <c r="G120" s="111" t="s">
        <v>1779</v>
      </c>
      <c r="H120" s="111" t="s">
        <v>1785</v>
      </c>
      <c r="I120" s="111" t="s">
        <v>2378</v>
      </c>
    </row>
    <row r="121" spans="1:10" ht="15.75">
      <c r="A121" s="111" t="str">
        <f t="shared" si="2"/>
        <v>XI AK64</v>
      </c>
      <c r="B121" s="54">
        <v>4</v>
      </c>
      <c r="C121" s="110">
        <v>101515646</v>
      </c>
      <c r="D121" s="110" t="s">
        <v>332</v>
      </c>
      <c r="E121" s="54" t="s">
        <v>9</v>
      </c>
      <c r="F121" s="111" t="s">
        <v>715</v>
      </c>
      <c r="G121" s="111" t="s">
        <v>1778</v>
      </c>
      <c r="H121" s="111" t="s">
        <v>1783</v>
      </c>
      <c r="I121" s="111" t="s">
        <v>2377</v>
      </c>
    </row>
    <row r="122" spans="1:10" ht="15.75">
      <c r="A122" s="111" t="str">
        <f t="shared" si="2"/>
        <v>XII TKJ26</v>
      </c>
      <c r="B122" s="54">
        <v>6</v>
      </c>
      <c r="C122" s="110" t="s">
        <v>790</v>
      </c>
      <c r="D122" s="110" t="s">
        <v>791</v>
      </c>
      <c r="E122" s="54" t="s">
        <v>13</v>
      </c>
      <c r="F122" s="111" t="s">
        <v>1344</v>
      </c>
      <c r="G122" s="111" t="s">
        <v>1781</v>
      </c>
      <c r="H122" s="111" t="s">
        <v>1785</v>
      </c>
      <c r="I122" s="111" t="s">
        <v>2381</v>
      </c>
    </row>
    <row r="123" spans="1:10" ht="15.75">
      <c r="A123" s="111" t="str">
        <f t="shared" si="2"/>
        <v>XI AK33</v>
      </c>
      <c r="B123" s="54">
        <v>3</v>
      </c>
      <c r="C123" s="110">
        <v>101515647</v>
      </c>
      <c r="D123" s="110" t="s">
        <v>242</v>
      </c>
      <c r="E123" s="54" t="s">
        <v>9</v>
      </c>
      <c r="F123" s="111" t="s">
        <v>534</v>
      </c>
      <c r="G123" s="111" t="s">
        <v>1778</v>
      </c>
      <c r="H123" s="111" t="s">
        <v>1783</v>
      </c>
      <c r="I123" s="111" t="s">
        <v>2377</v>
      </c>
    </row>
    <row r="124" spans="1:10" ht="15.75">
      <c r="A124" s="111" t="str">
        <f t="shared" si="2"/>
        <v>XIII AK23</v>
      </c>
      <c r="B124" s="54">
        <v>3</v>
      </c>
      <c r="C124" s="110" t="s">
        <v>979</v>
      </c>
      <c r="D124" s="110" t="s">
        <v>980</v>
      </c>
      <c r="E124" s="54" t="s">
        <v>9</v>
      </c>
      <c r="F124" s="111" t="s">
        <v>1526</v>
      </c>
      <c r="G124" s="111" t="s">
        <v>1782</v>
      </c>
      <c r="H124" s="111" t="s">
        <v>1783</v>
      </c>
      <c r="I124" s="111" t="s">
        <v>2377</v>
      </c>
    </row>
    <row r="125" spans="1:10" ht="15.75">
      <c r="A125" s="111" t="str">
        <f t="shared" si="2"/>
        <v>XI RPL11</v>
      </c>
      <c r="B125" s="54">
        <v>1</v>
      </c>
      <c r="C125" s="110">
        <v>101515912</v>
      </c>
      <c r="D125" s="110" t="s">
        <v>17</v>
      </c>
      <c r="E125" s="54" t="s">
        <v>9</v>
      </c>
      <c r="F125" s="111" t="s">
        <v>1945</v>
      </c>
      <c r="G125" s="111" t="s">
        <v>1944</v>
      </c>
      <c r="H125" s="111" t="s">
        <v>1784</v>
      </c>
      <c r="I125" s="111" t="s">
        <v>2380</v>
      </c>
    </row>
    <row r="126" spans="1:10" ht="15.75">
      <c r="A126" s="111" t="str">
        <f t="shared" si="2"/>
        <v>X AK 24</v>
      </c>
      <c r="B126" s="130">
        <v>4</v>
      </c>
      <c r="C126" s="110">
        <v>101615993</v>
      </c>
      <c r="D126" s="110" t="s">
        <v>1988</v>
      </c>
      <c r="E126" s="113" t="s">
        <v>13</v>
      </c>
      <c r="F126" s="114" t="s">
        <v>2327</v>
      </c>
      <c r="G126" s="111" t="s">
        <v>1775</v>
      </c>
      <c r="H126" s="111" t="s">
        <v>1783</v>
      </c>
      <c r="I126" s="111" t="str">
        <f>E126&amp;H126</f>
        <v>PAK</v>
      </c>
    </row>
    <row r="127" spans="1:10" ht="15.75">
      <c r="A127" s="111" t="str">
        <f t="shared" si="2"/>
        <v>X AK 33</v>
      </c>
      <c r="B127" s="130">
        <v>3</v>
      </c>
      <c r="C127" s="110">
        <v>101615994</v>
      </c>
      <c r="D127" s="110" t="s">
        <v>1989</v>
      </c>
      <c r="E127" s="113" t="s">
        <v>13</v>
      </c>
      <c r="F127" s="114" t="s">
        <v>2328</v>
      </c>
      <c r="G127" s="111" t="s">
        <v>1775</v>
      </c>
      <c r="H127" s="111" t="s">
        <v>1783</v>
      </c>
      <c r="I127" s="111" t="str">
        <f>E127&amp;H127</f>
        <v>PAK</v>
      </c>
    </row>
    <row r="128" spans="1:10" ht="15.75">
      <c r="A128" s="111" t="str">
        <f t="shared" si="2"/>
        <v>XII AK64</v>
      </c>
      <c r="B128" s="54">
        <v>4</v>
      </c>
      <c r="C128" s="110" t="s">
        <v>662</v>
      </c>
      <c r="D128" s="110" t="s">
        <v>1832</v>
      </c>
      <c r="E128" s="54" t="s">
        <v>9</v>
      </c>
      <c r="F128" s="111" t="s">
        <v>1942</v>
      </c>
      <c r="G128" s="111" t="s">
        <v>1780</v>
      </c>
      <c r="H128" s="111" t="s">
        <v>1783</v>
      </c>
      <c r="I128" s="111" t="s">
        <v>2377</v>
      </c>
    </row>
    <row r="129" spans="1:10" ht="15.75">
      <c r="A129" s="111" t="str">
        <f t="shared" si="2"/>
        <v>XII TKJ36</v>
      </c>
      <c r="B129" s="54">
        <v>6</v>
      </c>
      <c r="C129" s="110" t="s">
        <v>853</v>
      </c>
      <c r="D129" s="110" t="s">
        <v>854</v>
      </c>
      <c r="E129" s="54" t="s">
        <v>9</v>
      </c>
      <c r="F129" s="111" t="s">
        <v>1401</v>
      </c>
      <c r="G129" s="111" t="s">
        <v>1781</v>
      </c>
      <c r="H129" s="111" t="s">
        <v>1785</v>
      </c>
      <c r="I129" s="111" t="s">
        <v>2378</v>
      </c>
    </row>
    <row r="130" spans="1:10" ht="15.75">
      <c r="A130" s="111" t="str">
        <f t="shared" si="2"/>
        <v>X AK 34</v>
      </c>
      <c r="B130" s="130">
        <v>4</v>
      </c>
      <c r="C130" s="110">
        <v>101615995</v>
      </c>
      <c r="D130" s="110" t="s">
        <v>1990</v>
      </c>
      <c r="E130" s="113" t="s">
        <v>9</v>
      </c>
      <c r="F130" s="114" t="s">
        <v>2328</v>
      </c>
      <c r="G130" s="111" t="s">
        <v>1775</v>
      </c>
      <c r="H130" s="111" t="s">
        <v>1783</v>
      </c>
      <c r="I130" s="111" t="str">
        <f>E130&amp;H130</f>
        <v>LAK</v>
      </c>
    </row>
    <row r="131" spans="1:10" ht="15.75">
      <c r="A131" s="111" t="str">
        <f t="shared" si="2"/>
        <v>X TKJ 36</v>
      </c>
      <c r="B131" s="130">
        <v>6</v>
      </c>
      <c r="C131" s="110">
        <v>101616199</v>
      </c>
      <c r="D131" s="110" t="s">
        <v>1991</v>
      </c>
      <c r="E131" s="113" t="s">
        <v>9</v>
      </c>
      <c r="F131" s="115" t="s">
        <v>2326</v>
      </c>
      <c r="G131" s="111" t="s">
        <v>1777</v>
      </c>
      <c r="H131" s="111" t="s">
        <v>1785</v>
      </c>
      <c r="I131" s="111" t="str">
        <f>E131&amp;H131</f>
        <v>LTKJ</v>
      </c>
    </row>
    <row r="132" spans="1:10" ht="15.75">
      <c r="A132" s="111" t="str">
        <f t="shared" si="2"/>
        <v>XIII AK42</v>
      </c>
      <c r="B132" s="54">
        <v>2</v>
      </c>
      <c r="C132" s="110" t="s">
        <v>1107</v>
      </c>
      <c r="D132" s="110" t="s">
        <v>1108</v>
      </c>
      <c r="E132" s="54" t="s">
        <v>13</v>
      </c>
      <c r="F132" s="111" t="s">
        <v>1652</v>
      </c>
      <c r="G132" s="111" t="s">
        <v>1782</v>
      </c>
      <c r="H132" s="111" t="s">
        <v>1783</v>
      </c>
      <c r="I132" s="111" t="s">
        <v>2379</v>
      </c>
    </row>
    <row r="133" spans="1:10" ht="15.75">
      <c r="A133" s="111" t="str">
        <f t="shared" si="2"/>
        <v>XI AK34</v>
      </c>
      <c r="B133" s="54">
        <v>4</v>
      </c>
      <c r="C133" s="110">
        <v>101515648</v>
      </c>
      <c r="D133" s="110" t="s">
        <v>233</v>
      </c>
      <c r="E133" s="54" t="s">
        <v>13</v>
      </c>
      <c r="F133" s="111" t="s">
        <v>534</v>
      </c>
      <c r="G133" s="111" t="s">
        <v>1778</v>
      </c>
      <c r="H133" s="111" t="s">
        <v>1783</v>
      </c>
      <c r="I133" s="111" t="s">
        <v>2379</v>
      </c>
    </row>
    <row r="134" spans="1:10" ht="15.75">
      <c r="A134" s="111" t="str">
        <f t="shared" si="2"/>
        <v>X RPL 15</v>
      </c>
      <c r="B134" s="130">
        <v>5</v>
      </c>
      <c r="C134" s="110">
        <v>101616311</v>
      </c>
      <c r="D134" s="110" t="s">
        <v>1992</v>
      </c>
      <c r="E134" s="113" t="s">
        <v>9</v>
      </c>
      <c r="F134" s="114" t="s">
        <v>2323</v>
      </c>
      <c r="G134" s="111" t="s">
        <v>1776</v>
      </c>
      <c r="H134" s="111" t="s">
        <v>1784</v>
      </c>
      <c r="I134" s="111" t="str">
        <f>E134&amp;H134</f>
        <v>LRPL</v>
      </c>
    </row>
    <row r="135" spans="1:10" ht="15.75">
      <c r="A135" s="111" t="str">
        <f t="shared" ref="A135:A198" si="3">F135&amp;B135</f>
        <v>XII TKJ14</v>
      </c>
      <c r="B135" s="54">
        <v>4</v>
      </c>
      <c r="C135" s="110" t="s">
        <v>722</v>
      </c>
      <c r="D135" s="110" t="s">
        <v>723</v>
      </c>
      <c r="E135" s="54" t="s">
        <v>9</v>
      </c>
      <c r="F135" s="111" t="s">
        <v>1289</v>
      </c>
      <c r="G135" s="111" t="s">
        <v>1781</v>
      </c>
      <c r="H135" s="111" t="s">
        <v>1785</v>
      </c>
      <c r="I135" s="111" t="s">
        <v>2378</v>
      </c>
    </row>
    <row r="136" spans="1:10" ht="15.75">
      <c r="A136" s="111" t="str">
        <f t="shared" si="3"/>
        <v>X AK 54</v>
      </c>
      <c r="B136" s="130">
        <v>4</v>
      </c>
      <c r="C136" s="110">
        <v>101615996</v>
      </c>
      <c r="D136" s="110" t="s">
        <v>1993</v>
      </c>
      <c r="E136" s="113" t="s">
        <v>13</v>
      </c>
      <c r="F136" s="114" t="s">
        <v>2325</v>
      </c>
      <c r="G136" s="111" t="s">
        <v>1775</v>
      </c>
      <c r="H136" s="111" t="s">
        <v>1783</v>
      </c>
      <c r="I136" s="111" t="str">
        <f>E136&amp;H136</f>
        <v>PAK</v>
      </c>
    </row>
    <row r="137" spans="1:10" ht="15.75">
      <c r="A137" s="111" t="str">
        <f t="shared" si="3"/>
        <v>XI AK22</v>
      </c>
      <c r="B137" s="54">
        <v>2</v>
      </c>
      <c r="C137" s="110">
        <v>101515649</v>
      </c>
      <c r="D137" s="110" t="s">
        <v>228</v>
      </c>
      <c r="E137" s="54" t="s">
        <v>13</v>
      </c>
      <c r="F137" s="111" t="s">
        <v>472</v>
      </c>
      <c r="G137" s="111" t="s">
        <v>1778</v>
      </c>
      <c r="H137" s="111" t="s">
        <v>1783</v>
      </c>
      <c r="I137" s="111" t="s">
        <v>2379</v>
      </c>
    </row>
    <row r="138" spans="1:10" ht="15.75">
      <c r="A138" s="111" t="str">
        <f t="shared" si="3"/>
        <v>XIII AK35</v>
      </c>
      <c r="B138" s="54">
        <v>5</v>
      </c>
      <c r="C138" s="110" t="s">
        <v>1049</v>
      </c>
      <c r="D138" s="110" t="s">
        <v>1050</v>
      </c>
      <c r="E138" s="54" t="s">
        <v>13</v>
      </c>
      <c r="F138" s="111" t="s">
        <v>1589</v>
      </c>
      <c r="G138" s="111" t="s">
        <v>1782</v>
      </c>
      <c r="H138" s="111" t="s">
        <v>1783</v>
      </c>
      <c r="I138" s="111" t="s">
        <v>2379</v>
      </c>
      <c r="J138" s="120"/>
    </row>
    <row r="139" spans="1:10" ht="15.75">
      <c r="A139" s="111" t="str">
        <f t="shared" si="3"/>
        <v>X TKJ 13</v>
      </c>
      <c r="B139" s="130">
        <v>3</v>
      </c>
      <c r="C139" s="110">
        <v>101616200</v>
      </c>
      <c r="D139" s="110" t="s">
        <v>1994</v>
      </c>
      <c r="E139" s="113" t="s">
        <v>9</v>
      </c>
      <c r="F139" s="115" t="s">
        <v>2331</v>
      </c>
      <c r="G139" s="111" t="s">
        <v>1777</v>
      </c>
      <c r="H139" s="111" t="s">
        <v>1785</v>
      </c>
      <c r="I139" s="111" t="str">
        <f>E139&amp;H139</f>
        <v>LTKJ</v>
      </c>
    </row>
    <row r="140" spans="1:10" ht="15.75">
      <c r="A140" s="111" t="str">
        <f t="shared" si="3"/>
        <v>XIII AK51</v>
      </c>
      <c r="B140" s="54">
        <v>1</v>
      </c>
      <c r="C140" s="110" t="s">
        <v>1169</v>
      </c>
      <c r="D140" s="110" t="s">
        <v>1170</v>
      </c>
      <c r="E140" s="54" t="s">
        <v>13</v>
      </c>
      <c r="F140" s="111" t="s">
        <v>1713</v>
      </c>
      <c r="G140" s="111" t="s">
        <v>1782</v>
      </c>
      <c r="H140" s="111" t="s">
        <v>1783</v>
      </c>
      <c r="I140" s="111" t="s">
        <v>2379</v>
      </c>
    </row>
    <row r="141" spans="1:10" ht="15.75">
      <c r="A141" s="111" t="str">
        <f t="shared" si="3"/>
        <v>XII AK15</v>
      </c>
      <c r="B141" s="54">
        <v>5</v>
      </c>
      <c r="C141" s="110" t="s">
        <v>359</v>
      </c>
      <c r="D141" s="110" t="s">
        <v>360</v>
      </c>
      <c r="E141" s="54" t="s">
        <v>13</v>
      </c>
      <c r="F141" s="111" t="s">
        <v>970</v>
      </c>
      <c r="G141" s="111" t="s">
        <v>1780</v>
      </c>
      <c r="H141" s="111" t="s">
        <v>1783</v>
      </c>
      <c r="I141" s="111" t="s">
        <v>2379</v>
      </c>
    </row>
    <row r="142" spans="1:10" ht="15.75">
      <c r="A142" s="111" t="str">
        <f t="shared" si="3"/>
        <v>XIII AK36</v>
      </c>
      <c r="B142" s="54">
        <v>6</v>
      </c>
      <c r="C142" s="110" t="s">
        <v>1051</v>
      </c>
      <c r="D142" s="110" t="s">
        <v>1052</v>
      </c>
      <c r="E142" s="54" t="s">
        <v>13</v>
      </c>
      <c r="F142" s="111" t="s">
        <v>1589</v>
      </c>
      <c r="G142" s="111" t="s">
        <v>1782</v>
      </c>
      <c r="H142" s="111" t="s">
        <v>1783</v>
      </c>
      <c r="I142" s="111" t="s">
        <v>2379</v>
      </c>
    </row>
    <row r="143" spans="1:10" ht="15.75">
      <c r="A143" s="111" t="str">
        <f t="shared" si="3"/>
        <v>XI AK65</v>
      </c>
      <c r="B143" s="54">
        <v>5</v>
      </c>
      <c r="C143" s="110">
        <v>101515650</v>
      </c>
      <c r="D143" s="110" t="s">
        <v>313</v>
      </c>
      <c r="E143" s="54" t="s">
        <v>13</v>
      </c>
      <c r="F143" s="111" t="s">
        <v>715</v>
      </c>
      <c r="G143" s="111" t="s">
        <v>1778</v>
      </c>
      <c r="H143" s="111" t="s">
        <v>1783</v>
      </c>
      <c r="I143" s="111" t="s">
        <v>2379</v>
      </c>
    </row>
    <row r="144" spans="1:10" ht="15.75">
      <c r="A144" s="111" t="str">
        <f t="shared" si="3"/>
        <v>XI AK66</v>
      </c>
      <c r="B144" s="54">
        <v>6</v>
      </c>
      <c r="C144" s="110">
        <v>101515651</v>
      </c>
      <c r="D144" s="110" t="s">
        <v>316</v>
      </c>
      <c r="E144" s="54" t="s">
        <v>13</v>
      </c>
      <c r="F144" s="111" t="s">
        <v>715</v>
      </c>
      <c r="G144" s="111" t="s">
        <v>1778</v>
      </c>
      <c r="H144" s="111" t="s">
        <v>1783</v>
      </c>
      <c r="I144" s="111" t="s">
        <v>2379</v>
      </c>
    </row>
    <row r="145" spans="1:9" ht="15.75">
      <c r="A145" s="111" t="str">
        <f t="shared" si="3"/>
        <v>XI AK67</v>
      </c>
      <c r="B145" s="54">
        <v>7</v>
      </c>
      <c r="C145" s="110">
        <v>101515652</v>
      </c>
      <c r="D145" s="110" t="s">
        <v>328</v>
      </c>
      <c r="E145" s="54" t="s">
        <v>9</v>
      </c>
      <c r="F145" s="111" t="s">
        <v>715</v>
      </c>
      <c r="G145" s="111" t="s">
        <v>1778</v>
      </c>
      <c r="H145" s="111" t="s">
        <v>1783</v>
      </c>
      <c r="I145" s="111" t="s">
        <v>2377</v>
      </c>
    </row>
    <row r="146" spans="1:9" ht="15.75">
      <c r="A146" s="111" t="str">
        <f t="shared" si="3"/>
        <v>X AK 42</v>
      </c>
      <c r="B146" s="130">
        <v>2</v>
      </c>
      <c r="C146" s="110">
        <v>101615997</v>
      </c>
      <c r="D146" s="110" t="s">
        <v>1995</v>
      </c>
      <c r="E146" s="113" t="s">
        <v>13</v>
      </c>
      <c r="F146" s="114" t="s">
        <v>2329</v>
      </c>
      <c r="G146" s="111" t="s">
        <v>1775</v>
      </c>
      <c r="H146" s="111" t="s">
        <v>1783</v>
      </c>
      <c r="I146" s="111" t="str">
        <f>E146&amp;H146</f>
        <v>PAK</v>
      </c>
    </row>
    <row r="147" spans="1:9" ht="15.75">
      <c r="A147" s="111" t="str">
        <f t="shared" si="3"/>
        <v>XI AK53</v>
      </c>
      <c r="B147" s="54">
        <v>3</v>
      </c>
      <c r="C147" s="110">
        <v>101515653</v>
      </c>
      <c r="D147" s="110" t="s">
        <v>284</v>
      </c>
      <c r="E147" s="54" t="s">
        <v>13</v>
      </c>
      <c r="F147" s="111" t="s">
        <v>655</v>
      </c>
      <c r="G147" s="111" t="s">
        <v>1778</v>
      </c>
      <c r="H147" s="111" t="s">
        <v>1783</v>
      </c>
      <c r="I147" s="111" t="s">
        <v>2379</v>
      </c>
    </row>
    <row r="148" spans="1:9" ht="15.75">
      <c r="A148" s="111" t="str">
        <f t="shared" si="3"/>
        <v>XII AK24</v>
      </c>
      <c r="B148" s="54">
        <v>4</v>
      </c>
      <c r="C148" s="110" t="s">
        <v>420</v>
      </c>
      <c r="D148" s="110" t="s">
        <v>421</v>
      </c>
      <c r="E148" s="54" t="s">
        <v>13</v>
      </c>
      <c r="F148" s="111" t="s">
        <v>971</v>
      </c>
      <c r="G148" s="111" t="s">
        <v>1780</v>
      </c>
      <c r="H148" s="111" t="s">
        <v>1783</v>
      </c>
      <c r="I148" s="111" t="s">
        <v>2379</v>
      </c>
    </row>
    <row r="149" spans="1:9" ht="15.75">
      <c r="A149" s="111" t="str">
        <f t="shared" si="3"/>
        <v>XII TKJ27</v>
      </c>
      <c r="B149" s="54">
        <v>7</v>
      </c>
      <c r="C149" s="110" t="s">
        <v>792</v>
      </c>
      <c r="D149" s="110" t="s">
        <v>793</v>
      </c>
      <c r="E149" s="54" t="s">
        <v>9</v>
      </c>
      <c r="F149" s="111" t="s">
        <v>1344</v>
      </c>
      <c r="G149" s="111" t="s">
        <v>1781</v>
      </c>
      <c r="H149" s="111" t="s">
        <v>1785</v>
      </c>
      <c r="I149" s="111" t="s">
        <v>2378</v>
      </c>
    </row>
    <row r="150" spans="1:9" ht="15.75">
      <c r="A150" s="111" t="str">
        <f t="shared" si="3"/>
        <v>XI AK23</v>
      </c>
      <c r="B150" s="54">
        <v>3</v>
      </c>
      <c r="C150" s="110">
        <v>101515654</v>
      </c>
      <c r="D150" s="110" t="s">
        <v>192</v>
      </c>
      <c r="E150" s="54" t="s">
        <v>13</v>
      </c>
      <c r="F150" s="111" t="s">
        <v>472</v>
      </c>
      <c r="G150" s="111" t="s">
        <v>1778</v>
      </c>
      <c r="H150" s="111" t="s">
        <v>1783</v>
      </c>
      <c r="I150" s="111" t="s">
        <v>2379</v>
      </c>
    </row>
    <row r="151" spans="1:9" ht="15.75">
      <c r="A151" s="111" t="str">
        <f t="shared" si="3"/>
        <v>XI AK35</v>
      </c>
      <c r="B151" s="54">
        <v>5</v>
      </c>
      <c r="C151" s="110">
        <v>101515655</v>
      </c>
      <c r="D151" s="110" t="s">
        <v>229</v>
      </c>
      <c r="E151" s="54" t="s">
        <v>13</v>
      </c>
      <c r="F151" s="111" t="s">
        <v>534</v>
      </c>
      <c r="G151" s="111" t="s">
        <v>1778</v>
      </c>
      <c r="H151" s="111" t="s">
        <v>1783</v>
      </c>
      <c r="I151" s="111" t="s">
        <v>2379</v>
      </c>
    </row>
    <row r="152" spans="1:9" ht="15.75">
      <c r="A152" s="111" t="str">
        <f t="shared" si="3"/>
        <v>XI TKJ110</v>
      </c>
      <c r="B152" s="54">
        <v>10</v>
      </c>
      <c r="C152" s="110">
        <v>101515830</v>
      </c>
      <c r="D152" s="110" t="s">
        <v>84</v>
      </c>
      <c r="E152" s="54" t="s">
        <v>13</v>
      </c>
      <c r="F152" s="111" t="s">
        <v>779</v>
      </c>
      <c r="G152" s="111" t="s">
        <v>1779</v>
      </c>
      <c r="H152" s="111" t="s">
        <v>1785</v>
      </c>
      <c r="I152" s="111" t="s">
        <v>2381</v>
      </c>
    </row>
    <row r="153" spans="1:9" ht="15.75">
      <c r="A153" s="111" t="str">
        <f t="shared" si="3"/>
        <v>X AK 25</v>
      </c>
      <c r="B153" s="130">
        <v>5</v>
      </c>
      <c r="C153" s="110">
        <v>101615998</v>
      </c>
      <c r="D153" s="110" t="s">
        <v>1996</v>
      </c>
      <c r="E153" s="113" t="s">
        <v>13</v>
      </c>
      <c r="F153" s="114" t="s">
        <v>2327</v>
      </c>
      <c r="G153" s="111" t="s">
        <v>1775</v>
      </c>
      <c r="H153" s="111" t="s">
        <v>1783</v>
      </c>
      <c r="I153" s="111" t="str">
        <f>E153&amp;H153</f>
        <v>PAK</v>
      </c>
    </row>
    <row r="154" spans="1:9" ht="15.75">
      <c r="A154" s="111" t="str">
        <f t="shared" si="3"/>
        <v>XIII AK43</v>
      </c>
      <c r="B154" s="54">
        <v>3</v>
      </c>
      <c r="C154" s="110" t="s">
        <v>1109</v>
      </c>
      <c r="D154" s="110" t="s">
        <v>1110</v>
      </c>
      <c r="E154" s="54" t="s">
        <v>13</v>
      </c>
      <c r="F154" s="111" t="s">
        <v>1652</v>
      </c>
      <c r="G154" s="111" t="s">
        <v>1782</v>
      </c>
      <c r="H154" s="111" t="s">
        <v>1783</v>
      </c>
      <c r="I154" s="111" t="s">
        <v>2379</v>
      </c>
    </row>
    <row r="155" spans="1:9" ht="15.75">
      <c r="A155" s="111" t="str">
        <f t="shared" si="3"/>
        <v>XII AK35</v>
      </c>
      <c r="B155" s="54">
        <v>5</v>
      </c>
      <c r="C155" s="110" t="s">
        <v>481</v>
      </c>
      <c r="D155" s="110" t="s">
        <v>482</v>
      </c>
      <c r="E155" s="54" t="s">
        <v>13</v>
      </c>
      <c r="F155" s="111" t="s">
        <v>972</v>
      </c>
      <c r="G155" s="111" t="s">
        <v>1780</v>
      </c>
      <c r="H155" s="111" t="s">
        <v>1783</v>
      </c>
      <c r="I155" s="111" t="s">
        <v>2379</v>
      </c>
    </row>
    <row r="156" spans="1:9" ht="15.75">
      <c r="A156" s="111" t="str">
        <f t="shared" si="3"/>
        <v>XIII AK15</v>
      </c>
      <c r="B156" s="54">
        <v>5</v>
      </c>
      <c r="C156" s="110" t="s">
        <v>912</v>
      </c>
      <c r="D156" s="110" t="s">
        <v>913</v>
      </c>
      <c r="E156" s="54" t="s">
        <v>9</v>
      </c>
      <c r="F156" s="111" t="s">
        <v>1525</v>
      </c>
      <c r="G156" s="111" t="s">
        <v>1782</v>
      </c>
      <c r="H156" s="111" t="s">
        <v>1783</v>
      </c>
      <c r="I156" s="111" t="s">
        <v>2377</v>
      </c>
    </row>
    <row r="157" spans="1:9" ht="15.75">
      <c r="A157" s="111" t="str">
        <f t="shared" si="3"/>
        <v>XI AK16</v>
      </c>
      <c r="B157" s="54">
        <v>6</v>
      </c>
      <c r="C157" s="110">
        <v>101515656</v>
      </c>
      <c r="D157" s="110" t="s">
        <v>187</v>
      </c>
      <c r="E157" s="54" t="s">
        <v>9</v>
      </c>
      <c r="F157" s="111" t="s">
        <v>413</v>
      </c>
      <c r="G157" s="111" t="s">
        <v>1778</v>
      </c>
      <c r="H157" s="111" t="s">
        <v>1783</v>
      </c>
      <c r="I157" s="111" t="s">
        <v>2377</v>
      </c>
    </row>
    <row r="158" spans="1:9" ht="15.75">
      <c r="A158" s="111" t="str">
        <f t="shared" si="3"/>
        <v>X RPL 16</v>
      </c>
      <c r="B158" s="130">
        <v>6</v>
      </c>
      <c r="C158" s="110">
        <v>101616312</v>
      </c>
      <c r="D158" s="110" t="s">
        <v>1997</v>
      </c>
      <c r="E158" s="113" t="s">
        <v>9</v>
      </c>
      <c r="F158" s="114" t="s">
        <v>2323</v>
      </c>
      <c r="G158" s="111" t="s">
        <v>1776</v>
      </c>
      <c r="H158" s="111" t="s">
        <v>1784</v>
      </c>
      <c r="I158" s="111" t="str">
        <f>E158&amp;H158</f>
        <v>LRPL</v>
      </c>
    </row>
    <row r="159" spans="1:9" ht="15.75">
      <c r="A159" s="111" t="str">
        <f t="shared" si="3"/>
        <v>X AK 26</v>
      </c>
      <c r="B159" s="130">
        <v>6</v>
      </c>
      <c r="C159" s="110">
        <v>101615999</v>
      </c>
      <c r="D159" s="110" t="s">
        <v>1998</v>
      </c>
      <c r="E159" s="113" t="s">
        <v>9</v>
      </c>
      <c r="F159" s="114" t="s">
        <v>2327</v>
      </c>
      <c r="G159" s="111" t="s">
        <v>1775</v>
      </c>
      <c r="H159" s="111" t="s">
        <v>1783</v>
      </c>
      <c r="I159" s="111" t="str">
        <f>E159&amp;H159</f>
        <v>LAK</v>
      </c>
    </row>
    <row r="160" spans="1:9" ht="15.75">
      <c r="A160" s="111" t="str">
        <f t="shared" si="3"/>
        <v>X AK 55</v>
      </c>
      <c r="B160" s="112">
        <v>5</v>
      </c>
      <c r="C160" s="110">
        <v>101616000</v>
      </c>
      <c r="D160" s="110" t="s">
        <v>1999</v>
      </c>
      <c r="E160" s="113" t="s">
        <v>13</v>
      </c>
      <c r="F160" s="116" t="s">
        <v>2325</v>
      </c>
      <c r="G160" s="111" t="s">
        <v>1775</v>
      </c>
      <c r="H160" s="111" t="s">
        <v>1783</v>
      </c>
      <c r="I160" s="111" t="str">
        <f>E160&amp;H160</f>
        <v>PAK</v>
      </c>
    </row>
    <row r="161" spans="1:9" ht="15.75">
      <c r="A161" s="111" t="str">
        <f t="shared" si="3"/>
        <v>XIII AK16</v>
      </c>
      <c r="B161" s="54">
        <v>6</v>
      </c>
      <c r="C161" s="110" t="s">
        <v>914</v>
      </c>
      <c r="D161" s="110" t="s">
        <v>915</v>
      </c>
      <c r="E161" s="54" t="s">
        <v>13</v>
      </c>
      <c r="F161" s="111" t="s">
        <v>1525</v>
      </c>
      <c r="G161" s="111" t="s">
        <v>1782</v>
      </c>
      <c r="H161" s="111" t="s">
        <v>1783</v>
      </c>
      <c r="I161" s="111" t="s">
        <v>2379</v>
      </c>
    </row>
    <row r="162" spans="1:9" ht="15.75">
      <c r="A162" s="111" t="str">
        <f t="shared" si="3"/>
        <v>XIII AK24</v>
      </c>
      <c r="B162" s="54">
        <v>4</v>
      </c>
      <c r="C162" s="110" t="s">
        <v>981</v>
      </c>
      <c r="D162" s="110" t="s">
        <v>982</v>
      </c>
      <c r="E162" s="54" t="s">
        <v>9</v>
      </c>
      <c r="F162" s="111" t="s">
        <v>1526</v>
      </c>
      <c r="G162" s="111" t="s">
        <v>1782</v>
      </c>
      <c r="H162" s="111" t="s">
        <v>1783</v>
      </c>
      <c r="I162" s="111" t="s">
        <v>2377</v>
      </c>
    </row>
    <row r="163" spans="1:9" ht="15.75">
      <c r="A163" s="111" t="str">
        <f t="shared" si="3"/>
        <v>XI TKJ24</v>
      </c>
      <c r="B163" s="54">
        <v>4</v>
      </c>
      <c r="C163" s="110">
        <v>101515831</v>
      </c>
      <c r="D163" s="110" t="s">
        <v>1937</v>
      </c>
      <c r="E163" s="54" t="s">
        <v>13</v>
      </c>
      <c r="F163" s="111" t="s">
        <v>842</v>
      </c>
      <c r="G163" s="111" t="s">
        <v>1779</v>
      </c>
      <c r="H163" s="111" t="s">
        <v>1785</v>
      </c>
      <c r="I163" s="111" t="s">
        <v>2381</v>
      </c>
    </row>
    <row r="164" spans="1:9" ht="15.75">
      <c r="A164" s="111" t="str">
        <f t="shared" si="3"/>
        <v>XII AK55</v>
      </c>
      <c r="B164" s="54">
        <v>5</v>
      </c>
      <c r="C164" s="110" t="s">
        <v>602</v>
      </c>
      <c r="D164" s="110" t="s">
        <v>603</v>
      </c>
      <c r="E164" s="54" t="s">
        <v>9</v>
      </c>
      <c r="F164" s="111" t="s">
        <v>974</v>
      </c>
      <c r="G164" s="111" t="s">
        <v>1780</v>
      </c>
      <c r="H164" s="111" t="s">
        <v>1783</v>
      </c>
      <c r="I164" s="111" t="s">
        <v>2377</v>
      </c>
    </row>
    <row r="165" spans="1:9" ht="15.75">
      <c r="A165" s="111" t="str">
        <f t="shared" si="3"/>
        <v>XI TKJ34</v>
      </c>
      <c r="B165" s="54">
        <v>4</v>
      </c>
      <c r="C165" s="110">
        <v>101515832</v>
      </c>
      <c r="D165" s="110" t="s">
        <v>150</v>
      </c>
      <c r="E165" s="54" t="s">
        <v>9</v>
      </c>
      <c r="F165" s="111" t="s">
        <v>903</v>
      </c>
      <c r="G165" s="111" t="s">
        <v>1779</v>
      </c>
      <c r="H165" s="111" t="s">
        <v>1785</v>
      </c>
      <c r="I165" s="111" t="s">
        <v>2378</v>
      </c>
    </row>
    <row r="166" spans="1:9" ht="15.75">
      <c r="A166" s="111" t="str">
        <f t="shared" si="3"/>
        <v>X AK 27</v>
      </c>
      <c r="B166" s="130">
        <v>7</v>
      </c>
      <c r="C166" s="110">
        <v>101616001</v>
      </c>
      <c r="D166" s="110" t="s">
        <v>2000</v>
      </c>
      <c r="E166" s="113" t="s">
        <v>9</v>
      </c>
      <c r="F166" s="114" t="s">
        <v>2327</v>
      </c>
      <c r="G166" s="111" t="s">
        <v>1775</v>
      </c>
      <c r="H166" s="111" t="s">
        <v>1783</v>
      </c>
      <c r="I166" s="111" t="str">
        <f>E166&amp;H166</f>
        <v>LAK</v>
      </c>
    </row>
    <row r="167" spans="1:9" ht="15.75">
      <c r="A167" s="111" t="str">
        <f t="shared" si="3"/>
        <v>XI AK43</v>
      </c>
      <c r="B167" s="54">
        <v>3</v>
      </c>
      <c r="C167" s="110">
        <v>101515657</v>
      </c>
      <c r="D167" s="110" t="s">
        <v>266</v>
      </c>
      <c r="E167" s="54" t="s">
        <v>9</v>
      </c>
      <c r="F167" s="111" t="s">
        <v>593</v>
      </c>
      <c r="G167" s="111" t="s">
        <v>1778</v>
      </c>
      <c r="H167" s="111" t="s">
        <v>1783</v>
      </c>
      <c r="I167" s="111" t="s">
        <v>2377</v>
      </c>
    </row>
    <row r="168" spans="1:9" ht="15.75">
      <c r="A168" s="111" t="str">
        <f t="shared" si="3"/>
        <v>X AK 16</v>
      </c>
      <c r="B168" s="130">
        <v>6</v>
      </c>
      <c r="C168" s="110">
        <v>101616002</v>
      </c>
      <c r="D168" s="110" t="s">
        <v>2001</v>
      </c>
      <c r="E168" s="113" t="s">
        <v>9</v>
      </c>
      <c r="F168" s="114" t="s">
        <v>2322</v>
      </c>
      <c r="G168" s="111" t="s">
        <v>1775</v>
      </c>
      <c r="H168" s="111" t="s">
        <v>1783</v>
      </c>
      <c r="I168" s="111" t="str">
        <f>E168&amp;H168</f>
        <v>LAK</v>
      </c>
    </row>
    <row r="169" spans="1:9" ht="15.75">
      <c r="A169" s="111" t="str">
        <f t="shared" si="3"/>
        <v>XII AK25</v>
      </c>
      <c r="B169" s="54">
        <v>5</v>
      </c>
      <c r="C169" s="110" t="s">
        <v>422</v>
      </c>
      <c r="D169" s="110" t="s">
        <v>423</v>
      </c>
      <c r="E169" s="54" t="s">
        <v>9</v>
      </c>
      <c r="F169" s="111" t="s">
        <v>971</v>
      </c>
      <c r="G169" s="111" t="s">
        <v>1780</v>
      </c>
      <c r="H169" s="111" t="s">
        <v>1783</v>
      </c>
      <c r="I169" s="111" t="s">
        <v>2377</v>
      </c>
    </row>
    <row r="170" spans="1:9" ht="15.75">
      <c r="A170" s="111" t="str">
        <f t="shared" si="3"/>
        <v>XIII AK44</v>
      </c>
      <c r="B170" s="54">
        <v>4</v>
      </c>
      <c r="C170" s="110" t="s">
        <v>1111</v>
      </c>
      <c r="D170" s="110" t="s">
        <v>1112</v>
      </c>
      <c r="E170" s="54" t="s">
        <v>9</v>
      </c>
      <c r="F170" s="111" t="s">
        <v>1652</v>
      </c>
      <c r="G170" s="111" t="s">
        <v>1782</v>
      </c>
      <c r="H170" s="111" t="s">
        <v>1783</v>
      </c>
      <c r="I170" s="111" t="s">
        <v>2377</v>
      </c>
    </row>
    <row r="171" spans="1:9" ht="15.75">
      <c r="A171" s="111" t="str">
        <f t="shared" si="3"/>
        <v>XI AK68</v>
      </c>
      <c r="B171" s="54">
        <v>8</v>
      </c>
      <c r="C171" s="110">
        <v>101515658</v>
      </c>
      <c r="D171" s="110" t="s">
        <v>327</v>
      </c>
      <c r="E171" s="54" t="s">
        <v>9</v>
      </c>
      <c r="F171" s="111" t="s">
        <v>715</v>
      </c>
      <c r="G171" s="111" t="s">
        <v>1778</v>
      </c>
      <c r="H171" s="111" t="s">
        <v>1783</v>
      </c>
      <c r="I171" s="111" t="s">
        <v>2377</v>
      </c>
    </row>
    <row r="172" spans="1:9" ht="15.75">
      <c r="A172" s="111" t="str">
        <f t="shared" si="3"/>
        <v>XIII AK17</v>
      </c>
      <c r="B172" s="54">
        <v>7</v>
      </c>
      <c r="C172" s="110" t="s">
        <v>916</v>
      </c>
      <c r="D172" s="110" t="s">
        <v>917</v>
      </c>
      <c r="E172" s="54" t="s">
        <v>9</v>
      </c>
      <c r="F172" s="111" t="s">
        <v>1525</v>
      </c>
      <c r="G172" s="111" t="s">
        <v>1782</v>
      </c>
      <c r="H172" s="111" t="s">
        <v>1783</v>
      </c>
      <c r="I172" s="111" t="s">
        <v>2377</v>
      </c>
    </row>
    <row r="173" spans="1:9" ht="15.75">
      <c r="A173" s="111" t="str">
        <f t="shared" si="3"/>
        <v>XII TKJ37</v>
      </c>
      <c r="B173" s="54">
        <v>7</v>
      </c>
      <c r="C173" s="110" t="s">
        <v>855</v>
      </c>
      <c r="D173" s="110" t="s">
        <v>856</v>
      </c>
      <c r="E173" s="54" t="s">
        <v>9</v>
      </c>
      <c r="F173" s="111" t="s">
        <v>1401</v>
      </c>
      <c r="G173" s="111" t="s">
        <v>1781</v>
      </c>
      <c r="H173" s="111" t="s">
        <v>1785</v>
      </c>
      <c r="I173" s="111" t="s">
        <v>2378</v>
      </c>
    </row>
    <row r="174" spans="1:9" ht="15.75">
      <c r="A174" s="111" t="str">
        <f t="shared" si="3"/>
        <v>XII AK16</v>
      </c>
      <c r="B174" s="54">
        <v>6</v>
      </c>
      <c r="C174" s="110" t="s">
        <v>361</v>
      </c>
      <c r="D174" s="110" t="s">
        <v>362</v>
      </c>
      <c r="E174" s="54" t="s">
        <v>9</v>
      </c>
      <c r="F174" s="111" t="s">
        <v>970</v>
      </c>
      <c r="G174" s="111" t="s">
        <v>1780</v>
      </c>
      <c r="H174" s="111" t="s">
        <v>1783</v>
      </c>
      <c r="I174" s="111" t="s">
        <v>2377</v>
      </c>
    </row>
    <row r="175" spans="1:9" ht="15.75">
      <c r="A175" s="111" t="str">
        <f t="shared" si="3"/>
        <v>X TKJ 23</v>
      </c>
      <c r="B175" s="130">
        <v>3</v>
      </c>
      <c r="C175" s="110">
        <v>101616201</v>
      </c>
      <c r="D175" s="110" t="s">
        <v>2351</v>
      </c>
      <c r="E175" s="54" t="s">
        <v>9</v>
      </c>
      <c r="F175" s="111" t="s">
        <v>2332</v>
      </c>
      <c r="G175" s="111" t="s">
        <v>1777</v>
      </c>
      <c r="H175" s="111" t="s">
        <v>1785</v>
      </c>
      <c r="I175" s="111" t="str">
        <f>E175&amp;H175</f>
        <v>LTKJ</v>
      </c>
    </row>
    <row r="176" spans="1:9" ht="15.75">
      <c r="A176" s="111" t="str">
        <f t="shared" si="3"/>
        <v>XI TKJ25</v>
      </c>
      <c r="B176" s="54">
        <v>5</v>
      </c>
      <c r="C176" s="110">
        <v>101515833</v>
      </c>
      <c r="D176" s="110" t="s">
        <v>123</v>
      </c>
      <c r="E176" s="54" t="s">
        <v>9</v>
      </c>
      <c r="F176" s="111" t="s">
        <v>842</v>
      </c>
      <c r="G176" s="111" t="s">
        <v>1779</v>
      </c>
      <c r="H176" s="111" t="s">
        <v>1785</v>
      </c>
      <c r="I176" s="111" t="s">
        <v>2378</v>
      </c>
    </row>
    <row r="177" spans="1:9" ht="15.75">
      <c r="A177" s="111" t="str">
        <f t="shared" si="3"/>
        <v>XI TKJ111</v>
      </c>
      <c r="B177" s="54">
        <v>11</v>
      </c>
      <c r="C177" s="110">
        <v>101515834</v>
      </c>
      <c r="D177" s="110" t="s">
        <v>92</v>
      </c>
      <c r="E177" s="54" t="s">
        <v>9</v>
      </c>
      <c r="F177" s="111" t="s">
        <v>779</v>
      </c>
      <c r="G177" s="111" t="s">
        <v>1779</v>
      </c>
      <c r="H177" s="111" t="s">
        <v>1785</v>
      </c>
      <c r="I177" s="111" t="s">
        <v>2378</v>
      </c>
    </row>
    <row r="178" spans="1:9" ht="15.75">
      <c r="A178" s="111" t="str">
        <f t="shared" si="3"/>
        <v>X AK 17</v>
      </c>
      <c r="B178" s="130">
        <v>7</v>
      </c>
      <c r="C178" s="110">
        <v>101616003</v>
      </c>
      <c r="D178" s="110" t="s">
        <v>2002</v>
      </c>
      <c r="E178" s="113" t="s">
        <v>9</v>
      </c>
      <c r="F178" s="114" t="s">
        <v>2322</v>
      </c>
      <c r="G178" s="111" t="s">
        <v>1775</v>
      </c>
      <c r="H178" s="111" t="s">
        <v>1783</v>
      </c>
      <c r="I178" s="111" t="str">
        <f>E178&amp;H178</f>
        <v>LAK</v>
      </c>
    </row>
    <row r="179" spans="1:9" ht="15.75">
      <c r="A179" s="111" t="str">
        <f t="shared" si="3"/>
        <v>X TKJ 24</v>
      </c>
      <c r="B179" s="130">
        <v>4</v>
      </c>
      <c r="C179" s="110">
        <v>101616202</v>
      </c>
      <c r="D179" s="110" t="s">
        <v>2003</v>
      </c>
      <c r="E179" s="113" t="s">
        <v>9</v>
      </c>
      <c r="F179" s="117" t="s">
        <v>2332</v>
      </c>
      <c r="G179" s="111" t="s">
        <v>1777</v>
      </c>
      <c r="H179" s="111" t="s">
        <v>1785</v>
      </c>
      <c r="I179" s="111" t="str">
        <f>E179&amp;H179</f>
        <v>LTKJ</v>
      </c>
    </row>
    <row r="180" spans="1:9" ht="15.75">
      <c r="A180" s="111" t="str">
        <f t="shared" si="3"/>
        <v>X AK 56</v>
      </c>
      <c r="B180" s="112">
        <v>6</v>
      </c>
      <c r="C180" s="110">
        <v>101616004</v>
      </c>
      <c r="D180" s="110" t="s">
        <v>2004</v>
      </c>
      <c r="E180" s="113" t="s">
        <v>9</v>
      </c>
      <c r="F180" s="114" t="s">
        <v>2325</v>
      </c>
      <c r="G180" s="111" t="s">
        <v>1775</v>
      </c>
      <c r="H180" s="111" t="s">
        <v>1783</v>
      </c>
      <c r="I180" s="111" t="str">
        <f>E180&amp;H180</f>
        <v>LAK</v>
      </c>
    </row>
    <row r="181" spans="1:9" ht="15.75">
      <c r="A181" s="111" t="str">
        <f t="shared" si="3"/>
        <v>X AK 57</v>
      </c>
      <c r="B181" s="112">
        <v>7</v>
      </c>
      <c r="C181" s="110">
        <v>101616005</v>
      </c>
      <c r="D181" s="110" t="s">
        <v>2005</v>
      </c>
      <c r="E181" s="113" t="s">
        <v>13</v>
      </c>
      <c r="F181" s="114" t="s">
        <v>2325</v>
      </c>
      <c r="G181" s="111" t="s">
        <v>1775</v>
      </c>
      <c r="H181" s="111" t="s">
        <v>1783</v>
      </c>
      <c r="I181" s="111" t="str">
        <f>E181&amp;H181</f>
        <v>PAK</v>
      </c>
    </row>
    <row r="182" spans="1:9" ht="15.75">
      <c r="A182" s="111" t="str">
        <f t="shared" si="3"/>
        <v>X AK 35</v>
      </c>
      <c r="B182" s="112">
        <v>5</v>
      </c>
      <c r="C182" s="110">
        <v>101616006</v>
      </c>
      <c r="D182" s="110" t="s">
        <v>2006</v>
      </c>
      <c r="E182" s="113" t="s">
        <v>13</v>
      </c>
      <c r="F182" s="114" t="s">
        <v>2328</v>
      </c>
      <c r="G182" s="111" t="s">
        <v>1775</v>
      </c>
      <c r="H182" s="111" t="s">
        <v>1783</v>
      </c>
      <c r="I182" s="111" t="str">
        <f>E182&amp;H182</f>
        <v>PAK</v>
      </c>
    </row>
    <row r="183" spans="1:9" ht="15.75">
      <c r="A183" s="111" t="str">
        <f t="shared" si="3"/>
        <v>XI TKJ112</v>
      </c>
      <c r="B183" s="54">
        <v>12</v>
      </c>
      <c r="C183" s="110">
        <v>101515835</v>
      </c>
      <c r="D183" s="110" t="s">
        <v>102</v>
      </c>
      <c r="E183" s="54" t="s">
        <v>13</v>
      </c>
      <c r="F183" s="111" t="s">
        <v>779</v>
      </c>
      <c r="G183" s="111" t="s">
        <v>1779</v>
      </c>
      <c r="H183" s="111" t="s">
        <v>1785</v>
      </c>
      <c r="I183" s="111" t="s">
        <v>2381</v>
      </c>
    </row>
    <row r="184" spans="1:9" ht="15.75">
      <c r="A184" s="111" t="str">
        <f t="shared" si="3"/>
        <v>XI AK54</v>
      </c>
      <c r="B184" s="54">
        <v>4</v>
      </c>
      <c r="C184" s="110">
        <v>101515659</v>
      </c>
      <c r="D184" s="110" t="s">
        <v>286</v>
      </c>
      <c r="E184" s="54" t="s">
        <v>13</v>
      </c>
      <c r="F184" s="111" t="s">
        <v>655</v>
      </c>
      <c r="G184" s="111" t="s">
        <v>1778</v>
      </c>
      <c r="H184" s="111" t="s">
        <v>1783</v>
      </c>
      <c r="I184" s="111" t="s">
        <v>2379</v>
      </c>
    </row>
    <row r="185" spans="1:9" ht="15.75">
      <c r="A185" s="111" t="str">
        <f t="shared" si="3"/>
        <v>X RPL 210</v>
      </c>
      <c r="B185" s="130">
        <v>10</v>
      </c>
      <c r="C185" s="110">
        <v>101616313</v>
      </c>
      <c r="D185" s="110" t="s">
        <v>2007</v>
      </c>
      <c r="E185" s="113" t="s">
        <v>13</v>
      </c>
      <c r="F185" s="114" t="s">
        <v>2324</v>
      </c>
      <c r="G185" s="111" t="s">
        <v>1776</v>
      </c>
      <c r="H185" s="111" t="s">
        <v>1784</v>
      </c>
      <c r="I185" s="111" t="str">
        <f>E185&amp;H185</f>
        <v>PRPL</v>
      </c>
    </row>
    <row r="186" spans="1:9" ht="15.75">
      <c r="A186" s="111" t="str">
        <f t="shared" si="3"/>
        <v>XI TKJ35</v>
      </c>
      <c r="B186" s="54">
        <v>5</v>
      </c>
      <c r="C186" s="110">
        <v>101515836</v>
      </c>
      <c r="D186" s="110" t="s">
        <v>142</v>
      </c>
      <c r="E186" s="54" t="s">
        <v>13</v>
      </c>
      <c r="F186" s="111" t="s">
        <v>903</v>
      </c>
      <c r="G186" s="111" t="s">
        <v>1779</v>
      </c>
      <c r="H186" s="111" t="s">
        <v>1785</v>
      </c>
      <c r="I186" s="111" t="s">
        <v>2381</v>
      </c>
    </row>
    <row r="187" spans="1:9" ht="15.75">
      <c r="A187" s="111" t="str">
        <f t="shared" si="3"/>
        <v>XII AK26</v>
      </c>
      <c r="B187" s="54">
        <v>6</v>
      </c>
      <c r="C187" s="110" t="s">
        <v>424</v>
      </c>
      <c r="D187" s="110" t="s">
        <v>425</v>
      </c>
      <c r="E187" s="54" t="s">
        <v>13</v>
      </c>
      <c r="F187" s="111" t="s">
        <v>971</v>
      </c>
      <c r="G187" s="111" t="s">
        <v>1780</v>
      </c>
      <c r="H187" s="111" t="s">
        <v>1783</v>
      </c>
      <c r="I187" s="111" t="s">
        <v>2379</v>
      </c>
    </row>
    <row r="188" spans="1:9" ht="15.75">
      <c r="A188" s="111" t="str">
        <f t="shared" si="3"/>
        <v>XI TKJ26</v>
      </c>
      <c r="B188" s="54">
        <v>6</v>
      </c>
      <c r="C188" s="110">
        <v>101515837</v>
      </c>
      <c r="D188" s="110" t="s">
        <v>128</v>
      </c>
      <c r="E188" s="54" t="s">
        <v>9</v>
      </c>
      <c r="F188" s="111" t="s">
        <v>842</v>
      </c>
      <c r="G188" s="111" t="s">
        <v>1779</v>
      </c>
      <c r="H188" s="111" t="s">
        <v>1785</v>
      </c>
      <c r="I188" s="111" t="s">
        <v>2378</v>
      </c>
    </row>
    <row r="189" spans="1:9" ht="15.75">
      <c r="A189" s="111" t="str">
        <f t="shared" si="3"/>
        <v>XIII AK25</v>
      </c>
      <c r="B189" s="54">
        <v>5</v>
      </c>
      <c r="C189" s="110" t="s">
        <v>983</v>
      </c>
      <c r="D189" s="110" t="s">
        <v>984</v>
      </c>
      <c r="E189" s="54" t="s">
        <v>13</v>
      </c>
      <c r="F189" s="111" t="s">
        <v>1526</v>
      </c>
      <c r="G189" s="111" t="s">
        <v>1782</v>
      </c>
      <c r="H189" s="111" t="s">
        <v>1783</v>
      </c>
      <c r="I189" s="111" t="s">
        <v>2379</v>
      </c>
    </row>
    <row r="190" spans="1:9" ht="15.75">
      <c r="A190" s="111" t="str">
        <f t="shared" si="3"/>
        <v>X AK 36</v>
      </c>
      <c r="B190" s="130">
        <v>6</v>
      </c>
      <c r="C190" s="110">
        <v>101616007</v>
      </c>
      <c r="D190" s="110" t="s">
        <v>2008</v>
      </c>
      <c r="E190" s="113" t="s">
        <v>13</v>
      </c>
      <c r="F190" s="114" t="s">
        <v>2328</v>
      </c>
      <c r="G190" s="111" t="s">
        <v>1775</v>
      </c>
      <c r="H190" s="111" t="s">
        <v>1783</v>
      </c>
      <c r="I190" s="111" t="str">
        <f>E190&amp;H190</f>
        <v>PAK</v>
      </c>
    </row>
    <row r="191" spans="1:9" ht="15.75">
      <c r="A191" s="111" t="str">
        <f t="shared" si="3"/>
        <v>XI AK17</v>
      </c>
      <c r="B191" s="54">
        <v>7</v>
      </c>
      <c r="C191" s="110">
        <v>101515660</v>
      </c>
      <c r="D191" s="110" t="s">
        <v>179</v>
      </c>
      <c r="E191" s="54" t="s">
        <v>9</v>
      </c>
      <c r="F191" s="111" t="s">
        <v>413</v>
      </c>
      <c r="G191" s="111" t="s">
        <v>1778</v>
      </c>
      <c r="H191" s="111" t="s">
        <v>1783</v>
      </c>
      <c r="I191" s="111" t="s">
        <v>2377</v>
      </c>
    </row>
    <row r="192" spans="1:9" ht="15.75">
      <c r="A192" s="111" t="str">
        <f t="shared" si="3"/>
        <v>XII AK36</v>
      </c>
      <c r="B192" s="54">
        <v>6</v>
      </c>
      <c r="C192" s="110" t="s">
        <v>483</v>
      </c>
      <c r="D192" s="110" t="s">
        <v>484</v>
      </c>
      <c r="E192" s="54" t="s">
        <v>13</v>
      </c>
      <c r="F192" s="111" t="s">
        <v>972</v>
      </c>
      <c r="G192" s="111" t="s">
        <v>1780</v>
      </c>
      <c r="H192" s="111" t="s">
        <v>1783</v>
      </c>
      <c r="I192" s="111" t="s">
        <v>2379</v>
      </c>
    </row>
    <row r="193" spans="1:9" ht="15.75">
      <c r="A193" s="111" t="str">
        <f t="shared" si="3"/>
        <v>XII AK45</v>
      </c>
      <c r="B193" s="54">
        <v>5</v>
      </c>
      <c r="C193" s="110" t="s">
        <v>543</v>
      </c>
      <c r="D193" s="110" t="s">
        <v>544</v>
      </c>
      <c r="E193" s="54" t="s">
        <v>13</v>
      </c>
      <c r="F193" s="111" t="s">
        <v>973</v>
      </c>
      <c r="G193" s="111" t="s">
        <v>1780</v>
      </c>
      <c r="H193" s="111" t="s">
        <v>1783</v>
      </c>
      <c r="I193" s="111" t="s">
        <v>2379</v>
      </c>
    </row>
    <row r="194" spans="1:9" ht="15.75">
      <c r="A194" s="111" t="str">
        <f t="shared" si="3"/>
        <v>XII TKJ38</v>
      </c>
      <c r="B194" s="54">
        <v>8</v>
      </c>
      <c r="C194" s="110" t="s">
        <v>857</v>
      </c>
      <c r="D194" s="110" t="s">
        <v>858</v>
      </c>
      <c r="E194" s="54" t="s">
        <v>9</v>
      </c>
      <c r="F194" s="111" t="s">
        <v>1401</v>
      </c>
      <c r="G194" s="111" t="s">
        <v>1781</v>
      </c>
      <c r="H194" s="111" t="s">
        <v>1785</v>
      </c>
      <c r="I194" s="111" t="s">
        <v>2378</v>
      </c>
    </row>
    <row r="195" spans="1:9" ht="15.75">
      <c r="A195" s="111" t="str">
        <f t="shared" si="3"/>
        <v>X TKJ 14</v>
      </c>
      <c r="B195" s="130">
        <v>4</v>
      </c>
      <c r="C195" s="110">
        <v>101616203</v>
      </c>
      <c r="D195" s="110" t="s">
        <v>2009</v>
      </c>
      <c r="E195" s="113" t="s">
        <v>13</v>
      </c>
      <c r="F195" s="115" t="s">
        <v>2331</v>
      </c>
      <c r="G195" s="111" t="s">
        <v>1777</v>
      </c>
      <c r="H195" s="111" t="s">
        <v>1785</v>
      </c>
      <c r="I195" s="111" t="str">
        <f>E195&amp;H195</f>
        <v>PTKJ</v>
      </c>
    </row>
    <row r="196" spans="1:9" ht="15.75">
      <c r="A196" s="111" t="str">
        <f t="shared" si="3"/>
        <v>X AK 28</v>
      </c>
      <c r="B196" s="130">
        <v>8</v>
      </c>
      <c r="C196" s="110">
        <v>101616008</v>
      </c>
      <c r="D196" s="110" t="s">
        <v>2010</v>
      </c>
      <c r="E196" s="113" t="s">
        <v>13</v>
      </c>
      <c r="F196" s="114" t="s">
        <v>2327</v>
      </c>
      <c r="G196" s="111" t="s">
        <v>1775</v>
      </c>
      <c r="H196" s="111" t="s">
        <v>1783</v>
      </c>
      <c r="I196" s="111" t="str">
        <f>E196&amp;H196</f>
        <v>PAK</v>
      </c>
    </row>
    <row r="197" spans="1:9" ht="15.75">
      <c r="A197" s="111" t="str">
        <f t="shared" si="3"/>
        <v>XI AK24</v>
      </c>
      <c r="B197" s="54">
        <v>4</v>
      </c>
      <c r="C197" s="110">
        <v>101515661</v>
      </c>
      <c r="D197" s="110" t="s">
        <v>1822</v>
      </c>
      <c r="E197" s="54" t="s">
        <v>13</v>
      </c>
      <c r="F197" s="111" t="s">
        <v>472</v>
      </c>
      <c r="G197" s="111" t="s">
        <v>1778</v>
      </c>
      <c r="H197" s="111" t="s">
        <v>1783</v>
      </c>
      <c r="I197" s="111" t="s">
        <v>2379</v>
      </c>
    </row>
    <row r="198" spans="1:9" ht="15.75">
      <c r="A198" s="111" t="str">
        <f t="shared" si="3"/>
        <v>XII AK56</v>
      </c>
      <c r="B198" s="54">
        <v>6</v>
      </c>
      <c r="C198" s="110" t="s">
        <v>604</v>
      </c>
      <c r="D198" s="110" t="s">
        <v>605</v>
      </c>
      <c r="E198" s="54" t="s">
        <v>13</v>
      </c>
      <c r="F198" s="111" t="s">
        <v>974</v>
      </c>
      <c r="G198" s="111" t="s">
        <v>1780</v>
      </c>
      <c r="H198" s="111" t="s">
        <v>1783</v>
      </c>
      <c r="I198" s="111" t="s">
        <v>2379</v>
      </c>
    </row>
    <row r="199" spans="1:9" ht="15.75">
      <c r="A199" s="111" t="str">
        <f t="shared" ref="A199:A262" si="4">F199&amp;B199</f>
        <v>XII TKJ39</v>
      </c>
      <c r="B199" s="54">
        <v>9</v>
      </c>
      <c r="C199" s="110" t="s">
        <v>859</v>
      </c>
      <c r="D199" s="110" t="s">
        <v>860</v>
      </c>
      <c r="E199" s="54" t="s">
        <v>9</v>
      </c>
      <c r="F199" s="111" t="s">
        <v>1401</v>
      </c>
      <c r="G199" s="111" t="s">
        <v>1781</v>
      </c>
      <c r="H199" s="111" t="s">
        <v>1785</v>
      </c>
      <c r="I199" s="111" t="s">
        <v>2378</v>
      </c>
    </row>
    <row r="200" spans="1:9" ht="15.75">
      <c r="A200" s="111" t="str">
        <f t="shared" si="4"/>
        <v>X AK 66</v>
      </c>
      <c r="B200" s="130">
        <v>6</v>
      </c>
      <c r="C200" s="110">
        <v>101616009</v>
      </c>
      <c r="D200" s="110" t="s">
        <v>2337</v>
      </c>
      <c r="E200" s="130" t="s">
        <v>13</v>
      </c>
      <c r="F200" s="111" t="s">
        <v>2330</v>
      </c>
      <c r="G200" s="111" t="s">
        <v>1775</v>
      </c>
      <c r="H200" s="111" t="s">
        <v>1783</v>
      </c>
      <c r="I200" s="111" t="str">
        <f>E200&amp;H200</f>
        <v>PAK</v>
      </c>
    </row>
    <row r="201" spans="1:9" ht="15.75">
      <c r="A201" s="111" t="str">
        <f t="shared" si="4"/>
        <v>XIII AK26</v>
      </c>
      <c r="B201" s="54">
        <v>6</v>
      </c>
      <c r="C201" s="110" t="s">
        <v>985</v>
      </c>
      <c r="D201" s="110" t="s">
        <v>986</v>
      </c>
      <c r="E201" s="54" t="s">
        <v>9</v>
      </c>
      <c r="F201" s="111" t="s">
        <v>1526</v>
      </c>
      <c r="G201" s="111" t="s">
        <v>1782</v>
      </c>
      <c r="H201" s="111" t="s">
        <v>1783</v>
      </c>
      <c r="I201" s="111" t="s">
        <v>2377</v>
      </c>
    </row>
    <row r="202" spans="1:9" ht="15.75">
      <c r="A202" s="111" t="str">
        <f t="shared" si="4"/>
        <v>XIII AK45</v>
      </c>
      <c r="B202" s="54">
        <v>5</v>
      </c>
      <c r="C202" s="110" t="s">
        <v>1113</v>
      </c>
      <c r="D202" s="110" t="s">
        <v>1932</v>
      </c>
      <c r="E202" s="54" t="s">
        <v>13</v>
      </c>
      <c r="F202" s="111" t="s">
        <v>1652</v>
      </c>
      <c r="G202" s="111" t="s">
        <v>1782</v>
      </c>
      <c r="H202" s="111" t="s">
        <v>1783</v>
      </c>
      <c r="I202" s="111" t="s">
        <v>2379</v>
      </c>
    </row>
    <row r="203" spans="1:9" ht="15.75">
      <c r="A203" s="111" t="str">
        <f t="shared" si="4"/>
        <v>X AK 37</v>
      </c>
      <c r="B203" s="130">
        <v>7</v>
      </c>
      <c r="C203" s="110">
        <v>101616010</v>
      </c>
      <c r="D203" s="110" t="s">
        <v>2011</v>
      </c>
      <c r="E203" s="113" t="s">
        <v>13</v>
      </c>
      <c r="F203" s="114" t="s">
        <v>2328</v>
      </c>
      <c r="G203" s="111" t="s">
        <v>1775</v>
      </c>
      <c r="H203" s="111" t="s">
        <v>1783</v>
      </c>
      <c r="I203" s="111" t="str">
        <f>E203&amp;H203</f>
        <v>PAK</v>
      </c>
    </row>
    <row r="204" spans="1:9" ht="15.75">
      <c r="A204" s="111" t="str">
        <f t="shared" si="4"/>
        <v>X AK 58</v>
      </c>
      <c r="B204" s="130">
        <v>8</v>
      </c>
      <c r="C204" s="110">
        <v>101616011</v>
      </c>
      <c r="D204" s="110" t="s">
        <v>2012</v>
      </c>
      <c r="E204" s="113" t="s">
        <v>13</v>
      </c>
      <c r="F204" s="114" t="s">
        <v>2325</v>
      </c>
      <c r="G204" s="111" t="s">
        <v>1775</v>
      </c>
      <c r="H204" s="111" t="s">
        <v>1783</v>
      </c>
      <c r="I204" s="111" t="str">
        <f>E204&amp;H204</f>
        <v>PAK</v>
      </c>
    </row>
    <row r="205" spans="1:9" ht="15.75">
      <c r="A205" s="111" t="str">
        <f t="shared" si="4"/>
        <v>X TKJ 25</v>
      </c>
      <c r="B205" s="112">
        <v>5</v>
      </c>
      <c r="C205" s="110">
        <v>101616204</v>
      </c>
      <c r="D205" s="110" t="s">
        <v>2013</v>
      </c>
      <c r="E205" s="113" t="s">
        <v>9</v>
      </c>
      <c r="F205" s="114" t="s">
        <v>2332</v>
      </c>
      <c r="G205" s="111" t="s">
        <v>1777</v>
      </c>
      <c r="H205" s="111" t="s">
        <v>1785</v>
      </c>
      <c r="I205" s="111" t="str">
        <f>E205&amp;H205</f>
        <v>LTKJ</v>
      </c>
    </row>
    <row r="206" spans="1:9" ht="15.75">
      <c r="A206" s="111" t="str">
        <f t="shared" si="4"/>
        <v>XII AK37</v>
      </c>
      <c r="B206" s="54">
        <v>7</v>
      </c>
      <c r="C206" s="110" t="s">
        <v>485</v>
      </c>
      <c r="D206" s="110" t="s">
        <v>486</v>
      </c>
      <c r="E206" s="54" t="s">
        <v>9</v>
      </c>
      <c r="F206" s="111" t="s">
        <v>972</v>
      </c>
      <c r="G206" s="111" t="s">
        <v>1780</v>
      </c>
      <c r="H206" s="111" t="s">
        <v>1783</v>
      </c>
      <c r="I206" s="111" t="s">
        <v>2377</v>
      </c>
    </row>
    <row r="207" spans="1:9" ht="15.75">
      <c r="A207" s="111" t="str">
        <f t="shared" si="4"/>
        <v>XII AK17</v>
      </c>
      <c r="B207" s="54">
        <v>7</v>
      </c>
      <c r="C207" s="110" t="s">
        <v>363</v>
      </c>
      <c r="D207" s="110" t="s">
        <v>364</v>
      </c>
      <c r="E207" s="54" t="s">
        <v>13</v>
      </c>
      <c r="F207" s="111" t="s">
        <v>970</v>
      </c>
      <c r="G207" s="111" t="s">
        <v>1780</v>
      </c>
      <c r="H207" s="111" t="s">
        <v>1783</v>
      </c>
      <c r="I207" s="111" t="s">
        <v>2379</v>
      </c>
    </row>
    <row r="208" spans="1:9" ht="15.75">
      <c r="A208" s="111" t="str">
        <f t="shared" si="4"/>
        <v>XI TKJ113</v>
      </c>
      <c r="B208" s="54">
        <v>13</v>
      </c>
      <c r="C208" s="110">
        <v>101515838</v>
      </c>
      <c r="D208" s="110" t="s">
        <v>82</v>
      </c>
      <c r="E208" s="54" t="s">
        <v>9</v>
      </c>
      <c r="F208" s="111" t="s">
        <v>779</v>
      </c>
      <c r="G208" s="111" t="s">
        <v>1779</v>
      </c>
      <c r="H208" s="111" t="s">
        <v>1785</v>
      </c>
      <c r="I208" s="111" t="s">
        <v>2378</v>
      </c>
    </row>
    <row r="209" spans="1:9" ht="15.75">
      <c r="A209" s="111" t="str">
        <f t="shared" si="4"/>
        <v>XII TKJ15</v>
      </c>
      <c r="B209" s="54">
        <v>5</v>
      </c>
      <c r="C209" s="110" t="s">
        <v>724</v>
      </c>
      <c r="D209" s="110" t="s">
        <v>725</v>
      </c>
      <c r="E209" s="54" t="s">
        <v>9</v>
      </c>
      <c r="F209" s="111" t="s">
        <v>1289</v>
      </c>
      <c r="G209" s="111" t="s">
        <v>1781</v>
      </c>
      <c r="H209" s="111" t="s">
        <v>1785</v>
      </c>
      <c r="I209" s="111" t="s">
        <v>2378</v>
      </c>
    </row>
    <row r="210" spans="1:9" ht="15.75">
      <c r="A210" s="111" t="str">
        <f t="shared" si="4"/>
        <v>X AK 38</v>
      </c>
      <c r="B210" s="130">
        <v>8</v>
      </c>
      <c r="C210" s="110">
        <v>101616012</v>
      </c>
      <c r="D210" s="110" t="s">
        <v>2014</v>
      </c>
      <c r="E210" s="113" t="s">
        <v>13</v>
      </c>
      <c r="F210" s="114" t="s">
        <v>2328</v>
      </c>
      <c r="G210" s="111" t="s">
        <v>1775</v>
      </c>
      <c r="H210" s="111" t="s">
        <v>1783</v>
      </c>
      <c r="I210" s="111" t="str">
        <f>E210&amp;H210</f>
        <v>PAK</v>
      </c>
    </row>
    <row r="211" spans="1:9" ht="15.75">
      <c r="A211" s="111" t="str">
        <f t="shared" si="4"/>
        <v>X AK 67</v>
      </c>
      <c r="B211" s="130">
        <v>7</v>
      </c>
      <c r="C211" s="110">
        <v>101616013</v>
      </c>
      <c r="D211" s="110" t="s">
        <v>2015</v>
      </c>
      <c r="E211" s="113" t="s">
        <v>9</v>
      </c>
      <c r="F211" s="114" t="s">
        <v>2330</v>
      </c>
      <c r="G211" s="111" t="s">
        <v>1775</v>
      </c>
      <c r="H211" s="111" t="s">
        <v>1783</v>
      </c>
      <c r="I211" s="111" t="str">
        <f>E211&amp;H211</f>
        <v>LAK</v>
      </c>
    </row>
    <row r="212" spans="1:9" ht="15.75">
      <c r="A212" s="111" t="str">
        <f t="shared" si="4"/>
        <v>XI TKJ36</v>
      </c>
      <c r="B212" s="54">
        <v>6</v>
      </c>
      <c r="C212" s="110">
        <v>101515839</v>
      </c>
      <c r="D212" s="110" t="s">
        <v>29</v>
      </c>
      <c r="E212" s="54" t="s">
        <v>9</v>
      </c>
      <c r="F212" s="111" t="s">
        <v>903</v>
      </c>
      <c r="G212" s="111" t="s">
        <v>1779</v>
      </c>
      <c r="H212" s="111" t="s">
        <v>1785</v>
      </c>
      <c r="I212" s="111" t="s">
        <v>2378</v>
      </c>
    </row>
    <row r="213" spans="1:9" ht="15.75">
      <c r="A213" s="111" t="str">
        <f t="shared" si="4"/>
        <v>XII AK27</v>
      </c>
      <c r="B213" s="54">
        <v>7</v>
      </c>
      <c r="C213" s="110" t="s">
        <v>426</v>
      </c>
      <c r="D213" s="110" t="s">
        <v>427</v>
      </c>
      <c r="E213" s="54" t="s">
        <v>9</v>
      </c>
      <c r="F213" s="111" t="s">
        <v>971</v>
      </c>
      <c r="G213" s="111" t="s">
        <v>1780</v>
      </c>
      <c r="H213" s="111" t="s">
        <v>1783</v>
      </c>
      <c r="I213" s="111" t="s">
        <v>2377</v>
      </c>
    </row>
    <row r="214" spans="1:9" ht="15.75">
      <c r="A214" s="111" t="str">
        <f t="shared" si="4"/>
        <v>X AK 29</v>
      </c>
      <c r="B214" s="130">
        <v>9</v>
      </c>
      <c r="C214" s="110">
        <v>101616014</v>
      </c>
      <c r="D214" s="110" t="s">
        <v>2016</v>
      </c>
      <c r="E214" s="113" t="s">
        <v>9</v>
      </c>
      <c r="F214" s="114" t="s">
        <v>2327</v>
      </c>
      <c r="G214" s="111" t="s">
        <v>1775</v>
      </c>
      <c r="H214" s="111" t="s">
        <v>1783</v>
      </c>
      <c r="I214" s="111" t="str">
        <f>E214&amp;H214</f>
        <v>LAK</v>
      </c>
    </row>
    <row r="215" spans="1:9" ht="15.75">
      <c r="A215" s="111" t="str">
        <f t="shared" si="4"/>
        <v>XI AK44</v>
      </c>
      <c r="B215" s="54">
        <v>4</v>
      </c>
      <c r="C215" s="110">
        <v>101515662</v>
      </c>
      <c r="D215" s="110" t="s">
        <v>268</v>
      </c>
      <c r="E215" s="54" t="s">
        <v>9</v>
      </c>
      <c r="F215" s="111" t="s">
        <v>593</v>
      </c>
      <c r="G215" s="111" t="s">
        <v>1778</v>
      </c>
      <c r="H215" s="111" t="s">
        <v>1783</v>
      </c>
      <c r="I215" s="111" t="s">
        <v>2377</v>
      </c>
    </row>
    <row r="216" spans="1:9" ht="15.75">
      <c r="A216" s="111" t="str">
        <f t="shared" si="4"/>
        <v>XIII AK52</v>
      </c>
      <c r="B216" s="54">
        <v>2</v>
      </c>
      <c r="C216" s="110" t="s">
        <v>1171</v>
      </c>
      <c r="D216" s="110" t="s">
        <v>1172</v>
      </c>
      <c r="E216" s="54" t="s">
        <v>9</v>
      </c>
      <c r="F216" s="111" t="s">
        <v>1713</v>
      </c>
      <c r="G216" s="111" t="s">
        <v>1782</v>
      </c>
      <c r="H216" s="111" t="s">
        <v>1783</v>
      </c>
      <c r="I216" s="111" t="s">
        <v>2377</v>
      </c>
    </row>
    <row r="217" spans="1:9" ht="15.75">
      <c r="A217" s="111" t="str">
        <f t="shared" si="4"/>
        <v>X TKJ 26</v>
      </c>
      <c r="B217" s="130">
        <v>6</v>
      </c>
      <c r="C217" s="110">
        <v>101616205</v>
      </c>
      <c r="D217" s="110" t="s">
        <v>2017</v>
      </c>
      <c r="E217" s="113" t="s">
        <v>9</v>
      </c>
      <c r="F217" s="117" t="s">
        <v>2332</v>
      </c>
      <c r="G217" s="111" t="s">
        <v>1777</v>
      </c>
      <c r="H217" s="111" t="s">
        <v>1785</v>
      </c>
      <c r="I217" s="111" t="str">
        <f>E217&amp;H217</f>
        <v>LTKJ</v>
      </c>
    </row>
    <row r="218" spans="1:9" ht="15.75">
      <c r="A218" s="111" t="str">
        <f t="shared" si="4"/>
        <v>XII AK38</v>
      </c>
      <c r="B218" s="54">
        <v>8</v>
      </c>
      <c r="C218" s="110" t="s">
        <v>487</v>
      </c>
      <c r="D218" s="110" t="s">
        <v>488</v>
      </c>
      <c r="E218" s="54" t="s">
        <v>9</v>
      </c>
      <c r="F218" s="111" t="s">
        <v>972</v>
      </c>
      <c r="G218" s="111" t="s">
        <v>1780</v>
      </c>
      <c r="H218" s="111" t="s">
        <v>1783</v>
      </c>
      <c r="I218" s="111" t="s">
        <v>2377</v>
      </c>
    </row>
    <row r="219" spans="1:9" ht="15.75">
      <c r="A219" s="111" t="str">
        <f t="shared" si="4"/>
        <v>X RPL 211</v>
      </c>
      <c r="B219" s="130">
        <v>11</v>
      </c>
      <c r="C219" s="110">
        <v>101616314</v>
      </c>
      <c r="D219" s="110" t="s">
        <v>2018</v>
      </c>
      <c r="E219" s="113" t="s">
        <v>9</v>
      </c>
      <c r="F219" s="114" t="s">
        <v>2324</v>
      </c>
      <c r="G219" s="111" t="s">
        <v>1776</v>
      </c>
      <c r="H219" s="111" t="s">
        <v>1784</v>
      </c>
      <c r="I219" s="111" t="str">
        <f>E219&amp;H219</f>
        <v>LRPL</v>
      </c>
    </row>
    <row r="220" spans="1:9" ht="15.75">
      <c r="A220" s="111" t="str">
        <f t="shared" si="4"/>
        <v>XII TKJ28</v>
      </c>
      <c r="B220" s="54">
        <v>8</v>
      </c>
      <c r="C220" s="110" t="s">
        <v>794</v>
      </c>
      <c r="D220" s="110" t="s">
        <v>795</v>
      </c>
      <c r="E220" s="54" t="s">
        <v>9</v>
      </c>
      <c r="F220" s="111" t="s">
        <v>1344</v>
      </c>
      <c r="G220" s="111" t="s">
        <v>1781</v>
      </c>
      <c r="H220" s="111" t="s">
        <v>1785</v>
      </c>
      <c r="I220" s="111" t="s">
        <v>2378</v>
      </c>
    </row>
    <row r="221" spans="1:9" ht="15.75">
      <c r="A221" s="111" t="str">
        <f t="shared" si="4"/>
        <v>XI RPL12</v>
      </c>
      <c r="B221" s="54">
        <v>2</v>
      </c>
      <c r="C221" s="110">
        <v>101515913</v>
      </c>
      <c r="D221" s="110" t="s">
        <v>33</v>
      </c>
      <c r="E221" s="54" t="s">
        <v>9</v>
      </c>
      <c r="F221" s="111" t="s">
        <v>1945</v>
      </c>
      <c r="G221" s="111" t="s">
        <v>1944</v>
      </c>
      <c r="H221" s="111" t="s">
        <v>1784</v>
      </c>
      <c r="I221" s="111" t="s">
        <v>2380</v>
      </c>
    </row>
    <row r="222" spans="1:9" ht="15.75">
      <c r="A222" s="111" t="str">
        <f t="shared" si="4"/>
        <v>XI RPL23</v>
      </c>
      <c r="B222" s="54">
        <v>3</v>
      </c>
      <c r="C222" s="110">
        <v>101515914</v>
      </c>
      <c r="D222" s="110" t="s">
        <v>65</v>
      </c>
      <c r="E222" s="54" t="s">
        <v>9</v>
      </c>
      <c r="F222" s="111" t="s">
        <v>1943</v>
      </c>
      <c r="G222" s="111" t="s">
        <v>1944</v>
      </c>
      <c r="H222" s="111" t="s">
        <v>1784</v>
      </c>
      <c r="I222" s="111" t="s">
        <v>2380</v>
      </c>
    </row>
    <row r="223" spans="1:9" ht="15.75">
      <c r="A223" s="111" t="str">
        <f t="shared" si="4"/>
        <v>X AK 18</v>
      </c>
      <c r="B223" s="130">
        <v>8</v>
      </c>
      <c r="C223" s="110">
        <v>101616015</v>
      </c>
      <c r="D223" s="110" t="s">
        <v>2019</v>
      </c>
      <c r="E223" s="113" t="s">
        <v>13</v>
      </c>
      <c r="F223" s="114" t="s">
        <v>2322</v>
      </c>
      <c r="G223" s="111" t="s">
        <v>1775</v>
      </c>
      <c r="H223" s="111" t="s">
        <v>1783</v>
      </c>
      <c r="I223" s="111" t="str">
        <f t="shared" ref="I223:I230" si="5">E223&amp;H223</f>
        <v>PAK</v>
      </c>
    </row>
    <row r="224" spans="1:9" ht="15.75">
      <c r="A224" s="111" t="str">
        <f t="shared" si="4"/>
        <v>X TKJ 37</v>
      </c>
      <c r="B224" s="130">
        <v>7</v>
      </c>
      <c r="C224" s="110">
        <v>101616206</v>
      </c>
      <c r="D224" s="111" t="s">
        <v>2354</v>
      </c>
      <c r="E224" s="130" t="s">
        <v>9</v>
      </c>
      <c r="F224" s="111" t="s">
        <v>2326</v>
      </c>
      <c r="G224" s="111" t="s">
        <v>1777</v>
      </c>
      <c r="H224" s="111" t="s">
        <v>1785</v>
      </c>
      <c r="I224" s="111" t="str">
        <f t="shared" si="5"/>
        <v>LTKJ</v>
      </c>
    </row>
    <row r="225" spans="1:9" ht="15.75">
      <c r="A225" s="111" t="str">
        <f t="shared" si="4"/>
        <v>X TKJ 15</v>
      </c>
      <c r="B225" s="130">
        <v>5</v>
      </c>
      <c r="C225" s="110">
        <v>101616207</v>
      </c>
      <c r="D225" s="110" t="s">
        <v>2020</v>
      </c>
      <c r="E225" s="113" t="s">
        <v>9</v>
      </c>
      <c r="F225" s="115" t="s">
        <v>2331</v>
      </c>
      <c r="G225" s="111" t="s">
        <v>1777</v>
      </c>
      <c r="H225" s="111" t="s">
        <v>1785</v>
      </c>
      <c r="I225" s="111" t="str">
        <f t="shared" si="5"/>
        <v>LTKJ</v>
      </c>
    </row>
    <row r="226" spans="1:9" ht="15.75">
      <c r="A226" s="111" t="str">
        <f t="shared" si="4"/>
        <v>X AK 43</v>
      </c>
      <c r="B226" s="130">
        <v>3</v>
      </c>
      <c r="C226" s="110">
        <v>101616016</v>
      </c>
      <c r="D226" s="110" t="s">
        <v>2021</v>
      </c>
      <c r="E226" s="113" t="s">
        <v>9</v>
      </c>
      <c r="F226" s="114" t="s">
        <v>2329</v>
      </c>
      <c r="G226" s="111" t="s">
        <v>1775</v>
      </c>
      <c r="H226" s="111" t="s">
        <v>1783</v>
      </c>
      <c r="I226" s="111" t="str">
        <f t="shared" si="5"/>
        <v>LAK</v>
      </c>
    </row>
    <row r="227" spans="1:9" ht="15.75">
      <c r="A227" s="111" t="str">
        <f t="shared" si="4"/>
        <v>X TKJ 16</v>
      </c>
      <c r="B227" s="130">
        <v>6</v>
      </c>
      <c r="C227" s="110">
        <v>101616208</v>
      </c>
      <c r="D227" s="110" t="s">
        <v>2022</v>
      </c>
      <c r="E227" s="113" t="s">
        <v>9</v>
      </c>
      <c r="F227" s="115" t="s">
        <v>2331</v>
      </c>
      <c r="G227" s="111" t="s">
        <v>1777</v>
      </c>
      <c r="H227" s="111" t="s">
        <v>1785</v>
      </c>
      <c r="I227" s="111" t="str">
        <f t="shared" si="5"/>
        <v>LTKJ</v>
      </c>
    </row>
    <row r="228" spans="1:9" ht="15.75">
      <c r="A228" s="111" t="str">
        <f t="shared" si="4"/>
        <v>X RPL 212</v>
      </c>
      <c r="B228" s="130">
        <v>12</v>
      </c>
      <c r="C228" s="110">
        <v>101616315</v>
      </c>
      <c r="D228" s="110" t="s">
        <v>2023</v>
      </c>
      <c r="E228" s="113" t="s">
        <v>9</v>
      </c>
      <c r="F228" s="114" t="s">
        <v>2324</v>
      </c>
      <c r="G228" s="111" t="s">
        <v>1776</v>
      </c>
      <c r="H228" s="111" t="s">
        <v>1784</v>
      </c>
      <c r="I228" s="111" t="str">
        <f t="shared" si="5"/>
        <v>LRPL</v>
      </c>
    </row>
    <row r="229" spans="1:9" ht="15.75">
      <c r="A229" s="111" t="str">
        <f t="shared" si="4"/>
        <v>X AK 19</v>
      </c>
      <c r="B229" s="130">
        <v>9</v>
      </c>
      <c r="C229" s="110">
        <v>101616017</v>
      </c>
      <c r="D229" s="110" t="s">
        <v>2024</v>
      </c>
      <c r="E229" s="113" t="s">
        <v>9</v>
      </c>
      <c r="F229" s="114" t="s">
        <v>2322</v>
      </c>
      <c r="G229" s="111" t="s">
        <v>1775</v>
      </c>
      <c r="H229" s="111" t="s">
        <v>1783</v>
      </c>
      <c r="I229" s="111" t="str">
        <f t="shared" si="5"/>
        <v>LAK</v>
      </c>
    </row>
    <row r="230" spans="1:9" ht="15.75">
      <c r="A230" s="111" t="str">
        <f t="shared" si="4"/>
        <v>X AK 44</v>
      </c>
      <c r="B230" s="130">
        <v>4</v>
      </c>
      <c r="C230" s="110">
        <v>101616018</v>
      </c>
      <c r="D230" s="111" t="s">
        <v>2348</v>
      </c>
      <c r="E230" s="130" t="s">
        <v>9</v>
      </c>
      <c r="F230" s="111" t="s">
        <v>2329</v>
      </c>
      <c r="G230" s="111" t="s">
        <v>1775</v>
      </c>
      <c r="H230" s="111" t="s">
        <v>1783</v>
      </c>
      <c r="I230" s="111" t="str">
        <f t="shared" si="5"/>
        <v>LAK</v>
      </c>
    </row>
    <row r="231" spans="1:9" ht="15.75">
      <c r="A231" s="111" t="str">
        <f t="shared" si="4"/>
        <v>XI AK18</v>
      </c>
      <c r="B231" s="54">
        <v>8</v>
      </c>
      <c r="C231" s="110">
        <v>101515663</v>
      </c>
      <c r="D231" s="110" t="s">
        <v>181</v>
      </c>
      <c r="E231" s="54" t="s">
        <v>9</v>
      </c>
      <c r="F231" s="111" t="s">
        <v>413</v>
      </c>
      <c r="G231" s="111" t="s">
        <v>1778</v>
      </c>
      <c r="H231" s="111" t="s">
        <v>1783</v>
      </c>
      <c r="I231" s="111" t="s">
        <v>2377</v>
      </c>
    </row>
    <row r="232" spans="1:9" ht="15.75">
      <c r="A232" s="111" t="str">
        <f t="shared" si="4"/>
        <v>XII AK46</v>
      </c>
      <c r="B232" s="54">
        <v>6</v>
      </c>
      <c r="C232" s="110" t="s">
        <v>545</v>
      </c>
      <c r="D232" s="110" t="s">
        <v>546</v>
      </c>
      <c r="E232" s="54" t="s">
        <v>9</v>
      </c>
      <c r="F232" s="111" t="s">
        <v>973</v>
      </c>
      <c r="G232" s="111" t="s">
        <v>1780</v>
      </c>
      <c r="H232" s="111" t="s">
        <v>1783</v>
      </c>
      <c r="I232" s="111" t="s">
        <v>2377</v>
      </c>
    </row>
    <row r="233" spans="1:9" ht="15.75">
      <c r="A233" s="111" t="str">
        <f t="shared" si="4"/>
        <v>XII AK57</v>
      </c>
      <c r="B233" s="54">
        <v>7</v>
      </c>
      <c r="C233" s="110" t="s">
        <v>606</v>
      </c>
      <c r="D233" s="110" t="s">
        <v>607</v>
      </c>
      <c r="E233" s="54" t="s">
        <v>9</v>
      </c>
      <c r="F233" s="111" t="s">
        <v>974</v>
      </c>
      <c r="G233" s="111" t="s">
        <v>1780</v>
      </c>
      <c r="H233" s="111" t="s">
        <v>1783</v>
      </c>
      <c r="I233" s="111" t="s">
        <v>2377</v>
      </c>
    </row>
    <row r="234" spans="1:9" ht="15.75">
      <c r="A234" s="111" t="str">
        <f t="shared" si="4"/>
        <v>XIII AK53</v>
      </c>
      <c r="B234" s="54">
        <v>3</v>
      </c>
      <c r="C234" s="110" t="s">
        <v>1173</v>
      </c>
      <c r="D234" s="110" t="s">
        <v>1174</v>
      </c>
      <c r="E234" s="54" t="s">
        <v>13</v>
      </c>
      <c r="F234" s="111" t="s">
        <v>1713</v>
      </c>
      <c r="G234" s="111" t="s">
        <v>1782</v>
      </c>
      <c r="H234" s="111" t="s">
        <v>1783</v>
      </c>
      <c r="I234" s="111" t="s">
        <v>2379</v>
      </c>
    </row>
    <row r="235" spans="1:9" ht="15.75">
      <c r="A235" s="111" t="str">
        <f t="shared" si="4"/>
        <v>XI AK45</v>
      </c>
      <c r="B235" s="54">
        <v>5</v>
      </c>
      <c r="C235" s="110">
        <v>101515664</v>
      </c>
      <c r="D235" s="110" t="s">
        <v>260</v>
      </c>
      <c r="E235" s="54" t="s">
        <v>13</v>
      </c>
      <c r="F235" s="111" t="s">
        <v>593</v>
      </c>
      <c r="G235" s="111" t="s">
        <v>1778</v>
      </c>
      <c r="H235" s="111" t="s">
        <v>1783</v>
      </c>
      <c r="I235" s="111" t="s">
        <v>2379</v>
      </c>
    </row>
    <row r="236" spans="1:9" ht="15.75">
      <c r="A236" s="111" t="str">
        <f t="shared" si="4"/>
        <v>XI AK46</v>
      </c>
      <c r="B236" s="54">
        <v>6</v>
      </c>
      <c r="C236" s="110">
        <v>101515665</v>
      </c>
      <c r="D236" s="110" t="s">
        <v>255</v>
      </c>
      <c r="E236" s="54" t="s">
        <v>13</v>
      </c>
      <c r="F236" s="111" t="s">
        <v>593</v>
      </c>
      <c r="G236" s="111" t="s">
        <v>1778</v>
      </c>
      <c r="H236" s="111" t="s">
        <v>1783</v>
      </c>
      <c r="I236" s="111" t="s">
        <v>2379</v>
      </c>
    </row>
    <row r="237" spans="1:9" ht="15.75">
      <c r="A237" s="111" t="str">
        <f t="shared" si="4"/>
        <v>XIII AK54</v>
      </c>
      <c r="B237" s="54">
        <v>4</v>
      </c>
      <c r="C237" s="110" t="s">
        <v>1175</v>
      </c>
      <c r="D237" s="110" t="s">
        <v>1176</v>
      </c>
      <c r="E237" s="54" t="s">
        <v>9</v>
      </c>
      <c r="F237" s="111" t="s">
        <v>1713</v>
      </c>
      <c r="G237" s="111" t="s">
        <v>1782</v>
      </c>
      <c r="H237" s="111" t="s">
        <v>1783</v>
      </c>
      <c r="I237" s="111" t="s">
        <v>2377</v>
      </c>
    </row>
    <row r="238" spans="1:9" ht="15.75">
      <c r="A238" s="111" t="str">
        <f t="shared" si="4"/>
        <v>X AK 39</v>
      </c>
      <c r="B238" s="130">
        <v>9</v>
      </c>
      <c r="C238" s="110">
        <v>101616019</v>
      </c>
      <c r="D238" s="110" t="s">
        <v>2025</v>
      </c>
      <c r="E238" s="113" t="s">
        <v>13</v>
      </c>
      <c r="F238" s="114" t="s">
        <v>2328</v>
      </c>
      <c r="G238" s="111" t="s">
        <v>1775</v>
      </c>
      <c r="H238" s="111" t="s">
        <v>1783</v>
      </c>
      <c r="I238" s="111" t="str">
        <f>E238&amp;H238</f>
        <v>PAK</v>
      </c>
    </row>
    <row r="239" spans="1:9" ht="15.75">
      <c r="A239" s="111" t="str">
        <f t="shared" si="4"/>
        <v>XII TKJ16</v>
      </c>
      <c r="B239" s="54">
        <v>6</v>
      </c>
      <c r="C239" s="110" t="s">
        <v>726</v>
      </c>
      <c r="D239" s="110" t="s">
        <v>727</v>
      </c>
      <c r="E239" s="54" t="s">
        <v>9</v>
      </c>
      <c r="F239" s="111" t="s">
        <v>1289</v>
      </c>
      <c r="G239" s="111" t="s">
        <v>1781</v>
      </c>
      <c r="H239" s="111" t="s">
        <v>1785</v>
      </c>
      <c r="I239" s="111" t="s">
        <v>2378</v>
      </c>
    </row>
    <row r="240" spans="1:9" ht="15.75">
      <c r="A240" s="111" t="str">
        <f t="shared" si="4"/>
        <v>X AK 59</v>
      </c>
      <c r="B240" s="130">
        <v>9</v>
      </c>
      <c r="C240" s="110">
        <v>101616020</v>
      </c>
      <c r="D240" s="110" t="s">
        <v>2026</v>
      </c>
      <c r="E240" s="113" t="s">
        <v>13</v>
      </c>
      <c r="F240" s="114" t="s">
        <v>2325</v>
      </c>
      <c r="G240" s="111" t="s">
        <v>1775</v>
      </c>
      <c r="H240" s="111" t="s">
        <v>1783</v>
      </c>
      <c r="I240" s="111" t="str">
        <f>E240&amp;H240</f>
        <v>PAK</v>
      </c>
    </row>
    <row r="241" spans="1:9" ht="15.75">
      <c r="A241" s="111" t="str">
        <f t="shared" si="4"/>
        <v>X AK 310</v>
      </c>
      <c r="B241" s="130">
        <v>10</v>
      </c>
      <c r="C241" s="110">
        <v>101616021</v>
      </c>
      <c r="D241" s="110" t="s">
        <v>2027</v>
      </c>
      <c r="E241" s="113" t="s">
        <v>13</v>
      </c>
      <c r="F241" s="114" t="s">
        <v>2328</v>
      </c>
      <c r="G241" s="111" t="s">
        <v>1775</v>
      </c>
      <c r="H241" s="111" t="s">
        <v>1783</v>
      </c>
      <c r="I241" s="111" t="str">
        <f>E241&amp;H241</f>
        <v>PAK</v>
      </c>
    </row>
    <row r="242" spans="1:9" ht="15.75">
      <c r="A242" s="111" t="str">
        <f t="shared" si="4"/>
        <v>X AK 311</v>
      </c>
      <c r="B242" s="130">
        <v>11</v>
      </c>
      <c r="C242" s="110">
        <v>101616022</v>
      </c>
      <c r="D242" s="110" t="s">
        <v>2028</v>
      </c>
      <c r="E242" s="113" t="s">
        <v>9</v>
      </c>
      <c r="F242" s="114" t="s">
        <v>2328</v>
      </c>
      <c r="G242" s="111" t="s">
        <v>1775</v>
      </c>
      <c r="H242" s="111" t="s">
        <v>1783</v>
      </c>
      <c r="I242" s="111" t="str">
        <f>E242&amp;H242</f>
        <v>LAK</v>
      </c>
    </row>
    <row r="243" spans="1:9" ht="15.75">
      <c r="A243" s="111" t="str">
        <f t="shared" si="4"/>
        <v>XIII AK46</v>
      </c>
      <c r="B243" s="54">
        <v>6</v>
      </c>
      <c r="C243" s="110" t="s">
        <v>1115</v>
      </c>
      <c r="D243" s="110" t="s">
        <v>1116</v>
      </c>
      <c r="E243" s="54" t="s">
        <v>13</v>
      </c>
      <c r="F243" s="111" t="s">
        <v>1652</v>
      </c>
      <c r="G243" s="111" t="s">
        <v>1782</v>
      </c>
      <c r="H243" s="111" t="s">
        <v>1783</v>
      </c>
      <c r="I243" s="111" t="s">
        <v>2379</v>
      </c>
    </row>
    <row r="244" spans="1:9" ht="15.75">
      <c r="A244" s="111" t="str">
        <f t="shared" si="4"/>
        <v>XIII AK37</v>
      </c>
      <c r="B244" s="54">
        <v>7</v>
      </c>
      <c r="C244" s="110" t="s">
        <v>1053</v>
      </c>
      <c r="D244" s="110" t="s">
        <v>1054</v>
      </c>
      <c r="E244" s="54" t="s">
        <v>13</v>
      </c>
      <c r="F244" s="111" t="s">
        <v>1589</v>
      </c>
      <c r="G244" s="111" t="s">
        <v>1782</v>
      </c>
      <c r="H244" s="111" t="s">
        <v>1783</v>
      </c>
      <c r="I244" s="111" t="s">
        <v>2379</v>
      </c>
    </row>
    <row r="245" spans="1:9" ht="15.75">
      <c r="A245" s="111" t="str">
        <f t="shared" si="4"/>
        <v>X AK 312</v>
      </c>
      <c r="B245" s="130">
        <v>12</v>
      </c>
      <c r="C245" s="110">
        <v>101616023</v>
      </c>
      <c r="D245" s="110" t="s">
        <v>2358</v>
      </c>
      <c r="E245" s="113" t="s">
        <v>13</v>
      </c>
      <c r="F245" s="114" t="s">
        <v>2328</v>
      </c>
      <c r="G245" s="111" t="s">
        <v>1775</v>
      </c>
      <c r="H245" s="111" t="s">
        <v>1783</v>
      </c>
      <c r="I245" s="111" t="str">
        <f>E245&amp;H245</f>
        <v>PAK</v>
      </c>
    </row>
    <row r="246" spans="1:9" ht="15.75">
      <c r="A246" s="111" t="str">
        <f t="shared" si="4"/>
        <v>X RPL 213</v>
      </c>
      <c r="B246" s="130">
        <v>13</v>
      </c>
      <c r="C246" s="110">
        <v>101616316</v>
      </c>
      <c r="D246" s="110" t="s">
        <v>2029</v>
      </c>
      <c r="E246" s="113" t="s">
        <v>13</v>
      </c>
      <c r="F246" s="114" t="s">
        <v>2324</v>
      </c>
      <c r="G246" s="111" t="s">
        <v>1776</v>
      </c>
      <c r="H246" s="111" t="s">
        <v>1784</v>
      </c>
      <c r="I246" s="111" t="str">
        <f>E246&amp;H246</f>
        <v>PRPL</v>
      </c>
    </row>
    <row r="247" spans="1:9" ht="15.75">
      <c r="A247" s="111" t="str">
        <f t="shared" si="4"/>
        <v>XIII AK27</v>
      </c>
      <c r="B247" s="54">
        <v>7</v>
      </c>
      <c r="C247" s="110" t="s">
        <v>987</v>
      </c>
      <c r="D247" s="110" t="s">
        <v>988</v>
      </c>
      <c r="E247" s="54" t="s">
        <v>13</v>
      </c>
      <c r="F247" s="111" t="s">
        <v>1526</v>
      </c>
      <c r="G247" s="111" t="s">
        <v>1782</v>
      </c>
      <c r="H247" s="111" t="s">
        <v>1783</v>
      </c>
      <c r="I247" s="111" t="s">
        <v>2379</v>
      </c>
    </row>
    <row r="248" spans="1:9" ht="15.75">
      <c r="A248" s="111" t="str">
        <f t="shared" si="4"/>
        <v>XII AK65</v>
      </c>
      <c r="B248" s="54">
        <v>5</v>
      </c>
      <c r="C248" s="110" t="s">
        <v>663</v>
      </c>
      <c r="D248" s="110" t="s">
        <v>664</v>
      </c>
      <c r="E248" s="54" t="s">
        <v>13</v>
      </c>
      <c r="F248" s="111" t="s">
        <v>1942</v>
      </c>
      <c r="G248" s="111" t="s">
        <v>1780</v>
      </c>
      <c r="H248" s="111" t="s">
        <v>1783</v>
      </c>
      <c r="I248" s="111" t="s">
        <v>2379</v>
      </c>
    </row>
    <row r="249" spans="1:9" ht="15.75">
      <c r="A249" s="111" t="str">
        <f t="shared" si="4"/>
        <v>X AK 68</v>
      </c>
      <c r="B249" s="130">
        <v>8</v>
      </c>
      <c r="C249" s="110">
        <v>101616024</v>
      </c>
      <c r="D249" s="110" t="s">
        <v>2030</v>
      </c>
      <c r="E249" s="113" t="s">
        <v>13</v>
      </c>
      <c r="F249" s="114" t="s">
        <v>2330</v>
      </c>
      <c r="G249" s="111" t="s">
        <v>1775</v>
      </c>
      <c r="H249" s="111" t="s">
        <v>1783</v>
      </c>
      <c r="I249" s="111" t="str">
        <f>E249&amp;H249</f>
        <v>PAK</v>
      </c>
    </row>
    <row r="250" spans="1:9" ht="15.75">
      <c r="A250" s="111" t="str">
        <f t="shared" si="4"/>
        <v>XII TKJ29</v>
      </c>
      <c r="B250" s="54">
        <v>9</v>
      </c>
      <c r="C250" s="110" t="s">
        <v>796</v>
      </c>
      <c r="D250" s="110" t="s">
        <v>797</v>
      </c>
      <c r="E250" s="54" t="s">
        <v>9</v>
      </c>
      <c r="F250" s="111" t="s">
        <v>1344</v>
      </c>
      <c r="G250" s="111" t="s">
        <v>1781</v>
      </c>
      <c r="H250" s="111" t="s">
        <v>1785</v>
      </c>
      <c r="I250" s="111" t="s">
        <v>2378</v>
      </c>
    </row>
    <row r="251" spans="1:9" ht="15.75">
      <c r="A251" s="111" t="str">
        <f t="shared" si="4"/>
        <v>XII TKJ310</v>
      </c>
      <c r="B251" s="54">
        <v>10</v>
      </c>
      <c r="C251" s="110" t="s">
        <v>861</v>
      </c>
      <c r="D251" s="110" t="s">
        <v>862</v>
      </c>
      <c r="E251" s="54" t="s">
        <v>9</v>
      </c>
      <c r="F251" s="111" t="s">
        <v>1401</v>
      </c>
      <c r="G251" s="111" t="s">
        <v>1781</v>
      </c>
      <c r="H251" s="111" t="s">
        <v>1785</v>
      </c>
      <c r="I251" s="111" t="s">
        <v>2378</v>
      </c>
    </row>
    <row r="252" spans="1:9" ht="15.75">
      <c r="A252" s="111" t="str">
        <f t="shared" si="4"/>
        <v>XII TKJ17</v>
      </c>
      <c r="B252" s="54">
        <v>7</v>
      </c>
      <c r="C252" s="110" t="s">
        <v>728</v>
      </c>
      <c r="D252" s="110" t="s">
        <v>729</v>
      </c>
      <c r="E252" s="54" t="s">
        <v>13</v>
      </c>
      <c r="F252" s="111" t="s">
        <v>1289</v>
      </c>
      <c r="G252" s="111" t="s">
        <v>1781</v>
      </c>
      <c r="H252" s="111" t="s">
        <v>1785</v>
      </c>
      <c r="I252" s="111" t="s">
        <v>2381</v>
      </c>
    </row>
    <row r="253" spans="1:9" ht="15.75">
      <c r="A253" s="111" t="str">
        <f t="shared" si="4"/>
        <v>X AK 45</v>
      </c>
      <c r="B253" s="130">
        <v>5</v>
      </c>
      <c r="C253" s="110">
        <v>101616025</v>
      </c>
      <c r="D253" s="110" t="s">
        <v>2031</v>
      </c>
      <c r="E253" s="113" t="s">
        <v>9</v>
      </c>
      <c r="F253" s="114" t="s">
        <v>2329</v>
      </c>
      <c r="G253" s="111" t="s">
        <v>1775</v>
      </c>
      <c r="H253" s="111" t="s">
        <v>1783</v>
      </c>
      <c r="I253" s="111" t="str">
        <f>E253&amp;H253</f>
        <v>LAK</v>
      </c>
    </row>
    <row r="254" spans="1:9" ht="15.75">
      <c r="A254" s="111" t="str">
        <f t="shared" si="4"/>
        <v>XI TKJ27</v>
      </c>
      <c r="B254" s="54">
        <v>7</v>
      </c>
      <c r="C254" s="110">
        <v>101515840</v>
      </c>
      <c r="D254" s="110" t="s">
        <v>115</v>
      </c>
      <c r="E254" s="54" t="s">
        <v>13</v>
      </c>
      <c r="F254" s="111" t="s">
        <v>842</v>
      </c>
      <c r="G254" s="111" t="s">
        <v>1779</v>
      </c>
      <c r="H254" s="111" t="s">
        <v>1785</v>
      </c>
      <c r="I254" s="111" t="s">
        <v>2381</v>
      </c>
    </row>
    <row r="255" spans="1:9" ht="15.75">
      <c r="A255" s="111" t="str">
        <f t="shared" si="4"/>
        <v>XI RPL13</v>
      </c>
      <c r="B255" s="54">
        <v>3</v>
      </c>
      <c r="C255" s="110">
        <v>101515915</v>
      </c>
      <c r="D255" s="110" t="s">
        <v>25</v>
      </c>
      <c r="E255" s="54" t="s">
        <v>9</v>
      </c>
      <c r="F255" s="111" t="s">
        <v>1945</v>
      </c>
      <c r="G255" s="111" t="s">
        <v>1944</v>
      </c>
      <c r="H255" s="111" t="s">
        <v>1784</v>
      </c>
      <c r="I255" s="111" t="s">
        <v>2380</v>
      </c>
    </row>
    <row r="256" spans="1:9" ht="15.75">
      <c r="A256" s="111" t="str">
        <f t="shared" si="4"/>
        <v>XII TKJ210</v>
      </c>
      <c r="B256" s="54">
        <v>10</v>
      </c>
      <c r="C256" s="110" t="s">
        <v>798</v>
      </c>
      <c r="D256" s="110" t="s">
        <v>799</v>
      </c>
      <c r="E256" s="54" t="s">
        <v>9</v>
      </c>
      <c r="F256" s="111" t="s">
        <v>1344</v>
      </c>
      <c r="G256" s="111" t="s">
        <v>1781</v>
      </c>
      <c r="H256" s="111" t="s">
        <v>1785</v>
      </c>
      <c r="I256" s="111" t="s">
        <v>2378</v>
      </c>
    </row>
    <row r="257" spans="1:14" ht="15.75">
      <c r="A257" s="111" t="str">
        <f t="shared" si="4"/>
        <v>XII AK18</v>
      </c>
      <c r="B257" s="54">
        <v>8</v>
      </c>
      <c r="C257" s="110" t="s">
        <v>365</v>
      </c>
      <c r="D257" s="110" t="s">
        <v>366</v>
      </c>
      <c r="E257" s="54" t="s">
        <v>9</v>
      </c>
      <c r="F257" s="111" t="s">
        <v>970</v>
      </c>
      <c r="G257" s="111" t="s">
        <v>1780</v>
      </c>
      <c r="H257" s="111" t="s">
        <v>1783</v>
      </c>
      <c r="I257" s="111" t="s">
        <v>2377</v>
      </c>
    </row>
    <row r="258" spans="1:14" ht="15.75">
      <c r="A258" s="111" t="str">
        <f t="shared" si="4"/>
        <v>XI AK19</v>
      </c>
      <c r="B258" s="54">
        <v>9</v>
      </c>
      <c r="C258" s="110">
        <v>101515666</v>
      </c>
      <c r="D258" s="110" t="s">
        <v>184</v>
      </c>
      <c r="E258" s="54" t="s">
        <v>9</v>
      </c>
      <c r="F258" s="111" t="s">
        <v>413</v>
      </c>
      <c r="G258" s="111" t="s">
        <v>1778</v>
      </c>
      <c r="H258" s="111" t="s">
        <v>1783</v>
      </c>
      <c r="I258" s="111" t="s">
        <v>2377</v>
      </c>
    </row>
    <row r="259" spans="1:14" ht="15.75">
      <c r="A259" s="111" t="str">
        <f t="shared" si="4"/>
        <v>X AK 110</v>
      </c>
      <c r="B259" s="130">
        <v>10</v>
      </c>
      <c r="C259" s="110">
        <v>101616026</v>
      </c>
      <c r="D259" s="110" t="s">
        <v>2032</v>
      </c>
      <c r="E259" s="113" t="s">
        <v>13</v>
      </c>
      <c r="F259" s="114" t="s">
        <v>2322</v>
      </c>
      <c r="G259" s="111" t="s">
        <v>1775</v>
      </c>
      <c r="H259" s="111" t="s">
        <v>1783</v>
      </c>
      <c r="I259" s="111" t="str">
        <f>E259&amp;H259</f>
        <v>PAK</v>
      </c>
    </row>
    <row r="260" spans="1:14" ht="15.75">
      <c r="A260" s="111" t="str">
        <f t="shared" si="4"/>
        <v>XII AK39</v>
      </c>
      <c r="B260" s="54">
        <v>9</v>
      </c>
      <c r="C260" s="110" t="s">
        <v>489</v>
      </c>
      <c r="D260" s="110" t="s">
        <v>490</v>
      </c>
      <c r="E260" s="54" t="s">
        <v>13</v>
      </c>
      <c r="F260" s="111" t="s">
        <v>972</v>
      </c>
      <c r="G260" s="111" t="s">
        <v>1780</v>
      </c>
      <c r="H260" s="111" t="s">
        <v>1783</v>
      </c>
      <c r="I260" s="111" t="s">
        <v>2379</v>
      </c>
    </row>
    <row r="261" spans="1:14" ht="15.75">
      <c r="A261" s="111" t="str">
        <f t="shared" si="4"/>
        <v>XII AK28</v>
      </c>
      <c r="B261" s="54">
        <v>8</v>
      </c>
      <c r="C261" s="110" t="s">
        <v>428</v>
      </c>
      <c r="D261" s="110" t="s">
        <v>429</v>
      </c>
      <c r="E261" s="54" t="s">
        <v>13</v>
      </c>
      <c r="F261" s="111" t="s">
        <v>971</v>
      </c>
      <c r="G261" s="111" t="s">
        <v>1780</v>
      </c>
      <c r="H261" s="111" t="s">
        <v>1783</v>
      </c>
      <c r="I261" s="111" t="s">
        <v>2379</v>
      </c>
    </row>
    <row r="262" spans="1:14" ht="15.75">
      <c r="A262" s="111" t="str">
        <f t="shared" si="4"/>
        <v>XI RPL14</v>
      </c>
      <c r="B262" s="54">
        <v>4</v>
      </c>
      <c r="C262" s="110">
        <v>101515916</v>
      </c>
      <c r="D262" s="110" t="s">
        <v>36</v>
      </c>
      <c r="E262" s="54" t="s">
        <v>13</v>
      </c>
      <c r="F262" s="111" t="s">
        <v>1945</v>
      </c>
      <c r="G262" s="111" t="s">
        <v>1944</v>
      </c>
      <c r="H262" s="111" t="s">
        <v>1784</v>
      </c>
      <c r="I262" s="111" t="s">
        <v>2382</v>
      </c>
    </row>
    <row r="263" spans="1:14" ht="15.75">
      <c r="A263" s="111" t="str">
        <f t="shared" ref="A263:A326" si="6">F263&amp;B263</f>
        <v>X AK 111</v>
      </c>
      <c r="B263" s="130">
        <v>11</v>
      </c>
      <c r="C263" s="110">
        <v>101616027</v>
      </c>
      <c r="D263" s="110" t="s">
        <v>2033</v>
      </c>
      <c r="E263" s="113" t="s">
        <v>13</v>
      </c>
      <c r="F263" s="114" t="s">
        <v>2322</v>
      </c>
      <c r="G263" s="111" t="s">
        <v>1775</v>
      </c>
      <c r="H263" s="111" t="s">
        <v>1783</v>
      </c>
      <c r="I263" s="111" t="str">
        <f>E263&amp;H263</f>
        <v>PAK</v>
      </c>
    </row>
    <row r="264" spans="1:14" ht="15.75">
      <c r="A264" s="111" t="str">
        <f t="shared" si="6"/>
        <v>XI AK25</v>
      </c>
      <c r="B264" s="54">
        <v>5</v>
      </c>
      <c r="C264" s="110">
        <v>101515667</v>
      </c>
      <c r="D264" s="110" t="s">
        <v>200</v>
      </c>
      <c r="E264" s="54" t="s">
        <v>13</v>
      </c>
      <c r="F264" s="111" t="s">
        <v>472</v>
      </c>
      <c r="G264" s="111" t="s">
        <v>1778</v>
      </c>
      <c r="H264" s="111" t="s">
        <v>1783</v>
      </c>
      <c r="I264" s="111" t="s">
        <v>2379</v>
      </c>
    </row>
    <row r="265" spans="1:14" ht="15.75">
      <c r="A265" s="111" t="str">
        <f t="shared" si="6"/>
        <v>XII AK310</v>
      </c>
      <c r="B265" s="54">
        <v>10</v>
      </c>
      <c r="C265" s="110" t="s">
        <v>491</v>
      </c>
      <c r="D265" s="110" t="s">
        <v>492</v>
      </c>
      <c r="E265" s="54" t="s">
        <v>13</v>
      </c>
      <c r="F265" s="111" t="s">
        <v>972</v>
      </c>
      <c r="G265" s="111" t="s">
        <v>1780</v>
      </c>
      <c r="H265" s="111" t="s">
        <v>1783</v>
      </c>
      <c r="I265" s="111" t="s">
        <v>2379</v>
      </c>
    </row>
    <row r="266" spans="1:14" ht="15.75">
      <c r="A266" s="111" t="str">
        <f t="shared" si="6"/>
        <v>XI RPL24</v>
      </c>
      <c r="B266" s="54">
        <v>4</v>
      </c>
      <c r="C266" s="110">
        <v>101515917</v>
      </c>
      <c r="D266" s="110" t="s">
        <v>49</v>
      </c>
      <c r="E266" s="54" t="s">
        <v>13</v>
      </c>
      <c r="F266" s="111" t="s">
        <v>1943</v>
      </c>
      <c r="G266" s="111" t="s">
        <v>1944</v>
      </c>
      <c r="H266" s="111" t="s">
        <v>1784</v>
      </c>
      <c r="I266" s="111" t="s">
        <v>2382</v>
      </c>
    </row>
    <row r="267" spans="1:14" ht="15.75">
      <c r="A267" s="111" t="str">
        <f t="shared" si="6"/>
        <v>XI RPL15</v>
      </c>
      <c r="B267" s="54">
        <v>5</v>
      </c>
      <c r="C267" s="110">
        <v>101515918</v>
      </c>
      <c r="D267" s="110" t="s">
        <v>30</v>
      </c>
      <c r="E267" s="54" t="s">
        <v>9</v>
      </c>
      <c r="F267" s="111" t="s">
        <v>1945</v>
      </c>
      <c r="G267" s="111" t="s">
        <v>1944</v>
      </c>
      <c r="H267" s="111" t="s">
        <v>1784</v>
      </c>
      <c r="I267" s="111" t="s">
        <v>2380</v>
      </c>
    </row>
    <row r="268" spans="1:14" ht="15.75">
      <c r="A268" s="111" t="str">
        <f t="shared" si="6"/>
        <v>X TKJ 38</v>
      </c>
      <c r="B268" s="130">
        <v>8</v>
      </c>
      <c r="C268" s="110">
        <v>101616209</v>
      </c>
      <c r="D268" s="110" t="s">
        <v>2034</v>
      </c>
      <c r="E268" s="113" t="s">
        <v>9</v>
      </c>
      <c r="F268" s="115" t="s">
        <v>2326</v>
      </c>
      <c r="G268" s="111" t="s">
        <v>1777</v>
      </c>
      <c r="H268" s="111" t="s">
        <v>1785</v>
      </c>
      <c r="I268" s="111" t="str">
        <f>E268&amp;H268</f>
        <v>LTKJ</v>
      </c>
    </row>
    <row r="269" spans="1:14" ht="23.25" customHeight="1">
      <c r="A269" s="111" t="str">
        <f t="shared" si="6"/>
        <v>XIII AK18</v>
      </c>
      <c r="B269" s="54">
        <v>8</v>
      </c>
      <c r="C269" s="110" t="s">
        <v>918</v>
      </c>
      <c r="D269" s="110" t="s">
        <v>919</v>
      </c>
      <c r="E269" s="54" t="s">
        <v>13</v>
      </c>
      <c r="F269" s="111" t="s">
        <v>1525</v>
      </c>
      <c r="G269" s="111" t="s">
        <v>1782</v>
      </c>
      <c r="H269" s="111" t="s">
        <v>1783</v>
      </c>
      <c r="I269" s="111" t="s">
        <v>2379</v>
      </c>
    </row>
    <row r="270" spans="1:14" ht="23.25" customHeight="1">
      <c r="A270" s="111" t="str">
        <f t="shared" si="6"/>
        <v>X RPL 17</v>
      </c>
      <c r="B270" s="130">
        <v>7</v>
      </c>
      <c r="C270" s="110">
        <v>101616317</v>
      </c>
      <c r="D270" s="110" t="s">
        <v>2035</v>
      </c>
      <c r="E270" s="113" t="s">
        <v>9</v>
      </c>
      <c r="F270" s="114" t="s">
        <v>2323</v>
      </c>
      <c r="G270" s="111" t="s">
        <v>1776</v>
      </c>
      <c r="H270" s="111" t="s">
        <v>1784</v>
      </c>
      <c r="I270" s="111" t="str">
        <f>E270&amp;H270</f>
        <v>LRPL</v>
      </c>
    </row>
    <row r="271" spans="1:14" ht="15.75">
      <c r="A271" s="111" t="str">
        <f t="shared" si="6"/>
        <v>X TKJ 27</v>
      </c>
      <c r="B271" s="130">
        <v>7</v>
      </c>
      <c r="C271" s="110">
        <v>101616210</v>
      </c>
      <c r="D271" s="110" t="s">
        <v>2036</v>
      </c>
      <c r="E271" s="113" t="s">
        <v>9</v>
      </c>
      <c r="F271" s="115" t="s">
        <v>2332</v>
      </c>
      <c r="G271" s="111" t="s">
        <v>1777</v>
      </c>
      <c r="H271" s="111" t="s">
        <v>1785</v>
      </c>
      <c r="I271" s="111" t="str">
        <f>E271&amp;H271</f>
        <v>LTKJ</v>
      </c>
      <c r="L271" s="109" t="s">
        <v>9</v>
      </c>
      <c r="M271" s="109" t="s">
        <v>1785</v>
      </c>
      <c r="N271" s="109">
        <f>COUNTIF(I$4:I$375,L271&amp;M271)</f>
        <v>84</v>
      </c>
    </row>
    <row r="272" spans="1:14" ht="15.75">
      <c r="A272" s="111" t="str">
        <f t="shared" si="6"/>
        <v>XIII AK28</v>
      </c>
      <c r="B272" s="54">
        <v>8</v>
      </c>
      <c r="C272" s="110" t="s">
        <v>989</v>
      </c>
      <c r="D272" s="110" t="s">
        <v>990</v>
      </c>
      <c r="E272" s="54" t="s">
        <v>13</v>
      </c>
      <c r="F272" s="111" t="s">
        <v>1526</v>
      </c>
      <c r="G272" s="111" t="s">
        <v>1782</v>
      </c>
      <c r="H272" s="111" t="s">
        <v>1783</v>
      </c>
      <c r="I272" s="111" t="s">
        <v>2379</v>
      </c>
    </row>
    <row r="273" spans="1:9" ht="15.75">
      <c r="A273" s="111" t="str">
        <f t="shared" si="6"/>
        <v>XI AK110</v>
      </c>
      <c r="B273" s="54">
        <v>10</v>
      </c>
      <c r="C273" s="110">
        <v>101515668</v>
      </c>
      <c r="D273" s="110" t="s">
        <v>164</v>
      </c>
      <c r="E273" s="54" t="s">
        <v>13</v>
      </c>
      <c r="F273" s="111" t="s">
        <v>413</v>
      </c>
      <c r="G273" s="111" t="s">
        <v>1778</v>
      </c>
      <c r="H273" s="111" t="s">
        <v>1783</v>
      </c>
      <c r="I273" s="111" t="s">
        <v>2379</v>
      </c>
    </row>
    <row r="274" spans="1:9" ht="15.75">
      <c r="A274" s="111" t="str">
        <f t="shared" si="6"/>
        <v>X AK 46</v>
      </c>
      <c r="B274" s="130">
        <v>6</v>
      </c>
      <c r="C274" s="110">
        <v>101616028</v>
      </c>
      <c r="D274" s="110" t="s">
        <v>2037</v>
      </c>
      <c r="E274" s="113" t="s">
        <v>9</v>
      </c>
      <c r="F274" s="114" t="s">
        <v>2329</v>
      </c>
      <c r="G274" s="111" t="s">
        <v>1775</v>
      </c>
      <c r="H274" s="111" t="s">
        <v>1783</v>
      </c>
      <c r="I274" s="111" t="str">
        <f>E274&amp;H274</f>
        <v>LAK</v>
      </c>
    </row>
    <row r="275" spans="1:9" ht="15.75">
      <c r="A275" s="111" t="str">
        <f t="shared" si="6"/>
        <v>XI RPL16</v>
      </c>
      <c r="B275" s="54">
        <v>6</v>
      </c>
      <c r="C275" s="110">
        <v>101515919</v>
      </c>
      <c r="D275" s="110" t="s">
        <v>28</v>
      </c>
      <c r="E275" s="54" t="s">
        <v>9</v>
      </c>
      <c r="F275" s="111" t="s">
        <v>1945</v>
      </c>
      <c r="G275" s="111" t="s">
        <v>1944</v>
      </c>
      <c r="H275" s="111" t="s">
        <v>1784</v>
      </c>
      <c r="I275" s="111" t="s">
        <v>2380</v>
      </c>
    </row>
    <row r="276" spans="1:9" ht="15.75">
      <c r="A276" s="111" t="str">
        <f t="shared" si="6"/>
        <v>XII AK47</v>
      </c>
      <c r="B276" s="54">
        <v>7</v>
      </c>
      <c r="C276" s="110" t="s">
        <v>547</v>
      </c>
      <c r="D276" s="110" t="s">
        <v>548</v>
      </c>
      <c r="E276" s="54" t="s">
        <v>9</v>
      </c>
      <c r="F276" s="111" t="s">
        <v>973</v>
      </c>
      <c r="G276" s="111" t="s">
        <v>1780</v>
      </c>
      <c r="H276" s="111" t="s">
        <v>1783</v>
      </c>
      <c r="I276" s="111" t="s">
        <v>2377</v>
      </c>
    </row>
    <row r="277" spans="1:9" ht="15.75">
      <c r="A277" s="111" t="str">
        <f t="shared" si="6"/>
        <v>XII AK58</v>
      </c>
      <c r="B277" s="54">
        <v>8</v>
      </c>
      <c r="C277" s="110" t="s">
        <v>608</v>
      </c>
      <c r="D277" s="110" t="s">
        <v>609</v>
      </c>
      <c r="E277" s="54" t="s">
        <v>9</v>
      </c>
      <c r="F277" s="111" t="s">
        <v>974</v>
      </c>
      <c r="G277" s="111" t="s">
        <v>1780</v>
      </c>
      <c r="H277" s="111" t="s">
        <v>1783</v>
      </c>
      <c r="I277" s="111" t="s">
        <v>2377</v>
      </c>
    </row>
    <row r="278" spans="1:9" ht="15.75">
      <c r="A278" s="111" t="str">
        <f t="shared" si="6"/>
        <v>XI AK69</v>
      </c>
      <c r="B278" s="54">
        <v>9</v>
      </c>
      <c r="C278" s="110">
        <v>101515669</v>
      </c>
      <c r="D278" s="110" t="s">
        <v>314</v>
      </c>
      <c r="E278" s="54" t="s">
        <v>13</v>
      </c>
      <c r="F278" s="111" t="s">
        <v>715</v>
      </c>
      <c r="G278" s="111" t="s">
        <v>1778</v>
      </c>
      <c r="H278" s="111" t="s">
        <v>1783</v>
      </c>
      <c r="I278" s="111" t="s">
        <v>2379</v>
      </c>
    </row>
    <row r="279" spans="1:9" ht="15.75">
      <c r="A279" s="111" t="str">
        <f t="shared" si="6"/>
        <v>XII AK66</v>
      </c>
      <c r="B279" s="54">
        <v>6</v>
      </c>
      <c r="C279" s="110" t="s">
        <v>665</v>
      </c>
      <c r="D279" s="110" t="s">
        <v>666</v>
      </c>
      <c r="E279" s="54" t="s">
        <v>9</v>
      </c>
      <c r="F279" s="111" t="s">
        <v>1942</v>
      </c>
      <c r="G279" s="111" t="s">
        <v>1780</v>
      </c>
      <c r="H279" s="111" t="s">
        <v>1783</v>
      </c>
      <c r="I279" s="111" t="s">
        <v>2377</v>
      </c>
    </row>
    <row r="280" spans="1:9" ht="15.75">
      <c r="A280" s="111" t="str">
        <f t="shared" si="6"/>
        <v>X TKJ 39</v>
      </c>
      <c r="B280" s="130">
        <v>9</v>
      </c>
      <c r="C280" s="110">
        <v>101616211</v>
      </c>
      <c r="D280" s="110" t="s">
        <v>2038</v>
      </c>
      <c r="E280" s="113" t="s">
        <v>9</v>
      </c>
      <c r="F280" s="115" t="s">
        <v>2326</v>
      </c>
      <c r="G280" s="111" t="s">
        <v>1777</v>
      </c>
      <c r="H280" s="111" t="s">
        <v>1785</v>
      </c>
      <c r="I280" s="111" t="str">
        <f>E280&amp;H280</f>
        <v>LTKJ</v>
      </c>
    </row>
    <row r="281" spans="1:9" ht="15.75">
      <c r="A281" s="111" t="str">
        <f t="shared" si="6"/>
        <v>XIII AK19</v>
      </c>
      <c r="B281" s="54">
        <v>9</v>
      </c>
      <c r="C281" s="110" t="s">
        <v>920</v>
      </c>
      <c r="D281" s="110" t="s">
        <v>921</v>
      </c>
      <c r="E281" s="54" t="s">
        <v>9</v>
      </c>
      <c r="F281" s="111" t="s">
        <v>1525</v>
      </c>
      <c r="G281" s="111" t="s">
        <v>1782</v>
      </c>
      <c r="H281" s="111" t="s">
        <v>1783</v>
      </c>
      <c r="I281" s="111" t="s">
        <v>2377</v>
      </c>
    </row>
    <row r="282" spans="1:9" ht="15.75">
      <c r="A282" s="111" t="str">
        <f t="shared" si="6"/>
        <v>X TKJ 17</v>
      </c>
      <c r="B282" s="130">
        <v>7</v>
      </c>
      <c r="C282" s="110">
        <v>101616212</v>
      </c>
      <c r="D282" s="110" t="s">
        <v>2039</v>
      </c>
      <c r="E282" s="113" t="s">
        <v>9</v>
      </c>
      <c r="F282" s="115" t="s">
        <v>2331</v>
      </c>
      <c r="G282" s="111" t="s">
        <v>1777</v>
      </c>
      <c r="H282" s="111" t="s">
        <v>1785</v>
      </c>
      <c r="I282" s="111" t="str">
        <f>E282&amp;H282</f>
        <v>LTKJ</v>
      </c>
    </row>
    <row r="283" spans="1:9" ht="15.75">
      <c r="A283" s="111" t="str">
        <f t="shared" si="6"/>
        <v>X AK 313</v>
      </c>
      <c r="B283" s="130">
        <v>13</v>
      </c>
      <c r="C283" s="110">
        <v>101616029</v>
      </c>
      <c r="D283" s="110" t="s">
        <v>2040</v>
      </c>
      <c r="E283" s="113" t="s">
        <v>9</v>
      </c>
      <c r="F283" s="114" t="s">
        <v>2328</v>
      </c>
      <c r="G283" s="111" t="s">
        <v>1775</v>
      </c>
      <c r="H283" s="111" t="s">
        <v>1783</v>
      </c>
      <c r="I283" s="111" t="str">
        <f>E283&amp;H283</f>
        <v>LAK</v>
      </c>
    </row>
    <row r="284" spans="1:9" ht="15.75">
      <c r="A284" s="111" t="str">
        <f t="shared" si="6"/>
        <v>X TKJ 310</v>
      </c>
      <c r="B284" s="130">
        <v>10</v>
      </c>
      <c r="C284" s="110">
        <v>101616213</v>
      </c>
      <c r="D284" s="110" t="s">
        <v>2041</v>
      </c>
      <c r="E284" s="113" t="s">
        <v>9</v>
      </c>
      <c r="F284" s="115" t="s">
        <v>2326</v>
      </c>
      <c r="G284" s="111" t="s">
        <v>1777</v>
      </c>
      <c r="H284" s="111" t="s">
        <v>1785</v>
      </c>
      <c r="I284" s="111" t="str">
        <f>E284&amp;H284</f>
        <v>LTKJ</v>
      </c>
    </row>
    <row r="285" spans="1:9" ht="15.75">
      <c r="A285" s="111" t="str">
        <f t="shared" si="6"/>
        <v>XIII AK38</v>
      </c>
      <c r="B285" s="54">
        <v>8</v>
      </c>
      <c r="C285" s="110" t="s">
        <v>1055</v>
      </c>
      <c r="D285" s="110" t="s">
        <v>1056</v>
      </c>
      <c r="E285" s="54" t="s">
        <v>13</v>
      </c>
      <c r="F285" s="111" t="s">
        <v>1589</v>
      </c>
      <c r="G285" s="111" t="s">
        <v>1782</v>
      </c>
      <c r="H285" s="111" t="s">
        <v>1783</v>
      </c>
      <c r="I285" s="111" t="s">
        <v>2379</v>
      </c>
    </row>
    <row r="286" spans="1:9" ht="15.75">
      <c r="A286" s="111" t="str">
        <f t="shared" si="6"/>
        <v>XI AK55</v>
      </c>
      <c r="B286" s="54">
        <v>5</v>
      </c>
      <c r="C286" s="110">
        <v>101515670</v>
      </c>
      <c r="D286" s="110" t="s">
        <v>283</v>
      </c>
      <c r="E286" s="54" t="s">
        <v>13</v>
      </c>
      <c r="F286" s="111" t="s">
        <v>655</v>
      </c>
      <c r="G286" s="111" t="s">
        <v>1778</v>
      </c>
      <c r="H286" s="111" t="s">
        <v>1783</v>
      </c>
      <c r="I286" s="111" t="s">
        <v>2379</v>
      </c>
    </row>
    <row r="287" spans="1:9" ht="15.75">
      <c r="A287" s="111" t="str">
        <f t="shared" si="6"/>
        <v>XI AK26</v>
      </c>
      <c r="B287" s="54">
        <v>6</v>
      </c>
      <c r="C287" s="110">
        <v>101515671</v>
      </c>
      <c r="D287" s="110" t="s">
        <v>1843</v>
      </c>
      <c r="E287" s="54" t="s">
        <v>13</v>
      </c>
      <c r="F287" s="111" t="s">
        <v>472</v>
      </c>
      <c r="G287" s="111" t="s">
        <v>1778</v>
      </c>
      <c r="H287" s="111" t="s">
        <v>1783</v>
      </c>
      <c r="I287" s="111" t="s">
        <v>2379</v>
      </c>
    </row>
    <row r="288" spans="1:9" ht="15.75">
      <c r="A288" s="111" t="str">
        <f t="shared" si="6"/>
        <v>XI RPL17</v>
      </c>
      <c r="B288" s="54">
        <v>7</v>
      </c>
      <c r="C288" s="110">
        <v>101515920</v>
      </c>
      <c r="D288" s="110" t="s">
        <v>37</v>
      </c>
      <c r="E288" s="54" t="s">
        <v>13</v>
      </c>
      <c r="F288" s="111" t="s">
        <v>1945</v>
      </c>
      <c r="G288" s="111" t="s">
        <v>1944</v>
      </c>
      <c r="H288" s="111" t="s">
        <v>1784</v>
      </c>
      <c r="I288" s="111" t="s">
        <v>2382</v>
      </c>
    </row>
    <row r="289" spans="1:9" ht="15.75">
      <c r="A289" s="111" t="str">
        <f t="shared" si="6"/>
        <v>XIII AK110</v>
      </c>
      <c r="B289" s="54">
        <v>10</v>
      </c>
      <c r="C289" s="110" t="s">
        <v>922</v>
      </c>
      <c r="D289" s="110" t="s">
        <v>923</v>
      </c>
      <c r="E289" s="54" t="s">
        <v>13</v>
      </c>
      <c r="F289" s="111" t="s">
        <v>1525</v>
      </c>
      <c r="G289" s="111" t="s">
        <v>1782</v>
      </c>
      <c r="H289" s="111" t="s">
        <v>1783</v>
      </c>
      <c r="I289" s="111" t="s">
        <v>2379</v>
      </c>
    </row>
    <row r="290" spans="1:9" ht="15.75">
      <c r="A290" s="111" t="str">
        <f t="shared" si="6"/>
        <v>XII AK19</v>
      </c>
      <c r="B290" s="54">
        <v>9</v>
      </c>
      <c r="C290" s="110" t="s">
        <v>367</v>
      </c>
      <c r="D290" s="110" t="s">
        <v>368</v>
      </c>
      <c r="E290" s="54" t="s">
        <v>9</v>
      </c>
      <c r="F290" s="111" t="s">
        <v>970</v>
      </c>
      <c r="G290" s="111" t="s">
        <v>1780</v>
      </c>
      <c r="H290" s="111" t="s">
        <v>1783</v>
      </c>
      <c r="I290" s="111" t="s">
        <v>2377</v>
      </c>
    </row>
    <row r="291" spans="1:9" ht="15.75">
      <c r="A291" s="111" t="str">
        <f t="shared" si="6"/>
        <v>XII TKJ311</v>
      </c>
      <c r="B291" s="54">
        <v>11</v>
      </c>
      <c r="C291" s="110" t="s">
        <v>863</v>
      </c>
      <c r="D291" s="110" t="s">
        <v>864</v>
      </c>
      <c r="E291" s="54" t="s">
        <v>13</v>
      </c>
      <c r="F291" s="111" t="s">
        <v>1401</v>
      </c>
      <c r="G291" s="111" t="s">
        <v>1781</v>
      </c>
      <c r="H291" s="111" t="s">
        <v>1785</v>
      </c>
      <c r="I291" s="111" t="s">
        <v>2381</v>
      </c>
    </row>
    <row r="292" spans="1:9" ht="15.75">
      <c r="A292" s="111" t="str">
        <f t="shared" si="6"/>
        <v>XIII AK55</v>
      </c>
      <c r="B292" s="54">
        <v>5</v>
      </c>
      <c r="C292" s="110" t="s">
        <v>1177</v>
      </c>
      <c r="D292" s="110" t="s">
        <v>1178</v>
      </c>
      <c r="E292" s="54" t="s">
        <v>13</v>
      </c>
      <c r="F292" s="111" t="s">
        <v>1713</v>
      </c>
      <c r="G292" s="111" t="s">
        <v>1782</v>
      </c>
      <c r="H292" s="111" t="s">
        <v>1783</v>
      </c>
      <c r="I292" s="111" t="s">
        <v>2379</v>
      </c>
    </row>
    <row r="293" spans="1:9" ht="15.75">
      <c r="A293" s="111" t="str">
        <f t="shared" si="6"/>
        <v>XI AK47</v>
      </c>
      <c r="B293" s="54">
        <v>7</v>
      </c>
      <c r="C293" s="110">
        <v>101515672</v>
      </c>
      <c r="D293" s="110" t="s">
        <v>259</v>
      </c>
      <c r="E293" s="54" t="s">
        <v>13</v>
      </c>
      <c r="F293" s="111" t="s">
        <v>593</v>
      </c>
      <c r="G293" s="111" t="s">
        <v>1778</v>
      </c>
      <c r="H293" s="111" t="s">
        <v>1783</v>
      </c>
      <c r="I293" s="111" t="s">
        <v>2379</v>
      </c>
    </row>
    <row r="294" spans="1:9" ht="15.75">
      <c r="A294" s="111" t="str">
        <f t="shared" si="6"/>
        <v>XI TKJ37</v>
      </c>
      <c r="B294" s="54">
        <v>7</v>
      </c>
      <c r="C294" s="110">
        <v>101515841</v>
      </c>
      <c r="D294" s="110" t="s">
        <v>148</v>
      </c>
      <c r="E294" s="54" t="s">
        <v>9</v>
      </c>
      <c r="F294" s="111" t="s">
        <v>903</v>
      </c>
      <c r="G294" s="111" t="s">
        <v>1779</v>
      </c>
      <c r="H294" s="111" t="s">
        <v>1785</v>
      </c>
      <c r="I294" s="111" t="s">
        <v>2378</v>
      </c>
    </row>
    <row r="295" spans="1:9" ht="15.75">
      <c r="A295" s="111" t="str">
        <f t="shared" si="6"/>
        <v>XI TKJ114</v>
      </c>
      <c r="B295" s="54">
        <v>14</v>
      </c>
      <c r="C295" s="110">
        <v>101515842</v>
      </c>
      <c r="D295" s="110" t="s">
        <v>336</v>
      </c>
      <c r="E295" s="54" t="s">
        <v>9</v>
      </c>
      <c r="F295" s="111" t="s">
        <v>779</v>
      </c>
      <c r="G295" s="111" t="s">
        <v>1779</v>
      </c>
      <c r="H295" s="111" t="s">
        <v>1785</v>
      </c>
      <c r="I295" s="111" t="s">
        <v>2378</v>
      </c>
    </row>
    <row r="296" spans="1:9" ht="15.75">
      <c r="A296" s="111" t="str">
        <f t="shared" si="6"/>
        <v>XII AK29</v>
      </c>
      <c r="B296" s="54">
        <v>9</v>
      </c>
      <c r="C296" s="110" t="s">
        <v>430</v>
      </c>
      <c r="D296" s="110" t="s">
        <v>431</v>
      </c>
      <c r="E296" s="54" t="s">
        <v>9</v>
      </c>
      <c r="F296" s="111" t="s">
        <v>971</v>
      </c>
      <c r="G296" s="111" t="s">
        <v>1780</v>
      </c>
      <c r="H296" s="111" t="s">
        <v>1783</v>
      </c>
      <c r="I296" s="111" t="s">
        <v>2377</v>
      </c>
    </row>
    <row r="297" spans="1:9" ht="15.75">
      <c r="A297" s="111" t="str">
        <f t="shared" si="6"/>
        <v>XI TKJ28</v>
      </c>
      <c r="B297" s="54">
        <v>8</v>
      </c>
      <c r="C297" s="110">
        <v>101515843</v>
      </c>
      <c r="D297" s="110" t="s">
        <v>119</v>
      </c>
      <c r="E297" s="54" t="s">
        <v>9</v>
      </c>
      <c r="F297" s="111" t="s">
        <v>842</v>
      </c>
      <c r="G297" s="111" t="s">
        <v>1779</v>
      </c>
      <c r="H297" s="111" t="s">
        <v>1785</v>
      </c>
      <c r="I297" s="111" t="s">
        <v>2378</v>
      </c>
    </row>
    <row r="298" spans="1:9" ht="15.75">
      <c r="A298" s="111" t="str">
        <f t="shared" si="6"/>
        <v>XII TKJ18</v>
      </c>
      <c r="B298" s="54">
        <v>8</v>
      </c>
      <c r="C298" s="110" t="s">
        <v>730</v>
      </c>
      <c r="D298" s="110" t="s">
        <v>731</v>
      </c>
      <c r="E298" s="54" t="s">
        <v>9</v>
      </c>
      <c r="F298" s="111" t="s">
        <v>1289</v>
      </c>
      <c r="G298" s="111" t="s">
        <v>1781</v>
      </c>
      <c r="H298" s="111" t="s">
        <v>1785</v>
      </c>
      <c r="I298" s="111" t="s">
        <v>2378</v>
      </c>
    </row>
    <row r="299" spans="1:9" ht="15.75">
      <c r="A299" s="111" t="str">
        <f t="shared" si="6"/>
        <v>X AK 314</v>
      </c>
      <c r="B299" s="112">
        <v>14</v>
      </c>
      <c r="C299" s="110">
        <v>101616030</v>
      </c>
      <c r="D299" s="110" t="s">
        <v>2042</v>
      </c>
      <c r="E299" s="113" t="s">
        <v>13</v>
      </c>
      <c r="F299" s="114" t="s">
        <v>2328</v>
      </c>
      <c r="G299" s="111" t="s">
        <v>1775</v>
      </c>
      <c r="H299" s="111" t="s">
        <v>1783</v>
      </c>
      <c r="I299" s="111" t="str">
        <f>E299&amp;H299</f>
        <v>PAK</v>
      </c>
    </row>
    <row r="300" spans="1:9" ht="15.75">
      <c r="A300" s="111" t="str">
        <f t="shared" si="6"/>
        <v>XII AK59</v>
      </c>
      <c r="B300" s="54">
        <v>9</v>
      </c>
      <c r="C300" s="110" t="s">
        <v>610</v>
      </c>
      <c r="D300" s="110" t="s">
        <v>611</v>
      </c>
      <c r="E300" s="54" t="s">
        <v>9</v>
      </c>
      <c r="F300" s="111" t="s">
        <v>974</v>
      </c>
      <c r="G300" s="111" t="s">
        <v>1780</v>
      </c>
      <c r="H300" s="111" t="s">
        <v>1783</v>
      </c>
      <c r="I300" s="111" t="s">
        <v>2377</v>
      </c>
    </row>
    <row r="301" spans="1:9" ht="15.75">
      <c r="A301" s="111" t="str">
        <f t="shared" si="6"/>
        <v>XI AK27</v>
      </c>
      <c r="B301" s="54">
        <v>7</v>
      </c>
      <c r="C301" s="110">
        <v>101515673</v>
      </c>
      <c r="D301" s="110" t="s">
        <v>211</v>
      </c>
      <c r="E301" s="54" t="s">
        <v>9</v>
      </c>
      <c r="F301" s="111" t="s">
        <v>472</v>
      </c>
      <c r="G301" s="111" t="s">
        <v>1778</v>
      </c>
      <c r="H301" s="111" t="s">
        <v>1783</v>
      </c>
      <c r="I301" s="111" t="s">
        <v>2377</v>
      </c>
    </row>
    <row r="302" spans="1:9" ht="15.75">
      <c r="A302" s="111" t="str">
        <f t="shared" si="6"/>
        <v>XI AK610</v>
      </c>
      <c r="B302" s="54">
        <v>10</v>
      </c>
      <c r="C302" s="110">
        <v>101515674</v>
      </c>
      <c r="D302" s="110" t="s">
        <v>333</v>
      </c>
      <c r="E302" s="54" t="s">
        <v>9</v>
      </c>
      <c r="F302" s="111" t="s">
        <v>715</v>
      </c>
      <c r="G302" s="111" t="s">
        <v>1778</v>
      </c>
      <c r="H302" s="111" t="s">
        <v>1783</v>
      </c>
      <c r="I302" s="111" t="s">
        <v>2377</v>
      </c>
    </row>
    <row r="303" spans="1:9" ht="15.75">
      <c r="A303" s="111" t="str">
        <f t="shared" si="6"/>
        <v>X TKJ 311</v>
      </c>
      <c r="B303" s="112">
        <v>11</v>
      </c>
      <c r="C303" s="110">
        <v>101616214</v>
      </c>
      <c r="D303" s="110" t="s">
        <v>2043</v>
      </c>
      <c r="E303" s="113" t="s">
        <v>9</v>
      </c>
      <c r="F303" s="115" t="s">
        <v>2326</v>
      </c>
      <c r="G303" s="111" t="s">
        <v>1777</v>
      </c>
      <c r="H303" s="111" t="s">
        <v>1785</v>
      </c>
      <c r="I303" s="111" t="str">
        <f>E303&amp;H303</f>
        <v>LTKJ</v>
      </c>
    </row>
    <row r="304" spans="1:9" ht="15.75">
      <c r="A304" s="111" t="str">
        <f t="shared" si="6"/>
        <v>X TKJ 18</v>
      </c>
      <c r="B304" s="130">
        <v>8</v>
      </c>
      <c r="C304" s="110">
        <v>101616215</v>
      </c>
      <c r="D304" s="110" t="s">
        <v>2044</v>
      </c>
      <c r="E304" s="113" t="s">
        <v>9</v>
      </c>
      <c r="F304" s="115" t="s">
        <v>2331</v>
      </c>
      <c r="G304" s="111" t="s">
        <v>1777</v>
      </c>
      <c r="H304" s="111" t="s">
        <v>1785</v>
      </c>
      <c r="I304" s="111" t="str">
        <f>E304&amp;H304</f>
        <v>LTKJ</v>
      </c>
    </row>
    <row r="305" spans="1:9" ht="15.75">
      <c r="A305" s="111" t="str">
        <f t="shared" si="6"/>
        <v>XII AK48</v>
      </c>
      <c r="B305" s="54">
        <v>8</v>
      </c>
      <c r="C305" s="110" t="s">
        <v>549</v>
      </c>
      <c r="D305" s="110" t="s">
        <v>550</v>
      </c>
      <c r="E305" s="54" t="s">
        <v>13</v>
      </c>
      <c r="F305" s="111" t="s">
        <v>973</v>
      </c>
      <c r="G305" s="111" t="s">
        <v>1780</v>
      </c>
      <c r="H305" s="111" t="s">
        <v>1783</v>
      </c>
      <c r="I305" s="111" t="s">
        <v>2379</v>
      </c>
    </row>
    <row r="306" spans="1:9" ht="15.75">
      <c r="A306" s="111" t="str">
        <f t="shared" si="6"/>
        <v>XII TKJ211</v>
      </c>
      <c r="B306" s="54">
        <v>11</v>
      </c>
      <c r="C306" s="110" t="s">
        <v>800</v>
      </c>
      <c r="D306" s="110" t="s">
        <v>801</v>
      </c>
      <c r="E306" s="54" t="s">
        <v>9</v>
      </c>
      <c r="F306" s="111" t="s">
        <v>1344</v>
      </c>
      <c r="G306" s="111" t="s">
        <v>1781</v>
      </c>
      <c r="H306" s="111" t="s">
        <v>1785</v>
      </c>
      <c r="I306" s="111" t="s">
        <v>2378</v>
      </c>
    </row>
    <row r="307" spans="1:9" ht="15.75">
      <c r="A307" s="111" t="str">
        <f t="shared" si="6"/>
        <v>XI AK36</v>
      </c>
      <c r="B307" s="54">
        <v>6</v>
      </c>
      <c r="C307" s="110">
        <v>101515675</v>
      </c>
      <c r="D307" s="110" t="s">
        <v>225</v>
      </c>
      <c r="E307" s="54" t="s">
        <v>13</v>
      </c>
      <c r="F307" s="111" t="s">
        <v>534</v>
      </c>
      <c r="G307" s="111" t="s">
        <v>1778</v>
      </c>
      <c r="H307" s="111" t="s">
        <v>1783</v>
      </c>
      <c r="I307" s="111" t="s">
        <v>2379</v>
      </c>
    </row>
    <row r="308" spans="1:9" ht="15.75">
      <c r="A308" s="111" t="str">
        <f t="shared" si="6"/>
        <v>XII AK510</v>
      </c>
      <c r="B308" s="54">
        <v>10</v>
      </c>
      <c r="C308" s="110" t="s">
        <v>612</v>
      </c>
      <c r="D308" s="110" t="s">
        <v>613</v>
      </c>
      <c r="E308" s="54" t="s">
        <v>9</v>
      </c>
      <c r="F308" s="111" t="s">
        <v>974</v>
      </c>
      <c r="G308" s="111" t="s">
        <v>1780</v>
      </c>
      <c r="H308" s="111" t="s">
        <v>1783</v>
      </c>
      <c r="I308" s="111" t="s">
        <v>2377</v>
      </c>
    </row>
    <row r="309" spans="1:9" ht="15.75">
      <c r="A309" s="111" t="str">
        <f t="shared" si="6"/>
        <v>XI AK28</v>
      </c>
      <c r="B309" s="54">
        <v>8</v>
      </c>
      <c r="C309" s="110">
        <v>101515676</v>
      </c>
      <c r="D309" s="110" t="s">
        <v>212</v>
      </c>
      <c r="E309" s="54" t="s">
        <v>9</v>
      </c>
      <c r="F309" s="111" t="s">
        <v>472</v>
      </c>
      <c r="G309" s="111" t="s">
        <v>1778</v>
      </c>
      <c r="H309" s="111" t="s">
        <v>1783</v>
      </c>
      <c r="I309" s="111" t="s">
        <v>2377</v>
      </c>
    </row>
    <row r="310" spans="1:9" ht="15.75">
      <c r="A310" s="111" t="str">
        <f t="shared" si="6"/>
        <v>XI AK611</v>
      </c>
      <c r="B310" s="54">
        <v>11</v>
      </c>
      <c r="C310" s="110">
        <v>101515677</v>
      </c>
      <c r="D310" s="110" t="s">
        <v>324</v>
      </c>
      <c r="E310" s="54" t="s">
        <v>9</v>
      </c>
      <c r="F310" s="111" t="s">
        <v>715</v>
      </c>
      <c r="G310" s="111" t="s">
        <v>1778</v>
      </c>
      <c r="H310" s="111" t="s">
        <v>1783</v>
      </c>
      <c r="I310" s="111" t="s">
        <v>2377</v>
      </c>
    </row>
    <row r="311" spans="1:9" ht="15.75">
      <c r="A311" s="111" t="str">
        <f t="shared" si="6"/>
        <v>XII AK67</v>
      </c>
      <c r="B311" s="54">
        <v>7</v>
      </c>
      <c r="C311" s="110" t="s">
        <v>667</v>
      </c>
      <c r="D311" s="110" t="s">
        <v>668</v>
      </c>
      <c r="E311" s="54" t="s">
        <v>13</v>
      </c>
      <c r="F311" s="111" t="s">
        <v>1942</v>
      </c>
      <c r="G311" s="111" t="s">
        <v>1780</v>
      </c>
      <c r="H311" s="111" t="s">
        <v>1783</v>
      </c>
      <c r="I311" s="111" t="s">
        <v>2379</v>
      </c>
    </row>
    <row r="312" spans="1:9" ht="15.75">
      <c r="A312" s="111" t="str">
        <f t="shared" si="6"/>
        <v>XII AK110</v>
      </c>
      <c r="B312" s="54">
        <v>10</v>
      </c>
      <c r="C312" s="110" t="s">
        <v>369</v>
      </c>
      <c r="D312" s="110" t="s">
        <v>370</v>
      </c>
      <c r="E312" s="54" t="s">
        <v>9</v>
      </c>
      <c r="F312" s="111" t="s">
        <v>970</v>
      </c>
      <c r="G312" s="111" t="s">
        <v>1780</v>
      </c>
      <c r="H312" s="111" t="s">
        <v>1783</v>
      </c>
      <c r="I312" s="111" t="s">
        <v>2377</v>
      </c>
    </row>
    <row r="313" spans="1:9" ht="15.75">
      <c r="A313" s="111" t="str">
        <f t="shared" si="6"/>
        <v>XII AK210</v>
      </c>
      <c r="B313" s="54">
        <v>10</v>
      </c>
      <c r="C313" s="110" t="s">
        <v>432</v>
      </c>
      <c r="D313" s="110" t="s">
        <v>433</v>
      </c>
      <c r="E313" s="54" t="s">
        <v>9</v>
      </c>
      <c r="F313" s="111" t="s">
        <v>971</v>
      </c>
      <c r="G313" s="111" t="s">
        <v>1780</v>
      </c>
      <c r="H313" s="111" t="s">
        <v>1783</v>
      </c>
      <c r="I313" s="111" t="s">
        <v>2377</v>
      </c>
    </row>
    <row r="314" spans="1:9" ht="15.75">
      <c r="A314" s="111" t="str">
        <f t="shared" si="6"/>
        <v>XIII AK39</v>
      </c>
      <c r="B314" s="54">
        <v>9</v>
      </c>
      <c r="C314" s="110" t="s">
        <v>1057</v>
      </c>
      <c r="D314" s="110" t="s">
        <v>1058</v>
      </c>
      <c r="E314" s="54" t="s">
        <v>13</v>
      </c>
      <c r="F314" s="111" t="s">
        <v>1589</v>
      </c>
      <c r="G314" s="111" t="s">
        <v>1782</v>
      </c>
      <c r="H314" s="111" t="s">
        <v>1783</v>
      </c>
      <c r="I314" s="111" t="s">
        <v>2379</v>
      </c>
    </row>
    <row r="315" spans="1:9" ht="15.75">
      <c r="A315" s="111" t="str">
        <f t="shared" si="6"/>
        <v>XI AK111</v>
      </c>
      <c r="B315" s="54">
        <v>11</v>
      </c>
      <c r="C315" s="110">
        <v>101515678</v>
      </c>
      <c r="D315" s="110" t="s">
        <v>175</v>
      </c>
      <c r="E315" s="54" t="s">
        <v>13</v>
      </c>
      <c r="F315" s="111" t="s">
        <v>413</v>
      </c>
      <c r="G315" s="111" t="s">
        <v>1778</v>
      </c>
      <c r="H315" s="111" t="s">
        <v>1783</v>
      </c>
      <c r="I315" s="111" t="s">
        <v>2379</v>
      </c>
    </row>
    <row r="316" spans="1:9" ht="15.75">
      <c r="A316" s="111" t="str">
        <f t="shared" si="6"/>
        <v>X AK 47</v>
      </c>
      <c r="B316" s="130">
        <v>7</v>
      </c>
      <c r="C316" s="110">
        <v>101616031</v>
      </c>
      <c r="D316" s="110" t="s">
        <v>2045</v>
      </c>
      <c r="E316" s="113" t="s">
        <v>13</v>
      </c>
      <c r="F316" s="114" t="s">
        <v>2329</v>
      </c>
      <c r="G316" s="111" t="s">
        <v>1775</v>
      </c>
      <c r="H316" s="111" t="s">
        <v>1783</v>
      </c>
      <c r="I316" s="111" t="str">
        <f>E316&amp;H316</f>
        <v>PAK</v>
      </c>
    </row>
    <row r="317" spans="1:9" ht="15.75">
      <c r="A317" s="111" t="str">
        <f t="shared" si="6"/>
        <v>XI AK56</v>
      </c>
      <c r="B317" s="54">
        <v>6</v>
      </c>
      <c r="C317" s="110">
        <v>101515679</v>
      </c>
      <c r="D317" s="110" t="s">
        <v>295</v>
      </c>
      <c r="E317" s="54" t="s">
        <v>13</v>
      </c>
      <c r="F317" s="111" t="s">
        <v>655</v>
      </c>
      <c r="G317" s="111" t="s">
        <v>1778</v>
      </c>
      <c r="H317" s="111" t="s">
        <v>1783</v>
      </c>
      <c r="I317" s="111" t="s">
        <v>2379</v>
      </c>
    </row>
    <row r="318" spans="1:9" ht="15.75">
      <c r="A318" s="111" t="str">
        <f t="shared" si="6"/>
        <v>XI AK112</v>
      </c>
      <c r="B318" s="54">
        <v>12</v>
      </c>
      <c r="C318" s="110">
        <v>101515680</v>
      </c>
      <c r="D318" s="110" t="s">
        <v>167</v>
      </c>
      <c r="E318" s="54" t="s">
        <v>13</v>
      </c>
      <c r="F318" s="111" t="s">
        <v>413</v>
      </c>
      <c r="G318" s="111" t="s">
        <v>1778</v>
      </c>
      <c r="H318" s="111" t="s">
        <v>1783</v>
      </c>
      <c r="I318" s="111" t="s">
        <v>2379</v>
      </c>
    </row>
    <row r="319" spans="1:9" ht="15.75">
      <c r="A319" s="111" t="str">
        <f t="shared" si="6"/>
        <v>XI AK48</v>
      </c>
      <c r="B319" s="54">
        <v>8</v>
      </c>
      <c r="C319" s="110">
        <v>101515681</v>
      </c>
      <c r="D319" s="110" t="s">
        <v>262</v>
      </c>
      <c r="E319" s="54" t="s">
        <v>13</v>
      </c>
      <c r="F319" s="111" t="s">
        <v>593</v>
      </c>
      <c r="G319" s="111" t="s">
        <v>1778</v>
      </c>
      <c r="H319" s="111" t="s">
        <v>1783</v>
      </c>
      <c r="I319" s="111" t="s">
        <v>2379</v>
      </c>
    </row>
    <row r="320" spans="1:9" ht="15.75">
      <c r="A320" s="111" t="str">
        <f t="shared" si="6"/>
        <v>XI AK57</v>
      </c>
      <c r="B320" s="54">
        <v>7</v>
      </c>
      <c r="C320" s="110">
        <v>101515682</v>
      </c>
      <c r="D320" s="110" t="s">
        <v>293</v>
      </c>
      <c r="E320" s="54" t="s">
        <v>13</v>
      </c>
      <c r="F320" s="111" t="s">
        <v>655</v>
      </c>
      <c r="G320" s="111" t="s">
        <v>1778</v>
      </c>
      <c r="H320" s="111" t="s">
        <v>1783</v>
      </c>
      <c r="I320" s="111" t="s">
        <v>2379</v>
      </c>
    </row>
    <row r="321" spans="1:9" ht="15.75">
      <c r="A321" s="111" t="str">
        <f t="shared" si="6"/>
        <v>XI AK113</v>
      </c>
      <c r="B321" s="54">
        <v>13</v>
      </c>
      <c r="C321" s="110">
        <v>101515683</v>
      </c>
      <c r="D321" s="110" t="s">
        <v>163</v>
      </c>
      <c r="E321" s="54" t="s">
        <v>13</v>
      </c>
      <c r="F321" s="111" t="s">
        <v>413</v>
      </c>
      <c r="G321" s="111" t="s">
        <v>1778</v>
      </c>
      <c r="H321" s="111" t="s">
        <v>1783</v>
      </c>
      <c r="I321" s="111" t="s">
        <v>2379</v>
      </c>
    </row>
    <row r="322" spans="1:9" ht="15.75">
      <c r="A322" s="111" t="str">
        <f t="shared" si="6"/>
        <v>X AK 48</v>
      </c>
      <c r="B322" s="130">
        <v>8</v>
      </c>
      <c r="C322" s="110">
        <v>101616032</v>
      </c>
      <c r="D322" s="110" t="s">
        <v>2046</v>
      </c>
      <c r="E322" s="113" t="s">
        <v>9</v>
      </c>
      <c r="F322" s="114" t="s">
        <v>2329</v>
      </c>
      <c r="G322" s="111" t="s">
        <v>1775</v>
      </c>
      <c r="H322" s="111" t="s">
        <v>1783</v>
      </c>
      <c r="I322" s="111" t="str">
        <f>E322&amp;H322</f>
        <v>LAK</v>
      </c>
    </row>
    <row r="323" spans="1:9" ht="15.75">
      <c r="A323" s="111" t="str">
        <f t="shared" si="6"/>
        <v>XII AK311</v>
      </c>
      <c r="B323" s="54">
        <v>11</v>
      </c>
      <c r="C323" s="110" t="s">
        <v>493</v>
      </c>
      <c r="D323" s="110" t="s">
        <v>494</v>
      </c>
      <c r="E323" s="54" t="s">
        <v>13</v>
      </c>
      <c r="F323" s="111" t="s">
        <v>972</v>
      </c>
      <c r="G323" s="111" t="s">
        <v>1780</v>
      </c>
      <c r="H323" s="111" t="s">
        <v>1783</v>
      </c>
      <c r="I323" s="111" t="s">
        <v>2379</v>
      </c>
    </row>
    <row r="324" spans="1:9" ht="15.75">
      <c r="A324" s="111" t="str">
        <f t="shared" si="6"/>
        <v>X RPL 214</v>
      </c>
      <c r="B324" s="130">
        <v>14</v>
      </c>
      <c r="C324" s="110">
        <v>101616318</v>
      </c>
      <c r="D324" s="110" t="s">
        <v>2047</v>
      </c>
      <c r="E324" s="113" t="s">
        <v>9</v>
      </c>
      <c r="F324" s="114" t="s">
        <v>2324</v>
      </c>
      <c r="G324" s="111" t="s">
        <v>1776</v>
      </c>
      <c r="H324" s="111" t="s">
        <v>1784</v>
      </c>
      <c r="I324" s="111" t="str">
        <f>E324&amp;H324</f>
        <v>LRPL</v>
      </c>
    </row>
    <row r="325" spans="1:9" ht="15.75">
      <c r="A325" s="111" t="str">
        <f t="shared" si="6"/>
        <v>XII AK511</v>
      </c>
      <c r="B325" s="54">
        <v>11</v>
      </c>
      <c r="C325" s="110" t="s">
        <v>614</v>
      </c>
      <c r="D325" s="110" t="s">
        <v>615</v>
      </c>
      <c r="E325" s="54" t="s">
        <v>13</v>
      </c>
      <c r="F325" s="111" t="s">
        <v>974</v>
      </c>
      <c r="G325" s="111" t="s">
        <v>1780</v>
      </c>
      <c r="H325" s="111" t="s">
        <v>1783</v>
      </c>
      <c r="I325" s="111" t="s">
        <v>2379</v>
      </c>
    </row>
    <row r="326" spans="1:9" ht="15.75">
      <c r="A326" s="111" t="str">
        <f t="shared" si="6"/>
        <v>XI AK29</v>
      </c>
      <c r="B326" s="54">
        <v>9</v>
      </c>
      <c r="C326" s="110">
        <v>101515684</v>
      </c>
      <c r="D326" s="110" t="s">
        <v>194</v>
      </c>
      <c r="E326" s="54" t="s">
        <v>13</v>
      </c>
      <c r="F326" s="111" t="s">
        <v>472</v>
      </c>
      <c r="G326" s="111" t="s">
        <v>1778</v>
      </c>
      <c r="H326" s="111" t="s">
        <v>1783</v>
      </c>
      <c r="I326" s="111" t="s">
        <v>2379</v>
      </c>
    </row>
    <row r="327" spans="1:9" ht="15.75">
      <c r="A327" s="111" t="str">
        <f t="shared" ref="A327:A332" si="7">F327&amp;B327</f>
        <v>XI TKJ29</v>
      </c>
      <c r="B327" s="54">
        <v>9</v>
      </c>
      <c r="C327" s="110">
        <v>101515844</v>
      </c>
      <c r="D327" s="110" t="s">
        <v>125</v>
      </c>
      <c r="E327" s="54" t="s">
        <v>9</v>
      </c>
      <c r="F327" s="111" t="s">
        <v>842</v>
      </c>
      <c r="G327" s="111" t="s">
        <v>1779</v>
      </c>
      <c r="H327" s="111" t="s">
        <v>1785</v>
      </c>
      <c r="I327" s="111" t="s">
        <v>2378</v>
      </c>
    </row>
    <row r="328" spans="1:9" ht="15.75">
      <c r="A328" s="111" t="str">
        <f t="shared" si="7"/>
        <v>XII AK68</v>
      </c>
      <c r="B328" s="54">
        <v>8</v>
      </c>
      <c r="C328" s="110" t="s">
        <v>669</v>
      </c>
      <c r="D328" s="110" t="s">
        <v>670</v>
      </c>
      <c r="E328" s="54" t="s">
        <v>9</v>
      </c>
      <c r="F328" s="111" t="s">
        <v>1942</v>
      </c>
      <c r="G328" s="111" t="s">
        <v>1780</v>
      </c>
      <c r="H328" s="111" t="s">
        <v>1783</v>
      </c>
      <c r="I328" s="111" t="s">
        <v>2377</v>
      </c>
    </row>
    <row r="329" spans="1:9" ht="15.75">
      <c r="A329" s="111" t="str">
        <f t="shared" si="7"/>
        <v>X RPL 18</v>
      </c>
      <c r="B329" s="130">
        <v>8</v>
      </c>
      <c r="C329" s="110">
        <v>101616319</v>
      </c>
      <c r="D329" s="110" t="s">
        <v>2048</v>
      </c>
      <c r="E329" s="113" t="s">
        <v>9</v>
      </c>
      <c r="F329" s="114" t="s">
        <v>2323</v>
      </c>
      <c r="G329" s="111" t="s">
        <v>1776</v>
      </c>
      <c r="H329" s="111" t="s">
        <v>1784</v>
      </c>
      <c r="I329" s="111" t="str">
        <f>E329&amp;H329</f>
        <v>LRPL</v>
      </c>
    </row>
    <row r="330" spans="1:9" ht="15.75">
      <c r="A330" s="111" t="str">
        <f t="shared" si="7"/>
        <v>XI RPL18</v>
      </c>
      <c r="B330" s="54">
        <v>8</v>
      </c>
      <c r="C330" s="110">
        <v>101515921</v>
      </c>
      <c r="D330" s="110" t="s">
        <v>32</v>
      </c>
      <c r="E330" s="54" t="s">
        <v>9</v>
      </c>
      <c r="F330" s="111" t="s">
        <v>1945</v>
      </c>
      <c r="G330" s="111" t="s">
        <v>1944</v>
      </c>
      <c r="H330" s="111" t="s">
        <v>1784</v>
      </c>
      <c r="I330" s="111" t="s">
        <v>2380</v>
      </c>
    </row>
    <row r="331" spans="1:9" ht="15.75">
      <c r="A331" s="111" t="str">
        <f t="shared" si="7"/>
        <v>XI AK37</v>
      </c>
      <c r="B331" s="54">
        <v>7</v>
      </c>
      <c r="C331" s="110">
        <v>101515685</v>
      </c>
      <c r="D331" s="110" t="s">
        <v>230</v>
      </c>
      <c r="E331" s="54" t="s">
        <v>13</v>
      </c>
      <c r="F331" s="111" t="s">
        <v>534</v>
      </c>
      <c r="G331" s="111" t="s">
        <v>1778</v>
      </c>
      <c r="H331" s="111" t="s">
        <v>1783</v>
      </c>
      <c r="I331" s="111" t="s">
        <v>2379</v>
      </c>
    </row>
    <row r="332" spans="1:9" ht="15.75">
      <c r="A332" s="111" t="str">
        <f t="shared" si="7"/>
        <v>XI AK38</v>
      </c>
      <c r="B332" s="54">
        <v>8</v>
      </c>
      <c r="C332" s="110">
        <v>101515686</v>
      </c>
      <c r="D332" s="110" t="s">
        <v>232</v>
      </c>
      <c r="E332" s="54" t="s">
        <v>13</v>
      </c>
      <c r="F332" s="111" t="s">
        <v>534</v>
      </c>
      <c r="G332" s="111" t="s">
        <v>1778</v>
      </c>
      <c r="H332" s="111" t="s">
        <v>1783</v>
      </c>
      <c r="I332" s="111" t="s">
        <v>2379</v>
      </c>
    </row>
    <row r="333" spans="1:9" ht="15.75">
      <c r="A333" s="111" t="str">
        <f t="shared" ref="A333:A396" si="8">F333&amp;B333</f>
        <v>XIII AK310</v>
      </c>
      <c r="B333" s="54">
        <v>10</v>
      </c>
      <c r="C333" s="110" t="s">
        <v>1059</v>
      </c>
      <c r="D333" s="110" t="s">
        <v>1060</v>
      </c>
      <c r="E333" s="54" t="s">
        <v>13</v>
      </c>
      <c r="F333" s="111" t="s">
        <v>1589</v>
      </c>
      <c r="G333" s="111" t="s">
        <v>1782</v>
      </c>
      <c r="H333" s="111" t="s">
        <v>1783</v>
      </c>
      <c r="I333" s="111" t="s">
        <v>2379</v>
      </c>
    </row>
    <row r="334" spans="1:9" ht="15.75">
      <c r="A334" s="111" t="str">
        <f t="shared" si="8"/>
        <v>XIII AK29</v>
      </c>
      <c r="B334" s="54">
        <v>9</v>
      </c>
      <c r="C334" s="110" t="s">
        <v>991</v>
      </c>
      <c r="D334" s="110" t="s">
        <v>992</v>
      </c>
      <c r="E334" s="54" t="s">
        <v>13</v>
      </c>
      <c r="F334" s="111" t="s">
        <v>1526</v>
      </c>
      <c r="G334" s="111" t="s">
        <v>1782</v>
      </c>
      <c r="H334" s="111" t="s">
        <v>1783</v>
      </c>
      <c r="I334" s="111" t="s">
        <v>2379</v>
      </c>
    </row>
    <row r="335" spans="1:9" ht="15.75">
      <c r="A335" s="111" t="str">
        <f t="shared" si="8"/>
        <v>XI AK210</v>
      </c>
      <c r="B335" s="54">
        <v>10</v>
      </c>
      <c r="C335" s="110">
        <v>101515687</v>
      </c>
      <c r="D335" s="110" t="s">
        <v>263</v>
      </c>
      <c r="E335" s="54" t="s">
        <v>13</v>
      </c>
      <c r="F335" s="111" t="s">
        <v>472</v>
      </c>
      <c r="G335" s="111" t="s">
        <v>1778</v>
      </c>
      <c r="H335" s="111" t="s">
        <v>1783</v>
      </c>
      <c r="I335" s="111" t="s">
        <v>2379</v>
      </c>
    </row>
    <row r="336" spans="1:9" ht="15.75">
      <c r="A336" s="111" t="str">
        <f t="shared" si="8"/>
        <v>XII TKJ312</v>
      </c>
      <c r="B336" s="54">
        <v>12</v>
      </c>
      <c r="C336" s="110" t="s">
        <v>865</v>
      </c>
      <c r="D336" s="110" t="s">
        <v>866</v>
      </c>
      <c r="E336" s="54" t="s">
        <v>13</v>
      </c>
      <c r="F336" s="111" t="s">
        <v>1401</v>
      </c>
      <c r="G336" s="111" t="s">
        <v>1781</v>
      </c>
      <c r="H336" s="111" t="s">
        <v>1785</v>
      </c>
      <c r="I336" s="111" t="s">
        <v>2381</v>
      </c>
    </row>
    <row r="337" spans="1:9" ht="15.75">
      <c r="A337" s="111" t="str">
        <f t="shared" si="8"/>
        <v>XII AK111</v>
      </c>
      <c r="B337" s="54">
        <v>11</v>
      </c>
      <c r="C337" s="110" t="s">
        <v>371</v>
      </c>
      <c r="D337" s="110" t="s">
        <v>372</v>
      </c>
      <c r="E337" s="54" t="s">
        <v>13</v>
      </c>
      <c r="F337" s="111" t="s">
        <v>970</v>
      </c>
      <c r="G337" s="111" t="s">
        <v>1780</v>
      </c>
      <c r="H337" s="111" t="s">
        <v>1783</v>
      </c>
      <c r="I337" s="111" t="s">
        <v>2379</v>
      </c>
    </row>
    <row r="338" spans="1:9" ht="15.75">
      <c r="A338" s="111" t="str">
        <f t="shared" si="8"/>
        <v>XI AK114</v>
      </c>
      <c r="B338" s="54">
        <v>14</v>
      </c>
      <c r="C338" s="110">
        <v>101515688</v>
      </c>
      <c r="D338" s="110" t="s">
        <v>170</v>
      </c>
      <c r="E338" s="54" t="s">
        <v>13</v>
      </c>
      <c r="F338" s="111" t="s">
        <v>413</v>
      </c>
      <c r="G338" s="111" t="s">
        <v>1778</v>
      </c>
      <c r="H338" s="111" t="s">
        <v>1783</v>
      </c>
      <c r="I338" s="111" t="s">
        <v>2379</v>
      </c>
    </row>
    <row r="339" spans="1:9" ht="15.75">
      <c r="A339" s="111" t="str">
        <f t="shared" si="8"/>
        <v>X AK 315</v>
      </c>
      <c r="B339" s="130">
        <v>15</v>
      </c>
      <c r="C339" s="110">
        <v>101616034</v>
      </c>
      <c r="D339" s="110" t="s">
        <v>2050</v>
      </c>
      <c r="E339" s="113" t="s">
        <v>9</v>
      </c>
      <c r="F339" s="114" t="s">
        <v>2328</v>
      </c>
      <c r="G339" s="111" t="s">
        <v>1775</v>
      </c>
      <c r="H339" s="111" t="s">
        <v>1783</v>
      </c>
      <c r="I339" s="111" t="str">
        <f>E339&amp;H339</f>
        <v>LAK</v>
      </c>
    </row>
    <row r="340" spans="1:9" ht="15.75">
      <c r="A340" s="111" t="str">
        <f t="shared" si="8"/>
        <v>X AK 210</v>
      </c>
      <c r="B340" s="130">
        <v>10</v>
      </c>
      <c r="C340" s="110">
        <v>101616035</v>
      </c>
      <c r="D340" s="110" t="s">
        <v>2051</v>
      </c>
      <c r="E340" s="113" t="s">
        <v>9</v>
      </c>
      <c r="F340" s="114" t="s">
        <v>2327</v>
      </c>
      <c r="G340" s="111" t="s">
        <v>1775</v>
      </c>
      <c r="H340" s="111" t="s">
        <v>1783</v>
      </c>
      <c r="I340" s="111" t="str">
        <f>E340&amp;H340</f>
        <v>LAK</v>
      </c>
    </row>
    <row r="341" spans="1:9" ht="15.75">
      <c r="A341" s="111" t="str">
        <f t="shared" si="8"/>
        <v>XI AK612</v>
      </c>
      <c r="B341" s="54">
        <v>12</v>
      </c>
      <c r="C341" s="110">
        <v>101515689</v>
      </c>
      <c r="D341" s="110" t="s">
        <v>322</v>
      </c>
      <c r="E341" s="54" t="s">
        <v>13</v>
      </c>
      <c r="F341" s="111" t="s">
        <v>715</v>
      </c>
      <c r="G341" s="111" t="s">
        <v>1778</v>
      </c>
      <c r="H341" s="111" t="s">
        <v>1783</v>
      </c>
      <c r="I341" s="111" t="s">
        <v>2379</v>
      </c>
    </row>
    <row r="342" spans="1:9" ht="15.75">
      <c r="A342" s="111" t="str">
        <f t="shared" si="8"/>
        <v>XI AK613</v>
      </c>
      <c r="B342" s="54">
        <v>13</v>
      </c>
      <c r="C342" s="110">
        <v>101515690</v>
      </c>
      <c r="D342" s="110" t="s">
        <v>323</v>
      </c>
      <c r="E342" s="54" t="s">
        <v>13</v>
      </c>
      <c r="F342" s="111" t="s">
        <v>715</v>
      </c>
      <c r="G342" s="111" t="s">
        <v>1778</v>
      </c>
      <c r="H342" s="111" t="s">
        <v>1783</v>
      </c>
      <c r="I342" s="111" t="s">
        <v>2379</v>
      </c>
    </row>
    <row r="343" spans="1:9" ht="15.75">
      <c r="A343" s="111" t="str">
        <f t="shared" si="8"/>
        <v>XI RPL19</v>
      </c>
      <c r="B343" s="54">
        <v>9</v>
      </c>
      <c r="C343" s="110">
        <v>101515922</v>
      </c>
      <c r="D343" s="110" t="s">
        <v>35</v>
      </c>
      <c r="E343" s="54" t="s">
        <v>9</v>
      </c>
      <c r="F343" s="111" t="s">
        <v>1945</v>
      </c>
      <c r="G343" s="111" t="s">
        <v>1944</v>
      </c>
      <c r="H343" s="111" t="s">
        <v>1784</v>
      </c>
      <c r="I343" s="111" t="s">
        <v>2380</v>
      </c>
    </row>
    <row r="344" spans="1:9" ht="15.75">
      <c r="A344" s="111" t="str">
        <f t="shared" si="8"/>
        <v>XI AK211</v>
      </c>
      <c r="B344" s="54">
        <v>11</v>
      </c>
      <c r="C344" s="110">
        <v>101515691</v>
      </c>
      <c r="D344" s="110" t="s">
        <v>201</v>
      </c>
      <c r="E344" s="54" t="s">
        <v>13</v>
      </c>
      <c r="F344" s="111" t="s">
        <v>472</v>
      </c>
      <c r="G344" s="111" t="s">
        <v>1778</v>
      </c>
      <c r="H344" s="111" t="s">
        <v>1783</v>
      </c>
      <c r="I344" s="111" t="s">
        <v>2379</v>
      </c>
    </row>
    <row r="345" spans="1:9" ht="15.75">
      <c r="A345" s="111" t="str">
        <f t="shared" si="8"/>
        <v>XII AK211</v>
      </c>
      <c r="B345" s="54">
        <v>11</v>
      </c>
      <c r="C345" s="110" t="s">
        <v>434</v>
      </c>
      <c r="D345" s="110" t="s">
        <v>435</v>
      </c>
      <c r="E345" s="54" t="s">
        <v>9</v>
      </c>
      <c r="F345" s="111" t="s">
        <v>971</v>
      </c>
      <c r="G345" s="111" t="s">
        <v>1780</v>
      </c>
      <c r="H345" s="111" t="s">
        <v>1783</v>
      </c>
      <c r="I345" s="111" t="s">
        <v>2377</v>
      </c>
    </row>
    <row r="346" spans="1:9" ht="15.75">
      <c r="A346" s="111" t="str">
        <f t="shared" si="8"/>
        <v>XI RPL25</v>
      </c>
      <c r="B346" s="54">
        <v>5</v>
      </c>
      <c r="C346" s="110">
        <v>101515923</v>
      </c>
      <c r="D346" s="110" t="s">
        <v>69</v>
      </c>
      <c r="E346" s="54" t="s">
        <v>9</v>
      </c>
      <c r="F346" s="111" t="s">
        <v>1943</v>
      </c>
      <c r="G346" s="111" t="s">
        <v>1944</v>
      </c>
      <c r="H346" s="111" t="s">
        <v>1784</v>
      </c>
      <c r="I346" s="111" t="s">
        <v>2380</v>
      </c>
    </row>
    <row r="347" spans="1:9" ht="15.75">
      <c r="A347" s="111" t="str">
        <f t="shared" si="8"/>
        <v>XI AK58</v>
      </c>
      <c r="B347" s="54">
        <v>8</v>
      </c>
      <c r="C347" s="110">
        <v>101515692</v>
      </c>
      <c r="D347" s="110" t="s">
        <v>282</v>
      </c>
      <c r="E347" s="54" t="s">
        <v>13</v>
      </c>
      <c r="F347" s="111" t="s">
        <v>655</v>
      </c>
      <c r="G347" s="111" t="s">
        <v>1778</v>
      </c>
      <c r="H347" s="111" t="s">
        <v>1783</v>
      </c>
      <c r="I347" s="111" t="s">
        <v>2379</v>
      </c>
    </row>
    <row r="348" spans="1:9" ht="15.75">
      <c r="A348" s="111" t="str">
        <f t="shared" si="8"/>
        <v>XII TKJ19</v>
      </c>
      <c r="B348" s="54">
        <v>9</v>
      </c>
      <c r="C348" s="110" t="s">
        <v>732</v>
      </c>
      <c r="D348" s="110" t="s">
        <v>733</v>
      </c>
      <c r="E348" s="54" t="s">
        <v>9</v>
      </c>
      <c r="F348" s="111" t="s">
        <v>1289</v>
      </c>
      <c r="G348" s="111" t="s">
        <v>1781</v>
      </c>
      <c r="H348" s="111" t="s">
        <v>1785</v>
      </c>
      <c r="I348" s="111" t="s">
        <v>2378</v>
      </c>
    </row>
    <row r="349" spans="1:9" ht="15.75">
      <c r="A349" s="111" t="str">
        <f t="shared" si="8"/>
        <v>XII AK312</v>
      </c>
      <c r="B349" s="54">
        <v>12</v>
      </c>
      <c r="C349" s="110" t="s">
        <v>495</v>
      </c>
      <c r="D349" s="110" t="s">
        <v>496</v>
      </c>
      <c r="E349" s="54" t="s">
        <v>13</v>
      </c>
      <c r="F349" s="111" t="s">
        <v>972</v>
      </c>
      <c r="G349" s="111" t="s">
        <v>1780</v>
      </c>
      <c r="H349" s="111" t="s">
        <v>1783</v>
      </c>
      <c r="I349" s="111" t="s">
        <v>2379</v>
      </c>
    </row>
    <row r="350" spans="1:9" ht="15.75">
      <c r="A350" s="111" t="str">
        <f t="shared" si="8"/>
        <v>XI AK49</v>
      </c>
      <c r="B350" s="54">
        <v>9</v>
      </c>
      <c r="C350" s="110">
        <v>101515693</v>
      </c>
      <c r="D350" s="110" t="s">
        <v>271</v>
      </c>
      <c r="E350" s="54" t="s">
        <v>9</v>
      </c>
      <c r="F350" s="111" t="s">
        <v>593</v>
      </c>
      <c r="G350" s="111" t="s">
        <v>1778</v>
      </c>
      <c r="H350" s="111" t="s">
        <v>1783</v>
      </c>
      <c r="I350" s="111" t="s">
        <v>2377</v>
      </c>
    </row>
    <row r="351" spans="1:9" ht="15.75">
      <c r="A351" s="111" t="str">
        <f t="shared" si="8"/>
        <v>XIII AK111</v>
      </c>
      <c r="B351" s="54">
        <v>11</v>
      </c>
      <c r="C351" s="110" t="s">
        <v>924</v>
      </c>
      <c r="D351" s="110" t="s">
        <v>925</v>
      </c>
      <c r="E351" s="54" t="s">
        <v>9</v>
      </c>
      <c r="F351" s="111" t="s">
        <v>1525</v>
      </c>
      <c r="G351" s="111" t="s">
        <v>1782</v>
      </c>
      <c r="H351" s="111" t="s">
        <v>1783</v>
      </c>
      <c r="I351" s="111" t="s">
        <v>2377</v>
      </c>
    </row>
    <row r="352" spans="1:9" ht="15.75">
      <c r="A352" s="111" t="str">
        <f t="shared" si="8"/>
        <v>XII TKJ313</v>
      </c>
      <c r="B352" s="54">
        <v>13</v>
      </c>
      <c r="C352" s="110" t="s">
        <v>867</v>
      </c>
      <c r="D352" s="110" t="s">
        <v>868</v>
      </c>
      <c r="E352" s="54" t="s">
        <v>9</v>
      </c>
      <c r="F352" s="111" t="s">
        <v>1401</v>
      </c>
      <c r="G352" s="111" t="s">
        <v>1781</v>
      </c>
      <c r="H352" s="111" t="s">
        <v>1785</v>
      </c>
      <c r="I352" s="111" t="s">
        <v>2378</v>
      </c>
    </row>
    <row r="353" spans="1:9" ht="15.75">
      <c r="A353" s="111" t="str">
        <f t="shared" si="8"/>
        <v>XII AK49</v>
      </c>
      <c r="B353" s="54">
        <v>9</v>
      </c>
      <c r="C353" s="110" t="s">
        <v>551</v>
      </c>
      <c r="D353" s="110" t="s">
        <v>552</v>
      </c>
      <c r="E353" s="54" t="s">
        <v>9</v>
      </c>
      <c r="F353" s="111" t="s">
        <v>973</v>
      </c>
      <c r="G353" s="111" t="s">
        <v>1780</v>
      </c>
      <c r="H353" s="111" t="s">
        <v>1783</v>
      </c>
      <c r="I353" s="111" t="s">
        <v>2377</v>
      </c>
    </row>
    <row r="354" spans="1:9" ht="15.75">
      <c r="A354" s="111" t="str">
        <f t="shared" si="8"/>
        <v>XI RPL26</v>
      </c>
      <c r="B354" s="54">
        <v>6</v>
      </c>
      <c r="C354" s="110">
        <v>101515924</v>
      </c>
      <c r="D354" s="110" t="s">
        <v>59</v>
      </c>
      <c r="E354" s="54" t="s">
        <v>9</v>
      </c>
      <c r="F354" s="111" t="s">
        <v>1943</v>
      </c>
      <c r="G354" s="111" t="s">
        <v>1944</v>
      </c>
      <c r="H354" s="111" t="s">
        <v>1784</v>
      </c>
      <c r="I354" s="111" t="s">
        <v>2380</v>
      </c>
    </row>
    <row r="355" spans="1:9" ht="15.75">
      <c r="A355" s="111" t="str">
        <f t="shared" si="8"/>
        <v>X AK 510</v>
      </c>
      <c r="B355" s="130">
        <v>10</v>
      </c>
      <c r="C355" s="110">
        <v>101616036</v>
      </c>
      <c r="D355" s="110" t="s">
        <v>2052</v>
      </c>
      <c r="E355" s="113" t="s">
        <v>9</v>
      </c>
      <c r="F355" s="114" t="s">
        <v>2325</v>
      </c>
      <c r="G355" s="111" t="s">
        <v>1775</v>
      </c>
      <c r="H355" s="111" t="s">
        <v>1783</v>
      </c>
      <c r="I355" s="111" t="str">
        <f>E355&amp;H355</f>
        <v>LAK</v>
      </c>
    </row>
    <row r="356" spans="1:9" ht="15.75">
      <c r="A356" s="111" t="str">
        <f t="shared" si="8"/>
        <v>XII TKJ314</v>
      </c>
      <c r="B356" s="54">
        <v>14</v>
      </c>
      <c r="C356" s="110" t="s">
        <v>869</v>
      </c>
      <c r="D356" s="110" t="s">
        <v>870</v>
      </c>
      <c r="E356" s="54" t="s">
        <v>9</v>
      </c>
      <c r="F356" s="111" t="s">
        <v>1401</v>
      </c>
      <c r="G356" s="111" t="s">
        <v>1781</v>
      </c>
      <c r="H356" s="111" t="s">
        <v>1785</v>
      </c>
      <c r="I356" s="111" t="s">
        <v>2378</v>
      </c>
    </row>
    <row r="357" spans="1:9" ht="15.75">
      <c r="A357" s="111" t="str">
        <f t="shared" si="8"/>
        <v>XI AK39</v>
      </c>
      <c r="B357" s="54">
        <v>9</v>
      </c>
      <c r="C357" s="110">
        <v>101515694</v>
      </c>
      <c r="D357" s="110" t="s">
        <v>236</v>
      </c>
      <c r="E357" s="54" t="s">
        <v>9</v>
      </c>
      <c r="F357" s="111" t="s">
        <v>534</v>
      </c>
      <c r="G357" s="111" t="s">
        <v>1778</v>
      </c>
      <c r="H357" s="111" t="s">
        <v>1783</v>
      </c>
      <c r="I357" s="111" t="s">
        <v>2377</v>
      </c>
    </row>
    <row r="358" spans="1:9" ht="15.75">
      <c r="A358" s="111" t="str">
        <f t="shared" si="8"/>
        <v>X TKJ 312</v>
      </c>
      <c r="B358" s="130">
        <v>12</v>
      </c>
      <c r="C358" s="110">
        <v>101616216</v>
      </c>
      <c r="D358" s="110" t="s">
        <v>2053</v>
      </c>
      <c r="E358" s="113" t="s">
        <v>9</v>
      </c>
      <c r="F358" s="115" t="s">
        <v>2326</v>
      </c>
      <c r="G358" s="111" t="s">
        <v>1777</v>
      </c>
      <c r="H358" s="111" t="s">
        <v>1785</v>
      </c>
      <c r="I358" s="111" t="str">
        <f>E358&amp;H358</f>
        <v>LTKJ</v>
      </c>
    </row>
    <row r="359" spans="1:9" ht="15.75">
      <c r="A359" s="111" t="str">
        <f t="shared" si="8"/>
        <v>X AK 69</v>
      </c>
      <c r="B359" s="130">
        <v>9</v>
      </c>
      <c r="C359" s="110">
        <v>101616037</v>
      </c>
      <c r="D359" s="110" t="s">
        <v>2054</v>
      </c>
      <c r="E359" s="113" t="s">
        <v>13</v>
      </c>
      <c r="F359" s="114" t="s">
        <v>2330</v>
      </c>
      <c r="G359" s="111" t="s">
        <v>1775</v>
      </c>
      <c r="H359" s="111" t="s">
        <v>1783</v>
      </c>
      <c r="I359" s="111" t="str">
        <f>E359&amp;H359</f>
        <v>PAK</v>
      </c>
    </row>
    <row r="360" spans="1:9" ht="15.75">
      <c r="A360" s="111" t="str">
        <f t="shared" si="8"/>
        <v>X TKJ 28</v>
      </c>
      <c r="B360" s="130">
        <v>8</v>
      </c>
      <c r="C360" s="110">
        <v>101616217</v>
      </c>
      <c r="D360" s="110" t="s">
        <v>2055</v>
      </c>
      <c r="E360" s="113" t="s">
        <v>13</v>
      </c>
      <c r="F360" s="117" t="s">
        <v>2332</v>
      </c>
      <c r="G360" s="111" t="s">
        <v>1777</v>
      </c>
      <c r="H360" s="111" t="s">
        <v>1785</v>
      </c>
      <c r="I360" s="111" t="str">
        <f>E360&amp;H360</f>
        <v>PTKJ</v>
      </c>
    </row>
    <row r="361" spans="1:9" ht="15.75">
      <c r="A361" s="111" t="str">
        <f t="shared" si="8"/>
        <v>X AK 316</v>
      </c>
      <c r="B361" s="112">
        <v>16</v>
      </c>
      <c r="C361" s="110">
        <v>101616038</v>
      </c>
      <c r="D361" s="110" t="s">
        <v>2056</v>
      </c>
      <c r="E361" s="113" t="s">
        <v>9</v>
      </c>
      <c r="F361" s="114" t="s">
        <v>2328</v>
      </c>
      <c r="G361" s="111" t="s">
        <v>1775</v>
      </c>
      <c r="H361" s="111" t="s">
        <v>1783</v>
      </c>
      <c r="I361" s="111" t="str">
        <f>E361&amp;H361</f>
        <v>LAK</v>
      </c>
    </row>
    <row r="362" spans="1:9" ht="15.75">
      <c r="A362" s="111" t="str">
        <f t="shared" si="8"/>
        <v>X AK 511</v>
      </c>
      <c r="B362" s="130">
        <v>11</v>
      </c>
      <c r="C362" s="110">
        <v>101616039</v>
      </c>
      <c r="D362" s="110" t="s">
        <v>2057</v>
      </c>
      <c r="E362" s="113" t="s">
        <v>9</v>
      </c>
      <c r="F362" s="114" t="s">
        <v>2325</v>
      </c>
      <c r="G362" s="111" t="s">
        <v>1775</v>
      </c>
      <c r="H362" s="111" t="s">
        <v>1783</v>
      </c>
      <c r="I362" s="111" t="str">
        <f>E362&amp;H362</f>
        <v>LAK</v>
      </c>
    </row>
    <row r="363" spans="1:9" ht="15.75">
      <c r="A363" s="111" t="str">
        <f t="shared" si="8"/>
        <v>XI AK59</v>
      </c>
      <c r="B363" s="54">
        <v>9</v>
      </c>
      <c r="C363" s="110">
        <v>101515696</v>
      </c>
      <c r="D363" s="110" t="s">
        <v>303</v>
      </c>
      <c r="E363" s="54" t="s">
        <v>9</v>
      </c>
      <c r="F363" s="111" t="s">
        <v>655</v>
      </c>
      <c r="G363" s="111" t="s">
        <v>1778</v>
      </c>
      <c r="H363" s="111" t="s">
        <v>1783</v>
      </c>
      <c r="I363" s="111" t="s">
        <v>2377</v>
      </c>
    </row>
    <row r="364" spans="1:9" ht="15.75">
      <c r="A364" s="111" t="str">
        <f t="shared" si="8"/>
        <v>XI AK510</v>
      </c>
      <c r="B364" s="54">
        <v>10</v>
      </c>
      <c r="C364" s="110">
        <v>101515697</v>
      </c>
      <c r="D364" s="110" t="s">
        <v>279</v>
      </c>
      <c r="E364" s="54" t="s">
        <v>13</v>
      </c>
      <c r="F364" s="111" t="s">
        <v>655</v>
      </c>
      <c r="G364" s="111" t="s">
        <v>1778</v>
      </c>
      <c r="H364" s="111" t="s">
        <v>1783</v>
      </c>
      <c r="I364" s="111" t="s">
        <v>2379</v>
      </c>
    </row>
    <row r="365" spans="1:9" ht="15.75">
      <c r="A365" s="111" t="str">
        <f t="shared" si="8"/>
        <v>XI TKJ115</v>
      </c>
      <c r="B365" s="54">
        <v>15</v>
      </c>
      <c r="C365" s="110">
        <v>101515846</v>
      </c>
      <c r="D365" s="110" t="s">
        <v>81</v>
      </c>
      <c r="E365" s="54" t="s">
        <v>9</v>
      </c>
      <c r="F365" s="111" t="s">
        <v>779</v>
      </c>
      <c r="G365" s="111" t="s">
        <v>1779</v>
      </c>
      <c r="H365" s="111" t="s">
        <v>1785</v>
      </c>
      <c r="I365" s="111" t="s">
        <v>2378</v>
      </c>
    </row>
    <row r="366" spans="1:9" ht="15.75">
      <c r="A366" s="111" t="str">
        <f t="shared" si="8"/>
        <v>X TKJ 19</v>
      </c>
      <c r="B366" s="130">
        <v>9</v>
      </c>
      <c r="C366" s="110">
        <v>101616218</v>
      </c>
      <c r="D366" s="110" t="s">
        <v>2058</v>
      </c>
      <c r="E366" s="113" t="s">
        <v>9</v>
      </c>
      <c r="F366" s="115" t="s">
        <v>2331</v>
      </c>
      <c r="G366" s="111" t="s">
        <v>1777</v>
      </c>
      <c r="H366" s="111" t="s">
        <v>1785</v>
      </c>
      <c r="I366" s="111" t="str">
        <f>E366&amp;H366</f>
        <v>LTKJ</v>
      </c>
    </row>
    <row r="367" spans="1:9" ht="15.75">
      <c r="A367" s="111" t="str">
        <f t="shared" si="8"/>
        <v>X RPL 19</v>
      </c>
      <c r="B367" s="130">
        <v>9</v>
      </c>
      <c r="C367" s="110">
        <v>101616320</v>
      </c>
      <c r="D367" s="110" t="s">
        <v>2059</v>
      </c>
      <c r="E367" s="113" t="s">
        <v>9</v>
      </c>
      <c r="F367" s="114" t="s">
        <v>2323</v>
      </c>
      <c r="G367" s="111" t="s">
        <v>1776</v>
      </c>
      <c r="H367" s="111" t="s">
        <v>1784</v>
      </c>
      <c r="I367" s="111" t="str">
        <f>E367&amp;H367</f>
        <v>LRPL</v>
      </c>
    </row>
    <row r="368" spans="1:9" ht="15.75">
      <c r="A368" s="111" t="str">
        <f t="shared" si="8"/>
        <v>XII TKJ110</v>
      </c>
      <c r="B368" s="54">
        <v>10</v>
      </c>
      <c r="C368" s="110" t="s">
        <v>734</v>
      </c>
      <c r="D368" s="110" t="s">
        <v>735</v>
      </c>
      <c r="E368" s="54" t="s">
        <v>9</v>
      </c>
      <c r="F368" s="111" t="s">
        <v>1289</v>
      </c>
      <c r="G368" s="111" t="s">
        <v>1781</v>
      </c>
      <c r="H368" s="111" t="s">
        <v>1785</v>
      </c>
      <c r="I368" s="111" t="s">
        <v>2378</v>
      </c>
    </row>
    <row r="369" spans="1:9" ht="15.75">
      <c r="A369" s="111" t="str">
        <f t="shared" si="8"/>
        <v>X TKJ 29</v>
      </c>
      <c r="B369" s="130">
        <v>9</v>
      </c>
      <c r="C369" s="110">
        <v>101616219</v>
      </c>
      <c r="D369" s="110" t="s">
        <v>2060</v>
      </c>
      <c r="E369" s="113" t="s">
        <v>9</v>
      </c>
      <c r="F369" s="115" t="s">
        <v>2332</v>
      </c>
      <c r="G369" s="111" t="s">
        <v>1777</v>
      </c>
      <c r="H369" s="111" t="s">
        <v>1785</v>
      </c>
      <c r="I369" s="111" t="str">
        <f>E369&amp;H369</f>
        <v>LTKJ</v>
      </c>
    </row>
    <row r="370" spans="1:9" ht="15.75">
      <c r="A370" s="111" t="str">
        <f t="shared" si="8"/>
        <v>X AK 317</v>
      </c>
      <c r="B370" s="130">
        <v>17</v>
      </c>
      <c r="C370" s="110">
        <v>101616040</v>
      </c>
      <c r="D370" s="110" t="s">
        <v>2061</v>
      </c>
      <c r="E370" s="113" t="s">
        <v>9</v>
      </c>
      <c r="F370" s="114" t="s">
        <v>2328</v>
      </c>
      <c r="G370" s="111" t="s">
        <v>1775</v>
      </c>
      <c r="H370" s="111" t="s">
        <v>1783</v>
      </c>
      <c r="I370" s="111" t="str">
        <f>E370&amp;H370</f>
        <v>LAK</v>
      </c>
    </row>
    <row r="371" spans="1:9" ht="15.75">
      <c r="A371" s="111" t="str">
        <f t="shared" si="8"/>
        <v>XI TKJ38</v>
      </c>
      <c r="B371" s="54">
        <v>8</v>
      </c>
      <c r="C371" s="110">
        <v>101515847</v>
      </c>
      <c r="D371" s="110" t="s">
        <v>156</v>
      </c>
      <c r="E371" s="54" t="s">
        <v>9</v>
      </c>
      <c r="F371" s="111" t="s">
        <v>903</v>
      </c>
      <c r="G371" s="111" t="s">
        <v>1779</v>
      </c>
      <c r="H371" s="111" t="s">
        <v>1785</v>
      </c>
      <c r="I371" s="111" t="s">
        <v>2378</v>
      </c>
    </row>
    <row r="372" spans="1:9" ht="15.75">
      <c r="A372" s="111" t="str">
        <f t="shared" si="8"/>
        <v>XI AK310</v>
      </c>
      <c r="B372" s="54">
        <v>10</v>
      </c>
      <c r="C372" s="110">
        <v>101515698</v>
      </c>
      <c r="D372" s="110" t="s">
        <v>240</v>
      </c>
      <c r="E372" s="54" t="s">
        <v>9</v>
      </c>
      <c r="F372" s="111" t="s">
        <v>534</v>
      </c>
      <c r="G372" s="111" t="s">
        <v>1778</v>
      </c>
      <c r="H372" s="111" t="s">
        <v>1783</v>
      </c>
      <c r="I372" s="111" t="s">
        <v>2377</v>
      </c>
    </row>
    <row r="373" spans="1:9" ht="15.75">
      <c r="A373" s="111" t="str">
        <f t="shared" si="8"/>
        <v>X RPL 215</v>
      </c>
      <c r="B373" s="130">
        <v>15</v>
      </c>
      <c r="C373" s="110">
        <v>101616321</v>
      </c>
      <c r="D373" s="110" t="s">
        <v>2062</v>
      </c>
      <c r="E373" s="113" t="s">
        <v>9</v>
      </c>
      <c r="F373" s="114" t="s">
        <v>2324</v>
      </c>
      <c r="G373" s="111" t="s">
        <v>1776</v>
      </c>
      <c r="H373" s="111" t="s">
        <v>1784</v>
      </c>
      <c r="I373" s="111" t="str">
        <f>E373&amp;H373</f>
        <v>LRPL</v>
      </c>
    </row>
    <row r="374" spans="1:9" ht="15.75">
      <c r="A374" s="111" t="str">
        <f t="shared" si="8"/>
        <v>X AK 318</v>
      </c>
      <c r="B374" s="130">
        <v>18</v>
      </c>
      <c r="C374" s="110">
        <v>101616041</v>
      </c>
      <c r="D374" s="110" t="s">
        <v>2063</v>
      </c>
      <c r="E374" s="113" t="s">
        <v>13</v>
      </c>
      <c r="F374" s="114" t="s">
        <v>2328</v>
      </c>
      <c r="G374" s="111" t="s">
        <v>1775</v>
      </c>
      <c r="H374" s="111" t="s">
        <v>1783</v>
      </c>
      <c r="I374" s="111" t="str">
        <f>E374&amp;H374</f>
        <v>PAK</v>
      </c>
    </row>
    <row r="375" spans="1:9" ht="15.75">
      <c r="A375" s="111" t="str">
        <f t="shared" si="8"/>
        <v>XI AK410</v>
      </c>
      <c r="B375" s="54">
        <v>10</v>
      </c>
      <c r="C375" s="110">
        <v>101515699</v>
      </c>
      <c r="D375" s="110" t="s">
        <v>253</v>
      </c>
      <c r="E375" s="54" t="s">
        <v>13</v>
      </c>
      <c r="F375" s="111" t="s">
        <v>593</v>
      </c>
      <c r="G375" s="111" t="s">
        <v>1778</v>
      </c>
      <c r="H375" s="111" t="s">
        <v>1783</v>
      </c>
      <c r="I375" s="111" t="s">
        <v>2379</v>
      </c>
    </row>
    <row r="376" spans="1:9" ht="15.75">
      <c r="A376" s="111" t="str">
        <f t="shared" si="8"/>
        <v>XI TKJ210</v>
      </c>
      <c r="B376" s="54">
        <v>10</v>
      </c>
      <c r="C376" s="110">
        <v>101515848</v>
      </c>
      <c r="D376" s="110" t="s">
        <v>106</v>
      </c>
      <c r="E376" s="54" t="s">
        <v>9</v>
      </c>
      <c r="F376" s="111" t="s">
        <v>842</v>
      </c>
      <c r="G376" s="111" t="s">
        <v>1779</v>
      </c>
      <c r="H376" s="111" t="s">
        <v>1785</v>
      </c>
      <c r="I376" s="111" t="s">
        <v>2378</v>
      </c>
    </row>
    <row r="377" spans="1:9" ht="15.75">
      <c r="A377" s="111" t="str">
        <f t="shared" si="8"/>
        <v>X AK 211</v>
      </c>
      <c r="B377" s="130">
        <v>11</v>
      </c>
      <c r="C377" s="110">
        <v>101616042</v>
      </c>
      <c r="D377" s="110" t="s">
        <v>2064</v>
      </c>
      <c r="E377" s="113" t="s">
        <v>13</v>
      </c>
      <c r="F377" s="114" t="s">
        <v>2327</v>
      </c>
      <c r="G377" s="111" t="s">
        <v>1775</v>
      </c>
      <c r="H377" s="111" t="s">
        <v>1783</v>
      </c>
      <c r="I377" s="111" t="str">
        <f>E377&amp;H377</f>
        <v>PAK</v>
      </c>
    </row>
    <row r="378" spans="1:9" ht="15.75">
      <c r="A378" s="111" t="str">
        <f t="shared" si="8"/>
        <v>XI AK212</v>
      </c>
      <c r="B378" s="54">
        <v>12</v>
      </c>
      <c r="C378" s="110">
        <v>101515700</v>
      </c>
      <c r="D378" s="110" t="s">
        <v>198</v>
      </c>
      <c r="E378" s="54" t="s">
        <v>13</v>
      </c>
      <c r="F378" s="111" t="s">
        <v>472</v>
      </c>
      <c r="G378" s="111" t="s">
        <v>1778</v>
      </c>
      <c r="H378" s="111" t="s">
        <v>1783</v>
      </c>
      <c r="I378" s="111" t="s">
        <v>2379</v>
      </c>
    </row>
    <row r="379" spans="1:9" ht="15.75">
      <c r="A379" s="111" t="str">
        <f t="shared" si="8"/>
        <v>XIII AK47</v>
      </c>
      <c r="B379" s="54">
        <v>7</v>
      </c>
      <c r="C379" s="110" t="s">
        <v>1117</v>
      </c>
      <c r="D379" s="110" t="s">
        <v>1118</v>
      </c>
      <c r="E379" s="54" t="s">
        <v>13</v>
      </c>
      <c r="F379" s="111" t="s">
        <v>1652</v>
      </c>
      <c r="G379" s="111" t="s">
        <v>1782</v>
      </c>
      <c r="H379" s="111" t="s">
        <v>1783</v>
      </c>
      <c r="I379" s="111" t="s">
        <v>2379</v>
      </c>
    </row>
    <row r="380" spans="1:9" ht="15.75">
      <c r="A380" s="111" t="str">
        <f t="shared" si="8"/>
        <v>X AK 212</v>
      </c>
      <c r="B380" s="130">
        <v>12</v>
      </c>
      <c r="C380" s="110">
        <v>101616043</v>
      </c>
      <c r="D380" s="110" t="s">
        <v>2065</v>
      </c>
      <c r="E380" s="113" t="s">
        <v>9</v>
      </c>
      <c r="F380" s="114" t="s">
        <v>2327</v>
      </c>
      <c r="G380" s="111" t="s">
        <v>1775</v>
      </c>
      <c r="H380" s="111" t="s">
        <v>1783</v>
      </c>
      <c r="I380" s="111" t="str">
        <f>E380&amp;H380</f>
        <v>LAK</v>
      </c>
    </row>
    <row r="381" spans="1:9" ht="15.75">
      <c r="A381" s="111" t="str">
        <f t="shared" si="8"/>
        <v>XII AK512</v>
      </c>
      <c r="B381" s="54">
        <v>12</v>
      </c>
      <c r="C381" s="110" t="s">
        <v>616</v>
      </c>
      <c r="D381" s="110" t="s">
        <v>617</v>
      </c>
      <c r="E381" s="54" t="s">
        <v>13</v>
      </c>
      <c r="F381" s="111" t="s">
        <v>974</v>
      </c>
      <c r="G381" s="111" t="s">
        <v>1780</v>
      </c>
      <c r="H381" s="111" t="s">
        <v>1783</v>
      </c>
      <c r="I381" s="111" t="s">
        <v>2379</v>
      </c>
    </row>
    <row r="382" spans="1:9" ht="15.75">
      <c r="A382" s="111" t="str">
        <f t="shared" si="8"/>
        <v>X AK 610</v>
      </c>
      <c r="B382" s="130">
        <v>10</v>
      </c>
      <c r="C382" s="110">
        <v>101616044</v>
      </c>
      <c r="D382" s="110" t="s">
        <v>2066</v>
      </c>
      <c r="E382" s="113" t="s">
        <v>9</v>
      </c>
      <c r="F382" s="114" t="s">
        <v>2330</v>
      </c>
      <c r="G382" s="111" t="s">
        <v>1775</v>
      </c>
      <c r="H382" s="111" t="s">
        <v>1783</v>
      </c>
      <c r="I382" s="111" t="str">
        <f>E382&amp;H382</f>
        <v>LAK</v>
      </c>
    </row>
    <row r="383" spans="1:9" ht="15.75">
      <c r="A383" s="111" t="str">
        <f t="shared" si="8"/>
        <v>X RPL 110</v>
      </c>
      <c r="B383" s="130">
        <v>10</v>
      </c>
      <c r="C383" s="110">
        <v>101616322</v>
      </c>
      <c r="D383" s="110" t="s">
        <v>2067</v>
      </c>
      <c r="E383" s="113" t="s">
        <v>13</v>
      </c>
      <c r="F383" s="114" t="s">
        <v>2323</v>
      </c>
      <c r="G383" s="111" t="s">
        <v>1776</v>
      </c>
      <c r="H383" s="111" t="s">
        <v>1784</v>
      </c>
      <c r="I383" s="111" t="str">
        <f>E383&amp;H383</f>
        <v>PRPL</v>
      </c>
    </row>
    <row r="384" spans="1:9" ht="15.75">
      <c r="A384" s="111" t="str">
        <f t="shared" si="8"/>
        <v>XI RPL27</v>
      </c>
      <c r="B384" s="54">
        <v>7</v>
      </c>
      <c r="C384" s="110">
        <v>101515925</v>
      </c>
      <c r="D384" s="110" t="s">
        <v>75</v>
      </c>
      <c r="E384" s="54" t="s">
        <v>9</v>
      </c>
      <c r="F384" s="111" t="s">
        <v>1943</v>
      </c>
      <c r="G384" s="111" t="s">
        <v>1944</v>
      </c>
      <c r="H384" s="111" t="s">
        <v>1784</v>
      </c>
      <c r="I384" s="111" t="s">
        <v>2380</v>
      </c>
    </row>
    <row r="385" spans="1:9" ht="15.75">
      <c r="A385" s="111" t="str">
        <f t="shared" si="8"/>
        <v>XII AK69</v>
      </c>
      <c r="B385" s="54">
        <v>9</v>
      </c>
      <c r="C385" s="110" t="s">
        <v>671</v>
      </c>
      <c r="D385" s="110" t="s">
        <v>672</v>
      </c>
      <c r="E385" s="54" t="s">
        <v>13</v>
      </c>
      <c r="F385" s="111" t="s">
        <v>1942</v>
      </c>
      <c r="G385" s="111" t="s">
        <v>1780</v>
      </c>
      <c r="H385" s="111" t="s">
        <v>1783</v>
      </c>
      <c r="I385" s="111" t="s">
        <v>2379</v>
      </c>
    </row>
    <row r="386" spans="1:9" ht="15.75">
      <c r="A386" s="111" t="str">
        <f t="shared" si="8"/>
        <v>XII AK112</v>
      </c>
      <c r="B386" s="54">
        <v>12</v>
      </c>
      <c r="C386" s="110" t="s">
        <v>373</v>
      </c>
      <c r="D386" s="110" t="s">
        <v>374</v>
      </c>
      <c r="E386" s="54" t="s">
        <v>13</v>
      </c>
      <c r="F386" s="111" t="s">
        <v>970</v>
      </c>
      <c r="G386" s="111" t="s">
        <v>1780</v>
      </c>
      <c r="H386" s="111" t="s">
        <v>1783</v>
      </c>
      <c r="I386" s="111" t="s">
        <v>2379</v>
      </c>
    </row>
    <row r="387" spans="1:9" ht="15.75">
      <c r="A387" s="111" t="str">
        <f t="shared" si="8"/>
        <v>XII TKJ212</v>
      </c>
      <c r="B387" s="54">
        <v>12</v>
      </c>
      <c r="C387" s="110" t="s">
        <v>802</v>
      </c>
      <c r="D387" s="110" t="s">
        <v>803</v>
      </c>
      <c r="E387" s="54" t="s">
        <v>13</v>
      </c>
      <c r="F387" s="111" t="s">
        <v>1344</v>
      </c>
      <c r="G387" s="111" t="s">
        <v>1781</v>
      </c>
      <c r="H387" s="111" t="s">
        <v>1785</v>
      </c>
      <c r="I387" s="111" t="s">
        <v>2381</v>
      </c>
    </row>
    <row r="388" spans="1:9" ht="15.75">
      <c r="A388" s="111" t="str">
        <f t="shared" si="8"/>
        <v>XI TKJ211</v>
      </c>
      <c r="B388" s="54">
        <v>11</v>
      </c>
      <c r="C388" s="110">
        <v>101515849</v>
      </c>
      <c r="D388" s="110" t="s">
        <v>120</v>
      </c>
      <c r="E388" s="54" t="s">
        <v>9</v>
      </c>
      <c r="F388" s="111" t="s">
        <v>842</v>
      </c>
      <c r="G388" s="111" t="s">
        <v>1779</v>
      </c>
      <c r="H388" s="111" t="s">
        <v>1785</v>
      </c>
      <c r="I388" s="111" t="s">
        <v>2378</v>
      </c>
    </row>
    <row r="389" spans="1:9" ht="15.75">
      <c r="A389" s="111" t="str">
        <f t="shared" si="8"/>
        <v>XI AK115</v>
      </c>
      <c r="B389" s="54">
        <v>15</v>
      </c>
      <c r="C389" s="110">
        <v>101515701</v>
      </c>
      <c r="D389" s="110" t="s">
        <v>189</v>
      </c>
      <c r="E389" s="54" t="s">
        <v>9</v>
      </c>
      <c r="F389" s="111" t="s">
        <v>413</v>
      </c>
      <c r="G389" s="111" t="s">
        <v>1778</v>
      </c>
      <c r="H389" s="111" t="s">
        <v>1783</v>
      </c>
      <c r="I389" s="111" t="s">
        <v>2377</v>
      </c>
    </row>
    <row r="390" spans="1:9" ht="15.75">
      <c r="A390" s="111" t="str">
        <f t="shared" si="8"/>
        <v>X AK 319</v>
      </c>
      <c r="B390" s="130">
        <v>19</v>
      </c>
      <c r="C390" s="110">
        <v>101616045</v>
      </c>
      <c r="D390" s="110" t="s">
        <v>2068</v>
      </c>
      <c r="E390" s="113" t="s">
        <v>13</v>
      </c>
      <c r="F390" s="114" t="s">
        <v>2328</v>
      </c>
      <c r="G390" s="111" t="s">
        <v>1775</v>
      </c>
      <c r="H390" s="111" t="s">
        <v>1783</v>
      </c>
      <c r="I390" s="111" t="str">
        <f>E390&amp;H390</f>
        <v>PAK</v>
      </c>
    </row>
    <row r="391" spans="1:9" ht="15.75">
      <c r="A391" s="111" t="str">
        <f t="shared" si="8"/>
        <v>XI AK116</v>
      </c>
      <c r="B391" s="54">
        <v>16</v>
      </c>
      <c r="C391" s="110">
        <v>101515702</v>
      </c>
      <c r="D391" s="110" t="s">
        <v>177</v>
      </c>
      <c r="E391" s="54" t="s">
        <v>13</v>
      </c>
      <c r="F391" s="111" t="s">
        <v>413</v>
      </c>
      <c r="G391" s="111" t="s">
        <v>1778</v>
      </c>
      <c r="H391" s="111" t="s">
        <v>1783</v>
      </c>
      <c r="I391" s="111" t="s">
        <v>2379</v>
      </c>
    </row>
    <row r="392" spans="1:9" ht="15.75">
      <c r="A392" s="111" t="str">
        <f t="shared" si="8"/>
        <v>XIII AK48</v>
      </c>
      <c r="B392" s="54">
        <v>8</v>
      </c>
      <c r="C392" s="110" t="s">
        <v>1119</v>
      </c>
      <c r="D392" s="110" t="s">
        <v>1120</v>
      </c>
      <c r="E392" s="54" t="s">
        <v>9</v>
      </c>
      <c r="F392" s="111" t="s">
        <v>1652</v>
      </c>
      <c r="G392" s="111" t="s">
        <v>1782</v>
      </c>
      <c r="H392" s="111" t="s">
        <v>1783</v>
      </c>
      <c r="I392" s="111" t="s">
        <v>2377</v>
      </c>
    </row>
    <row r="393" spans="1:9" ht="15.75">
      <c r="A393" s="111" t="str">
        <f t="shared" si="8"/>
        <v>XI AK511</v>
      </c>
      <c r="B393" s="54">
        <v>11</v>
      </c>
      <c r="C393" s="110">
        <v>101515703</v>
      </c>
      <c r="D393" s="110" t="s">
        <v>278</v>
      </c>
      <c r="E393" s="54" t="s">
        <v>13</v>
      </c>
      <c r="F393" s="111" t="s">
        <v>655</v>
      </c>
      <c r="G393" s="111" t="s">
        <v>1778</v>
      </c>
      <c r="H393" s="111" t="s">
        <v>1783</v>
      </c>
      <c r="I393" s="111" t="s">
        <v>2379</v>
      </c>
    </row>
    <row r="394" spans="1:9" ht="15.75">
      <c r="A394" s="111" t="str">
        <f t="shared" si="8"/>
        <v>XI TKJ39</v>
      </c>
      <c r="B394" s="54">
        <v>9</v>
      </c>
      <c r="C394" s="110">
        <v>101515850</v>
      </c>
      <c r="D394" s="110" t="s">
        <v>146</v>
      </c>
      <c r="E394" s="54" t="s">
        <v>9</v>
      </c>
      <c r="F394" s="111" t="s">
        <v>903</v>
      </c>
      <c r="G394" s="111" t="s">
        <v>1779</v>
      </c>
      <c r="H394" s="111" t="s">
        <v>1785</v>
      </c>
      <c r="I394" s="111" t="s">
        <v>2378</v>
      </c>
    </row>
    <row r="395" spans="1:9" ht="15.75">
      <c r="A395" s="111" t="str">
        <f t="shared" si="8"/>
        <v>X AK 320</v>
      </c>
      <c r="B395" s="130">
        <v>20</v>
      </c>
      <c r="C395" s="110">
        <v>101616046</v>
      </c>
      <c r="D395" s="110" t="s">
        <v>2069</v>
      </c>
      <c r="E395" s="113" t="s">
        <v>9</v>
      </c>
      <c r="F395" s="114" t="s">
        <v>2328</v>
      </c>
      <c r="G395" s="111" t="s">
        <v>1775</v>
      </c>
      <c r="H395" s="111" t="s">
        <v>1783</v>
      </c>
      <c r="I395" s="111" t="str">
        <f>E395&amp;H395</f>
        <v>LAK</v>
      </c>
    </row>
    <row r="396" spans="1:9" ht="15.75">
      <c r="A396" s="111" t="str">
        <f t="shared" si="8"/>
        <v>XI TKJ116</v>
      </c>
      <c r="B396" s="54">
        <v>16</v>
      </c>
      <c r="C396" s="110">
        <v>101515851</v>
      </c>
      <c r="D396" s="110" t="s">
        <v>83</v>
      </c>
      <c r="E396" s="54" t="s">
        <v>9</v>
      </c>
      <c r="F396" s="111" t="s">
        <v>779</v>
      </c>
      <c r="G396" s="111" t="s">
        <v>1779</v>
      </c>
      <c r="H396" s="111" t="s">
        <v>1785</v>
      </c>
      <c r="I396" s="111" t="s">
        <v>2378</v>
      </c>
    </row>
    <row r="397" spans="1:9" ht="15.75">
      <c r="A397" s="111" t="str">
        <f t="shared" ref="A397:A460" si="9">F397&amp;B397</f>
        <v>XIII AK311</v>
      </c>
      <c r="B397" s="54">
        <v>11</v>
      </c>
      <c r="C397" s="110" t="s">
        <v>1061</v>
      </c>
      <c r="D397" s="110" t="s">
        <v>1062</v>
      </c>
      <c r="E397" s="54" t="s">
        <v>13</v>
      </c>
      <c r="F397" s="111" t="s">
        <v>1589</v>
      </c>
      <c r="G397" s="111" t="s">
        <v>1782</v>
      </c>
      <c r="H397" s="111" t="s">
        <v>1783</v>
      </c>
      <c r="I397" s="111" t="s">
        <v>2379</v>
      </c>
    </row>
    <row r="398" spans="1:9" ht="15.75">
      <c r="A398" s="111" t="str">
        <f t="shared" si="9"/>
        <v>XI AK117</v>
      </c>
      <c r="B398" s="54">
        <v>17</v>
      </c>
      <c r="C398" s="110">
        <v>101515704</v>
      </c>
      <c r="D398" s="110" t="s">
        <v>178</v>
      </c>
      <c r="E398" s="54" t="s">
        <v>13</v>
      </c>
      <c r="F398" s="111" t="s">
        <v>413</v>
      </c>
      <c r="G398" s="111" t="s">
        <v>1778</v>
      </c>
      <c r="H398" s="111" t="s">
        <v>1783</v>
      </c>
      <c r="I398" s="111" t="s">
        <v>2379</v>
      </c>
    </row>
    <row r="399" spans="1:9" ht="15.75">
      <c r="A399" s="111" t="str">
        <f t="shared" si="9"/>
        <v>XIII AK56</v>
      </c>
      <c r="B399" s="54">
        <v>6</v>
      </c>
      <c r="C399" s="110" t="s">
        <v>1179</v>
      </c>
      <c r="D399" s="110" t="s">
        <v>1180</v>
      </c>
      <c r="E399" s="54" t="s">
        <v>13</v>
      </c>
      <c r="F399" s="111" t="s">
        <v>1713</v>
      </c>
      <c r="G399" s="111" t="s">
        <v>1782</v>
      </c>
      <c r="H399" s="111" t="s">
        <v>1783</v>
      </c>
      <c r="I399" s="111" t="s">
        <v>2379</v>
      </c>
    </row>
    <row r="400" spans="1:9" ht="15.75">
      <c r="A400" s="111" t="str">
        <f t="shared" si="9"/>
        <v>XII TKJ315</v>
      </c>
      <c r="B400" s="54">
        <v>15</v>
      </c>
      <c r="C400" s="110" t="s">
        <v>871</v>
      </c>
      <c r="D400" s="110" t="s">
        <v>872</v>
      </c>
      <c r="E400" s="54" t="s">
        <v>9</v>
      </c>
      <c r="F400" s="111" t="s">
        <v>1401</v>
      </c>
      <c r="G400" s="111" t="s">
        <v>1781</v>
      </c>
      <c r="H400" s="111" t="s">
        <v>1785</v>
      </c>
      <c r="I400" s="111" t="s">
        <v>2378</v>
      </c>
    </row>
    <row r="401" spans="1:9" ht="15.75">
      <c r="A401" s="111" t="str">
        <f t="shared" si="9"/>
        <v>XII TKJ111</v>
      </c>
      <c r="B401" s="54">
        <v>11</v>
      </c>
      <c r="C401" s="110" t="s">
        <v>736</v>
      </c>
      <c r="D401" s="110" t="s">
        <v>737</v>
      </c>
      <c r="E401" s="54" t="s">
        <v>13</v>
      </c>
      <c r="F401" s="111" t="s">
        <v>1289</v>
      </c>
      <c r="G401" s="111" t="s">
        <v>1781</v>
      </c>
      <c r="H401" s="111" t="s">
        <v>1785</v>
      </c>
      <c r="I401" s="111" t="s">
        <v>2381</v>
      </c>
    </row>
    <row r="402" spans="1:9" ht="15.75">
      <c r="A402" s="111" t="str">
        <f t="shared" si="9"/>
        <v>X RPL 216</v>
      </c>
      <c r="B402" s="130">
        <v>16</v>
      </c>
      <c r="C402" s="110">
        <v>101616323</v>
      </c>
      <c r="D402" s="110" t="s">
        <v>2070</v>
      </c>
      <c r="E402" s="113" t="s">
        <v>9</v>
      </c>
      <c r="F402" s="114" t="s">
        <v>2324</v>
      </c>
      <c r="G402" s="111" t="s">
        <v>1776</v>
      </c>
      <c r="H402" s="111" t="s">
        <v>1784</v>
      </c>
      <c r="I402" s="111" t="str">
        <f>E402&amp;H402</f>
        <v>LRPL</v>
      </c>
    </row>
    <row r="403" spans="1:9" ht="15.75">
      <c r="A403" s="111" t="str">
        <f t="shared" si="9"/>
        <v>X AK 512</v>
      </c>
      <c r="B403" s="130">
        <v>12</v>
      </c>
      <c r="C403" s="110">
        <v>101616047</v>
      </c>
      <c r="D403" s="110" t="s">
        <v>2071</v>
      </c>
      <c r="E403" s="113" t="s">
        <v>13</v>
      </c>
      <c r="F403" s="114" t="s">
        <v>2325</v>
      </c>
      <c r="G403" s="111" t="s">
        <v>1775</v>
      </c>
      <c r="H403" s="111" t="s">
        <v>1783</v>
      </c>
      <c r="I403" s="111" t="str">
        <f>E403&amp;H403</f>
        <v>PAK</v>
      </c>
    </row>
    <row r="404" spans="1:9" ht="15.75">
      <c r="A404" s="111" t="str">
        <f t="shared" si="9"/>
        <v>XIII AK210</v>
      </c>
      <c r="B404" s="54">
        <v>10</v>
      </c>
      <c r="C404" s="110" t="s">
        <v>993</v>
      </c>
      <c r="D404" s="110" t="s">
        <v>994</v>
      </c>
      <c r="E404" s="54" t="s">
        <v>13</v>
      </c>
      <c r="F404" s="111" t="s">
        <v>1526</v>
      </c>
      <c r="G404" s="111" t="s">
        <v>1782</v>
      </c>
      <c r="H404" s="111" t="s">
        <v>1783</v>
      </c>
      <c r="I404" s="111" t="s">
        <v>2379</v>
      </c>
    </row>
    <row r="405" spans="1:9" ht="15.75">
      <c r="A405" s="111" t="str">
        <f t="shared" si="9"/>
        <v>XII AK212</v>
      </c>
      <c r="B405" s="54">
        <v>12</v>
      </c>
      <c r="C405" s="110" t="s">
        <v>436</v>
      </c>
      <c r="D405" s="110" t="s">
        <v>437</v>
      </c>
      <c r="E405" s="54" t="s">
        <v>13</v>
      </c>
      <c r="F405" s="111" t="s">
        <v>971</v>
      </c>
      <c r="G405" s="111" t="s">
        <v>1780</v>
      </c>
      <c r="H405" s="111" t="s">
        <v>1783</v>
      </c>
      <c r="I405" s="111" t="s">
        <v>2379</v>
      </c>
    </row>
    <row r="406" spans="1:9" ht="15.75">
      <c r="A406" s="111" t="str">
        <f t="shared" si="9"/>
        <v>XII TKJ213</v>
      </c>
      <c r="B406" s="54">
        <v>13</v>
      </c>
      <c r="C406" s="110" t="s">
        <v>804</v>
      </c>
      <c r="D406" s="110" t="s">
        <v>805</v>
      </c>
      <c r="E406" s="54" t="s">
        <v>13</v>
      </c>
      <c r="F406" s="111" t="s">
        <v>1344</v>
      </c>
      <c r="G406" s="111" t="s">
        <v>1781</v>
      </c>
      <c r="H406" s="111" t="s">
        <v>1785</v>
      </c>
      <c r="I406" s="111" t="s">
        <v>2381</v>
      </c>
    </row>
    <row r="407" spans="1:9" ht="15.75">
      <c r="A407" s="111" t="str">
        <f t="shared" si="9"/>
        <v>XI AK512</v>
      </c>
      <c r="B407" s="54">
        <v>12</v>
      </c>
      <c r="C407" s="110">
        <v>101515705</v>
      </c>
      <c r="D407" s="110" t="s">
        <v>287</v>
      </c>
      <c r="E407" s="54" t="s">
        <v>13</v>
      </c>
      <c r="F407" s="111" t="s">
        <v>655</v>
      </c>
      <c r="G407" s="111" t="s">
        <v>1778</v>
      </c>
      <c r="H407" s="111" t="s">
        <v>1783</v>
      </c>
      <c r="I407" s="111" t="s">
        <v>2379</v>
      </c>
    </row>
    <row r="408" spans="1:9" ht="15.75">
      <c r="A408" s="111" t="str">
        <f t="shared" si="9"/>
        <v>XIII AK112</v>
      </c>
      <c r="B408" s="54">
        <v>12</v>
      </c>
      <c r="C408" s="110" t="s">
        <v>926</v>
      </c>
      <c r="D408" s="110" t="s">
        <v>927</v>
      </c>
      <c r="E408" s="54" t="s">
        <v>9</v>
      </c>
      <c r="F408" s="111" t="s">
        <v>1525</v>
      </c>
      <c r="G408" s="111" t="s">
        <v>1782</v>
      </c>
      <c r="H408" s="111" t="s">
        <v>1783</v>
      </c>
      <c r="I408" s="111" t="s">
        <v>2377</v>
      </c>
    </row>
    <row r="409" spans="1:9" ht="15.75">
      <c r="A409" s="111" t="str">
        <f t="shared" si="9"/>
        <v>XII AK313</v>
      </c>
      <c r="B409" s="54">
        <v>13</v>
      </c>
      <c r="C409" s="110" t="s">
        <v>497</v>
      </c>
      <c r="D409" s="110" t="s">
        <v>498</v>
      </c>
      <c r="E409" s="54" t="s">
        <v>9</v>
      </c>
      <c r="F409" s="111" t="s">
        <v>972</v>
      </c>
      <c r="G409" s="111" t="s">
        <v>1780</v>
      </c>
      <c r="H409" s="111" t="s">
        <v>1783</v>
      </c>
      <c r="I409" s="111" t="s">
        <v>2377</v>
      </c>
    </row>
    <row r="410" spans="1:9" ht="15.75">
      <c r="A410" s="111" t="str">
        <f t="shared" si="9"/>
        <v>X AK 611</v>
      </c>
      <c r="B410" s="130">
        <v>11</v>
      </c>
      <c r="C410" s="110">
        <v>101616048</v>
      </c>
      <c r="D410" s="110" t="s">
        <v>2072</v>
      </c>
      <c r="E410" s="113" t="s">
        <v>9</v>
      </c>
      <c r="F410" s="114" t="s">
        <v>2330</v>
      </c>
      <c r="G410" s="111" t="s">
        <v>1775</v>
      </c>
      <c r="H410" s="111" t="s">
        <v>1783</v>
      </c>
      <c r="I410" s="111" t="str">
        <f>E410&amp;H410</f>
        <v>LAK</v>
      </c>
    </row>
    <row r="411" spans="1:9" ht="15.75">
      <c r="A411" s="111" t="str">
        <f t="shared" si="9"/>
        <v>XIII AK211</v>
      </c>
      <c r="B411" s="54">
        <v>11</v>
      </c>
      <c r="C411" s="110" t="s">
        <v>995</v>
      </c>
      <c r="D411" s="110" t="s">
        <v>996</v>
      </c>
      <c r="E411" s="54" t="s">
        <v>9</v>
      </c>
      <c r="F411" s="111" t="s">
        <v>1526</v>
      </c>
      <c r="G411" s="111" t="s">
        <v>1782</v>
      </c>
      <c r="H411" s="111" t="s">
        <v>1783</v>
      </c>
      <c r="I411" s="111" t="s">
        <v>2377</v>
      </c>
    </row>
    <row r="412" spans="1:9" ht="15.75">
      <c r="A412" s="111" t="str">
        <f t="shared" si="9"/>
        <v>XI RPL110</v>
      </c>
      <c r="B412" s="54">
        <v>10</v>
      </c>
      <c r="C412" s="110">
        <v>101515926</v>
      </c>
      <c r="D412" s="110" t="s">
        <v>20</v>
      </c>
      <c r="E412" s="54" t="s">
        <v>9</v>
      </c>
      <c r="F412" s="111" t="s">
        <v>1945</v>
      </c>
      <c r="G412" s="111" t="s">
        <v>1944</v>
      </c>
      <c r="H412" s="111" t="s">
        <v>1784</v>
      </c>
      <c r="I412" s="111" t="s">
        <v>2380</v>
      </c>
    </row>
    <row r="413" spans="1:9" ht="15.75">
      <c r="A413" s="111" t="str">
        <f t="shared" si="9"/>
        <v>X AK 49</v>
      </c>
      <c r="B413" s="130">
        <v>9</v>
      </c>
      <c r="C413" s="110">
        <v>101616049</v>
      </c>
      <c r="D413" s="110" t="s">
        <v>2073</v>
      </c>
      <c r="E413" s="113" t="s">
        <v>9</v>
      </c>
      <c r="F413" s="114" t="s">
        <v>2329</v>
      </c>
      <c r="G413" s="111" t="s">
        <v>1775</v>
      </c>
      <c r="H413" s="111" t="s">
        <v>1783</v>
      </c>
      <c r="I413" s="111" t="str">
        <f>E413&amp;H413</f>
        <v>LAK</v>
      </c>
    </row>
    <row r="414" spans="1:9" ht="15.75">
      <c r="A414" s="111" t="str">
        <f t="shared" si="9"/>
        <v>X TKJ 313</v>
      </c>
      <c r="B414" s="130">
        <v>13</v>
      </c>
      <c r="C414" s="110">
        <v>101616220</v>
      </c>
      <c r="D414" s="110" t="s">
        <v>2074</v>
      </c>
      <c r="E414" s="113" t="s">
        <v>9</v>
      </c>
      <c r="F414" s="115" t="s">
        <v>2326</v>
      </c>
      <c r="G414" s="111" t="s">
        <v>1777</v>
      </c>
      <c r="H414" s="111" t="s">
        <v>1785</v>
      </c>
      <c r="I414" s="111" t="str">
        <f>E414&amp;H414</f>
        <v>LTKJ</v>
      </c>
    </row>
    <row r="415" spans="1:9" ht="15.75">
      <c r="A415" s="111" t="str">
        <f t="shared" si="9"/>
        <v>X RPL 111</v>
      </c>
      <c r="B415" s="130">
        <v>11</v>
      </c>
      <c r="C415" s="110">
        <v>101616324</v>
      </c>
      <c r="D415" s="110" t="s">
        <v>2075</v>
      </c>
      <c r="E415" s="113" t="s">
        <v>9</v>
      </c>
      <c r="F415" s="114" t="s">
        <v>2323</v>
      </c>
      <c r="G415" s="111" t="s">
        <v>1776</v>
      </c>
      <c r="H415" s="111" t="s">
        <v>1784</v>
      </c>
      <c r="I415" s="111" t="str">
        <f>E415&amp;H415</f>
        <v>LRPL</v>
      </c>
    </row>
    <row r="416" spans="1:9" ht="15.75">
      <c r="A416" s="111" t="str">
        <f t="shared" si="9"/>
        <v>X RPL 217</v>
      </c>
      <c r="B416" s="130">
        <v>17</v>
      </c>
      <c r="C416" s="110">
        <v>101616325</v>
      </c>
      <c r="D416" s="110" t="s">
        <v>2076</v>
      </c>
      <c r="E416" s="113" t="s">
        <v>9</v>
      </c>
      <c r="F416" s="114" t="s">
        <v>2324</v>
      </c>
      <c r="G416" s="111" t="s">
        <v>1776</v>
      </c>
      <c r="H416" s="111" t="s">
        <v>1784</v>
      </c>
      <c r="I416" s="111" t="str">
        <f>E416&amp;H416</f>
        <v>LRPL</v>
      </c>
    </row>
    <row r="417" spans="1:9" ht="15.75">
      <c r="A417" s="111" t="str">
        <f t="shared" si="9"/>
        <v>XI AK213</v>
      </c>
      <c r="B417" s="54">
        <v>13</v>
      </c>
      <c r="C417" s="110">
        <v>101515706</v>
      </c>
      <c r="D417" s="110" t="s">
        <v>197</v>
      </c>
      <c r="E417" s="54" t="s">
        <v>13</v>
      </c>
      <c r="F417" s="111" t="s">
        <v>472</v>
      </c>
      <c r="G417" s="111" t="s">
        <v>1778</v>
      </c>
      <c r="H417" s="111" t="s">
        <v>1783</v>
      </c>
      <c r="I417" s="111" t="s">
        <v>2379</v>
      </c>
    </row>
    <row r="418" spans="1:9" ht="15.75">
      <c r="A418" s="111" t="str">
        <f t="shared" si="9"/>
        <v>X TKJ 314</v>
      </c>
      <c r="B418" s="130">
        <v>14</v>
      </c>
      <c r="C418" s="110">
        <v>101616221</v>
      </c>
      <c r="D418" s="110" t="s">
        <v>2077</v>
      </c>
      <c r="E418" s="113" t="s">
        <v>13</v>
      </c>
      <c r="F418" s="115" t="s">
        <v>2326</v>
      </c>
      <c r="G418" s="111" t="s">
        <v>1777</v>
      </c>
      <c r="H418" s="111" t="s">
        <v>1785</v>
      </c>
      <c r="I418" s="111" t="str">
        <f>E418&amp;H418</f>
        <v>PTKJ</v>
      </c>
    </row>
    <row r="419" spans="1:9" ht="15.75">
      <c r="A419" s="111" t="str">
        <f t="shared" si="9"/>
        <v>XI RPL28</v>
      </c>
      <c r="B419" s="54">
        <v>8</v>
      </c>
      <c r="C419" s="110">
        <v>101515927</v>
      </c>
      <c r="D419" s="110" t="s">
        <v>47</v>
      </c>
      <c r="E419" s="54" t="s">
        <v>9</v>
      </c>
      <c r="F419" s="111" t="s">
        <v>1943</v>
      </c>
      <c r="G419" s="111" t="s">
        <v>1944</v>
      </c>
      <c r="H419" s="111" t="s">
        <v>1784</v>
      </c>
      <c r="I419" s="111" t="s">
        <v>2380</v>
      </c>
    </row>
    <row r="420" spans="1:9" ht="15.75">
      <c r="A420" s="111" t="str">
        <f t="shared" si="9"/>
        <v>X AK 612</v>
      </c>
      <c r="B420" s="130">
        <v>12</v>
      </c>
      <c r="C420" s="110">
        <v>101616050</v>
      </c>
      <c r="D420" s="110" t="s">
        <v>2078</v>
      </c>
      <c r="E420" s="113" t="s">
        <v>9</v>
      </c>
      <c r="F420" s="114" t="s">
        <v>2330</v>
      </c>
      <c r="G420" s="111" t="s">
        <v>1775</v>
      </c>
      <c r="H420" s="111" t="s">
        <v>1783</v>
      </c>
      <c r="I420" s="111" t="str">
        <f>E420&amp;H420</f>
        <v>LAK</v>
      </c>
    </row>
    <row r="421" spans="1:9" ht="15.75">
      <c r="A421" s="111" t="str">
        <f t="shared" si="9"/>
        <v>XI AK311</v>
      </c>
      <c r="B421" s="54">
        <v>11</v>
      </c>
      <c r="C421" s="110">
        <v>101515707</v>
      </c>
      <c r="D421" s="110" t="s">
        <v>241</v>
      </c>
      <c r="E421" s="54" t="s">
        <v>9</v>
      </c>
      <c r="F421" s="111" t="s">
        <v>534</v>
      </c>
      <c r="G421" s="111" t="s">
        <v>1778</v>
      </c>
      <c r="H421" s="111" t="s">
        <v>1783</v>
      </c>
      <c r="I421" s="111" t="s">
        <v>2377</v>
      </c>
    </row>
    <row r="422" spans="1:9" ht="15.75">
      <c r="A422" s="111" t="str">
        <f t="shared" si="9"/>
        <v>X TKJ 110</v>
      </c>
      <c r="B422" s="130">
        <v>10</v>
      </c>
      <c r="C422" s="110">
        <v>101616222</v>
      </c>
      <c r="D422" s="110" t="s">
        <v>2079</v>
      </c>
      <c r="E422" s="113" t="s">
        <v>13</v>
      </c>
      <c r="F422" s="115" t="s">
        <v>2331</v>
      </c>
      <c r="G422" s="111" t="s">
        <v>1777</v>
      </c>
      <c r="H422" s="111" t="s">
        <v>1785</v>
      </c>
      <c r="I422" s="111" t="str">
        <f>E422&amp;H422</f>
        <v>PTKJ</v>
      </c>
    </row>
    <row r="423" spans="1:9" ht="15.75">
      <c r="A423" s="111" t="str">
        <f t="shared" si="9"/>
        <v>XIII AK57</v>
      </c>
      <c r="B423" s="54">
        <v>7</v>
      </c>
      <c r="C423" s="110" t="s">
        <v>1181</v>
      </c>
      <c r="D423" s="110" t="s">
        <v>1182</v>
      </c>
      <c r="E423" s="54" t="s">
        <v>13</v>
      </c>
      <c r="F423" s="111" t="s">
        <v>1713</v>
      </c>
      <c r="G423" s="111" t="s">
        <v>1782</v>
      </c>
      <c r="H423" s="111" t="s">
        <v>1783</v>
      </c>
      <c r="I423" s="111" t="s">
        <v>2379</v>
      </c>
    </row>
    <row r="424" spans="1:9" ht="15.75">
      <c r="A424" s="111" t="str">
        <f t="shared" si="9"/>
        <v>X AK 513</v>
      </c>
      <c r="B424" s="130">
        <v>13</v>
      </c>
      <c r="C424" s="110">
        <v>101616051</v>
      </c>
      <c r="D424" s="110" t="s">
        <v>2080</v>
      </c>
      <c r="E424" s="113" t="s">
        <v>13</v>
      </c>
      <c r="F424" s="116" t="s">
        <v>2325</v>
      </c>
      <c r="G424" s="111" t="s">
        <v>1775</v>
      </c>
      <c r="H424" s="111" t="s">
        <v>1783</v>
      </c>
      <c r="I424" s="111" t="str">
        <f>E424&amp;H424</f>
        <v>PAK</v>
      </c>
    </row>
    <row r="425" spans="1:9" ht="15.75">
      <c r="A425" s="111" t="str">
        <f t="shared" si="9"/>
        <v>XII AK410</v>
      </c>
      <c r="B425" s="54">
        <v>10</v>
      </c>
      <c r="C425" s="110" t="s">
        <v>553</v>
      </c>
      <c r="D425" s="110" t="s">
        <v>554</v>
      </c>
      <c r="E425" s="54" t="s">
        <v>13</v>
      </c>
      <c r="F425" s="111" t="s">
        <v>973</v>
      </c>
      <c r="G425" s="111" t="s">
        <v>1780</v>
      </c>
      <c r="H425" s="111" t="s">
        <v>1783</v>
      </c>
      <c r="I425" s="111" t="s">
        <v>2379</v>
      </c>
    </row>
    <row r="426" spans="1:9" ht="15.75">
      <c r="A426" s="111" t="str">
        <f t="shared" si="9"/>
        <v>X AK 213</v>
      </c>
      <c r="B426" s="130">
        <v>13</v>
      </c>
      <c r="C426" s="110">
        <v>101616052</v>
      </c>
      <c r="D426" s="110" t="s">
        <v>2081</v>
      </c>
      <c r="E426" s="113" t="s">
        <v>9</v>
      </c>
      <c r="F426" s="114" t="s">
        <v>2327</v>
      </c>
      <c r="G426" s="111" t="s">
        <v>1775</v>
      </c>
      <c r="H426" s="111" t="s">
        <v>1783</v>
      </c>
      <c r="I426" s="111" t="str">
        <f>E426&amp;H426</f>
        <v>LAK</v>
      </c>
    </row>
    <row r="427" spans="1:9" ht="15.75">
      <c r="A427" s="111" t="str">
        <f t="shared" si="9"/>
        <v>XII TKJ316</v>
      </c>
      <c r="B427" s="54">
        <v>16</v>
      </c>
      <c r="C427" s="110" t="s">
        <v>873</v>
      </c>
      <c r="D427" s="110" t="s">
        <v>874</v>
      </c>
      <c r="E427" s="54" t="s">
        <v>9</v>
      </c>
      <c r="F427" s="111" t="s">
        <v>1401</v>
      </c>
      <c r="G427" s="111" t="s">
        <v>1781</v>
      </c>
      <c r="H427" s="111" t="s">
        <v>1785</v>
      </c>
      <c r="I427" s="111" t="s">
        <v>2378</v>
      </c>
    </row>
    <row r="428" spans="1:9" ht="15.75">
      <c r="A428" s="111" t="str">
        <f t="shared" si="9"/>
        <v>XII TKJ112</v>
      </c>
      <c r="B428" s="54">
        <v>12</v>
      </c>
      <c r="C428" s="110" t="s">
        <v>738</v>
      </c>
      <c r="D428" s="110" t="s">
        <v>739</v>
      </c>
      <c r="E428" s="54" t="s">
        <v>9</v>
      </c>
      <c r="F428" s="111" t="s">
        <v>1289</v>
      </c>
      <c r="G428" s="111" t="s">
        <v>1781</v>
      </c>
      <c r="H428" s="111" t="s">
        <v>1785</v>
      </c>
      <c r="I428" s="111" t="s">
        <v>2378</v>
      </c>
    </row>
    <row r="429" spans="1:9" ht="15.75">
      <c r="A429" s="111" t="str">
        <f t="shared" si="9"/>
        <v>XII AK513</v>
      </c>
      <c r="B429" s="54">
        <v>13</v>
      </c>
      <c r="C429" s="110" t="s">
        <v>618</v>
      </c>
      <c r="D429" s="110" t="s">
        <v>619</v>
      </c>
      <c r="E429" s="54" t="s">
        <v>13</v>
      </c>
      <c r="F429" s="111" t="s">
        <v>974</v>
      </c>
      <c r="G429" s="111" t="s">
        <v>1780</v>
      </c>
      <c r="H429" s="111" t="s">
        <v>1783</v>
      </c>
      <c r="I429" s="111" t="s">
        <v>2379</v>
      </c>
    </row>
    <row r="430" spans="1:9" ht="15.75">
      <c r="A430" s="111" t="str">
        <f t="shared" si="9"/>
        <v>X AK 410</v>
      </c>
      <c r="B430" s="130">
        <v>10</v>
      </c>
      <c r="C430" s="110">
        <v>101616053</v>
      </c>
      <c r="D430" s="110" t="s">
        <v>2082</v>
      </c>
      <c r="E430" s="113" t="s">
        <v>13</v>
      </c>
      <c r="F430" s="114" t="s">
        <v>2329</v>
      </c>
      <c r="G430" s="111" t="s">
        <v>1775</v>
      </c>
      <c r="H430" s="111" t="s">
        <v>1783</v>
      </c>
      <c r="I430" s="111" t="str">
        <f>E430&amp;H430</f>
        <v>PAK</v>
      </c>
    </row>
    <row r="431" spans="1:9" ht="15.75">
      <c r="A431" s="111" t="str">
        <f t="shared" si="9"/>
        <v>XIII AK212</v>
      </c>
      <c r="B431" s="54">
        <v>12</v>
      </c>
      <c r="C431" s="110" t="s">
        <v>997</v>
      </c>
      <c r="D431" s="110" t="s">
        <v>998</v>
      </c>
      <c r="E431" s="54" t="s">
        <v>13</v>
      </c>
      <c r="F431" s="111" t="s">
        <v>1526</v>
      </c>
      <c r="G431" s="111" t="s">
        <v>1782</v>
      </c>
      <c r="H431" s="111" t="s">
        <v>1783</v>
      </c>
      <c r="I431" s="111" t="s">
        <v>2379</v>
      </c>
    </row>
    <row r="432" spans="1:9" ht="15.75">
      <c r="A432" s="111" t="str">
        <f t="shared" si="9"/>
        <v>XI AK614</v>
      </c>
      <c r="B432" s="54">
        <v>14</v>
      </c>
      <c r="C432" s="110">
        <v>101515708</v>
      </c>
      <c r="D432" s="110" t="s">
        <v>317</v>
      </c>
      <c r="E432" s="54" t="s">
        <v>13</v>
      </c>
      <c r="F432" s="111" t="s">
        <v>715</v>
      </c>
      <c r="G432" s="111" t="s">
        <v>1778</v>
      </c>
      <c r="H432" s="111" t="s">
        <v>1783</v>
      </c>
      <c r="I432" s="111" t="s">
        <v>2379</v>
      </c>
    </row>
    <row r="433" spans="1:9" ht="15.75">
      <c r="A433" s="111" t="str">
        <f t="shared" si="9"/>
        <v>X RPL 218</v>
      </c>
      <c r="B433" s="130">
        <v>18</v>
      </c>
      <c r="C433" s="110">
        <v>101616326</v>
      </c>
      <c r="D433" s="110" t="s">
        <v>2083</v>
      </c>
      <c r="E433" s="118" t="s">
        <v>9</v>
      </c>
      <c r="F433" s="114" t="s">
        <v>2324</v>
      </c>
      <c r="G433" s="111" t="s">
        <v>1776</v>
      </c>
      <c r="H433" s="111" t="s">
        <v>1784</v>
      </c>
      <c r="I433" s="111" t="str">
        <f>E433&amp;H433</f>
        <v>LRPL</v>
      </c>
    </row>
    <row r="434" spans="1:9" ht="15.75">
      <c r="A434" s="111" t="str">
        <f t="shared" si="9"/>
        <v>X AK 321</v>
      </c>
      <c r="B434" s="130">
        <v>21</v>
      </c>
      <c r="C434" s="110">
        <v>101616054</v>
      </c>
      <c r="D434" s="110" t="s">
        <v>2084</v>
      </c>
      <c r="E434" s="113" t="s">
        <v>9</v>
      </c>
      <c r="F434" s="114" t="s">
        <v>2328</v>
      </c>
      <c r="G434" s="111" t="s">
        <v>1775</v>
      </c>
      <c r="H434" s="111" t="s">
        <v>1783</v>
      </c>
      <c r="I434" s="111" t="str">
        <f>E434&amp;H434</f>
        <v>LAK</v>
      </c>
    </row>
    <row r="435" spans="1:9" ht="15.75">
      <c r="A435" s="111" t="str">
        <f t="shared" si="9"/>
        <v>X TKJ 210</v>
      </c>
      <c r="B435" s="130">
        <v>10</v>
      </c>
      <c r="C435" s="110">
        <v>101616223</v>
      </c>
      <c r="D435" s="110" t="s">
        <v>2085</v>
      </c>
      <c r="E435" s="118" t="s">
        <v>9</v>
      </c>
      <c r="F435" s="117" t="s">
        <v>2332</v>
      </c>
      <c r="G435" s="111" t="s">
        <v>1777</v>
      </c>
      <c r="H435" s="111" t="s">
        <v>1785</v>
      </c>
      <c r="I435" s="111" t="str">
        <f>E435&amp;H435</f>
        <v>LTKJ</v>
      </c>
    </row>
    <row r="436" spans="1:9" ht="15.75">
      <c r="A436" s="111" t="str">
        <f t="shared" si="9"/>
        <v>X AK 613</v>
      </c>
      <c r="B436" s="130">
        <v>13</v>
      </c>
      <c r="C436" s="110">
        <v>101616055</v>
      </c>
      <c r="D436" s="110" t="s">
        <v>2086</v>
      </c>
      <c r="E436" s="113" t="s">
        <v>9</v>
      </c>
      <c r="F436" s="114" t="s">
        <v>2330</v>
      </c>
      <c r="G436" s="111" t="s">
        <v>1775</v>
      </c>
      <c r="H436" s="111" t="s">
        <v>1783</v>
      </c>
      <c r="I436" s="111" t="str">
        <f>E436&amp;H436</f>
        <v>LAK</v>
      </c>
    </row>
    <row r="437" spans="1:9" ht="15.75">
      <c r="A437" s="111" t="str">
        <f t="shared" si="9"/>
        <v>XI AK615</v>
      </c>
      <c r="B437" s="54">
        <v>15</v>
      </c>
      <c r="C437" s="110">
        <v>101515709</v>
      </c>
      <c r="D437" s="110" t="s">
        <v>311</v>
      </c>
      <c r="E437" s="54" t="s">
        <v>13</v>
      </c>
      <c r="F437" s="111" t="s">
        <v>715</v>
      </c>
      <c r="G437" s="111" t="s">
        <v>1778</v>
      </c>
      <c r="H437" s="111" t="s">
        <v>1783</v>
      </c>
      <c r="I437" s="111" t="s">
        <v>2379</v>
      </c>
    </row>
    <row r="438" spans="1:9" ht="15.75">
      <c r="A438" s="111" t="str">
        <f t="shared" si="9"/>
        <v>X AK 112</v>
      </c>
      <c r="B438" s="130">
        <v>12</v>
      </c>
      <c r="C438" s="110">
        <v>101616056</v>
      </c>
      <c r="D438" s="110" t="s">
        <v>2087</v>
      </c>
      <c r="E438" s="113" t="s">
        <v>9</v>
      </c>
      <c r="F438" s="114" t="s">
        <v>2322</v>
      </c>
      <c r="G438" s="111" t="s">
        <v>1775</v>
      </c>
      <c r="H438" s="111" t="s">
        <v>1783</v>
      </c>
      <c r="I438" s="111" t="str">
        <f>E438&amp;H438</f>
        <v>LAK</v>
      </c>
    </row>
    <row r="439" spans="1:9" ht="15.75">
      <c r="A439" s="111" t="str">
        <f t="shared" si="9"/>
        <v>X AK 514</v>
      </c>
      <c r="B439" s="130">
        <v>14</v>
      </c>
      <c r="C439" s="110">
        <v>101616057</v>
      </c>
      <c r="D439" s="110" t="s">
        <v>2088</v>
      </c>
      <c r="E439" s="113" t="s">
        <v>9</v>
      </c>
      <c r="F439" s="114" t="s">
        <v>2325</v>
      </c>
      <c r="G439" s="111" t="s">
        <v>1775</v>
      </c>
      <c r="H439" s="111" t="s">
        <v>1783</v>
      </c>
      <c r="I439" s="111" t="str">
        <f>E439&amp;H439</f>
        <v>LAK</v>
      </c>
    </row>
    <row r="440" spans="1:9" ht="15.75">
      <c r="A440" s="111" t="str">
        <f t="shared" si="9"/>
        <v>XII AK610</v>
      </c>
      <c r="B440" s="54">
        <v>10</v>
      </c>
      <c r="C440" s="110" t="s">
        <v>673</v>
      </c>
      <c r="D440" s="110" t="s">
        <v>674</v>
      </c>
      <c r="E440" s="54" t="s">
        <v>9</v>
      </c>
      <c r="F440" s="111" t="s">
        <v>1942</v>
      </c>
      <c r="G440" s="111" t="s">
        <v>1780</v>
      </c>
      <c r="H440" s="111" t="s">
        <v>1783</v>
      </c>
      <c r="I440" s="111" t="s">
        <v>2377</v>
      </c>
    </row>
    <row r="441" spans="1:9" ht="15.75">
      <c r="A441" s="111" t="str">
        <f t="shared" si="9"/>
        <v>X RPL 219</v>
      </c>
      <c r="B441" s="130">
        <v>19</v>
      </c>
      <c r="C441" s="110">
        <v>101616327</v>
      </c>
      <c r="D441" s="110" t="s">
        <v>2089</v>
      </c>
      <c r="E441" s="113" t="s">
        <v>9</v>
      </c>
      <c r="F441" s="114" t="s">
        <v>2324</v>
      </c>
      <c r="G441" s="111" t="s">
        <v>1776</v>
      </c>
      <c r="H441" s="111" t="s">
        <v>1784</v>
      </c>
      <c r="I441" s="111" t="str">
        <f>E441&amp;H441</f>
        <v>LRPL</v>
      </c>
    </row>
    <row r="442" spans="1:9" ht="15.75">
      <c r="A442" s="111" t="str">
        <f t="shared" si="9"/>
        <v>X AK 322</v>
      </c>
      <c r="B442" s="130">
        <v>22</v>
      </c>
      <c r="C442" s="110">
        <v>101616058</v>
      </c>
      <c r="D442" s="110" t="s">
        <v>2090</v>
      </c>
      <c r="E442" s="113" t="s">
        <v>9</v>
      </c>
      <c r="F442" s="114" t="s">
        <v>2328</v>
      </c>
      <c r="G442" s="111" t="s">
        <v>1775</v>
      </c>
      <c r="H442" s="111" t="s">
        <v>1783</v>
      </c>
      <c r="I442" s="111" t="str">
        <f>E442&amp;H442</f>
        <v>LAK</v>
      </c>
    </row>
    <row r="443" spans="1:9" ht="15.75">
      <c r="A443" s="111" t="str">
        <f t="shared" si="9"/>
        <v>XII AK113</v>
      </c>
      <c r="B443" s="54">
        <v>13</v>
      </c>
      <c r="C443" s="110" t="s">
        <v>375</v>
      </c>
      <c r="D443" s="110" t="s">
        <v>376</v>
      </c>
      <c r="E443" s="54" t="s">
        <v>9</v>
      </c>
      <c r="F443" s="111" t="s">
        <v>970</v>
      </c>
      <c r="G443" s="111" t="s">
        <v>1780</v>
      </c>
      <c r="H443" s="111" t="s">
        <v>1783</v>
      </c>
      <c r="I443" s="111" t="s">
        <v>2377</v>
      </c>
    </row>
    <row r="444" spans="1:9" ht="15.75">
      <c r="A444" s="111" t="str">
        <f t="shared" si="9"/>
        <v>X TKJ 211</v>
      </c>
      <c r="B444" s="130">
        <v>11</v>
      </c>
      <c r="C444" s="110">
        <v>101616224</v>
      </c>
      <c r="D444" s="110" t="s">
        <v>2091</v>
      </c>
      <c r="E444" s="113" t="s">
        <v>9</v>
      </c>
      <c r="F444" s="115" t="s">
        <v>2332</v>
      </c>
      <c r="G444" s="111" t="s">
        <v>1777</v>
      </c>
      <c r="H444" s="111" t="s">
        <v>1785</v>
      </c>
      <c r="I444" s="111" t="str">
        <f>E444&amp;H444</f>
        <v>LTKJ</v>
      </c>
    </row>
    <row r="445" spans="1:9" ht="15.75">
      <c r="A445" s="111" t="str">
        <f t="shared" si="9"/>
        <v>XII AK213</v>
      </c>
      <c r="B445" s="54">
        <v>13</v>
      </c>
      <c r="C445" s="110" t="s">
        <v>438</v>
      </c>
      <c r="D445" s="110" t="s">
        <v>439</v>
      </c>
      <c r="E445" s="54" t="s">
        <v>9</v>
      </c>
      <c r="F445" s="111" t="s">
        <v>971</v>
      </c>
      <c r="G445" s="111" t="s">
        <v>1780</v>
      </c>
      <c r="H445" s="111" t="s">
        <v>1783</v>
      </c>
      <c r="I445" s="111" t="s">
        <v>2377</v>
      </c>
    </row>
    <row r="446" spans="1:9" ht="15.75">
      <c r="A446" s="111" t="str">
        <f t="shared" si="9"/>
        <v>XIII AK49</v>
      </c>
      <c r="B446" s="54">
        <v>9</v>
      </c>
      <c r="C446" s="110" t="s">
        <v>1121</v>
      </c>
      <c r="D446" s="110" t="s">
        <v>1122</v>
      </c>
      <c r="E446" s="54" t="s">
        <v>13</v>
      </c>
      <c r="F446" s="111" t="s">
        <v>1652</v>
      </c>
      <c r="G446" s="111" t="s">
        <v>1782</v>
      </c>
      <c r="H446" s="111" t="s">
        <v>1783</v>
      </c>
      <c r="I446" s="111" t="s">
        <v>2379</v>
      </c>
    </row>
    <row r="447" spans="1:9" ht="15.75">
      <c r="A447" s="111" t="str">
        <f t="shared" si="9"/>
        <v>XI TKJ117</v>
      </c>
      <c r="B447" s="54">
        <v>17</v>
      </c>
      <c r="C447" s="110">
        <v>101515852</v>
      </c>
      <c r="D447" s="110" t="s">
        <v>95</v>
      </c>
      <c r="E447" s="54" t="s">
        <v>9</v>
      </c>
      <c r="F447" s="111" t="s">
        <v>779</v>
      </c>
      <c r="G447" s="111" t="s">
        <v>1779</v>
      </c>
      <c r="H447" s="111" t="s">
        <v>1785</v>
      </c>
      <c r="I447" s="111" t="s">
        <v>2378</v>
      </c>
    </row>
    <row r="448" spans="1:9" ht="15.75">
      <c r="A448" s="111" t="str">
        <f t="shared" si="9"/>
        <v>X AK 411</v>
      </c>
      <c r="B448" s="130">
        <v>11</v>
      </c>
      <c r="C448" s="110">
        <v>101616059</v>
      </c>
      <c r="D448" s="110" t="s">
        <v>2092</v>
      </c>
      <c r="E448" s="113" t="s">
        <v>13</v>
      </c>
      <c r="F448" s="114" t="s">
        <v>2329</v>
      </c>
      <c r="G448" s="111" t="s">
        <v>1775</v>
      </c>
      <c r="H448" s="111" t="s">
        <v>1783</v>
      </c>
      <c r="I448" s="111" t="str">
        <f>E448&amp;H448</f>
        <v>PAK</v>
      </c>
    </row>
    <row r="449" spans="1:9" ht="15.75">
      <c r="A449" s="111" t="str">
        <f t="shared" si="9"/>
        <v>XII AK314</v>
      </c>
      <c r="B449" s="54">
        <v>14</v>
      </c>
      <c r="C449" s="110" t="s">
        <v>499</v>
      </c>
      <c r="D449" s="110" t="s">
        <v>500</v>
      </c>
      <c r="E449" s="54" t="s">
        <v>13</v>
      </c>
      <c r="F449" s="111" t="s">
        <v>972</v>
      </c>
      <c r="G449" s="111" t="s">
        <v>1780</v>
      </c>
      <c r="H449" s="111" t="s">
        <v>1783</v>
      </c>
      <c r="I449" s="111" t="s">
        <v>2379</v>
      </c>
    </row>
    <row r="450" spans="1:9" ht="15.75">
      <c r="A450" s="111" t="str">
        <f t="shared" si="9"/>
        <v>XII TKJ214</v>
      </c>
      <c r="B450" s="54">
        <v>14</v>
      </c>
      <c r="C450" s="110" t="s">
        <v>806</v>
      </c>
      <c r="D450" s="110" t="s">
        <v>807</v>
      </c>
      <c r="E450" s="54" t="s">
        <v>13</v>
      </c>
      <c r="F450" s="111" t="s">
        <v>1344</v>
      </c>
      <c r="G450" s="111" t="s">
        <v>1781</v>
      </c>
      <c r="H450" s="111" t="s">
        <v>1785</v>
      </c>
      <c r="I450" s="111" t="s">
        <v>2381</v>
      </c>
    </row>
    <row r="451" spans="1:9" ht="15.75">
      <c r="A451" s="111" t="str">
        <f t="shared" si="9"/>
        <v>X TKJ 212</v>
      </c>
      <c r="B451" s="130">
        <v>12</v>
      </c>
      <c r="C451" s="110">
        <v>101616225</v>
      </c>
      <c r="D451" s="110" t="s">
        <v>2093</v>
      </c>
      <c r="E451" s="113" t="s">
        <v>9</v>
      </c>
      <c r="F451" s="115" t="s">
        <v>2332</v>
      </c>
      <c r="G451" s="111" t="s">
        <v>1777</v>
      </c>
      <c r="H451" s="111" t="s">
        <v>1785</v>
      </c>
      <c r="I451" s="111" t="str">
        <f>E451&amp;H451</f>
        <v>LTKJ</v>
      </c>
    </row>
    <row r="452" spans="1:9" ht="15.75">
      <c r="A452" s="111" t="str">
        <f t="shared" si="9"/>
        <v>XII TKJ317</v>
      </c>
      <c r="B452" s="54">
        <v>17</v>
      </c>
      <c r="C452" s="110" t="s">
        <v>875</v>
      </c>
      <c r="D452" s="110" t="s">
        <v>876</v>
      </c>
      <c r="E452" s="54" t="s">
        <v>9</v>
      </c>
      <c r="F452" s="111" t="s">
        <v>1401</v>
      </c>
      <c r="G452" s="111" t="s">
        <v>1781</v>
      </c>
      <c r="H452" s="111" t="s">
        <v>1785</v>
      </c>
      <c r="I452" s="111" t="s">
        <v>2378</v>
      </c>
    </row>
    <row r="453" spans="1:9" ht="15.75">
      <c r="A453" s="111" t="str">
        <f t="shared" si="9"/>
        <v>X AK 515</v>
      </c>
      <c r="B453" s="130">
        <v>15</v>
      </c>
      <c r="C453" s="110">
        <v>101616060</v>
      </c>
      <c r="D453" s="110" t="s">
        <v>2094</v>
      </c>
      <c r="E453" s="113" t="s">
        <v>9</v>
      </c>
      <c r="F453" s="116" t="s">
        <v>2325</v>
      </c>
      <c r="G453" s="111" t="s">
        <v>1775</v>
      </c>
      <c r="H453" s="111" t="s">
        <v>1783</v>
      </c>
      <c r="I453" s="111" t="str">
        <f>E453&amp;H453</f>
        <v>LAK</v>
      </c>
    </row>
    <row r="454" spans="1:9" ht="15.75">
      <c r="A454" s="111" t="str">
        <f t="shared" si="9"/>
        <v>XIII AK213</v>
      </c>
      <c r="B454" s="54">
        <v>13</v>
      </c>
      <c r="C454" s="110" t="s">
        <v>999</v>
      </c>
      <c r="D454" s="110" t="s">
        <v>1000</v>
      </c>
      <c r="E454" s="54" t="s">
        <v>13</v>
      </c>
      <c r="F454" s="111" t="s">
        <v>1526</v>
      </c>
      <c r="G454" s="111" t="s">
        <v>1782</v>
      </c>
      <c r="H454" s="111" t="s">
        <v>1783</v>
      </c>
      <c r="I454" s="111" t="s">
        <v>2379</v>
      </c>
    </row>
    <row r="455" spans="1:9" ht="15.75">
      <c r="A455" s="111" t="str">
        <f t="shared" si="9"/>
        <v>XIII AK410</v>
      </c>
      <c r="B455" s="54">
        <v>10</v>
      </c>
      <c r="C455" s="110" t="s">
        <v>1123</v>
      </c>
      <c r="D455" s="110" t="s">
        <v>1124</v>
      </c>
      <c r="E455" s="54" t="s">
        <v>13</v>
      </c>
      <c r="F455" s="111" t="s">
        <v>1652</v>
      </c>
      <c r="G455" s="111" t="s">
        <v>1782</v>
      </c>
      <c r="H455" s="111" t="s">
        <v>1783</v>
      </c>
      <c r="I455" s="111" t="s">
        <v>2379</v>
      </c>
    </row>
    <row r="456" spans="1:9" ht="15.75">
      <c r="A456" s="111" t="str">
        <f t="shared" si="9"/>
        <v>XII AK411</v>
      </c>
      <c r="B456" s="54">
        <v>11</v>
      </c>
      <c r="C456" s="110" t="s">
        <v>555</v>
      </c>
      <c r="D456" s="110" t="s">
        <v>556</v>
      </c>
      <c r="E456" s="54" t="s">
        <v>13</v>
      </c>
      <c r="F456" s="111" t="s">
        <v>973</v>
      </c>
      <c r="G456" s="111" t="s">
        <v>1780</v>
      </c>
      <c r="H456" s="111" t="s">
        <v>1783</v>
      </c>
      <c r="I456" s="111" t="s">
        <v>2379</v>
      </c>
    </row>
    <row r="457" spans="1:9" ht="15.75">
      <c r="A457" s="111" t="str">
        <f t="shared" si="9"/>
        <v>X RPL 220</v>
      </c>
      <c r="B457" s="130">
        <v>20</v>
      </c>
      <c r="C457" s="110">
        <v>101616328</v>
      </c>
      <c r="D457" s="110" t="s">
        <v>2095</v>
      </c>
      <c r="E457" s="113" t="s">
        <v>9</v>
      </c>
      <c r="F457" s="114" t="s">
        <v>2324</v>
      </c>
      <c r="G457" s="111" t="s">
        <v>1776</v>
      </c>
      <c r="H457" s="111" t="s">
        <v>1784</v>
      </c>
      <c r="I457" s="111" t="str">
        <f>E457&amp;H457</f>
        <v>LRPL</v>
      </c>
    </row>
    <row r="458" spans="1:9" ht="15.75">
      <c r="A458" s="111" t="str">
        <f t="shared" si="9"/>
        <v>X TKJ 111</v>
      </c>
      <c r="B458" s="130">
        <v>11</v>
      </c>
      <c r="C458" s="110">
        <v>101616226</v>
      </c>
      <c r="D458" s="110" t="s">
        <v>2096</v>
      </c>
      <c r="E458" s="113" t="s">
        <v>9</v>
      </c>
      <c r="F458" s="115" t="s">
        <v>2331</v>
      </c>
      <c r="G458" s="111" t="s">
        <v>1777</v>
      </c>
      <c r="H458" s="111" t="s">
        <v>1785</v>
      </c>
      <c r="I458" s="111" t="str">
        <f>E458&amp;H458</f>
        <v>LTKJ</v>
      </c>
    </row>
    <row r="459" spans="1:9" ht="15.75">
      <c r="A459" s="111" t="str">
        <f t="shared" si="9"/>
        <v>XII AK611</v>
      </c>
      <c r="B459" s="54">
        <v>11</v>
      </c>
      <c r="C459" s="110" t="s">
        <v>675</v>
      </c>
      <c r="D459" s="110" t="s">
        <v>676</v>
      </c>
      <c r="E459" s="54" t="s">
        <v>9</v>
      </c>
      <c r="F459" s="111" t="s">
        <v>1942</v>
      </c>
      <c r="G459" s="111" t="s">
        <v>1780</v>
      </c>
      <c r="H459" s="111" t="s">
        <v>1783</v>
      </c>
      <c r="I459" s="111" t="s">
        <v>2377</v>
      </c>
    </row>
    <row r="460" spans="1:9" ht="15.75">
      <c r="A460" s="111" t="str">
        <f t="shared" si="9"/>
        <v>X TKJ 213</v>
      </c>
      <c r="B460" s="130">
        <v>13</v>
      </c>
      <c r="C460" s="110">
        <v>101616227</v>
      </c>
      <c r="D460" s="110" t="s">
        <v>2097</v>
      </c>
      <c r="E460" s="113" t="s">
        <v>9</v>
      </c>
      <c r="F460" s="115" t="s">
        <v>2332</v>
      </c>
      <c r="G460" s="111" t="s">
        <v>1777</v>
      </c>
      <c r="H460" s="111" t="s">
        <v>1785</v>
      </c>
      <c r="I460" s="111" t="str">
        <f>E460&amp;H460</f>
        <v>LTKJ</v>
      </c>
    </row>
    <row r="461" spans="1:9" ht="15.75">
      <c r="A461" s="111" t="str">
        <f t="shared" ref="A461:A523" si="10">F461&amp;B461</f>
        <v>XII AK114</v>
      </c>
      <c r="B461" s="54">
        <v>14</v>
      </c>
      <c r="C461" s="110" t="s">
        <v>377</v>
      </c>
      <c r="D461" s="110" t="s">
        <v>378</v>
      </c>
      <c r="E461" s="54" t="s">
        <v>13</v>
      </c>
      <c r="F461" s="111" t="s">
        <v>970</v>
      </c>
      <c r="G461" s="111" t="s">
        <v>1780</v>
      </c>
      <c r="H461" s="111" t="s">
        <v>1783</v>
      </c>
      <c r="I461" s="111" t="s">
        <v>2379</v>
      </c>
    </row>
    <row r="462" spans="1:9" ht="15.75">
      <c r="A462" s="111" t="str">
        <f t="shared" si="10"/>
        <v>XIII AK58</v>
      </c>
      <c r="B462" s="54">
        <v>8</v>
      </c>
      <c r="C462" s="110" t="s">
        <v>1183</v>
      </c>
      <c r="D462" s="110" t="s">
        <v>1184</v>
      </c>
      <c r="E462" s="54" t="s">
        <v>9</v>
      </c>
      <c r="F462" s="111" t="s">
        <v>1713</v>
      </c>
      <c r="G462" s="111" t="s">
        <v>1782</v>
      </c>
      <c r="H462" s="111" t="s">
        <v>1783</v>
      </c>
      <c r="I462" s="111" t="s">
        <v>2377</v>
      </c>
    </row>
    <row r="463" spans="1:9" ht="15.75">
      <c r="A463" s="111" t="str">
        <f t="shared" si="10"/>
        <v>X TKJ 112</v>
      </c>
      <c r="B463" s="130">
        <v>12</v>
      </c>
      <c r="C463" s="110">
        <v>101616228</v>
      </c>
      <c r="D463" s="110" t="s">
        <v>2098</v>
      </c>
      <c r="E463" s="113" t="s">
        <v>13</v>
      </c>
      <c r="F463" s="115" t="s">
        <v>2331</v>
      </c>
      <c r="G463" s="111" t="s">
        <v>1777</v>
      </c>
      <c r="H463" s="111" t="s">
        <v>1785</v>
      </c>
      <c r="I463" s="111" t="str">
        <f>E463&amp;H463</f>
        <v>PTKJ</v>
      </c>
    </row>
    <row r="464" spans="1:9" ht="15.75">
      <c r="A464" s="111" t="str">
        <f t="shared" si="10"/>
        <v>X TKJ 113</v>
      </c>
      <c r="B464" s="130">
        <v>13</v>
      </c>
      <c r="C464" s="110">
        <v>101616229</v>
      </c>
      <c r="D464" s="110" t="s">
        <v>2099</v>
      </c>
      <c r="E464" s="113" t="s">
        <v>9</v>
      </c>
      <c r="F464" s="115" t="s">
        <v>2331</v>
      </c>
      <c r="G464" s="111" t="s">
        <v>1777</v>
      </c>
      <c r="H464" s="111" t="s">
        <v>1785</v>
      </c>
      <c r="I464" s="111" t="str">
        <f>E464&amp;H464</f>
        <v>LTKJ</v>
      </c>
    </row>
    <row r="465" spans="1:9" ht="15.75">
      <c r="A465" s="111" t="str">
        <f t="shared" si="10"/>
        <v>XIII AK411</v>
      </c>
      <c r="B465" s="54">
        <v>11</v>
      </c>
      <c r="C465" s="110" t="s">
        <v>1125</v>
      </c>
      <c r="D465" s="110" t="s">
        <v>1126</v>
      </c>
      <c r="E465" s="54" t="s">
        <v>13</v>
      </c>
      <c r="F465" s="111" t="s">
        <v>1652</v>
      </c>
      <c r="G465" s="111" t="s">
        <v>1782</v>
      </c>
      <c r="H465" s="111" t="s">
        <v>1783</v>
      </c>
      <c r="I465" s="111" t="s">
        <v>2379</v>
      </c>
    </row>
    <row r="466" spans="1:9" ht="15.75">
      <c r="A466" s="111" t="str">
        <f t="shared" si="10"/>
        <v>XII AK214</v>
      </c>
      <c r="B466" s="54">
        <v>14</v>
      </c>
      <c r="C466" s="110" t="s">
        <v>440</v>
      </c>
      <c r="D466" s="110" t="s">
        <v>441</v>
      </c>
      <c r="E466" s="54" t="s">
        <v>9</v>
      </c>
      <c r="F466" s="111" t="s">
        <v>971</v>
      </c>
      <c r="G466" s="111" t="s">
        <v>1780</v>
      </c>
      <c r="H466" s="111" t="s">
        <v>1783</v>
      </c>
      <c r="I466" s="111" t="s">
        <v>2377</v>
      </c>
    </row>
    <row r="467" spans="1:9" ht="15.75">
      <c r="A467" s="111" t="str">
        <f t="shared" si="10"/>
        <v>XI AK118</v>
      </c>
      <c r="B467" s="54">
        <v>18</v>
      </c>
      <c r="C467" s="110">
        <v>101515710</v>
      </c>
      <c r="D467" s="110" t="s">
        <v>182</v>
      </c>
      <c r="E467" s="54" t="s">
        <v>9</v>
      </c>
      <c r="F467" s="111" t="s">
        <v>413</v>
      </c>
      <c r="G467" s="111" t="s">
        <v>1778</v>
      </c>
      <c r="H467" s="111" t="s">
        <v>1783</v>
      </c>
      <c r="I467" s="111" t="s">
        <v>2377</v>
      </c>
    </row>
    <row r="468" spans="1:9" ht="15.75">
      <c r="A468" s="111" t="str">
        <f t="shared" si="10"/>
        <v>X AK 214</v>
      </c>
      <c r="B468" s="130">
        <v>14</v>
      </c>
      <c r="C468" s="110">
        <v>101616061</v>
      </c>
      <c r="D468" s="110" t="s">
        <v>2100</v>
      </c>
      <c r="E468" s="113" t="s">
        <v>9</v>
      </c>
      <c r="F468" s="114" t="s">
        <v>2327</v>
      </c>
      <c r="G468" s="111" t="s">
        <v>1775</v>
      </c>
      <c r="H468" s="111" t="s">
        <v>1783</v>
      </c>
      <c r="I468" s="111" t="str">
        <f>E468&amp;H468</f>
        <v>LAK</v>
      </c>
    </row>
    <row r="469" spans="1:9" ht="15.75">
      <c r="A469" s="111" t="str">
        <f t="shared" si="10"/>
        <v>XIII AK412</v>
      </c>
      <c r="B469" s="54">
        <v>12</v>
      </c>
      <c r="C469" s="110" t="s">
        <v>1127</v>
      </c>
      <c r="D469" s="110" t="s">
        <v>1128</v>
      </c>
      <c r="E469" s="54" t="s">
        <v>9</v>
      </c>
      <c r="F469" s="111" t="s">
        <v>1652</v>
      </c>
      <c r="G469" s="111" t="s">
        <v>1782</v>
      </c>
      <c r="H469" s="111" t="s">
        <v>1783</v>
      </c>
      <c r="I469" s="111" t="s">
        <v>2377</v>
      </c>
    </row>
    <row r="470" spans="1:9" ht="15.75">
      <c r="A470" s="111" t="str">
        <f t="shared" si="10"/>
        <v>XII TKJ113</v>
      </c>
      <c r="B470" s="54">
        <v>13</v>
      </c>
      <c r="C470" s="110" t="s">
        <v>740</v>
      </c>
      <c r="D470" s="110" t="s">
        <v>741</v>
      </c>
      <c r="E470" s="54" t="s">
        <v>9</v>
      </c>
      <c r="F470" s="111" t="s">
        <v>1289</v>
      </c>
      <c r="G470" s="111" t="s">
        <v>1781</v>
      </c>
      <c r="H470" s="111" t="s">
        <v>1785</v>
      </c>
      <c r="I470" s="111" t="s">
        <v>2378</v>
      </c>
    </row>
    <row r="471" spans="1:9" ht="15.75">
      <c r="A471" s="111" t="str">
        <f t="shared" si="10"/>
        <v>XI AK513</v>
      </c>
      <c r="B471" s="54">
        <v>13</v>
      </c>
      <c r="C471" s="110">
        <v>101515711</v>
      </c>
      <c r="D471" s="110" t="s">
        <v>290</v>
      </c>
      <c r="E471" s="54" t="s">
        <v>13</v>
      </c>
      <c r="F471" s="111" t="s">
        <v>655</v>
      </c>
      <c r="G471" s="111" t="s">
        <v>1778</v>
      </c>
      <c r="H471" s="111" t="s">
        <v>1783</v>
      </c>
      <c r="I471" s="111" t="s">
        <v>2379</v>
      </c>
    </row>
    <row r="472" spans="1:9" ht="15.75">
      <c r="A472" s="111" t="str">
        <f t="shared" si="10"/>
        <v>X AK 614</v>
      </c>
      <c r="B472" s="130">
        <v>14</v>
      </c>
      <c r="C472" s="110">
        <v>101616062</v>
      </c>
      <c r="D472" s="110" t="s">
        <v>2101</v>
      </c>
      <c r="E472" s="113" t="s">
        <v>9</v>
      </c>
      <c r="F472" s="114" t="s">
        <v>2330</v>
      </c>
      <c r="G472" s="111" t="s">
        <v>1775</v>
      </c>
      <c r="H472" s="111" t="s">
        <v>1783</v>
      </c>
      <c r="I472" s="111" t="str">
        <f>E472&amp;H472</f>
        <v>LAK</v>
      </c>
    </row>
    <row r="473" spans="1:9" ht="15.75">
      <c r="A473" s="111" t="str">
        <f t="shared" si="10"/>
        <v>XIII AK312</v>
      </c>
      <c r="B473" s="54">
        <v>12</v>
      </c>
      <c r="C473" s="110" t="s">
        <v>1063</v>
      </c>
      <c r="D473" s="110" t="s">
        <v>1064</v>
      </c>
      <c r="E473" s="54" t="s">
        <v>9</v>
      </c>
      <c r="F473" s="111" t="s">
        <v>1589</v>
      </c>
      <c r="G473" s="111" t="s">
        <v>1782</v>
      </c>
      <c r="H473" s="111" t="s">
        <v>1783</v>
      </c>
      <c r="I473" s="111" t="s">
        <v>2377</v>
      </c>
    </row>
    <row r="474" spans="1:9" ht="15.75">
      <c r="A474" s="111" t="str">
        <f t="shared" si="10"/>
        <v>XII TKJ215</v>
      </c>
      <c r="B474" s="54">
        <v>15</v>
      </c>
      <c r="C474" s="110" t="s">
        <v>808</v>
      </c>
      <c r="D474" s="110" t="s">
        <v>809</v>
      </c>
      <c r="E474" s="54" t="s">
        <v>9</v>
      </c>
      <c r="F474" s="111" t="s">
        <v>1344</v>
      </c>
      <c r="G474" s="111" t="s">
        <v>1781</v>
      </c>
      <c r="H474" s="111" t="s">
        <v>1785</v>
      </c>
      <c r="I474" s="111" t="s">
        <v>2378</v>
      </c>
    </row>
    <row r="475" spans="1:9" ht="15.75">
      <c r="A475" s="111" t="str">
        <f t="shared" si="10"/>
        <v>X AK 412</v>
      </c>
      <c r="B475" s="130">
        <v>12</v>
      </c>
      <c r="C475" s="110">
        <v>101616063</v>
      </c>
      <c r="D475" s="110" t="s">
        <v>2102</v>
      </c>
      <c r="E475" s="113" t="s">
        <v>9</v>
      </c>
      <c r="F475" s="114" t="s">
        <v>2329</v>
      </c>
      <c r="G475" s="111" t="s">
        <v>1775</v>
      </c>
      <c r="H475" s="111" t="s">
        <v>1783</v>
      </c>
      <c r="I475" s="111" t="str">
        <f>E475&amp;H475</f>
        <v>LAK</v>
      </c>
    </row>
    <row r="476" spans="1:9" ht="15.75">
      <c r="A476" s="111" t="str">
        <f t="shared" si="10"/>
        <v>XI AK119</v>
      </c>
      <c r="B476" s="54">
        <v>19</v>
      </c>
      <c r="C476" s="110">
        <v>101515712</v>
      </c>
      <c r="D476" s="110" t="s">
        <v>190</v>
      </c>
      <c r="E476" s="54" t="s">
        <v>9</v>
      </c>
      <c r="F476" s="111" t="s">
        <v>413</v>
      </c>
      <c r="G476" s="111" t="s">
        <v>1778</v>
      </c>
      <c r="H476" s="111" t="s">
        <v>1783</v>
      </c>
      <c r="I476" s="111" t="s">
        <v>2377</v>
      </c>
    </row>
    <row r="477" spans="1:9" ht="15.75">
      <c r="A477" s="111" t="str">
        <f t="shared" si="10"/>
        <v>XII AK315</v>
      </c>
      <c r="B477" s="54">
        <v>15</v>
      </c>
      <c r="C477" s="110" t="s">
        <v>501</v>
      </c>
      <c r="D477" s="110" t="s">
        <v>502</v>
      </c>
      <c r="E477" s="54" t="s">
        <v>9</v>
      </c>
      <c r="F477" s="111" t="s">
        <v>972</v>
      </c>
      <c r="G477" s="111" t="s">
        <v>1780</v>
      </c>
      <c r="H477" s="111" t="s">
        <v>1783</v>
      </c>
      <c r="I477" s="111" t="s">
        <v>2377</v>
      </c>
    </row>
    <row r="478" spans="1:9" ht="15.75">
      <c r="A478" s="111" t="str">
        <f t="shared" si="10"/>
        <v>X RPL 221</v>
      </c>
      <c r="B478" s="130">
        <v>21</v>
      </c>
      <c r="C478" s="110">
        <v>101616329</v>
      </c>
      <c r="D478" s="110" t="s">
        <v>2103</v>
      </c>
      <c r="E478" s="113" t="s">
        <v>9</v>
      </c>
      <c r="F478" s="114" t="s">
        <v>2324</v>
      </c>
      <c r="G478" s="111" t="s">
        <v>1776</v>
      </c>
      <c r="H478" s="111" t="s">
        <v>1784</v>
      </c>
      <c r="I478" s="111" t="str">
        <f>E478&amp;H478</f>
        <v>LRPL</v>
      </c>
    </row>
    <row r="479" spans="1:9" ht="15.75">
      <c r="A479" s="111" t="str">
        <f t="shared" si="10"/>
        <v>X AK 516</v>
      </c>
      <c r="B479" s="130">
        <v>16</v>
      </c>
      <c r="C479" s="110">
        <v>101616064</v>
      </c>
      <c r="D479" s="110" t="s">
        <v>2104</v>
      </c>
      <c r="E479" s="113" t="s">
        <v>9</v>
      </c>
      <c r="F479" s="114" t="s">
        <v>2325</v>
      </c>
      <c r="G479" s="111" t="s">
        <v>1775</v>
      </c>
      <c r="H479" s="111" t="s">
        <v>1783</v>
      </c>
      <c r="I479" s="111" t="str">
        <f>E479&amp;H479</f>
        <v>LAK</v>
      </c>
    </row>
    <row r="480" spans="1:9" ht="15.75">
      <c r="A480" s="111" t="str">
        <f t="shared" si="10"/>
        <v>XI RPL111</v>
      </c>
      <c r="B480" s="54">
        <v>11</v>
      </c>
      <c r="C480" s="110">
        <v>101515928</v>
      </c>
      <c r="D480" s="110" t="s">
        <v>31</v>
      </c>
      <c r="E480" s="54" t="s">
        <v>9</v>
      </c>
      <c r="F480" s="111" t="s">
        <v>1945</v>
      </c>
      <c r="G480" s="111" t="s">
        <v>1944</v>
      </c>
      <c r="H480" s="111" t="s">
        <v>1784</v>
      </c>
      <c r="I480" s="111" t="s">
        <v>2380</v>
      </c>
    </row>
    <row r="481" spans="1:9" ht="15.75">
      <c r="A481" s="111" t="str">
        <f t="shared" si="10"/>
        <v>XII TKJ318</v>
      </c>
      <c r="B481" s="54">
        <v>18</v>
      </c>
      <c r="C481" s="110" t="s">
        <v>877</v>
      </c>
      <c r="D481" s="110" t="s">
        <v>878</v>
      </c>
      <c r="E481" s="54" t="s">
        <v>13</v>
      </c>
      <c r="F481" s="111" t="s">
        <v>1401</v>
      </c>
      <c r="G481" s="111" t="s">
        <v>1781</v>
      </c>
      <c r="H481" s="111" t="s">
        <v>1785</v>
      </c>
      <c r="I481" s="111" t="s">
        <v>2381</v>
      </c>
    </row>
    <row r="482" spans="1:9" ht="15.75">
      <c r="A482" s="111" t="str">
        <f t="shared" si="10"/>
        <v>X RPL 222</v>
      </c>
      <c r="B482" s="130">
        <v>22</v>
      </c>
      <c r="C482" s="110">
        <v>101616330</v>
      </c>
      <c r="D482" s="110" t="s">
        <v>2105</v>
      </c>
      <c r="E482" s="113" t="s">
        <v>9</v>
      </c>
      <c r="F482" s="114" t="s">
        <v>2324</v>
      </c>
      <c r="G482" s="111" t="s">
        <v>1776</v>
      </c>
      <c r="H482" s="111" t="s">
        <v>1784</v>
      </c>
      <c r="I482" s="111" t="str">
        <f>E482&amp;H482</f>
        <v>LRPL</v>
      </c>
    </row>
    <row r="483" spans="1:9" ht="15.75">
      <c r="A483" s="111" t="str">
        <f t="shared" si="10"/>
        <v>XI RPL112</v>
      </c>
      <c r="B483" s="54">
        <v>12</v>
      </c>
      <c r="C483" s="110">
        <v>101515929</v>
      </c>
      <c r="D483" s="110" t="s">
        <v>10</v>
      </c>
      <c r="E483" s="54" t="s">
        <v>9</v>
      </c>
      <c r="F483" s="111" t="s">
        <v>1945</v>
      </c>
      <c r="G483" s="111" t="s">
        <v>1944</v>
      </c>
      <c r="H483" s="111" t="s">
        <v>1784</v>
      </c>
      <c r="I483" s="111" t="s">
        <v>2380</v>
      </c>
    </row>
    <row r="484" spans="1:9" ht="15.75">
      <c r="A484" s="111" t="str">
        <f t="shared" si="10"/>
        <v>XII AK412</v>
      </c>
      <c r="B484" s="54">
        <v>12</v>
      </c>
      <c r="C484" s="110" t="s">
        <v>557</v>
      </c>
      <c r="D484" s="110" t="s">
        <v>558</v>
      </c>
      <c r="E484" s="54" t="s">
        <v>9</v>
      </c>
      <c r="F484" s="111" t="s">
        <v>973</v>
      </c>
      <c r="G484" s="111" t="s">
        <v>1780</v>
      </c>
      <c r="H484" s="111" t="s">
        <v>1783</v>
      </c>
      <c r="I484" s="111" t="s">
        <v>2377</v>
      </c>
    </row>
    <row r="485" spans="1:9" ht="15.75">
      <c r="A485" s="111" t="str">
        <f t="shared" si="10"/>
        <v>X TKJ 315</v>
      </c>
      <c r="B485" s="130">
        <v>15</v>
      </c>
      <c r="C485" s="110">
        <v>101616230</v>
      </c>
      <c r="D485" s="110" t="s">
        <v>811</v>
      </c>
      <c r="E485" s="113" t="s">
        <v>9</v>
      </c>
      <c r="F485" s="115" t="s">
        <v>2326</v>
      </c>
      <c r="G485" s="111" t="s">
        <v>1777</v>
      </c>
      <c r="H485" s="111" t="s">
        <v>1785</v>
      </c>
      <c r="I485" s="111" t="str">
        <f>E485&amp;H485</f>
        <v>LTKJ</v>
      </c>
    </row>
    <row r="486" spans="1:9" ht="15.75">
      <c r="A486" s="111" t="str">
        <f t="shared" si="10"/>
        <v>XII TKJ216</v>
      </c>
      <c r="B486" s="54">
        <v>16</v>
      </c>
      <c r="C486" s="110" t="s">
        <v>810</v>
      </c>
      <c r="D486" s="110" t="s">
        <v>811</v>
      </c>
      <c r="E486" s="54" t="s">
        <v>9</v>
      </c>
      <c r="F486" s="111" t="s">
        <v>1344</v>
      </c>
      <c r="G486" s="111" t="s">
        <v>1781</v>
      </c>
      <c r="H486" s="111" t="s">
        <v>1785</v>
      </c>
      <c r="I486" s="111" t="s">
        <v>2378</v>
      </c>
    </row>
    <row r="487" spans="1:9" ht="15.75">
      <c r="A487" s="111" t="str">
        <f t="shared" si="10"/>
        <v>XII TKJ319</v>
      </c>
      <c r="B487" s="54">
        <v>19</v>
      </c>
      <c r="C487" s="110" t="s">
        <v>879</v>
      </c>
      <c r="D487" s="110" t="s">
        <v>880</v>
      </c>
      <c r="E487" s="54" t="s">
        <v>9</v>
      </c>
      <c r="F487" s="111" t="s">
        <v>1401</v>
      </c>
      <c r="G487" s="111" t="s">
        <v>1781</v>
      </c>
      <c r="H487" s="111" t="s">
        <v>1785</v>
      </c>
      <c r="I487" s="111" t="s">
        <v>2378</v>
      </c>
    </row>
    <row r="488" spans="1:9" ht="15.75">
      <c r="A488" s="111" t="str">
        <f t="shared" si="10"/>
        <v>X RPL 112</v>
      </c>
      <c r="B488" s="130">
        <v>12</v>
      </c>
      <c r="C488" s="110">
        <v>101616331</v>
      </c>
      <c r="D488" s="110" t="s">
        <v>2106</v>
      </c>
      <c r="E488" s="113" t="s">
        <v>9</v>
      </c>
      <c r="F488" s="114" t="s">
        <v>2323</v>
      </c>
      <c r="G488" s="111" t="s">
        <v>1776</v>
      </c>
      <c r="H488" s="111" t="s">
        <v>1784</v>
      </c>
      <c r="I488" s="111" t="str">
        <f>E488&amp;H488</f>
        <v>LRPL</v>
      </c>
    </row>
    <row r="489" spans="1:9" ht="15.75">
      <c r="A489" s="111" t="str">
        <f t="shared" si="10"/>
        <v>X AK 615</v>
      </c>
      <c r="B489" s="130">
        <v>15</v>
      </c>
      <c r="C489" s="110">
        <v>101616065</v>
      </c>
      <c r="D489" s="110" t="s">
        <v>2107</v>
      </c>
      <c r="E489" s="113" t="s">
        <v>9</v>
      </c>
      <c r="F489" s="114" t="s">
        <v>2330</v>
      </c>
      <c r="G489" s="111" t="s">
        <v>1775</v>
      </c>
      <c r="H489" s="111" t="s">
        <v>1783</v>
      </c>
      <c r="I489" s="111" t="str">
        <f>E489&amp;H489</f>
        <v>LAK</v>
      </c>
    </row>
    <row r="490" spans="1:9" ht="15.75">
      <c r="A490" s="111" t="str">
        <f t="shared" si="10"/>
        <v>X TKJ 214</v>
      </c>
      <c r="B490" s="130">
        <v>14</v>
      </c>
      <c r="C490" s="110">
        <v>101616231</v>
      </c>
      <c r="D490" s="110" t="s">
        <v>2108</v>
      </c>
      <c r="E490" s="113" t="s">
        <v>9</v>
      </c>
      <c r="F490" s="115" t="s">
        <v>2332</v>
      </c>
      <c r="G490" s="111" t="s">
        <v>1777</v>
      </c>
      <c r="H490" s="111" t="s">
        <v>1785</v>
      </c>
      <c r="I490" s="111" t="str">
        <f>E490&amp;H490</f>
        <v>LTKJ</v>
      </c>
    </row>
    <row r="491" spans="1:9" ht="15.75">
      <c r="A491" s="111" t="str">
        <f t="shared" si="10"/>
        <v>X AK 517</v>
      </c>
      <c r="B491" s="130">
        <v>17</v>
      </c>
      <c r="C491" s="110">
        <v>101616066</v>
      </c>
      <c r="D491" s="110" t="s">
        <v>2109</v>
      </c>
      <c r="E491" s="113" t="s">
        <v>9</v>
      </c>
      <c r="F491" s="114" t="s">
        <v>2325</v>
      </c>
      <c r="G491" s="111" t="s">
        <v>1775</v>
      </c>
      <c r="H491" s="111" t="s">
        <v>1783</v>
      </c>
      <c r="I491" s="111" t="str">
        <f>E491&amp;H491</f>
        <v>LAK</v>
      </c>
    </row>
    <row r="492" spans="1:9" ht="15.75">
      <c r="A492" s="111" t="str">
        <f t="shared" si="10"/>
        <v>X AK 113</v>
      </c>
      <c r="B492" s="130">
        <v>13</v>
      </c>
      <c r="C492" s="110">
        <v>101616067</v>
      </c>
      <c r="D492" s="110" t="s">
        <v>2110</v>
      </c>
      <c r="E492" s="113" t="s">
        <v>13</v>
      </c>
      <c r="F492" s="114" t="s">
        <v>2322</v>
      </c>
      <c r="G492" s="111" t="s">
        <v>1775</v>
      </c>
      <c r="H492" s="111" t="s">
        <v>1783</v>
      </c>
      <c r="I492" s="111" t="str">
        <f>E492&amp;H492</f>
        <v>PAK</v>
      </c>
    </row>
    <row r="493" spans="1:9" ht="15.75">
      <c r="A493" s="111" t="str">
        <f t="shared" si="10"/>
        <v>XIII AK313</v>
      </c>
      <c r="B493" s="54">
        <v>13</v>
      </c>
      <c r="C493" s="110" t="s">
        <v>1065</v>
      </c>
      <c r="D493" s="110" t="s">
        <v>1066</v>
      </c>
      <c r="E493" s="54" t="s">
        <v>9</v>
      </c>
      <c r="F493" s="111" t="s">
        <v>1589</v>
      </c>
      <c r="G493" s="111" t="s">
        <v>1782</v>
      </c>
      <c r="H493" s="111" t="s">
        <v>1783</v>
      </c>
      <c r="I493" s="111" t="s">
        <v>2377</v>
      </c>
    </row>
    <row r="494" spans="1:9" ht="15.75">
      <c r="A494" s="111" t="str">
        <f t="shared" si="10"/>
        <v>XI AK411</v>
      </c>
      <c r="B494" s="54">
        <v>11</v>
      </c>
      <c r="C494" s="110">
        <v>101515713</v>
      </c>
      <c r="D494" s="110" t="s">
        <v>257</v>
      </c>
      <c r="E494" s="54" t="s">
        <v>13</v>
      </c>
      <c r="F494" s="111" t="s">
        <v>593</v>
      </c>
      <c r="G494" s="111" t="s">
        <v>1778</v>
      </c>
      <c r="H494" s="111" t="s">
        <v>1783</v>
      </c>
      <c r="I494" s="111" t="s">
        <v>2379</v>
      </c>
    </row>
    <row r="495" spans="1:9" ht="15.75">
      <c r="A495" s="111" t="str">
        <f t="shared" si="10"/>
        <v>XI AK616</v>
      </c>
      <c r="B495" s="54">
        <v>16</v>
      </c>
      <c r="C495" s="110">
        <v>101515714</v>
      </c>
      <c r="D495" s="110" t="s">
        <v>321</v>
      </c>
      <c r="E495" s="54" t="s">
        <v>13</v>
      </c>
      <c r="F495" s="111" t="s">
        <v>715</v>
      </c>
      <c r="G495" s="111" t="s">
        <v>1778</v>
      </c>
      <c r="H495" s="111" t="s">
        <v>1783</v>
      </c>
      <c r="I495" s="111" t="s">
        <v>2379</v>
      </c>
    </row>
    <row r="496" spans="1:9" ht="15.75">
      <c r="A496" s="111" t="str">
        <f t="shared" si="10"/>
        <v>X TKJ 114</v>
      </c>
      <c r="B496" s="130">
        <v>14</v>
      </c>
      <c r="C496" s="110">
        <v>101616232</v>
      </c>
      <c r="D496" s="110" t="s">
        <v>1130</v>
      </c>
      <c r="E496" s="113" t="s">
        <v>13</v>
      </c>
      <c r="F496" s="115" t="s">
        <v>2331</v>
      </c>
      <c r="G496" s="111" t="s">
        <v>1777</v>
      </c>
      <c r="H496" s="111" t="s">
        <v>1785</v>
      </c>
      <c r="I496" s="111" t="str">
        <f>E496&amp;H496</f>
        <v>PTKJ</v>
      </c>
    </row>
    <row r="497" spans="1:9" ht="15.75">
      <c r="A497" s="111" t="str">
        <f t="shared" si="10"/>
        <v>XIII AK413</v>
      </c>
      <c r="B497" s="54">
        <v>13</v>
      </c>
      <c r="C497" s="110" t="s">
        <v>1129</v>
      </c>
      <c r="D497" s="110" t="s">
        <v>1130</v>
      </c>
      <c r="E497" s="54" t="s">
        <v>13</v>
      </c>
      <c r="F497" s="111" t="s">
        <v>1652</v>
      </c>
      <c r="G497" s="111" t="s">
        <v>1782</v>
      </c>
      <c r="H497" s="111" t="s">
        <v>1783</v>
      </c>
      <c r="I497" s="111" t="s">
        <v>2379</v>
      </c>
    </row>
    <row r="498" spans="1:9" ht="15.75">
      <c r="A498" s="111" t="str">
        <f t="shared" si="10"/>
        <v>X RPL 113</v>
      </c>
      <c r="B498" s="130">
        <v>13</v>
      </c>
      <c r="C498" s="110">
        <v>101616332</v>
      </c>
      <c r="D498" s="110" t="s">
        <v>2111</v>
      </c>
      <c r="E498" s="113" t="s">
        <v>13</v>
      </c>
      <c r="F498" s="114" t="s">
        <v>2323</v>
      </c>
      <c r="G498" s="111" t="s">
        <v>1776</v>
      </c>
      <c r="H498" s="111" t="s">
        <v>1784</v>
      </c>
      <c r="I498" s="111" t="str">
        <f>E498&amp;H498</f>
        <v>PRPL</v>
      </c>
    </row>
    <row r="499" spans="1:9" ht="15.75">
      <c r="A499" s="111" t="str">
        <f t="shared" si="10"/>
        <v>XI TKJ118</v>
      </c>
      <c r="B499" s="54">
        <v>18</v>
      </c>
      <c r="C499" s="110">
        <v>101515853</v>
      </c>
      <c r="D499" s="110" t="s">
        <v>78</v>
      </c>
      <c r="E499" s="54" t="s">
        <v>9</v>
      </c>
      <c r="F499" s="111" t="s">
        <v>779</v>
      </c>
      <c r="G499" s="111" t="s">
        <v>1779</v>
      </c>
      <c r="H499" s="111" t="s">
        <v>1785</v>
      </c>
      <c r="I499" s="111" t="s">
        <v>2378</v>
      </c>
    </row>
    <row r="500" spans="1:9" ht="15.75">
      <c r="A500" s="111" t="str">
        <f t="shared" si="10"/>
        <v>XI TKJ212</v>
      </c>
      <c r="B500" s="54">
        <v>12</v>
      </c>
      <c r="C500" s="110">
        <v>101515854</v>
      </c>
      <c r="D500" s="110" t="s">
        <v>121</v>
      </c>
      <c r="E500" s="54" t="s">
        <v>9</v>
      </c>
      <c r="F500" s="111" t="s">
        <v>842</v>
      </c>
      <c r="G500" s="111" t="s">
        <v>1779</v>
      </c>
      <c r="H500" s="111" t="s">
        <v>1785</v>
      </c>
      <c r="I500" s="111" t="s">
        <v>2378</v>
      </c>
    </row>
    <row r="501" spans="1:9" ht="15.75">
      <c r="A501" s="111" t="str">
        <f t="shared" si="10"/>
        <v>X AK 323</v>
      </c>
      <c r="B501" s="130">
        <v>23</v>
      </c>
      <c r="C501" s="110">
        <v>101616068</v>
      </c>
      <c r="D501" s="110" t="s">
        <v>2112</v>
      </c>
      <c r="E501" s="113" t="s">
        <v>9</v>
      </c>
      <c r="F501" s="114" t="s">
        <v>2328</v>
      </c>
      <c r="G501" s="111" t="s">
        <v>1775</v>
      </c>
      <c r="H501" s="111" t="s">
        <v>1783</v>
      </c>
      <c r="I501" s="111" t="str">
        <f>E501&amp;H501</f>
        <v>LAK</v>
      </c>
    </row>
    <row r="502" spans="1:9" ht="15.75">
      <c r="A502" s="111" t="str">
        <f t="shared" si="10"/>
        <v>XII AK514</v>
      </c>
      <c r="B502" s="54">
        <v>14</v>
      </c>
      <c r="C502" s="110" t="s">
        <v>620</v>
      </c>
      <c r="D502" s="110" t="s">
        <v>621</v>
      </c>
      <c r="E502" s="54" t="s">
        <v>9</v>
      </c>
      <c r="F502" s="111" t="s">
        <v>974</v>
      </c>
      <c r="G502" s="111" t="s">
        <v>1780</v>
      </c>
      <c r="H502" s="111" t="s">
        <v>1783</v>
      </c>
      <c r="I502" s="111" t="s">
        <v>2377</v>
      </c>
    </row>
    <row r="503" spans="1:9" ht="15.75">
      <c r="A503" s="111" t="str">
        <f t="shared" si="10"/>
        <v>XII AK612</v>
      </c>
      <c r="B503" s="54">
        <v>12</v>
      </c>
      <c r="C503" s="110" t="s">
        <v>677</v>
      </c>
      <c r="D503" s="110" t="s">
        <v>678</v>
      </c>
      <c r="E503" s="54" t="s">
        <v>9</v>
      </c>
      <c r="F503" s="111" t="s">
        <v>1942</v>
      </c>
      <c r="G503" s="111" t="s">
        <v>1780</v>
      </c>
      <c r="H503" s="111" t="s">
        <v>1783</v>
      </c>
      <c r="I503" s="111" t="s">
        <v>2377</v>
      </c>
    </row>
    <row r="504" spans="1:9" ht="15.75">
      <c r="A504" s="111" t="str">
        <f t="shared" si="10"/>
        <v>XIII AK59</v>
      </c>
      <c r="B504" s="54">
        <v>9</v>
      </c>
      <c r="C504" s="110" t="s">
        <v>1185</v>
      </c>
      <c r="D504" s="110" t="s">
        <v>1186</v>
      </c>
      <c r="E504" s="54" t="s">
        <v>13</v>
      </c>
      <c r="F504" s="111" t="s">
        <v>1713</v>
      </c>
      <c r="G504" s="111" t="s">
        <v>1782</v>
      </c>
      <c r="H504" s="111" t="s">
        <v>1783</v>
      </c>
      <c r="I504" s="111" t="s">
        <v>2379</v>
      </c>
    </row>
    <row r="505" spans="1:9" ht="15.75">
      <c r="A505" s="111" t="str">
        <f t="shared" si="10"/>
        <v>XII AK215</v>
      </c>
      <c r="B505" s="54">
        <v>15</v>
      </c>
      <c r="C505" s="110" t="s">
        <v>442</v>
      </c>
      <c r="D505" s="110" t="s">
        <v>443</v>
      </c>
      <c r="E505" s="54" t="s">
        <v>13</v>
      </c>
      <c r="F505" s="111" t="s">
        <v>971</v>
      </c>
      <c r="G505" s="111" t="s">
        <v>1780</v>
      </c>
      <c r="H505" s="111" t="s">
        <v>1783</v>
      </c>
      <c r="I505" s="111" t="s">
        <v>2379</v>
      </c>
    </row>
    <row r="506" spans="1:9" ht="15.75">
      <c r="A506" s="111" t="str">
        <f t="shared" si="10"/>
        <v>XII TKJ114</v>
      </c>
      <c r="B506" s="54">
        <v>14</v>
      </c>
      <c r="C506" s="110" t="s">
        <v>744</v>
      </c>
      <c r="D506" s="110" t="s">
        <v>745</v>
      </c>
      <c r="E506" s="54" t="s">
        <v>9</v>
      </c>
      <c r="F506" s="111" t="s">
        <v>1289</v>
      </c>
      <c r="G506" s="111" t="s">
        <v>1781</v>
      </c>
      <c r="H506" s="111" t="s">
        <v>1785</v>
      </c>
      <c r="I506" s="111" t="s">
        <v>2378</v>
      </c>
    </row>
    <row r="507" spans="1:9" ht="15.75">
      <c r="A507" s="111" t="str">
        <f t="shared" si="10"/>
        <v>XI AK617</v>
      </c>
      <c r="B507" s="54">
        <v>17</v>
      </c>
      <c r="C507" s="110">
        <v>101515715</v>
      </c>
      <c r="D507" s="110" t="s">
        <v>334</v>
      </c>
      <c r="E507" s="54" t="s">
        <v>9</v>
      </c>
      <c r="F507" s="111" t="s">
        <v>715</v>
      </c>
      <c r="G507" s="111" t="s">
        <v>1778</v>
      </c>
      <c r="H507" s="111" t="s">
        <v>1783</v>
      </c>
      <c r="I507" s="111" t="s">
        <v>2377</v>
      </c>
    </row>
    <row r="508" spans="1:9" ht="15.75">
      <c r="A508" s="111" t="str">
        <f t="shared" si="10"/>
        <v>XI AK312</v>
      </c>
      <c r="B508" s="54">
        <v>12</v>
      </c>
      <c r="C508" s="110">
        <v>101515716</v>
      </c>
      <c r="D508" s="110" t="s">
        <v>226</v>
      </c>
      <c r="E508" s="54" t="s">
        <v>13</v>
      </c>
      <c r="F508" s="111" t="s">
        <v>534</v>
      </c>
      <c r="G508" s="111" t="s">
        <v>1778</v>
      </c>
      <c r="H508" s="111" t="s">
        <v>1783</v>
      </c>
      <c r="I508" s="111" t="s">
        <v>2379</v>
      </c>
    </row>
    <row r="509" spans="1:9" ht="15.75">
      <c r="A509" s="111" t="str">
        <f t="shared" si="10"/>
        <v>XII TKJ217</v>
      </c>
      <c r="B509" s="54">
        <v>17</v>
      </c>
      <c r="C509" s="110" t="s">
        <v>812</v>
      </c>
      <c r="D509" s="110" t="s">
        <v>813</v>
      </c>
      <c r="E509" s="54" t="s">
        <v>9</v>
      </c>
      <c r="F509" s="111" t="s">
        <v>1344</v>
      </c>
      <c r="G509" s="111" t="s">
        <v>1781</v>
      </c>
      <c r="H509" s="111" t="s">
        <v>1785</v>
      </c>
      <c r="I509" s="111" t="s">
        <v>2378</v>
      </c>
    </row>
    <row r="510" spans="1:9" ht="15.75">
      <c r="A510" s="111" t="str">
        <f t="shared" si="10"/>
        <v>XI AK514</v>
      </c>
      <c r="B510" s="54">
        <v>14</v>
      </c>
      <c r="C510" s="110">
        <v>101515717</v>
      </c>
      <c r="D510" s="110" t="s">
        <v>285</v>
      </c>
      <c r="E510" s="54" t="s">
        <v>13</v>
      </c>
      <c r="F510" s="111" t="s">
        <v>655</v>
      </c>
      <c r="G510" s="111" t="s">
        <v>1778</v>
      </c>
      <c r="H510" s="111" t="s">
        <v>1783</v>
      </c>
      <c r="I510" s="111" t="s">
        <v>2379</v>
      </c>
    </row>
    <row r="511" spans="1:9" ht="15.75">
      <c r="A511" s="111" t="str">
        <f t="shared" si="10"/>
        <v>XI AK412</v>
      </c>
      <c r="B511" s="54">
        <v>12</v>
      </c>
      <c r="C511" s="110">
        <v>101515718</v>
      </c>
      <c r="D511" s="110" t="s">
        <v>273</v>
      </c>
      <c r="E511" s="54" t="s">
        <v>9</v>
      </c>
      <c r="F511" s="111" t="s">
        <v>593</v>
      </c>
      <c r="G511" s="111" t="s">
        <v>1778</v>
      </c>
      <c r="H511" s="111" t="s">
        <v>1783</v>
      </c>
      <c r="I511" s="111" t="s">
        <v>2377</v>
      </c>
    </row>
    <row r="512" spans="1:9" ht="15.75">
      <c r="A512" s="111" t="str">
        <f t="shared" si="10"/>
        <v>XII TKJ218</v>
      </c>
      <c r="B512" s="54">
        <v>18</v>
      </c>
      <c r="C512" s="110" t="s">
        <v>814</v>
      </c>
      <c r="D512" s="110" t="s">
        <v>815</v>
      </c>
      <c r="E512" s="54" t="s">
        <v>13</v>
      </c>
      <c r="F512" s="111" t="s">
        <v>1344</v>
      </c>
      <c r="G512" s="111" t="s">
        <v>1781</v>
      </c>
      <c r="H512" s="111" t="s">
        <v>1785</v>
      </c>
      <c r="I512" s="111" t="s">
        <v>2381</v>
      </c>
    </row>
    <row r="513" spans="1:9" ht="15.75">
      <c r="A513" s="111" t="str">
        <f t="shared" si="10"/>
        <v>XII AK316</v>
      </c>
      <c r="B513" s="54">
        <v>16</v>
      </c>
      <c r="C513" s="110" t="s">
        <v>503</v>
      </c>
      <c r="D513" s="110" t="s">
        <v>504</v>
      </c>
      <c r="E513" s="54" t="s">
        <v>13</v>
      </c>
      <c r="F513" s="111" t="s">
        <v>972</v>
      </c>
      <c r="G513" s="111" t="s">
        <v>1780</v>
      </c>
      <c r="H513" s="111" t="s">
        <v>1783</v>
      </c>
      <c r="I513" s="111" t="s">
        <v>2379</v>
      </c>
    </row>
    <row r="514" spans="1:9" ht="15.75">
      <c r="A514" s="111" t="str">
        <f t="shared" si="10"/>
        <v>XI RPL113</v>
      </c>
      <c r="B514" s="54">
        <v>13</v>
      </c>
      <c r="C514" s="110">
        <v>101515930</v>
      </c>
      <c r="D514" s="110" t="s">
        <v>12</v>
      </c>
      <c r="E514" s="54" t="s">
        <v>9</v>
      </c>
      <c r="F514" s="111" t="s">
        <v>1945</v>
      </c>
      <c r="G514" s="111" t="s">
        <v>1944</v>
      </c>
      <c r="H514" s="111" t="s">
        <v>1784</v>
      </c>
      <c r="I514" s="111" t="s">
        <v>2380</v>
      </c>
    </row>
    <row r="515" spans="1:9" ht="15.75">
      <c r="A515" s="111" t="str">
        <f t="shared" si="10"/>
        <v>XI AK618</v>
      </c>
      <c r="B515" s="54">
        <v>18</v>
      </c>
      <c r="C515" s="110">
        <v>101515719</v>
      </c>
      <c r="D515" s="110" t="s">
        <v>1938</v>
      </c>
      <c r="E515" s="54" t="s">
        <v>9</v>
      </c>
      <c r="F515" s="111" t="s">
        <v>715</v>
      </c>
      <c r="G515" s="111" t="s">
        <v>1778</v>
      </c>
      <c r="H515" s="111" t="s">
        <v>1783</v>
      </c>
      <c r="I515" s="111" t="s">
        <v>2377</v>
      </c>
    </row>
    <row r="516" spans="1:9" ht="15.75">
      <c r="A516" s="111" t="str">
        <f t="shared" si="10"/>
        <v>XII AK413</v>
      </c>
      <c r="B516" s="54">
        <v>13</v>
      </c>
      <c r="C516" s="110" t="s">
        <v>559</v>
      </c>
      <c r="D516" s="110" t="s">
        <v>560</v>
      </c>
      <c r="E516" s="54" t="s">
        <v>13</v>
      </c>
      <c r="F516" s="111" t="s">
        <v>973</v>
      </c>
      <c r="G516" s="111" t="s">
        <v>1780</v>
      </c>
      <c r="H516" s="111" t="s">
        <v>1783</v>
      </c>
      <c r="I516" s="111" t="s">
        <v>2379</v>
      </c>
    </row>
    <row r="517" spans="1:9" ht="15.75">
      <c r="A517" s="111" t="str">
        <f t="shared" si="10"/>
        <v>X AK 518</v>
      </c>
      <c r="B517" s="130">
        <v>18</v>
      </c>
      <c r="C517" s="110">
        <v>101616069</v>
      </c>
      <c r="D517" s="110" t="s">
        <v>2113</v>
      </c>
      <c r="E517" s="113" t="s">
        <v>13</v>
      </c>
      <c r="F517" s="116" t="s">
        <v>2325</v>
      </c>
      <c r="G517" s="111" t="s">
        <v>1775</v>
      </c>
      <c r="H517" s="111" t="s">
        <v>1783</v>
      </c>
      <c r="I517" s="111" t="str">
        <f>E517&amp;H517</f>
        <v>PAK</v>
      </c>
    </row>
    <row r="518" spans="1:9" ht="15.75">
      <c r="A518" s="111" t="str">
        <f t="shared" si="10"/>
        <v>X TKJ 215</v>
      </c>
      <c r="B518" s="130">
        <v>15</v>
      </c>
      <c r="C518" s="110">
        <v>101616233</v>
      </c>
      <c r="D518" s="110" t="s">
        <v>2114</v>
      </c>
      <c r="E518" s="113" t="s">
        <v>13</v>
      </c>
      <c r="F518" s="115" t="s">
        <v>2332</v>
      </c>
      <c r="G518" s="111" t="s">
        <v>1777</v>
      </c>
      <c r="H518" s="111" t="s">
        <v>1785</v>
      </c>
      <c r="I518" s="111" t="str">
        <f>E518&amp;H518</f>
        <v>PTKJ</v>
      </c>
    </row>
    <row r="519" spans="1:9" ht="15.75">
      <c r="A519" s="111" t="str">
        <f t="shared" si="10"/>
        <v>X AK 413</v>
      </c>
      <c r="B519" s="130">
        <v>13</v>
      </c>
      <c r="C519" s="110">
        <v>101616070</v>
      </c>
      <c r="D519" s="110" t="s">
        <v>2115</v>
      </c>
      <c r="E519" s="113" t="s">
        <v>9</v>
      </c>
      <c r="F519" s="114" t="s">
        <v>2329</v>
      </c>
      <c r="G519" s="111" t="s">
        <v>1775</v>
      </c>
      <c r="H519" s="111" t="s">
        <v>1783</v>
      </c>
      <c r="I519" s="111" t="str">
        <f>E519&amp;H519</f>
        <v>LAK</v>
      </c>
    </row>
    <row r="520" spans="1:9" ht="15.75">
      <c r="A520" s="111" t="str">
        <f t="shared" si="10"/>
        <v>XI RPL114</v>
      </c>
      <c r="B520" s="54">
        <v>14</v>
      </c>
      <c r="C520" s="110">
        <v>101515931</v>
      </c>
      <c r="D520" s="110" t="s">
        <v>27</v>
      </c>
      <c r="E520" s="54" t="s">
        <v>9</v>
      </c>
      <c r="F520" s="111" t="s">
        <v>1945</v>
      </c>
      <c r="G520" s="111" t="s">
        <v>1944</v>
      </c>
      <c r="H520" s="111" t="s">
        <v>1784</v>
      </c>
      <c r="I520" s="111" t="s">
        <v>2380</v>
      </c>
    </row>
    <row r="521" spans="1:9" ht="15.75">
      <c r="A521" s="111" t="str">
        <f t="shared" si="10"/>
        <v>XI TKJ119</v>
      </c>
      <c r="B521" s="54">
        <v>19</v>
      </c>
      <c r="C521" s="110">
        <v>101515855</v>
      </c>
      <c r="D521" s="110" t="s">
        <v>101</v>
      </c>
      <c r="E521" s="54" t="s">
        <v>9</v>
      </c>
      <c r="F521" s="111" t="s">
        <v>779</v>
      </c>
      <c r="G521" s="111" t="s">
        <v>1779</v>
      </c>
      <c r="H521" s="111" t="s">
        <v>1785</v>
      </c>
      <c r="I521" s="111" t="s">
        <v>2378</v>
      </c>
    </row>
    <row r="522" spans="1:9" ht="15.75">
      <c r="A522" s="111" t="str">
        <f t="shared" si="10"/>
        <v>XI RPL29</v>
      </c>
      <c r="B522" s="54">
        <v>9</v>
      </c>
      <c r="C522" s="110">
        <v>101515932</v>
      </c>
      <c r="D522" s="110" t="s">
        <v>54</v>
      </c>
      <c r="E522" s="54" t="s">
        <v>9</v>
      </c>
      <c r="F522" s="111" t="s">
        <v>1943</v>
      </c>
      <c r="G522" s="111" t="s">
        <v>1944</v>
      </c>
      <c r="H522" s="111" t="s">
        <v>1784</v>
      </c>
      <c r="I522" s="111" t="s">
        <v>2380</v>
      </c>
    </row>
    <row r="523" spans="1:9" ht="15.75">
      <c r="A523" s="111" t="str">
        <f t="shared" si="10"/>
        <v>XIII AK314</v>
      </c>
      <c r="B523" s="54">
        <v>14</v>
      </c>
      <c r="C523" s="110" t="s">
        <v>1067</v>
      </c>
      <c r="D523" s="110" t="s">
        <v>1068</v>
      </c>
      <c r="E523" s="54" t="s">
        <v>9</v>
      </c>
      <c r="F523" s="111" t="s">
        <v>1589</v>
      </c>
      <c r="G523" s="111" t="s">
        <v>1782</v>
      </c>
      <c r="H523" s="111" t="s">
        <v>1783</v>
      </c>
      <c r="I523" s="111" t="s">
        <v>2377</v>
      </c>
    </row>
    <row r="524" spans="1:9" ht="15.75">
      <c r="A524" s="111" t="str">
        <f t="shared" ref="A524:A587" si="11">F524&amp;B524</f>
        <v>XI AK313</v>
      </c>
      <c r="B524" s="54">
        <v>13</v>
      </c>
      <c r="C524" s="110">
        <v>101515720</v>
      </c>
      <c r="D524" s="110" t="s">
        <v>246</v>
      </c>
      <c r="E524" s="54" t="s">
        <v>9</v>
      </c>
      <c r="F524" s="111" t="s">
        <v>534</v>
      </c>
      <c r="G524" s="111" t="s">
        <v>1778</v>
      </c>
      <c r="H524" s="111" t="s">
        <v>1783</v>
      </c>
      <c r="I524" s="111" t="s">
        <v>2377</v>
      </c>
    </row>
    <row r="525" spans="1:9" ht="15.75">
      <c r="A525" s="111" t="str">
        <f t="shared" si="11"/>
        <v>XII AK515</v>
      </c>
      <c r="B525" s="54">
        <v>15</v>
      </c>
      <c r="C525" s="110" t="s">
        <v>622</v>
      </c>
      <c r="D525" s="110" t="s">
        <v>623</v>
      </c>
      <c r="E525" s="54" t="s">
        <v>9</v>
      </c>
      <c r="F525" s="111" t="s">
        <v>974</v>
      </c>
      <c r="G525" s="111" t="s">
        <v>1780</v>
      </c>
      <c r="H525" s="111" t="s">
        <v>1783</v>
      </c>
      <c r="I525" s="111" t="s">
        <v>2377</v>
      </c>
    </row>
    <row r="526" spans="1:9" ht="15.75">
      <c r="A526" s="111" t="str">
        <f t="shared" si="11"/>
        <v>XII AK613</v>
      </c>
      <c r="B526" s="54">
        <v>13</v>
      </c>
      <c r="C526" s="110" t="s">
        <v>679</v>
      </c>
      <c r="D526" s="110" t="s">
        <v>680</v>
      </c>
      <c r="E526" s="54" t="s">
        <v>9</v>
      </c>
      <c r="F526" s="111" t="s">
        <v>1942</v>
      </c>
      <c r="G526" s="111" t="s">
        <v>1780</v>
      </c>
      <c r="H526" s="111" t="s">
        <v>1783</v>
      </c>
      <c r="I526" s="111" t="s">
        <v>2377</v>
      </c>
    </row>
    <row r="527" spans="1:9" ht="15.75">
      <c r="A527" s="111" t="str">
        <f t="shared" si="11"/>
        <v>XII AK115</v>
      </c>
      <c r="B527" s="54">
        <v>15</v>
      </c>
      <c r="C527" s="110" t="s">
        <v>379</v>
      </c>
      <c r="D527" s="110" t="s">
        <v>380</v>
      </c>
      <c r="E527" s="54" t="s">
        <v>13</v>
      </c>
      <c r="F527" s="111" t="s">
        <v>970</v>
      </c>
      <c r="G527" s="111" t="s">
        <v>1780</v>
      </c>
      <c r="H527" s="111" t="s">
        <v>1783</v>
      </c>
      <c r="I527" s="111" t="s">
        <v>2379</v>
      </c>
    </row>
    <row r="528" spans="1:9" ht="15.75">
      <c r="A528" s="111" t="str">
        <f t="shared" si="11"/>
        <v>XIII AK214</v>
      </c>
      <c r="B528" s="54">
        <v>14</v>
      </c>
      <c r="C528" s="110" t="s">
        <v>1001</v>
      </c>
      <c r="D528" s="110" t="s">
        <v>1002</v>
      </c>
      <c r="E528" s="54" t="s">
        <v>13</v>
      </c>
      <c r="F528" s="111" t="s">
        <v>1526</v>
      </c>
      <c r="G528" s="111" t="s">
        <v>1782</v>
      </c>
      <c r="H528" s="111" t="s">
        <v>1783</v>
      </c>
      <c r="I528" s="111" t="s">
        <v>2379</v>
      </c>
    </row>
    <row r="529" spans="1:9" ht="15.75">
      <c r="A529" s="111" t="str">
        <f t="shared" si="11"/>
        <v>X AK 414</v>
      </c>
      <c r="B529" s="130">
        <v>14</v>
      </c>
      <c r="C529" s="110">
        <v>101616071</v>
      </c>
      <c r="D529" s="110" t="s">
        <v>2116</v>
      </c>
      <c r="E529" s="113" t="s">
        <v>13</v>
      </c>
      <c r="F529" s="114" t="s">
        <v>2329</v>
      </c>
      <c r="G529" s="111" t="s">
        <v>1775</v>
      </c>
      <c r="H529" s="111" t="s">
        <v>1783</v>
      </c>
      <c r="I529" s="111" t="str">
        <f>E529&amp;H529</f>
        <v>PAK</v>
      </c>
    </row>
    <row r="530" spans="1:9" ht="15.75">
      <c r="A530" s="111" t="str">
        <f t="shared" si="11"/>
        <v>XI RPL115</v>
      </c>
      <c r="B530" s="54">
        <v>15</v>
      </c>
      <c r="C530" s="110">
        <v>101515933</v>
      </c>
      <c r="D530" s="110" t="s">
        <v>1828</v>
      </c>
      <c r="E530" s="54" t="s">
        <v>9</v>
      </c>
      <c r="F530" s="111" t="s">
        <v>1945</v>
      </c>
      <c r="G530" s="111" t="s">
        <v>1944</v>
      </c>
      <c r="H530" s="111" t="s">
        <v>1784</v>
      </c>
      <c r="I530" s="111" t="s">
        <v>2380</v>
      </c>
    </row>
    <row r="531" spans="1:9" ht="15.75">
      <c r="A531" s="111" t="str">
        <f t="shared" si="11"/>
        <v>XI AK413</v>
      </c>
      <c r="B531" s="54">
        <v>13</v>
      </c>
      <c r="C531" s="110">
        <v>101515721</v>
      </c>
      <c r="D531" s="110" t="s">
        <v>277</v>
      </c>
      <c r="E531" s="54" t="s">
        <v>9</v>
      </c>
      <c r="F531" s="111" t="s">
        <v>593</v>
      </c>
      <c r="G531" s="111" t="s">
        <v>1778</v>
      </c>
      <c r="H531" s="111" t="s">
        <v>1783</v>
      </c>
      <c r="I531" s="111" t="s">
        <v>2377</v>
      </c>
    </row>
    <row r="532" spans="1:9" ht="15.75">
      <c r="A532" s="111" t="str">
        <f t="shared" si="11"/>
        <v>X RPL 114</v>
      </c>
      <c r="B532" s="130">
        <v>14</v>
      </c>
      <c r="C532" s="110">
        <v>101616333</v>
      </c>
      <c r="D532" s="110" t="s">
        <v>2117</v>
      </c>
      <c r="E532" s="113" t="s">
        <v>9</v>
      </c>
      <c r="F532" s="114" t="s">
        <v>2323</v>
      </c>
      <c r="G532" s="111" t="s">
        <v>1776</v>
      </c>
      <c r="H532" s="111" t="s">
        <v>1784</v>
      </c>
      <c r="I532" s="111" t="str">
        <f>E532&amp;H532</f>
        <v>LRPL</v>
      </c>
    </row>
    <row r="533" spans="1:9" ht="15.75">
      <c r="A533" s="111" t="str">
        <f t="shared" si="11"/>
        <v>XIII AK315</v>
      </c>
      <c r="B533" s="54">
        <v>15</v>
      </c>
      <c r="C533" s="110" t="s">
        <v>1069</v>
      </c>
      <c r="D533" s="110" t="s">
        <v>1070</v>
      </c>
      <c r="E533" s="54" t="s">
        <v>9</v>
      </c>
      <c r="F533" s="111" t="s">
        <v>1589</v>
      </c>
      <c r="G533" s="111" t="s">
        <v>1782</v>
      </c>
      <c r="H533" s="111" t="s">
        <v>1783</v>
      </c>
      <c r="I533" s="111" t="s">
        <v>2377</v>
      </c>
    </row>
    <row r="534" spans="1:9" ht="15.75">
      <c r="A534" s="111" t="str">
        <f t="shared" si="11"/>
        <v>XIII AK414</v>
      </c>
      <c r="B534" s="54">
        <v>14</v>
      </c>
      <c r="C534" s="110" t="s">
        <v>1131</v>
      </c>
      <c r="D534" s="110" t="s">
        <v>1132</v>
      </c>
      <c r="E534" s="54" t="s">
        <v>13</v>
      </c>
      <c r="F534" s="111" t="s">
        <v>1652</v>
      </c>
      <c r="G534" s="111" t="s">
        <v>1782</v>
      </c>
      <c r="H534" s="111" t="s">
        <v>1783</v>
      </c>
      <c r="I534" s="111" t="s">
        <v>2379</v>
      </c>
    </row>
    <row r="535" spans="1:9" ht="15.75">
      <c r="A535" s="111" t="str">
        <f t="shared" si="11"/>
        <v>XI AK314</v>
      </c>
      <c r="B535" s="54">
        <v>14</v>
      </c>
      <c r="C535" s="110">
        <v>101515722</v>
      </c>
      <c r="D535" s="110" t="s">
        <v>219</v>
      </c>
      <c r="E535" s="54" t="s">
        <v>13</v>
      </c>
      <c r="F535" s="111" t="s">
        <v>534</v>
      </c>
      <c r="G535" s="111" t="s">
        <v>1778</v>
      </c>
      <c r="H535" s="111" t="s">
        <v>1783</v>
      </c>
      <c r="I535" s="111" t="s">
        <v>2379</v>
      </c>
    </row>
    <row r="536" spans="1:9" ht="15.75">
      <c r="A536" s="111" t="str">
        <f t="shared" si="11"/>
        <v>XII AK216</v>
      </c>
      <c r="B536" s="54">
        <v>16</v>
      </c>
      <c r="C536" s="110" t="s">
        <v>444</v>
      </c>
      <c r="D536" s="110" t="s">
        <v>445</v>
      </c>
      <c r="E536" s="54" t="s">
        <v>13</v>
      </c>
      <c r="F536" s="111" t="s">
        <v>971</v>
      </c>
      <c r="G536" s="111" t="s">
        <v>1780</v>
      </c>
      <c r="H536" s="111" t="s">
        <v>1783</v>
      </c>
      <c r="I536" s="111" t="s">
        <v>2379</v>
      </c>
    </row>
    <row r="537" spans="1:9" ht="15.75">
      <c r="A537" s="111" t="str">
        <f t="shared" si="11"/>
        <v>XII AK317</v>
      </c>
      <c r="B537" s="54">
        <v>17</v>
      </c>
      <c r="C537" s="110" t="s">
        <v>505</v>
      </c>
      <c r="D537" s="110" t="s">
        <v>506</v>
      </c>
      <c r="E537" s="54" t="s">
        <v>13</v>
      </c>
      <c r="F537" s="111" t="s">
        <v>972</v>
      </c>
      <c r="G537" s="111" t="s">
        <v>1780</v>
      </c>
      <c r="H537" s="111" t="s">
        <v>1783</v>
      </c>
      <c r="I537" s="111" t="s">
        <v>2379</v>
      </c>
    </row>
    <row r="538" spans="1:9" ht="15.75">
      <c r="A538" s="111" t="str">
        <f t="shared" si="11"/>
        <v>XII AK414</v>
      </c>
      <c r="B538" s="54">
        <v>14</v>
      </c>
      <c r="C538" s="110" t="s">
        <v>561</v>
      </c>
      <c r="D538" s="110" t="s">
        <v>562</v>
      </c>
      <c r="E538" s="54" t="s">
        <v>13</v>
      </c>
      <c r="F538" s="111" t="s">
        <v>973</v>
      </c>
      <c r="G538" s="111" t="s">
        <v>1780</v>
      </c>
      <c r="H538" s="111" t="s">
        <v>1783</v>
      </c>
      <c r="I538" s="111" t="s">
        <v>2379</v>
      </c>
    </row>
    <row r="539" spans="1:9" ht="15.75">
      <c r="A539" s="111" t="str">
        <f t="shared" si="11"/>
        <v>XI AK619</v>
      </c>
      <c r="B539" s="54">
        <v>19</v>
      </c>
      <c r="C539" s="110">
        <v>101515723</v>
      </c>
      <c r="D539" s="110" t="s">
        <v>320</v>
      </c>
      <c r="E539" s="54" t="s">
        <v>13</v>
      </c>
      <c r="F539" s="111" t="s">
        <v>715</v>
      </c>
      <c r="G539" s="111" t="s">
        <v>1778</v>
      </c>
      <c r="H539" s="111" t="s">
        <v>1783</v>
      </c>
      <c r="I539" s="111" t="s">
        <v>2379</v>
      </c>
    </row>
    <row r="540" spans="1:9" ht="15.75">
      <c r="A540" s="111" t="str">
        <f t="shared" si="11"/>
        <v>X AK 215</v>
      </c>
      <c r="B540" s="130">
        <v>15</v>
      </c>
      <c r="C540" s="110">
        <v>101616072</v>
      </c>
      <c r="D540" s="110" t="s">
        <v>2118</v>
      </c>
      <c r="E540" s="113" t="s">
        <v>9</v>
      </c>
      <c r="F540" s="114" t="s">
        <v>2327</v>
      </c>
      <c r="G540" s="111" t="s">
        <v>1775</v>
      </c>
      <c r="H540" s="111" t="s">
        <v>1783</v>
      </c>
      <c r="I540" s="111" t="str">
        <f>E540&amp;H540</f>
        <v>LAK</v>
      </c>
    </row>
    <row r="541" spans="1:9" ht="15.75">
      <c r="A541" s="111" t="str">
        <f t="shared" si="11"/>
        <v>XIII AK510</v>
      </c>
      <c r="B541" s="54">
        <v>10</v>
      </c>
      <c r="C541" s="110" t="s">
        <v>1187</v>
      </c>
      <c r="D541" s="110" t="s">
        <v>1188</v>
      </c>
      <c r="E541" s="54" t="s">
        <v>13</v>
      </c>
      <c r="F541" s="111" t="s">
        <v>1713</v>
      </c>
      <c r="G541" s="111" t="s">
        <v>1782</v>
      </c>
      <c r="H541" s="111" t="s">
        <v>1783</v>
      </c>
      <c r="I541" s="111" t="s">
        <v>2379</v>
      </c>
    </row>
    <row r="542" spans="1:9" ht="15.75">
      <c r="A542" s="111" t="str">
        <f t="shared" si="11"/>
        <v>XI TKJ213</v>
      </c>
      <c r="B542" s="54">
        <v>13</v>
      </c>
      <c r="C542" s="110">
        <v>101515856</v>
      </c>
      <c r="D542" s="110" t="s">
        <v>118</v>
      </c>
      <c r="E542" s="54" t="s">
        <v>9</v>
      </c>
      <c r="F542" s="111" t="s">
        <v>842</v>
      </c>
      <c r="G542" s="111" t="s">
        <v>1779</v>
      </c>
      <c r="H542" s="111" t="s">
        <v>1785</v>
      </c>
      <c r="I542" s="111" t="s">
        <v>2378</v>
      </c>
    </row>
    <row r="543" spans="1:9" ht="15.75">
      <c r="A543" s="111" t="str">
        <f t="shared" si="11"/>
        <v>XIII AK511</v>
      </c>
      <c r="B543" s="54">
        <v>11</v>
      </c>
      <c r="C543" s="110" t="s">
        <v>1189</v>
      </c>
      <c r="D543" s="110" t="s">
        <v>1190</v>
      </c>
      <c r="E543" s="54" t="s">
        <v>13</v>
      </c>
      <c r="F543" s="111" t="s">
        <v>1713</v>
      </c>
      <c r="G543" s="111" t="s">
        <v>1782</v>
      </c>
      <c r="H543" s="111" t="s">
        <v>1783</v>
      </c>
      <c r="I543" s="111" t="s">
        <v>2379</v>
      </c>
    </row>
    <row r="544" spans="1:9" ht="15.75">
      <c r="A544" s="111" t="str">
        <f t="shared" si="11"/>
        <v>XII AK516</v>
      </c>
      <c r="B544" s="54">
        <v>16</v>
      </c>
      <c r="C544" s="110" t="s">
        <v>624</v>
      </c>
      <c r="D544" s="110" t="s">
        <v>625</v>
      </c>
      <c r="E544" s="54" t="s">
        <v>9</v>
      </c>
      <c r="F544" s="111" t="s">
        <v>974</v>
      </c>
      <c r="G544" s="111" t="s">
        <v>1780</v>
      </c>
      <c r="H544" s="111" t="s">
        <v>1783</v>
      </c>
      <c r="I544" s="111" t="s">
        <v>2377</v>
      </c>
    </row>
    <row r="545" spans="1:9" ht="15.75">
      <c r="A545" s="111" t="str">
        <f t="shared" si="11"/>
        <v>XIII AK215</v>
      </c>
      <c r="B545" s="54">
        <v>15</v>
      </c>
      <c r="C545" s="110" t="s">
        <v>1003</v>
      </c>
      <c r="D545" s="110" t="s">
        <v>1004</v>
      </c>
      <c r="E545" s="54" t="s">
        <v>13</v>
      </c>
      <c r="F545" s="111" t="s">
        <v>1526</v>
      </c>
      <c r="G545" s="111" t="s">
        <v>1782</v>
      </c>
      <c r="H545" s="111" t="s">
        <v>1783</v>
      </c>
      <c r="I545" s="111" t="s">
        <v>2379</v>
      </c>
    </row>
    <row r="546" spans="1:9" ht="15.75">
      <c r="A546" s="111" t="str">
        <f t="shared" si="11"/>
        <v>XII AK116</v>
      </c>
      <c r="B546" s="54">
        <v>16</v>
      </c>
      <c r="C546" s="110" t="s">
        <v>381</v>
      </c>
      <c r="D546" s="110" t="s">
        <v>382</v>
      </c>
      <c r="E546" s="54" t="s">
        <v>13</v>
      </c>
      <c r="F546" s="111" t="s">
        <v>970</v>
      </c>
      <c r="G546" s="111" t="s">
        <v>1780</v>
      </c>
      <c r="H546" s="111" t="s">
        <v>1783</v>
      </c>
      <c r="I546" s="111" t="s">
        <v>2379</v>
      </c>
    </row>
    <row r="547" spans="1:9" ht="15.75">
      <c r="A547" s="111" t="str">
        <f t="shared" si="11"/>
        <v>X AK 519</v>
      </c>
      <c r="B547" s="130">
        <v>19</v>
      </c>
      <c r="C547" s="110">
        <v>101616073</v>
      </c>
      <c r="D547" s="110" t="s">
        <v>2119</v>
      </c>
      <c r="E547" s="113" t="s">
        <v>13</v>
      </c>
      <c r="F547" s="114" t="s">
        <v>2325</v>
      </c>
      <c r="G547" s="111" t="s">
        <v>1776</v>
      </c>
      <c r="H547" s="111" t="s">
        <v>1784</v>
      </c>
      <c r="I547" s="111" t="str">
        <f>E547&amp;H547</f>
        <v>PRPL</v>
      </c>
    </row>
    <row r="548" spans="1:9" ht="15.75">
      <c r="A548" s="111" t="str">
        <f t="shared" si="11"/>
        <v>XIII AK316</v>
      </c>
      <c r="B548" s="54">
        <v>16</v>
      </c>
      <c r="C548" s="110" t="s">
        <v>1071</v>
      </c>
      <c r="D548" s="110" t="s">
        <v>1072</v>
      </c>
      <c r="E548" s="54" t="s">
        <v>9</v>
      </c>
      <c r="F548" s="111" t="s">
        <v>1589</v>
      </c>
      <c r="G548" s="111" t="s">
        <v>1782</v>
      </c>
      <c r="H548" s="111" t="s">
        <v>1783</v>
      </c>
      <c r="I548" s="111" t="s">
        <v>2377</v>
      </c>
    </row>
    <row r="549" spans="1:9" ht="15.75">
      <c r="A549" s="111" t="str">
        <f t="shared" si="11"/>
        <v>XI RPL210</v>
      </c>
      <c r="B549" s="54">
        <v>10</v>
      </c>
      <c r="C549" s="110">
        <v>101515934</v>
      </c>
      <c r="D549" s="110" t="s">
        <v>62</v>
      </c>
      <c r="E549" s="54" t="s">
        <v>9</v>
      </c>
      <c r="F549" s="111" t="s">
        <v>1943</v>
      </c>
      <c r="G549" s="111" t="s">
        <v>1944</v>
      </c>
      <c r="H549" s="111" t="s">
        <v>1784</v>
      </c>
      <c r="I549" s="111" t="s">
        <v>2380</v>
      </c>
    </row>
    <row r="550" spans="1:9" ht="15.75">
      <c r="A550" s="111" t="str">
        <f t="shared" si="11"/>
        <v>XIII AK317</v>
      </c>
      <c r="B550" s="54">
        <v>17</v>
      </c>
      <c r="C550" s="110" t="s">
        <v>1073</v>
      </c>
      <c r="D550" s="110" t="s">
        <v>1074</v>
      </c>
      <c r="E550" s="54" t="s">
        <v>9</v>
      </c>
      <c r="F550" s="111" t="s">
        <v>1589</v>
      </c>
      <c r="G550" s="111" t="s">
        <v>1782</v>
      </c>
      <c r="H550" s="111" t="s">
        <v>1783</v>
      </c>
      <c r="I550" s="111" t="s">
        <v>2377</v>
      </c>
    </row>
    <row r="551" spans="1:9" ht="15.75">
      <c r="A551" s="111" t="str">
        <f t="shared" si="11"/>
        <v>X TKJ 115</v>
      </c>
      <c r="B551" s="130">
        <v>15</v>
      </c>
      <c r="C551" s="110">
        <v>101616234</v>
      </c>
      <c r="D551" s="110" t="s">
        <v>2120</v>
      </c>
      <c r="E551" s="113" t="s">
        <v>9</v>
      </c>
      <c r="F551" s="115" t="s">
        <v>2331</v>
      </c>
      <c r="G551" s="111" t="s">
        <v>1777</v>
      </c>
      <c r="H551" s="111" t="s">
        <v>1785</v>
      </c>
      <c r="I551" s="111" t="str">
        <f>E551&amp;H551</f>
        <v>LTKJ</v>
      </c>
    </row>
    <row r="552" spans="1:9" ht="15.75">
      <c r="A552" s="111" t="str">
        <f t="shared" si="11"/>
        <v>XII AK217</v>
      </c>
      <c r="B552" s="54">
        <v>17</v>
      </c>
      <c r="C552" s="110" t="s">
        <v>446</v>
      </c>
      <c r="D552" s="110" t="s">
        <v>447</v>
      </c>
      <c r="E552" s="54" t="s">
        <v>9</v>
      </c>
      <c r="F552" s="111" t="s">
        <v>971</v>
      </c>
      <c r="G552" s="111" t="s">
        <v>1780</v>
      </c>
      <c r="H552" s="111" t="s">
        <v>1783</v>
      </c>
      <c r="I552" s="111" t="s">
        <v>2377</v>
      </c>
    </row>
    <row r="553" spans="1:9" ht="15.75">
      <c r="A553" s="111" t="str">
        <f t="shared" si="11"/>
        <v>XI RPL211</v>
      </c>
      <c r="B553" s="54">
        <v>11</v>
      </c>
      <c r="C553" s="110">
        <v>101515935</v>
      </c>
      <c r="D553" s="110" t="s">
        <v>52</v>
      </c>
      <c r="E553" s="54" t="s">
        <v>9</v>
      </c>
      <c r="F553" s="111" t="s">
        <v>1943</v>
      </c>
      <c r="G553" s="111" t="s">
        <v>1944</v>
      </c>
      <c r="H553" s="111" t="s">
        <v>1784</v>
      </c>
      <c r="I553" s="111" t="s">
        <v>2380</v>
      </c>
    </row>
    <row r="554" spans="1:9" ht="15.75">
      <c r="A554" s="111" t="str">
        <f t="shared" si="11"/>
        <v>XIII AK113</v>
      </c>
      <c r="B554" s="54">
        <v>13</v>
      </c>
      <c r="C554" s="110" t="s">
        <v>928</v>
      </c>
      <c r="D554" s="110" t="s">
        <v>929</v>
      </c>
      <c r="E554" s="54" t="s">
        <v>13</v>
      </c>
      <c r="F554" s="111" t="s">
        <v>1525</v>
      </c>
      <c r="G554" s="111" t="s">
        <v>1782</v>
      </c>
      <c r="H554" s="111" t="s">
        <v>1783</v>
      </c>
      <c r="I554" s="111" t="s">
        <v>2379</v>
      </c>
    </row>
    <row r="555" spans="1:9" ht="15.75">
      <c r="A555" s="111" t="str">
        <f t="shared" si="11"/>
        <v>X TKJ 316</v>
      </c>
      <c r="B555" s="130">
        <v>16</v>
      </c>
      <c r="C555" s="110">
        <v>101616235</v>
      </c>
      <c r="D555" s="110" t="s">
        <v>2121</v>
      </c>
      <c r="E555" s="113" t="s">
        <v>9</v>
      </c>
      <c r="F555" s="115" t="s">
        <v>2326</v>
      </c>
      <c r="G555" s="111" t="s">
        <v>1777</v>
      </c>
      <c r="H555" s="111" t="s">
        <v>1785</v>
      </c>
      <c r="I555" s="111" t="str">
        <f>E555&amp;H555</f>
        <v>LTKJ</v>
      </c>
    </row>
    <row r="556" spans="1:9" ht="15.75">
      <c r="A556" s="111" t="str">
        <f t="shared" si="11"/>
        <v>XII TKJ115</v>
      </c>
      <c r="B556" s="54">
        <v>15</v>
      </c>
      <c r="C556" s="110" t="s">
        <v>746</v>
      </c>
      <c r="D556" s="110" t="s">
        <v>747</v>
      </c>
      <c r="E556" s="54" t="s">
        <v>9</v>
      </c>
      <c r="F556" s="111" t="s">
        <v>1289</v>
      </c>
      <c r="G556" s="111" t="s">
        <v>1781</v>
      </c>
      <c r="H556" s="111" t="s">
        <v>1785</v>
      </c>
      <c r="I556" s="111" t="s">
        <v>2378</v>
      </c>
    </row>
    <row r="557" spans="1:9" ht="15.75">
      <c r="A557" s="111" t="str">
        <f t="shared" si="11"/>
        <v>XI AK214</v>
      </c>
      <c r="B557" s="54">
        <v>14</v>
      </c>
      <c r="C557" s="110">
        <v>101515724</v>
      </c>
      <c r="D557" s="110" t="s">
        <v>202</v>
      </c>
      <c r="E557" s="54" t="s">
        <v>13</v>
      </c>
      <c r="F557" s="111" t="s">
        <v>472</v>
      </c>
      <c r="G557" s="111" t="s">
        <v>1778</v>
      </c>
      <c r="H557" s="111" t="s">
        <v>1783</v>
      </c>
      <c r="I557" s="111" t="s">
        <v>2379</v>
      </c>
    </row>
    <row r="558" spans="1:9" ht="15.75">
      <c r="A558" s="111" t="str">
        <f t="shared" si="11"/>
        <v>XI RPL212</v>
      </c>
      <c r="B558" s="54">
        <v>12</v>
      </c>
      <c r="C558" s="110">
        <v>101515936</v>
      </c>
      <c r="D558" s="110" t="s">
        <v>1946</v>
      </c>
      <c r="E558" s="54" t="s">
        <v>13</v>
      </c>
      <c r="F558" s="111" t="s">
        <v>1943</v>
      </c>
      <c r="G558" s="111" t="s">
        <v>1944</v>
      </c>
      <c r="H558" s="111" t="s">
        <v>1784</v>
      </c>
      <c r="I558" s="111" t="s">
        <v>2382</v>
      </c>
    </row>
    <row r="559" spans="1:9" ht="15.75">
      <c r="A559" s="111" t="str">
        <f t="shared" si="11"/>
        <v>XIII AK415</v>
      </c>
      <c r="B559" s="54">
        <v>15</v>
      </c>
      <c r="C559" s="110" t="s">
        <v>1133</v>
      </c>
      <c r="D559" s="110" t="s">
        <v>1134</v>
      </c>
      <c r="E559" s="54" t="s">
        <v>13</v>
      </c>
      <c r="F559" s="111" t="s">
        <v>1652</v>
      </c>
      <c r="G559" s="111" t="s">
        <v>1782</v>
      </c>
      <c r="H559" s="111" t="s">
        <v>1783</v>
      </c>
      <c r="I559" s="111" t="s">
        <v>2379</v>
      </c>
    </row>
    <row r="560" spans="1:9" ht="15.75">
      <c r="A560" s="111" t="str">
        <f t="shared" si="11"/>
        <v>XIII AK114</v>
      </c>
      <c r="B560" s="54">
        <v>14</v>
      </c>
      <c r="C560" s="110" t="s">
        <v>930</v>
      </c>
      <c r="D560" s="110" t="s">
        <v>931</v>
      </c>
      <c r="E560" s="54" t="s">
        <v>13</v>
      </c>
      <c r="F560" s="111" t="s">
        <v>1525</v>
      </c>
      <c r="G560" s="111" t="s">
        <v>1782</v>
      </c>
      <c r="H560" s="111" t="s">
        <v>1783</v>
      </c>
      <c r="I560" s="111" t="s">
        <v>2379</v>
      </c>
    </row>
    <row r="561" spans="1:9" ht="15.75">
      <c r="A561" s="111" t="str">
        <f t="shared" si="11"/>
        <v>XIII AK318</v>
      </c>
      <c r="B561" s="54">
        <v>18</v>
      </c>
      <c r="C561" s="110" t="s">
        <v>1075</v>
      </c>
      <c r="D561" s="110" t="s">
        <v>1076</v>
      </c>
      <c r="E561" s="54" t="s">
        <v>13</v>
      </c>
      <c r="F561" s="111" t="s">
        <v>1589</v>
      </c>
      <c r="G561" s="111" t="s">
        <v>1782</v>
      </c>
      <c r="H561" s="111" t="s">
        <v>1783</v>
      </c>
      <c r="I561" s="111" t="s">
        <v>2379</v>
      </c>
    </row>
    <row r="562" spans="1:9" ht="15.75">
      <c r="A562" s="111" t="str">
        <f t="shared" si="11"/>
        <v>X RPL 223</v>
      </c>
      <c r="B562" s="130">
        <v>23</v>
      </c>
      <c r="C562" s="110">
        <v>101616334</v>
      </c>
      <c r="D562" s="110" t="s">
        <v>2122</v>
      </c>
      <c r="E562" s="113" t="s">
        <v>9</v>
      </c>
      <c r="F562" s="114" t="s">
        <v>2324</v>
      </c>
      <c r="G562" s="111" t="s">
        <v>1776</v>
      </c>
      <c r="H562" s="111" t="s">
        <v>1784</v>
      </c>
      <c r="I562" s="111" t="str">
        <f>E562&amp;H562</f>
        <v>LRPL</v>
      </c>
    </row>
    <row r="563" spans="1:9" ht="15.75">
      <c r="A563" s="111" t="str">
        <f t="shared" si="11"/>
        <v>X AK 415</v>
      </c>
      <c r="B563" s="130">
        <v>15</v>
      </c>
      <c r="C563" s="110">
        <v>101616074</v>
      </c>
      <c r="D563" s="110" t="s">
        <v>2123</v>
      </c>
      <c r="E563" s="113" t="s">
        <v>13</v>
      </c>
      <c r="F563" s="114" t="s">
        <v>2329</v>
      </c>
      <c r="G563" s="111" t="s">
        <v>1775</v>
      </c>
      <c r="H563" s="111" t="s">
        <v>1783</v>
      </c>
      <c r="I563" s="111" t="str">
        <f>E563&amp;H563</f>
        <v>PAK</v>
      </c>
    </row>
    <row r="564" spans="1:9" ht="15.75">
      <c r="A564" s="111" t="str">
        <f t="shared" si="11"/>
        <v>X TKJ 317</v>
      </c>
      <c r="B564" s="130">
        <v>17</v>
      </c>
      <c r="C564" s="110">
        <v>101616236</v>
      </c>
      <c r="D564" s="110" t="s">
        <v>2124</v>
      </c>
      <c r="E564" s="113" t="s">
        <v>13</v>
      </c>
      <c r="F564" s="115" t="s">
        <v>2326</v>
      </c>
      <c r="G564" s="111" t="s">
        <v>1777</v>
      </c>
      <c r="H564" s="111" t="s">
        <v>1785</v>
      </c>
      <c r="I564" s="111" t="str">
        <f>E564&amp;H564</f>
        <v>PTKJ</v>
      </c>
    </row>
    <row r="565" spans="1:9" ht="15.75">
      <c r="A565" s="111" t="str">
        <f t="shared" si="11"/>
        <v>XIII AK115</v>
      </c>
      <c r="B565" s="54">
        <v>15</v>
      </c>
      <c r="C565" s="110" t="s">
        <v>932</v>
      </c>
      <c r="D565" s="110" t="s">
        <v>933</v>
      </c>
      <c r="E565" s="54" t="s">
        <v>9</v>
      </c>
      <c r="F565" s="111" t="s">
        <v>1525</v>
      </c>
      <c r="G565" s="111" t="s">
        <v>1782</v>
      </c>
      <c r="H565" s="111" t="s">
        <v>1783</v>
      </c>
      <c r="I565" s="111" t="s">
        <v>2377</v>
      </c>
    </row>
    <row r="566" spans="1:9" ht="15.75">
      <c r="A566" s="111" t="str">
        <f t="shared" si="11"/>
        <v>XI RPL116</v>
      </c>
      <c r="B566" s="54">
        <v>16</v>
      </c>
      <c r="C566" s="110">
        <v>101515937</v>
      </c>
      <c r="D566" s="110" t="s">
        <v>8</v>
      </c>
      <c r="E566" s="54" t="s">
        <v>9</v>
      </c>
      <c r="F566" s="111" t="s">
        <v>1945</v>
      </c>
      <c r="G566" s="111" t="s">
        <v>1944</v>
      </c>
      <c r="H566" s="111" t="s">
        <v>1784</v>
      </c>
      <c r="I566" s="111" t="s">
        <v>2380</v>
      </c>
    </row>
    <row r="567" spans="1:9" ht="15.75">
      <c r="A567" s="111" t="str">
        <f t="shared" si="11"/>
        <v>X AK 416</v>
      </c>
      <c r="B567" s="130">
        <v>16</v>
      </c>
      <c r="C567" s="110">
        <v>101616075</v>
      </c>
      <c r="D567" s="110" t="s">
        <v>2125</v>
      </c>
      <c r="E567" s="113" t="s">
        <v>9</v>
      </c>
      <c r="F567" s="114" t="s">
        <v>2329</v>
      </c>
      <c r="G567" s="111" t="s">
        <v>1775</v>
      </c>
      <c r="H567" s="111" t="s">
        <v>1783</v>
      </c>
      <c r="I567" s="111" t="str">
        <f>E567&amp;H567</f>
        <v>LAK</v>
      </c>
    </row>
    <row r="568" spans="1:9" ht="15.75">
      <c r="A568" s="111" t="str">
        <f t="shared" si="11"/>
        <v>X RPL 115</v>
      </c>
      <c r="B568" s="130">
        <v>15</v>
      </c>
      <c r="C568" s="110">
        <v>101616335</v>
      </c>
      <c r="D568" s="110" t="s">
        <v>2126</v>
      </c>
      <c r="E568" s="113" t="s">
        <v>9</v>
      </c>
      <c r="F568" s="114" t="s">
        <v>2323</v>
      </c>
      <c r="G568" s="111" t="s">
        <v>1776</v>
      </c>
      <c r="H568" s="111" t="s">
        <v>1784</v>
      </c>
      <c r="I568" s="111" t="str">
        <f>E568&amp;H568</f>
        <v>LRPL</v>
      </c>
    </row>
    <row r="569" spans="1:9" ht="15.75">
      <c r="A569" s="111" t="str">
        <f t="shared" si="11"/>
        <v>XII AK415</v>
      </c>
      <c r="B569" s="54">
        <v>15</v>
      </c>
      <c r="C569" s="110" t="s">
        <v>563</v>
      </c>
      <c r="D569" s="110" t="s">
        <v>564</v>
      </c>
      <c r="E569" s="54" t="s">
        <v>13</v>
      </c>
      <c r="F569" s="111" t="s">
        <v>973</v>
      </c>
      <c r="G569" s="111" t="s">
        <v>1780</v>
      </c>
      <c r="H569" s="111" t="s">
        <v>1783</v>
      </c>
      <c r="I569" s="111" t="s">
        <v>2379</v>
      </c>
    </row>
    <row r="570" spans="1:9" ht="15.75">
      <c r="A570" s="111" t="str">
        <f t="shared" si="11"/>
        <v>XI AK414</v>
      </c>
      <c r="B570" s="54">
        <v>14</v>
      </c>
      <c r="C570" s="110">
        <v>101515725</v>
      </c>
      <c r="D570" s="110" t="s">
        <v>265</v>
      </c>
      <c r="E570" s="54" t="s">
        <v>13</v>
      </c>
      <c r="F570" s="111" t="s">
        <v>593</v>
      </c>
      <c r="G570" s="111" t="s">
        <v>1778</v>
      </c>
      <c r="H570" s="111" t="s">
        <v>1783</v>
      </c>
      <c r="I570" s="111" t="s">
        <v>2379</v>
      </c>
    </row>
    <row r="571" spans="1:9" ht="15.75">
      <c r="A571" s="111" t="str">
        <f t="shared" si="11"/>
        <v>X AK 520</v>
      </c>
      <c r="B571" s="130">
        <v>20</v>
      </c>
      <c r="C571" s="110">
        <v>101616076</v>
      </c>
      <c r="D571" s="110" t="s">
        <v>2127</v>
      </c>
      <c r="E571" s="113" t="s">
        <v>13</v>
      </c>
      <c r="F571" s="114" t="s">
        <v>2325</v>
      </c>
      <c r="G571" s="111" t="s">
        <v>1775</v>
      </c>
      <c r="H571" s="111" t="s">
        <v>1783</v>
      </c>
      <c r="I571" s="111" t="str">
        <f>E571&amp;H571</f>
        <v>PAK</v>
      </c>
    </row>
    <row r="572" spans="1:9" ht="15.75">
      <c r="A572" s="111" t="str">
        <f t="shared" si="11"/>
        <v>XI TKJ120</v>
      </c>
      <c r="B572" s="54">
        <v>20</v>
      </c>
      <c r="C572" s="110">
        <v>101515857</v>
      </c>
      <c r="D572" s="110" t="s">
        <v>79</v>
      </c>
      <c r="E572" s="54" t="s">
        <v>9</v>
      </c>
      <c r="F572" s="111" t="s">
        <v>779</v>
      </c>
      <c r="G572" s="111" t="s">
        <v>1779</v>
      </c>
      <c r="H572" s="111" t="s">
        <v>1785</v>
      </c>
      <c r="I572" s="111" t="s">
        <v>2378</v>
      </c>
    </row>
    <row r="573" spans="1:9" ht="15.75">
      <c r="A573" s="111" t="str">
        <f t="shared" si="11"/>
        <v>X TKJ 216</v>
      </c>
      <c r="B573" s="130">
        <v>16</v>
      </c>
      <c r="C573" s="110">
        <v>101616237</v>
      </c>
      <c r="D573" s="110" t="s">
        <v>2128</v>
      </c>
      <c r="E573" s="113" t="s">
        <v>9</v>
      </c>
      <c r="F573" s="115" t="s">
        <v>2332</v>
      </c>
      <c r="G573" s="111" t="s">
        <v>1777</v>
      </c>
      <c r="H573" s="111" t="s">
        <v>1785</v>
      </c>
      <c r="I573" s="111" t="str">
        <f>E573&amp;H573</f>
        <v>LTKJ</v>
      </c>
    </row>
    <row r="574" spans="1:9" ht="15.75">
      <c r="A574" s="111" t="str">
        <f t="shared" si="11"/>
        <v>XII AK517</v>
      </c>
      <c r="B574" s="54">
        <v>17</v>
      </c>
      <c r="C574" s="110" t="s">
        <v>626</v>
      </c>
      <c r="D574" s="110" t="s">
        <v>627</v>
      </c>
      <c r="E574" s="54" t="s">
        <v>13</v>
      </c>
      <c r="F574" s="111" t="s">
        <v>974</v>
      </c>
      <c r="G574" s="111" t="s">
        <v>1780</v>
      </c>
      <c r="H574" s="111" t="s">
        <v>1783</v>
      </c>
      <c r="I574" s="111" t="s">
        <v>2379</v>
      </c>
    </row>
    <row r="575" spans="1:9" ht="15.75">
      <c r="A575" s="111" t="str">
        <f t="shared" si="11"/>
        <v>X AK 114</v>
      </c>
      <c r="B575" s="130">
        <v>14</v>
      </c>
      <c r="C575" s="110">
        <v>101616077</v>
      </c>
      <c r="D575" s="110" t="s">
        <v>2129</v>
      </c>
      <c r="E575" s="113" t="s">
        <v>13</v>
      </c>
      <c r="F575" s="114" t="s">
        <v>2322</v>
      </c>
      <c r="G575" s="111" t="s">
        <v>1775</v>
      </c>
      <c r="H575" s="111" t="s">
        <v>1783</v>
      </c>
      <c r="I575" s="111" t="str">
        <f>E575&amp;H575</f>
        <v>PAK</v>
      </c>
    </row>
    <row r="576" spans="1:9" ht="15.75">
      <c r="A576" s="111" t="str">
        <f t="shared" si="11"/>
        <v>XII AK614</v>
      </c>
      <c r="B576" s="54">
        <v>14</v>
      </c>
      <c r="C576" s="110" t="s">
        <v>683</v>
      </c>
      <c r="D576" s="110" t="s">
        <v>684</v>
      </c>
      <c r="E576" s="54" t="s">
        <v>9</v>
      </c>
      <c r="F576" s="111" t="s">
        <v>1942</v>
      </c>
      <c r="G576" s="111" t="s">
        <v>1780</v>
      </c>
      <c r="H576" s="111" t="s">
        <v>1783</v>
      </c>
      <c r="I576" s="111" t="s">
        <v>2377</v>
      </c>
    </row>
    <row r="577" spans="1:9" ht="15.75">
      <c r="A577" s="111" t="str">
        <f t="shared" si="11"/>
        <v>XI TKJ310</v>
      </c>
      <c r="B577" s="54">
        <v>10</v>
      </c>
      <c r="C577" s="110">
        <v>101515858</v>
      </c>
      <c r="D577" s="110" t="s">
        <v>152</v>
      </c>
      <c r="E577" s="54" t="s">
        <v>9</v>
      </c>
      <c r="F577" s="111" t="s">
        <v>903</v>
      </c>
      <c r="G577" s="111" t="s">
        <v>1779</v>
      </c>
      <c r="H577" s="111" t="s">
        <v>1785</v>
      </c>
      <c r="I577" s="111" t="s">
        <v>2378</v>
      </c>
    </row>
    <row r="578" spans="1:9" ht="15.75">
      <c r="A578" s="111" t="str">
        <f t="shared" si="11"/>
        <v>X AK 616</v>
      </c>
      <c r="B578" s="130">
        <v>16</v>
      </c>
      <c r="C578" s="110">
        <v>101616078</v>
      </c>
      <c r="D578" s="110" t="s">
        <v>2130</v>
      </c>
      <c r="E578" s="113" t="s">
        <v>9</v>
      </c>
      <c r="F578" s="114" t="s">
        <v>2330</v>
      </c>
      <c r="G578" s="111" t="s">
        <v>1775</v>
      </c>
      <c r="H578" s="111" t="s">
        <v>1783</v>
      </c>
      <c r="I578" s="111" t="str">
        <f>E578&amp;H578</f>
        <v>LAK</v>
      </c>
    </row>
    <row r="579" spans="1:9" ht="15.75">
      <c r="A579" s="111" t="str">
        <f t="shared" si="11"/>
        <v>XI TKJ214</v>
      </c>
      <c r="B579" s="54">
        <v>14</v>
      </c>
      <c r="C579" s="110">
        <v>101515859</v>
      </c>
      <c r="D579" s="110" t="s">
        <v>117</v>
      </c>
      <c r="E579" s="54" t="s">
        <v>9</v>
      </c>
      <c r="F579" s="111" t="s">
        <v>842</v>
      </c>
      <c r="G579" s="111" t="s">
        <v>1779</v>
      </c>
      <c r="H579" s="111" t="s">
        <v>1785</v>
      </c>
      <c r="I579" s="111" t="s">
        <v>2378</v>
      </c>
    </row>
    <row r="580" spans="1:9" ht="15.75">
      <c r="A580" s="111" t="str">
        <f t="shared" si="11"/>
        <v>XII AK117</v>
      </c>
      <c r="B580" s="54">
        <v>17</v>
      </c>
      <c r="C580" s="110" t="s">
        <v>383</v>
      </c>
      <c r="D580" s="110" t="s">
        <v>384</v>
      </c>
      <c r="E580" s="54" t="s">
        <v>13</v>
      </c>
      <c r="F580" s="111" t="s">
        <v>970</v>
      </c>
      <c r="G580" s="111" t="s">
        <v>1780</v>
      </c>
      <c r="H580" s="111" t="s">
        <v>1783</v>
      </c>
      <c r="I580" s="111" t="s">
        <v>2379</v>
      </c>
    </row>
    <row r="581" spans="1:9" ht="15.75">
      <c r="A581" s="111" t="str">
        <f t="shared" si="11"/>
        <v>XII AK218</v>
      </c>
      <c r="B581" s="54">
        <v>18</v>
      </c>
      <c r="C581" s="110" t="s">
        <v>448</v>
      </c>
      <c r="D581" s="110" t="s">
        <v>449</v>
      </c>
      <c r="E581" s="54" t="s">
        <v>9</v>
      </c>
      <c r="F581" s="111" t="s">
        <v>971</v>
      </c>
      <c r="G581" s="111" t="s">
        <v>1780</v>
      </c>
      <c r="H581" s="111" t="s">
        <v>1783</v>
      </c>
      <c r="I581" s="111" t="s">
        <v>2377</v>
      </c>
    </row>
    <row r="582" spans="1:9" ht="15.75">
      <c r="A582" s="111" t="str">
        <f t="shared" si="11"/>
        <v>XIII AK319</v>
      </c>
      <c r="B582" s="54">
        <v>19</v>
      </c>
      <c r="C582" s="110" t="s">
        <v>1077</v>
      </c>
      <c r="D582" s="110" t="s">
        <v>1078</v>
      </c>
      <c r="E582" s="54" t="s">
        <v>13</v>
      </c>
      <c r="F582" s="111" t="s">
        <v>1589</v>
      </c>
      <c r="G582" s="111" t="s">
        <v>1782</v>
      </c>
      <c r="H582" s="111" t="s">
        <v>1783</v>
      </c>
      <c r="I582" s="111" t="s">
        <v>2379</v>
      </c>
    </row>
    <row r="583" spans="1:9" ht="15.75">
      <c r="A583" s="111" t="str">
        <f t="shared" si="11"/>
        <v>X AK 617</v>
      </c>
      <c r="B583" s="130">
        <v>17</v>
      </c>
      <c r="C583" s="110">
        <v>101616079</v>
      </c>
      <c r="D583" s="110" t="s">
        <v>2131</v>
      </c>
      <c r="E583" s="113" t="s">
        <v>13</v>
      </c>
      <c r="F583" s="114" t="s">
        <v>2330</v>
      </c>
      <c r="G583" s="111" t="s">
        <v>1775</v>
      </c>
      <c r="H583" s="111" t="s">
        <v>1783</v>
      </c>
      <c r="I583" s="111" t="str">
        <f>E583&amp;H583</f>
        <v>PAK</v>
      </c>
    </row>
    <row r="584" spans="1:9" ht="15.75">
      <c r="A584" s="111" t="str">
        <f t="shared" si="11"/>
        <v>X AK 216</v>
      </c>
      <c r="B584" s="130">
        <v>16</v>
      </c>
      <c r="C584" s="110">
        <v>101616080</v>
      </c>
      <c r="D584" s="110" t="s">
        <v>2132</v>
      </c>
      <c r="E584" s="113" t="s">
        <v>13</v>
      </c>
      <c r="F584" s="114" t="s">
        <v>2327</v>
      </c>
      <c r="G584" s="111" t="s">
        <v>1775</v>
      </c>
      <c r="H584" s="111" t="s">
        <v>1783</v>
      </c>
      <c r="I584" s="111" t="str">
        <f>E584&amp;H584</f>
        <v>PAK</v>
      </c>
    </row>
    <row r="585" spans="1:9" ht="15.75">
      <c r="A585" s="111" t="str">
        <f t="shared" si="11"/>
        <v>X TKJ 318</v>
      </c>
      <c r="B585" s="130">
        <v>18</v>
      </c>
      <c r="C585" s="110">
        <v>101616238</v>
      </c>
      <c r="D585" s="110" t="s">
        <v>2133</v>
      </c>
      <c r="E585" s="113" t="s">
        <v>13</v>
      </c>
      <c r="F585" s="115" t="s">
        <v>2326</v>
      </c>
      <c r="G585" s="111" t="s">
        <v>1777</v>
      </c>
      <c r="H585" s="111" t="s">
        <v>1785</v>
      </c>
      <c r="I585" s="111" t="str">
        <f>E585&amp;H585</f>
        <v>PTKJ</v>
      </c>
    </row>
    <row r="586" spans="1:9" ht="15.75">
      <c r="A586" s="111" t="str">
        <f t="shared" si="11"/>
        <v>XIII AK320</v>
      </c>
      <c r="B586" s="54">
        <v>20</v>
      </c>
      <c r="C586" s="110" t="s">
        <v>1079</v>
      </c>
      <c r="D586" s="110" t="s">
        <v>1080</v>
      </c>
      <c r="E586" s="54" t="s">
        <v>13</v>
      </c>
      <c r="F586" s="111" t="s">
        <v>1589</v>
      </c>
      <c r="G586" s="111" t="s">
        <v>1782</v>
      </c>
      <c r="H586" s="111" t="s">
        <v>1783</v>
      </c>
      <c r="I586" s="111" t="s">
        <v>2379</v>
      </c>
    </row>
    <row r="587" spans="1:9" ht="15.75">
      <c r="A587" s="111" t="str">
        <f t="shared" si="11"/>
        <v>XIII AK512</v>
      </c>
      <c r="B587" s="54">
        <v>12</v>
      </c>
      <c r="C587" s="110" t="s">
        <v>1191</v>
      </c>
      <c r="D587" s="110" t="s">
        <v>2388</v>
      </c>
      <c r="E587" s="54" t="s">
        <v>13</v>
      </c>
      <c r="F587" s="111" t="s">
        <v>1713</v>
      </c>
      <c r="G587" s="111" t="s">
        <v>1782</v>
      </c>
      <c r="H587" s="111" t="s">
        <v>1783</v>
      </c>
      <c r="I587" s="111" t="s">
        <v>2379</v>
      </c>
    </row>
    <row r="588" spans="1:9" ht="15.75">
      <c r="A588" s="111" t="str">
        <f t="shared" ref="A588:A650" si="12">F588&amp;B588</f>
        <v>XI TKJ311</v>
      </c>
      <c r="B588" s="54">
        <v>11</v>
      </c>
      <c r="C588" s="110">
        <v>101515861</v>
      </c>
      <c r="D588" s="110" t="s">
        <v>134</v>
      </c>
      <c r="E588" s="54" t="s">
        <v>9</v>
      </c>
      <c r="F588" s="111" t="s">
        <v>903</v>
      </c>
      <c r="G588" s="111" t="s">
        <v>1779</v>
      </c>
      <c r="H588" s="111" t="s">
        <v>1785</v>
      </c>
      <c r="I588" s="111" t="s">
        <v>2378</v>
      </c>
    </row>
    <row r="589" spans="1:9" ht="15.75">
      <c r="A589" s="111" t="str">
        <f t="shared" si="12"/>
        <v>XII AK318</v>
      </c>
      <c r="B589" s="54">
        <v>18</v>
      </c>
      <c r="C589" s="110" t="s">
        <v>507</v>
      </c>
      <c r="D589" s="110" t="s">
        <v>508</v>
      </c>
      <c r="E589" s="54" t="s">
        <v>13</v>
      </c>
      <c r="F589" s="111" t="s">
        <v>972</v>
      </c>
      <c r="G589" s="111" t="s">
        <v>1780</v>
      </c>
      <c r="H589" s="111" t="s">
        <v>1783</v>
      </c>
      <c r="I589" s="111" t="s">
        <v>2379</v>
      </c>
    </row>
    <row r="590" spans="1:9" ht="15.75">
      <c r="A590" s="111" t="str">
        <f t="shared" si="12"/>
        <v>X AK 417</v>
      </c>
      <c r="B590" s="130">
        <v>17</v>
      </c>
      <c r="C590" s="110">
        <v>101616081</v>
      </c>
      <c r="D590" s="110" t="s">
        <v>2134</v>
      </c>
      <c r="E590" s="113" t="s">
        <v>13</v>
      </c>
      <c r="F590" s="114" t="s">
        <v>2329</v>
      </c>
      <c r="G590" s="111" t="s">
        <v>1775</v>
      </c>
      <c r="H590" s="111" t="s">
        <v>1783</v>
      </c>
      <c r="I590" s="111" t="str">
        <f>E590&amp;H590</f>
        <v>PAK</v>
      </c>
    </row>
    <row r="591" spans="1:9" ht="15.75">
      <c r="A591" s="111" t="str">
        <f t="shared" si="12"/>
        <v>X AK 324</v>
      </c>
      <c r="B591" s="130">
        <v>24</v>
      </c>
      <c r="C591" s="110">
        <v>101616082</v>
      </c>
      <c r="D591" s="110" t="s">
        <v>2135</v>
      </c>
      <c r="E591" s="113" t="s">
        <v>13</v>
      </c>
      <c r="F591" s="114" t="s">
        <v>2328</v>
      </c>
      <c r="G591" s="111" t="s">
        <v>1775</v>
      </c>
      <c r="H591" s="111" t="s">
        <v>1783</v>
      </c>
      <c r="I591" s="111" t="str">
        <f>E591&amp;H591</f>
        <v>PAK</v>
      </c>
    </row>
    <row r="592" spans="1:9" ht="15.75">
      <c r="A592" s="111" t="str">
        <f t="shared" si="12"/>
        <v>X RPL 116</v>
      </c>
      <c r="B592" s="130">
        <v>16</v>
      </c>
      <c r="C592" s="110">
        <v>101616336</v>
      </c>
      <c r="D592" s="110" t="s">
        <v>2136</v>
      </c>
      <c r="E592" s="113" t="s">
        <v>9</v>
      </c>
      <c r="F592" s="114" t="s">
        <v>2323</v>
      </c>
      <c r="G592" s="111" t="s">
        <v>1776</v>
      </c>
      <c r="H592" s="111" t="s">
        <v>1784</v>
      </c>
      <c r="I592" s="111" t="str">
        <f>E592&amp;H592</f>
        <v>LRPL</v>
      </c>
    </row>
    <row r="593" spans="1:9" ht="15.75">
      <c r="A593" s="111" t="str">
        <f t="shared" si="12"/>
        <v>XII AK416</v>
      </c>
      <c r="B593" s="54">
        <v>16</v>
      </c>
      <c r="C593" s="110" t="s">
        <v>565</v>
      </c>
      <c r="D593" s="110" t="s">
        <v>566</v>
      </c>
      <c r="E593" s="54" t="s">
        <v>13</v>
      </c>
      <c r="F593" s="111" t="s">
        <v>973</v>
      </c>
      <c r="G593" s="111" t="s">
        <v>1780</v>
      </c>
      <c r="H593" s="111" t="s">
        <v>1783</v>
      </c>
      <c r="I593" s="111" t="s">
        <v>2379</v>
      </c>
    </row>
    <row r="594" spans="1:9" ht="15.75">
      <c r="A594" s="111" t="str">
        <f t="shared" si="12"/>
        <v>X AK 115</v>
      </c>
      <c r="B594" s="130">
        <v>15</v>
      </c>
      <c r="C594" s="110">
        <v>101616083</v>
      </c>
      <c r="D594" s="110" t="s">
        <v>2137</v>
      </c>
      <c r="E594" s="113" t="s">
        <v>13</v>
      </c>
      <c r="F594" s="114" t="s">
        <v>2322</v>
      </c>
      <c r="G594" s="111" t="s">
        <v>1775</v>
      </c>
      <c r="H594" s="111" t="s">
        <v>1783</v>
      </c>
      <c r="I594" s="111" t="str">
        <f>E594&amp;H594</f>
        <v>PAK</v>
      </c>
    </row>
    <row r="595" spans="1:9" ht="15.75">
      <c r="A595" s="111" t="str">
        <f t="shared" si="12"/>
        <v>XI TKJ312</v>
      </c>
      <c r="B595" s="54">
        <v>12</v>
      </c>
      <c r="C595" s="110">
        <v>101515862</v>
      </c>
      <c r="D595" s="110" t="s">
        <v>161</v>
      </c>
      <c r="E595" s="54" t="s">
        <v>13</v>
      </c>
      <c r="F595" s="111" t="s">
        <v>903</v>
      </c>
      <c r="G595" s="111" t="s">
        <v>1779</v>
      </c>
      <c r="H595" s="111" t="s">
        <v>1785</v>
      </c>
      <c r="I595" s="111" t="s">
        <v>2381</v>
      </c>
    </row>
    <row r="596" spans="1:9" ht="15.75">
      <c r="A596" s="111" t="str">
        <f t="shared" si="12"/>
        <v>X AK 521</v>
      </c>
      <c r="B596" s="130">
        <v>21</v>
      </c>
      <c r="C596" s="110">
        <v>101616084</v>
      </c>
      <c r="D596" s="110" t="s">
        <v>2138</v>
      </c>
      <c r="E596" s="113" t="s">
        <v>13</v>
      </c>
      <c r="F596" s="114" t="s">
        <v>2325</v>
      </c>
      <c r="G596" s="111" t="s">
        <v>1775</v>
      </c>
      <c r="H596" s="111" t="s">
        <v>1783</v>
      </c>
      <c r="I596" s="111" t="str">
        <f>E596&amp;H596</f>
        <v>PAK</v>
      </c>
    </row>
    <row r="597" spans="1:9" ht="15.75">
      <c r="A597" s="111" t="str">
        <f t="shared" si="12"/>
        <v>XI AK620</v>
      </c>
      <c r="B597" s="54">
        <v>20</v>
      </c>
      <c r="C597" s="110">
        <v>101515726</v>
      </c>
      <c r="D597" s="110" t="s">
        <v>329</v>
      </c>
      <c r="E597" s="54" t="s">
        <v>9</v>
      </c>
      <c r="F597" s="111" t="s">
        <v>715</v>
      </c>
      <c r="G597" s="111" t="s">
        <v>1778</v>
      </c>
      <c r="H597" s="111" t="s">
        <v>1783</v>
      </c>
      <c r="I597" s="111" t="s">
        <v>2377</v>
      </c>
    </row>
    <row r="598" spans="1:9" ht="15.75">
      <c r="A598" s="111" t="str">
        <f t="shared" si="12"/>
        <v>XII AK518</v>
      </c>
      <c r="B598" s="54">
        <v>18</v>
      </c>
      <c r="C598" s="110" t="s">
        <v>628</v>
      </c>
      <c r="D598" s="110" t="s">
        <v>629</v>
      </c>
      <c r="E598" s="54" t="s">
        <v>9</v>
      </c>
      <c r="F598" s="111" t="s">
        <v>974</v>
      </c>
      <c r="G598" s="111" t="s">
        <v>1780</v>
      </c>
      <c r="H598" s="111" t="s">
        <v>1783</v>
      </c>
      <c r="I598" s="111" t="s">
        <v>2377</v>
      </c>
    </row>
    <row r="599" spans="1:9" ht="15.75">
      <c r="A599" s="111" t="str">
        <f t="shared" si="12"/>
        <v>XII TKJ219</v>
      </c>
      <c r="B599" s="54">
        <v>19</v>
      </c>
      <c r="C599" s="110" t="s">
        <v>816</v>
      </c>
      <c r="D599" s="110" t="s">
        <v>817</v>
      </c>
      <c r="E599" s="54" t="s">
        <v>9</v>
      </c>
      <c r="F599" s="111" t="s">
        <v>1344</v>
      </c>
      <c r="G599" s="111" t="s">
        <v>1781</v>
      </c>
      <c r="H599" s="111" t="s">
        <v>1785</v>
      </c>
      <c r="I599" s="111" t="s">
        <v>2378</v>
      </c>
    </row>
    <row r="600" spans="1:9" ht="15.75">
      <c r="A600" s="111" t="str">
        <f t="shared" si="12"/>
        <v>XI AK515</v>
      </c>
      <c r="B600" s="54">
        <v>15</v>
      </c>
      <c r="C600" s="110">
        <v>101515727</v>
      </c>
      <c r="D600" s="110" t="s">
        <v>294</v>
      </c>
      <c r="E600" s="54" t="s">
        <v>13</v>
      </c>
      <c r="F600" s="111" t="s">
        <v>655</v>
      </c>
      <c r="G600" s="111" t="s">
        <v>1778</v>
      </c>
      <c r="H600" s="111" t="s">
        <v>1783</v>
      </c>
      <c r="I600" s="111" t="s">
        <v>2379</v>
      </c>
    </row>
    <row r="601" spans="1:9" ht="15.75">
      <c r="A601" s="111" t="str">
        <f t="shared" si="12"/>
        <v>X TKJ 217</v>
      </c>
      <c r="B601" s="130">
        <v>17</v>
      </c>
      <c r="C601" s="110">
        <v>101616239</v>
      </c>
      <c r="D601" s="110" t="s">
        <v>2139</v>
      </c>
      <c r="E601" s="113" t="s">
        <v>9</v>
      </c>
      <c r="F601" s="115" t="s">
        <v>2332</v>
      </c>
      <c r="G601" s="111" t="s">
        <v>1777</v>
      </c>
      <c r="H601" s="111" t="s">
        <v>1785</v>
      </c>
      <c r="I601" s="111" t="str">
        <f>E601&amp;H601</f>
        <v>LTKJ</v>
      </c>
    </row>
    <row r="602" spans="1:9" ht="15.75">
      <c r="A602" s="111" t="str">
        <f t="shared" si="12"/>
        <v>XI AK516</v>
      </c>
      <c r="B602" s="54">
        <v>16</v>
      </c>
      <c r="C602" s="110">
        <v>101515728</v>
      </c>
      <c r="D602" s="110" t="s">
        <v>297</v>
      </c>
      <c r="E602" s="54" t="s">
        <v>9</v>
      </c>
      <c r="F602" s="111" t="s">
        <v>655</v>
      </c>
      <c r="G602" s="111" t="s">
        <v>1778</v>
      </c>
      <c r="H602" s="111" t="s">
        <v>1783</v>
      </c>
      <c r="I602" s="111" t="s">
        <v>2377</v>
      </c>
    </row>
    <row r="603" spans="1:9" ht="15.75">
      <c r="A603" s="111" t="str">
        <f t="shared" si="12"/>
        <v>XI AK120</v>
      </c>
      <c r="B603" s="54">
        <v>20</v>
      </c>
      <c r="C603" s="110">
        <v>101515729</v>
      </c>
      <c r="D603" s="110" t="s">
        <v>1839</v>
      </c>
      <c r="E603" s="54" t="s">
        <v>9</v>
      </c>
      <c r="F603" s="111" t="s">
        <v>413</v>
      </c>
      <c r="G603" s="111" t="s">
        <v>1778</v>
      </c>
      <c r="H603" s="111" t="s">
        <v>1783</v>
      </c>
      <c r="I603" s="111" t="s">
        <v>2377</v>
      </c>
    </row>
    <row r="604" spans="1:9" ht="15.75">
      <c r="A604" s="111" t="str">
        <f t="shared" si="12"/>
        <v>X AK 116</v>
      </c>
      <c r="B604" s="130">
        <v>16</v>
      </c>
      <c r="C604" s="110">
        <v>101616085</v>
      </c>
      <c r="D604" s="110" t="s">
        <v>2140</v>
      </c>
      <c r="E604" s="113" t="s">
        <v>9</v>
      </c>
      <c r="F604" s="114" t="s">
        <v>2322</v>
      </c>
      <c r="G604" s="111" t="s">
        <v>1775</v>
      </c>
      <c r="H604" s="111" t="s">
        <v>1783</v>
      </c>
      <c r="I604" s="111" t="str">
        <f>E604&amp;H604</f>
        <v>LAK</v>
      </c>
    </row>
    <row r="605" spans="1:9" ht="15.75">
      <c r="A605" s="111" t="str">
        <f t="shared" si="12"/>
        <v>X TKJ 218</v>
      </c>
      <c r="B605" s="130">
        <v>18</v>
      </c>
      <c r="C605" s="110">
        <v>101616240</v>
      </c>
      <c r="D605" s="110" t="s">
        <v>2141</v>
      </c>
      <c r="E605" s="113" t="s">
        <v>9</v>
      </c>
      <c r="F605" s="115" t="s">
        <v>2332</v>
      </c>
      <c r="G605" s="111" t="s">
        <v>1777</v>
      </c>
      <c r="H605" s="111" t="s">
        <v>1785</v>
      </c>
      <c r="I605" s="111" t="str">
        <f>E605&amp;H605</f>
        <v>LTKJ</v>
      </c>
    </row>
    <row r="606" spans="1:9" ht="15.75">
      <c r="A606" s="111" t="str">
        <f t="shared" si="12"/>
        <v>X RPL 224</v>
      </c>
      <c r="B606" s="130">
        <v>24</v>
      </c>
      <c r="C606" s="110">
        <v>101616337</v>
      </c>
      <c r="D606" s="110" t="s">
        <v>2142</v>
      </c>
      <c r="E606" s="113" t="s">
        <v>9</v>
      </c>
      <c r="F606" s="114" t="s">
        <v>2324</v>
      </c>
      <c r="G606" s="111" t="s">
        <v>1776</v>
      </c>
      <c r="H606" s="111" t="s">
        <v>1784</v>
      </c>
      <c r="I606" s="111" t="str">
        <f>E606&amp;H606</f>
        <v>LRPL</v>
      </c>
    </row>
    <row r="607" spans="1:9" ht="15.75">
      <c r="A607" s="111" t="str">
        <f t="shared" si="12"/>
        <v>XI AK415</v>
      </c>
      <c r="B607" s="54">
        <v>15</v>
      </c>
      <c r="C607" s="110">
        <v>101515730</v>
      </c>
      <c r="D607" s="110" t="s">
        <v>267</v>
      </c>
      <c r="E607" s="54" t="s">
        <v>9</v>
      </c>
      <c r="F607" s="111" t="s">
        <v>593</v>
      </c>
      <c r="G607" s="111" t="s">
        <v>1778</v>
      </c>
      <c r="H607" s="111" t="s">
        <v>1783</v>
      </c>
      <c r="I607" s="111" t="s">
        <v>2377</v>
      </c>
    </row>
    <row r="608" spans="1:9" ht="15.75">
      <c r="A608" s="111" t="str">
        <f t="shared" si="12"/>
        <v>XI RPL117</v>
      </c>
      <c r="B608" s="54">
        <v>17</v>
      </c>
      <c r="C608" s="110">
        <v>101515938</v>
      </c>
      <c r="D608" s="110" t="s">
        <v>21</v>
      </c>
      <c r="E608" s="54" t="s">
        <v>9</v>
      </c>
      <c r="F608" s="111" t="s">
        <v>1945</v>
      </c>
      <c r="G608" s="111" t="s">
        <v>1944</v>
      </c>
      <c r="H608" s="111" t="s">
        <v>1784</v>
      </c>
      <c r="I608" s="111" t="s">
        <v>2380</v>
      </c>
    </row>
    <row r="609" spans="1:9" ht="15.75">
      <c r="A609" s="111" t="str">
        <f t="shared" si="12"/>
        <v>XI TKJ215</v>
      </c>
      <c r="B609" s="54">
        <v>15</v>
      </c>
      <c r="C609" s="110">
        <v>101515864</v>
      </c>
      <c r="D609" s="110" t="s">
        <v>126</v>
      </c>
      <c r="E609" s="54" t="s">
        <v>9</v>
      </c>
      <c r="F609" s="111" t="s">
        <v>842</v>
      </c>
      <c r="G609" s="111" t="s">
        <v>1779</v>
      </c>
      <c r="H609" s="111" t="s">
        <v>1785</v>
      </c>
      <c r="I609" s="111" t="s">
        <v>2378</v>
      </c>
    </row>
    <row r="610" spans="1:9" ht="15.75">
      <c r="A610" s="111" t="str">
        <f t="shared" si="12"/>
        <v>XII AK615</v>
      </c>
      <c r="B610" s="54">
        <v>15</v>
      </c>
      <c r="C610" s="110" t="s">
        <v>685</v>
      </c>
      <c r="D610" s="110" t="s">
        <v>1834</v>
      </c>
      <c r="E610" s="54" t="s">
        <v>9</v>
      </c>
      <c r="F610" s="111" t="s">
        <v>1942</v>
      </c>
      <c r="G610" s="111" t="s">
        <v>1780</v>
      </c>
      <c r="H610" s="111" t="s">
        <v>1783</v>
      </c>
      <c r="I610" s="111" t="s">
        <v>2377</v>
      </c>
    </row>
    <row r="611" spans="1:9" ht="15.75">
      <c r="A611" s="111" t="str">
        <f t="shared" si="12"/>
        <v>XII AK118</v>
      </c>
      <c r="B611" s="54">
        <v>18</v>
      </c>
      <c r="C611" s="110" t="s">
        <v>385</v>
      </c>
      <c r="D611" s="110" t="s">
        <v>386</v>
      </c>
      <c r="E611" s="54" t="s">
        <v>9</v>
      </c>
      <c r="F611" s="111" t="s">
        <v>970</v>
      </c>
      <c r="G611" s="111" t="s">
        <v>1780</v>
      </c>
      <c r="H611" s="111" t="s">
        <v>1783</v>
      </c>
      <c r="I611" s="111" t="s">
        <v>2377</v>
      </c>
    </row>
    <row r="612" spans="1:9" ht="15.75">
      <c r="A612" s="111" t="str">
        <f t="shared" si="12"/>
        <v>XII AK219</v>
      </c>
      <c r="B612" s="54">
        <v>19</v>
      </c>
      <c r="C612" s="110" t="s">
        <v>450</v>
      </c>
      <c r="D612" s="110" t="s">
        <v>451</v>
      </c>
      <c r="E612" s="54" t="s">
        <v>9</v>
      </c>
      <c r="F612" s="111" t="s">
        <v>971</v>
      </c>
      <c r="G612" s="111" t="s">
        <v>1780</v>
      </c>
      <c r="H612" s="111" t="s">
        <v>1783</v>
      </c>
      <c r="I612" s="111" t="s">
        <v>2377</v>
      </c>
    </row>
    <row r="613" spans="1:9" ht="15.75">
      <c r="A613" s="111" t="str">
        <f t="shared" si="12"/>
        <v>XI AK315</v>
      </c>
      <c r="B613" s="54">
        <v>15</v>
      </c>
      <c r="C613" s="110">
        <v>101515731</v>
      </c>
      <c r="D613" s="110" t="s">
        <v>237</v>
      </c>
      <c r="E613" s="54" t="s">
        <v>9</v>
      </c>
      <c r="F613" s="111" t="s">
        <v>534</v>
      </c>
      <c r="G613" s="111" t="s">
        <v>1778</v>
      </c>
      <c r="H613" s="111" t="s">
        <v>1783</v>
      </c>
      <c r="I613" s="111" t="s">
        <v>2377</v>
      </c>
    </row>
    <row r="614" spans="1:9" ht="15.75">
      <c r="A614" s="111" t="str">
        <f t="shared" si="12"/>
        <v>XI RPL213</v>
      </c>
      <c r="B614" s="54">
        <v>13</v>
      </c>
      <c r="C614" s="110">
        <v>101515939</v>
      </c>
      <c r="D614" s="110" t="s">
        <v>56</v>
      </c>
      <c r="E614" s="54" t="s">
        <v>9</v>
      </c>
      <c r="F614" s="111" t="s">
        <v>1943</v>
      </c>
      <c r="G614" s="111" t="s">
        <v>1944</v>
      </c>
      <c r="H614" s="111" t="s">
        <v>1784</v>
      </c>
      <c r="I614" s="111" t="s">
        <v>2380</v>
      </c>
    </row>
    <row r="615" spans="1:9" ht="15.75">
      <c r="A615" s="111" t="str">
        <f t="shared" si="12"/>
        <v>XII TKJ116</v>
      </c>
      <c r="B615" s="54">
        <v>16</v>
      </c>
      <c r="C615" s="110" t="s">
        <v>748</v>
      </c>
      <c r="D615" s="110" t="s">
        <v>749</v>
      </c>
      <c r="E615" s="54" t="s">
        <v>9</v>
      </c>
      <c r="F615" s="111" t="s">
        <v>1289</v>
      </c>
      <c r="G615" s="111" t="s">
        <v>1781</v>
      </c>
      <c r="H615" s="111" t="s">
        <v>1785</v>
      </c>
      <c r="I615" s="111" t="s">
        <v>2378</v>
      </c>
    </row>
    <row r="616" spans="1:9" ht="15.75">
      <c r="A616" s="111" t="str">
        <f t="shared" si="12"/>
        <v>X AK 418</v>
      </c>
      <c r="B616" s="130">
        <v>18</v>
      </c>
      <c r="C616" s="110">
        <v>101616086</v>
      </c>
      <c r="D616" s="110" t="s">
        <v>2145</v>
      </c>
      <c r="E616" s="113" t="s">
        <v>9</v>
      </c>
      <c r="F616" s="114" t="s">
        <v>2329</v>
      </c>
      <c r="G616" s="111" t="s">
        <v>1775</v>
      </c>
      <c r="H616" s="111" t="s">
        <v>1783</v>
      </c>
      <c r="I616" s="111" t="str">
        <f>E616&amp;H616</f>
        <v>LAK</v>
      </c>
    </row>
    <row r="617" spans="1:9" ht="15.75">
      <c r="A617" s="111" t="str">
        <f t="shared" si="12"/>
        <v>X RPL 225</v>
      </c>
      <c r="B617" s="130">
        <v>25</v>
      </c>
      <c r="C617" s="110">
        <v>101616338</v>
      </c>
      <c r="D617" s="110" t="s">
        <v>2146</v>
      </c>
      <c r="E617" s="113" t="s">
        <v>9</v>
      </c>
      <c r="F617" s="114" t="s">
        <v>2324</v>
      </c>
      <c r="G617" s="111" t="s">
        <v>1776</v>
      </c>
      <c r="H617" s="111" t="s">
        <v>1784</v>
      </c>
      <c r="I617" s="111" t="str">
        <f>E617&amp;H617</f>
        <v>LRPL</v>
      </c>
    </row>
    <row r="618" spans="1:9" ht="15.75">
      <c r="A618" s="111" t="str">
        <f t="shared" si="12"/>
        <v>X RPL 117</v>
      </c>
      <c r="B618" s="130">
        <v>17</v>
      </c>
      <c r="C618" s="110">
        <v>101616339</v>
      </c>
      <c r="D618" s="110" t="s">
        <v>2147</v>
      </c>
      <c r="E618" s="113" t="s">
        <v>9</v>
      </c>
      <c r="F618" s="114" t="s">
        <v>2323</v>
      </c>
      <c r="G618" s="111" t="s">
        <v>1776</v>
      </c>
      <c r="H618" s="111" t="s">
        <v>1784</v>
      </c>
      <c r="I618" s="111" t="str">
        <f>E618&amp;H618</f>
        <v>LRPL</v>
      </c>
    </row>
    <row r="619" spans="1:9" ht="15.75">
      <c r="A619" s="111" t="str">
        <f t="shared" si="12"/>
        <v>XII TKJ220</v>
      </c>
      <c r="B619" s="54">
        <v>20</v>
      </c>
      <c r="C619" s="110" t="s">
        <v>818</v>
      </c>
      <c r="D619" s="110" t="s">
        <v>819</v>
      </c>
      <c r="E619" s="54" t="s">
        <v>9</v>
      </c>
      <c r="F619" s="111" t="s">
        <v>1344</v>
      </c>
      <c r="G619" s="111" t="s">
        <v>1781</v>
      </c>
      <c r="H619" s="111" t="s">
        <v>1785</v>
      </c>
      <c r="I619" s="111" t="s">
        <v>2378</v>
      </c>
    </row>
    <row r="620" spans="1:9" ht="15.75">
      <c r="A620" s="111" t="str">
        <f t="shared" si="12"/>
        <v>XI TKJ313</v>
      </c>
      <c r="B620" s="54">
        <v>13</v>
      </c>
      <c r="C620" s="110">
        <v>101515865</v>
      </c>
      <c r="D620" s="110" t="s">
        <v>11</v>
      </c>
      <c r="E620" s="54" t="s">
        <v>9</v>
      </c>
      <c r="F620" s="111" t="s">
        <v>903</v>
      </c>
      <c r="G620" s="111" t="s">
        <v>1779</v>
      </c>
      <c r="H620" s="111" t="s">
        <v>1785</v>
      </c>
      <c r="I620" s="111" t="s">
        <v>2378</v>
      </c>
    </row>
    <row r="621" spans="1:9" ht="15.75">
      <c r="A621" s="111" t="str">
        <f t="shared" si="12"/>
        <v>XII AK319</v>
      </c>
      <c r="B621" s="54">
        <v>19</v>
      </c>
      <c r="C621" s="110" t="s">
        <v>509</v>
      </c>
      <c r="D621" s="110" t="s">
        <v>510</v>
      </c>
      <c r="E621" s="54" t="s">
        <v>9</v>
      </c>
      <c r="F621" s="111" t="s">
        <v>972</v>
      </c>
      <c r="G621" s="111" t="s">
        <v>1780</v>
      </c>
      <c r="H621" s="111" t="s">
        <v>1783</v>
      </c>
      <c r="I621" s="111" t="s">
        <v>2377</v>
      </c>
    </row>
    <row r="622" spans="1:9" ht="15.75">
      <c r="A622" s="111" t="str">
        <f t="shared" si="12"/>
        <v>XII TKJ320</v>
      </c>
      <c r="B622" s="54">
        <v>20</v>
      </c>
      <c r="C622" s="110" t="s">
        <v>881</v>
      </c>
      <c r="D622" s="110" t="s">
        <v>882</v>
      </c>
      <c r="E622" s="54" t="s">
        <v>9</v>
      </c>
      <c r="F622" s="111" t="s">
        <v>1401</v>
      </c>
      <c r="G622" s="111" t="s">
        <v>1781</v>
      </c>
      <c r="H622" s="111" t="s">
        <v>1785</v>
      </c>
      <c r="I622" s="111" t="s">
        <v>2378</v>
      </c>
    </row>
    <row r="623" spans="1:9" ht="15.75">
      <c r="A623" s="111" t="str">
        <f t="shared" si="12"/>
        <v>XII AK417</v>
      </c>
      <c r="B623" s="54">
        <v>17</v>
      </c>
      <c r="C623" s="110" t="s">
        <v>567</v>
      </c>
      <c r="D623" s="110" t="s">
        <v>568</v>
      </c>
      <c r="E623" s="54" t="s">
        <v>9</v>
      </c>
      <c r="F623" s="111" t="s">
        <v>973</v>
      </c>
      <c r="G623" s="111" t="s">
        <v>1780</v>
      </c>
      <c r="H623" s="111" t="s">
        <v>1783</v>
      </c>
      <c r="I623" s="111" t="s">
        <v>2377</v>
      </c>
    </row>
    <row r="624" spans="1:9" ht="15.75">
      <c r="A624" s="111" t="str">
        <f t="shared" si="12"/>
        <v>X AK 117</v>
      </c>
      <c r="B624" s="130">
        <v>17</v>
      </c>
      <c r="C624" s="110">
        <v>101616087</v>
      </c>
      <c r="D624" s="110" t="s">
        <v>2148</v>
      </c>
      <c r="E624" s="113" t="s">
        <v>9</v>
      </c>
      <c r="F624" s="114" t="s">
        <v>2322</v>
      </c>
      <c r="G624" s="111" t="s">
        <v>1775</v>
      </c>
      <c r="H624" s="111" t="s">
        <v>1783</v>
      </c>
      <c r="I624" s="111" t="str">
        <f>E624&amp;H624</f>
        <v>LAK</v>
      </c>
    </row>
    <row r="625" spans="1:9" ht="15.75">
      <c r="A625" s="111" t="str">
        <f t="shared" si="12"/>
        <v>X TKJ 319</v>
      </c>
      <c r="B625" s="130">
        <v>19</v>
      </c>
      <c r="C625" s="110">
        <v>101616242</v>
      </c>
      <c r="D625" s="110" t="s">
        <v>2149</v>
      </c>
      <c r="E625" s="113" t="s">
        <v>9</v>
      </c>
      <c r="F625" s="115" t="s">
        <v>2326</v>
      </c>
      <c r="G625" s="111" t="s">
        <v>1777</v>
      </c>
      <c r="H625" s="111" t="s">
        <v>1785</v>
      </c>
      <c r="I625" s="111" t="str">
        <f>E625&amp;H625</f>
        <v>LTKJ</v>
      </c>
    </row>
    <row r="626" spans="1:9" ht="15.75">
      <c r="A626" s="111" t="str">
        <f t="shared" si="12"/>
        <v>X TKJ 320</v>
      </c>
      <c r="B626" s="130">
        <v>20</v>
      </c>
      <c r="C626" s="110">
        <v>101616243</v>
      </c>
      <c r="D626" s="110" t="s">
        <v>2150</v>
      </c>
      <c r="E626" s="113" t="s">
        <v>9</v>
      </c>
      <c r="F626" s="115" t="s">
        <v>2326</v>
      </c>
      <c r="G626" s="111" t="s">
        <v>1777</v>
      </c>
      <c r="H626" s="111" t="s">
        <v>1785</v>
      </c>
      <c r="I626" s="111" t="str">
        <f>E626&amp;H626</f>
        <v>LTKJ</v>
      </c>
    </row>
    <row r="627" spans="1:9" ht="15.75">
      <c r="A627" s="111" t="str">
        <f t="shared" si="12"/>
        <v>X AK 217</v>
      </c>
      <c r="B627" s="130">
        <v>17</v>
      </c>
      <c r="C627" s="110">
        <v>101616088</v>
      </c>
      <c r="D627" s="110" t="s">
        <v>2151</v>
      </c>
      <c r="E627" s="113" t="s">
        <v>9</v>
      </c>
      <c r="F627" s="114" t="s">
        <v>2327</v>
      </c>
      <c r="G627" s="111" t="s">
        <v>1775</v>
      </c>
      <c r="H627" s="111" t="s">
        <v>1783</v>
      </c>
      <c r="I627" s="111" t="str">
        <f>E627&amp;H627</f>
        <v>LAK</v>
      </c>
    </row>
    <row r="628" spans="1:9" ht="15.75">
      <c r="A628" s="111" t="str">
        <f t="shared" si="12"/>
        <v>XIII AK216</v>
      </c>
      <c r="B628" s="54">
        <v>16</v>
      </c>
      <c r="C628" s="110" t="s">
        <v>1005</v>
      </c>
      <c r="D628" s="110" t="s">
        <v>1006</v>
      </c>
      <c r="E628" s="54" t="s">
        <v>9</v>
      </c>
      <c r="F628" s="111" t="s">
        <v>1526</v>
      </c>
      <c r="G628" s="111" t="s">
        <v>1782</v>
      </c>
      <c r="H628" s="111" t="s">
        <v>1783</v>
      </c>
      <c r="I628" s="111" t="s">
        <v>2377</v>
      </c>
    </row>
    <row r="629" spans="1:9" ht="15.75">
      <c r="A629" s="111" t="str">
        <f t="shared" si="12"/>
        <v>XII TKJ117</v>
      </c>
      <c r="B629" s="54">
        <v>17</v>
      </c>
      <c r="C629" s="110" t="s">
        <v>750</v>
      </c>
      <c r="D629" s="110" t="s">
        <v>751</v>
      </c>
      <c r="E629" s="54" t="s">
        <v>9</v>
      </c>
      <c r="F629" s="111" t="s">
        <v>1289</v>
      </c>
      <c r="G629" s="111" t="s">
        <v>1781</v>
      </c>
      <c r="H629" s="111" t="s">
        <v>1785</v>
      </c>
      <c r="I629" s="111" t="s">
        <v>2378</v>
      </c>
    </row>
    <row r="630" spans="1:9" ht="15.75">
      <c r="A630" s="111" t="str">
        <f t="shared" si="12"/>
        <v>XI TKJ314</v>
      </c>
      <c r="B630" s="54">
        <v>14</v>
      </c>
      <c r="C630" s="110">
        <v>101515866</v>
      </c>
      <c r="D630" s="110" t="s">
        <v>135</v>
      </c>
      <c r="E630" s="54" t="s">
        <v>9</v>
      </c>
      <c r="F630" s="111" t="s">
        <v>903</v>
      </c>
      <c r="G630" s="111" t="s">
        <v>1779</v>
      </c>
      <c r="H630" s="111" t="s">
        <v>1785</v>
      </c>
      <c r="I630" s="111" t="s">
        <v>2378</v>
      </c>
    </row>
    <row r="631" spans="1:9" ht="15.75">
      <c r="A631" s="111" t="str">
        <f t="shared" si="12"/>
        <v>X AK 618</v>
      </c>
      <c r="B631" s="130">
        <v>18</v>
      </c>
      <c r="C631" s="110">
        <v>101616089</v>
      </c>
      <c r="D631" s="110" t="s">
        <v>2152</v>
      </c>
      <c r="E631" s="113" t="s">
        <v>13</v>
      </c>
      <c r="F631" s="114" t="s">
        <v>2330</v>
      </c>
      <c r="G631" s="111" t="s">
        <v>1775</v>
      </c>
      <c r="H631" s="111" t="s">
        <v>1783</v>
      </c>
      <c r="I631" s="111" t="str">
        <f>E631&amp;H631</f>
        <v>PAK</v>
      </c>
    </row>
    <row r="632" spans="1:9" ht="15.75">
      <c r="A632" s="111" t="str">
        <f t="shared" si="12"/>
        <v>XIII AK217</v>
      </c>
      <c r="B632" s="54">
        <v>17</v>
      </c>
      <c r="C632" s="110" t="s">
        <v>1007</v>
      </c>
      <c r="D632" s="110" t="s">
        <v>1008</v>
      </c>
      <c r="E632" s="54" t="s">
        <v>13</v>
      </c>
      <c r="F632" s="111" t="s">
        <v>1526</v>
      </c>
      <c r="G632" s="111" t="s">
        <v>1782</v>
      </c>
      <c r="H632" s="111" t="s">
        <v>1783</v>
      </c>
      <c r="I632" s="111" t="s">
        <v>2379</v>
      </c>
    </row>
    <row r="633" spans="1:9" ht="15.75">
      <c r="A633" s="111" t="str">
        <f t="shared" si="12"/>
        <v>XIII AK321</v>
      </c>
      <c r="B633" s="54">
        <v>21</v>
      </c>
      <c r="C633" s="110" t="s">
        <v>1081</v>
      </c>
      <c r="D633" s="110" t="s">
        <v>1082</v>
      </c>
      <c r="E633" s="54" t="s">
        <v>9</v>
      </c>
      <c r="F633" s="111" t="s">
        <v>1589</v>
      </c>
      <c r="G633" s="111" t="s">
        <v>1782</v>
      </c>
      <c r="H633" s="111" t="s">
        <v>1783</v>
      </c>
      <c r="I633" s="111" t="s">
        <v>2377</v>
      </c>
    </row>
    <row r="634" spans="1:9" ht="15.75">
      <c r="A634" s="111" t="str">
        <f t="shared" si="12"/>
        <v>X RPL 118</v>
      </c>
      <c r="B634" s="130">
        <v>18</v>
      </c>
      <c r="C634" s="110">
        <v>101616340</v>
      </c>
      <c r="D634" s="110" t="s">
        <v>2153</v>
      </c>
      <c r="E634" s="113" t="s">
        <v>9</v>
      </c>
      <c r="F634" s="114" t="s">
        <v>2323</v>
      </c>
      <c r="G634" s="111" t="s">
        <v>1776</v>
      </c>
      <c r="H634" s="111" t="s">
        <v>1784</v>
      </c>
      <c r="I634" s="111" t="str">
        <f>E634&amp;H634</f>
        <v>LRPL</v>
      </c>
    </row>
    <row r="635" spans="1:9" ht="15.75">
      <c r="A635" s="111" t="str">
        <f t="shared" si="12"/>
        <v>XI RPL214</v>
      </c>
      <c r="B635" s="54">
        <v>14</v>
      </c>
      <c r="C635" s="110">
        <v>101515940</v>
      </c>
      <c r="D635" s="110" t="s">
        <v>63</v>
      </c>
      <c r="E635" s="54" t="s">
        <v>9</v>
      </c>
      <c r="F635" s="111" t="s">
        <v>1943</v>
      </c>
      <c r="G635" s="111" t="s">
        <v>1944</v>
      </c>
      <c r="H635" s="111" t="s">
        <v>1784</v>
      </c>
      <c r="I635" s="111" t="s">
        <v>2380</v>
      </c>
    </row>
    <row r="636" spans="1:9" ht="15.75">
      <c r="A636" s="111" t="str">
        <f t="shared" si="12"/>
        <v>X AK 218</v>
      </c>
      <c r="B636" s="130">
        <v>18</v>
      </c>
      <c r="C636" s="110">
        <v>101616090</v>
      </c>
      <c r="D636" s="110" t="s">
        <v>2154</v>
      </c>
      <c r="E636" s="113" t="s">
        <v>9</v>
      </c>
      <c r="F636" s="114" t="s">
        <v>2327</v>
      </c>
      <c r="G636" s="111" t="s">
        <v>1775</v>
      </c>
      <c r="H636" s="111" t="s">
        <v>1783</v>
      </c>
      <c r="I636" s="111" t="str">
        <f>E636&amp;H636</f>
        <v>LAK</v>
      </c>
    </row>
    <row r="637" spans="1:9" ht="15.75">
      <c r="A637" s="111" t="str">
        <f t="shared" si="12"/>
        <v>X AK 419</v>
      </c>
      <c r="B637" s="130">
        <v>19</v>
      </c>
      <c r="C637" s="110">
        <v>101616091</v>
      </c>
      <c r="D637" s="110" t="s">
        <v>2155</v>
      </c>
      <c r="E637" s="113" t="s">
        <v>9</v>
      </c>
      <c r="F637" s="114" t="s">
        <v>2329</v>
      </c>
      <c r="G637" s="111" t="s">
        <v>1775</v>
      </c>
      <c r="H637" s="111" t="s">
        <v>1783</v>
      </c>
      <c r="I637" s="111" t="str">
        <f>E637&amp;H637</f>
        <v>LAK</v>
      </c>
    </row>
    <row r="638" spans="1:9" ht="15.75">
      <c r="A638" s="111" t="str">
        <f t="shared" si="12"/>
        <v>XIII AK116</v>
      </c>
      <c r="B638" s="54">
        <v>16</v>
      </c>
      <c r="C638" s="110" t="s">
        <v>934</v>
      </c>
      <c r="D638" s="110" t="s">
        <v>935</v>
      </c>
      <c r="E638" s="54" t="s">
        <v>9</v>
      </c>
      <c r="F638" s="111" t="s">
        <v>1525</v>
      </c>
      <c r="G638" s="111" t="s">
        <v>1782</v>
      </c>
      <c r="H638" s="111" t="s">
        <v>1783</v>
      </c>
      <c r="I638" s="111" t="s">
        <v>2377</v>
      </c>
    </row>
    <row r="639" spans="1:9" ht="15.75">
      <c r="A639" s="111" t="str">
        <f t="shared" si="12"/>
        <v>X RPL 226</v>
      </c>
      <c r="B639" s="130">
        <v>26</v>
      </c>
      <c r="C639" s="110">
        <v>101616341</v>
      </c>
      <c r="D639" s="110" t="s">
        <v>2352</v>
      </c>
      <c r="E639" s="54" t="s">
        <v>9</v>
      </c>
      <c r="F639" s="111" t="s">
        <v>2324</v>
      </c>
      <c r="G639" s="111" t="s">
        <v>1776</v>
      </c>
      <c r="H639" s="111" t="s">
        <v>1784</v>
      </c>
      <c r="I639" s="111" t="str">
        <f>E639&amp;H639</f>
        <v>LRPL</v>
      </c>
    </row>
    <row r="640" spans="1:9" ht="15.75">
      <c r="A640" s="111" t="str">
        <f t="shared" si="12"/>
        <v>XII AK519</v>
      </c>
      <c r="B640" s="54">
        <v>19</v>
      </c>
      <c r="C640" s="110" t="s">
        <v>630</v>
      </c>
      <c r="D640" s="110" t="s">
        <v>1833</v>
      </c>
      <c r="E640" s="54" t="s">
        <v>9</v>
      </c>
      <c r="F640" s="111" t="s">
        <v>974</v>
      </c>
      <c r="G640" s="111" t="s">
        <v>1780</v>
      </c>
      <c r="H640" s="111" t="s">
        <v>1783</v>
      </c>
      <c r="I640" s="111" t="s">
        <v>2377</v>
      </c>
    </row>
    <row r="641" spans="1:9" ht="15.75">
      <c r="A641" s="111" t="str">
        <f t="shared" si="12"/>
        <v>XII AK616</v>
      </c>
      <c r="B641" s="54">
        <v>16</v>
      </c>
      <c r="C641" s="110" t="s">
        <v>686</v>
      </c>
      <c r="D641" s="110" t="s">
        <v>687</v>
      </c>
      <c r="E641" s="54" t="s">
        <v>9</v>
      </c>
      <c r="F641" s="111" t="s">
        <v>1942</v>
      </c>
      <c r="G641" s="111" t="s">
        <v>1780</v>
      </c>
      <c r="H641" s="111" t="s">
        <v>1783</v>
      </c>
      <c r="I641" s="111" t="s">
        <v>2377</v>
      </c>
    </row>
    <row r="642" spans="1:9" ht="15.75">
      <c r="A642" s="111" t="str">
        <f t="shared" si="12"/>
        <v>X AK 219</v>
      </c>
      <c r="B642" s="130">
        <v>19</v>
      </c>
      <c r="C642" s="110">
        <v>101616092</v>
      </c>
      <c r="D642" s="110" t="s">
        <v>2156</v>
      </c>
      <c r="E642" s="113" t="s">
        <v>9</v>
      </c>
      <c r="F642" s="114" t="s">
        <v>2327</v>
      </c>
      <c r="G642" s="111" t="s">
        <v>1775</v>
      </c>
      <c r="H642" s="111" t="s">
        <v>1783</v>
      </c>
      <c r="I642" s="111" t="str">
        <f>E642&amp;H642</f>
        <v>LAK</v>
      </c>
    </row>
    <row r="643" spans="1:9" ht="15.75">
      <c r="A643" s="111" t="str">
        <f t="shared" si="12"/>
        <v>XI AK416</v>
      </c>
      <c r="B643" s="54">
        <v>16</v>
      </c>
      <c r="C643" s="110">
        <v>101515732</v>
      </c>
      <c r="D643" s="110" t="s">
        <v>275</v>
      </c>
      <c r="E643" s="54" t="s">
        <v>9</v>
      </c>
      <c r="F643" s="111" t="s">
        <v>593</v>
      </c>
      <c r="G643" s="111" t="s">
        <v>1778</v>
      </c>
      <c r="H643" s="111" t="s">
        <v>1783</v>
      </c>
      <c r="I643" s="111" t="s">
        <v>2377</v>
      </c>
    </row>
    <row r="644" spans="1:9" ht="15.75">
      <c r="A644" s="111" t="str">
        <f t="shared" si="12"/>
        <v>X RPL 227</v>
      </c>
      <c r="B644" s="130">
        <v>27</v>
      </c>
      <c r="C644" s="110">
        <v>101616342</v>
      </c>
      <c r="D644" s="110" t="s">
        <v>2157</v>
      </c>
      <c r="E644" s="113" t="s">
        <v>9</v>
      </c>
      <c r="F644" s="114" t="s">
        <v>2324</v>
      </c>
      <c r="G644" s="111" t="s">
        <v>1776</v>
      </c>
      <c r="H644" s="111" t="s">
        <v>1784</v>
      </c>
      <c r="I644" s="111" t="str">
        <f>E644&amp;H644</f>
        <v>LRPL</v>
      </c>
    </row>
    <row r="645" spans="1:9" ht="15.75">
      <c r="A645" s="111" t="str">
        <f t="shared" si="12"/>
        <v>X AK 522</v>
      </c>
      <c r="B645" s="130">
        <v>22</v>
      </c>
      <c r="C645" s="110">
        <v>101616093</v>
      </c>
      <c r="D645" s="110" t="s">
        <v>2158</v>
      </c>
      <c r="E645" s="113" t="s">
        <v>9</v>
      </c>
      <c r="F645" s="114" t="s">
        <v>2325</v>
      </c>
      <c r="G645" s="111" t="s">
        <v>1775</v>
      </c>
      <c r="H645" s="111" t="s">
        <v>1783</v>
      </c>
      <c r="I645" s="111" t="str">
        <f>E645&amp;H645</f>
        <v>LAK</v>
      </c>
    </row>
    <row r="646" spans="1:9" ht="15.75">
      <c r="A646" s="111" t="str">
        <f t="shared" si="12"/>
        <v>X AK 118</v>
      </c>
      <c r="B646" s="130">
        <v>18</v>
      </c>
      <c r="C646" s="110">
        <v>101616095</v>
      </c>
      <c r="D646" s="110" t="s">
        <v>2160</v>
      </c>
      <c r="E646" s="113" t="s">
        <v>9</v>
      </c>
      <c r="F646" s="114" t="s">
        <v>2322</v>
      </c>
      <c r="G646" s="111" t="s">
        <v>1775</v>
      </c>
      <c r="H646" s="111" t="s">
        <v>1783</v>
      </c>
      <c r="I646" s="111" t="str">
        <f>E646&amp;H646</f>
        <v>LAK</v>
      </c>
    </row>
    <row r="647" spans="1:9" ht="15.75">
      <c r="A647" s="111" t="str">
        <f t="shared" si="12"/>
        <v>XII TKJ221</v>
      </c>
      <c r="B647" s="54">
        <v>21</v>
      </c>
      <c r="C647" s="110" t="s">
        <v>820</v>
      </c>
      <c r="D647" s="110" t="s">
        <v>821</v>
      </c>
      <c r="E647" s="54" t="s">
        <v>9</v>
      </c>
      <c r="F647" s="111" t="s">
        <v>1344</v>
      </c>
      <c r="G647" s="111" t="s">
        <v>1781</v>
      </c>
      <c r="H647" s="111" t="s">
        <v>1785</v>
      </c>
      <c r="I647" s="111" t="s">
        <v>2378</v>
      </c>
    </row>
    <row r="648" spans="1:9" ht="15.75">
      <c r="A648" s="111" t="str">
        <f t="shared" si="12"/>
        <v>XII AK119</v>
      </c>
      <c r="B648" s="54">
        <v>19</v>
      </c>
      <c r="C648" s="110" t="s">
        <v>387</v>
      </c>
      <c r="D648" s="110" t="s">
        <v>388</v>
      </c>
      <c r="E648" s="54" t="s">
        <v>9</v>
      </c>
      <c r="F648" s="111" t="s">
        <v>970</v>
      </c>
      <c r="G648" s="111" t="s">
        <v>1780</v>
      </c>
      <c r="H648" s="111" t="s">
        <v>1783</v>
      </c>
      <c r="I648" s="111" t="s">
        <v>2377</v>
      </c>
    </row>
    <row r="649" spans="1:9" ht="15.75">
      <c r="A649" s="111" t="str">
        <f t="shared" si="12"/>
        <v>XIII AK513</v>
      </c>
      <c r="B649" s="54">
        <v>13</v>
      </c>
      <c r="C649" s="110" t="s">
        <v>1193</v>
      </c>
      <c r="D649" s="110" t="s">
        <v>1194</v>
      </c>
      <c r="E649" s="54" t="s">
        <v>9</v>
      </c>
      <c r="F649" s="111" t="s">
        <v>1713</v>
      </c>
      <c r="G649" s="111" t="s">
        <v>1782</v>
      </c>
      <c r="H649" s="111" t="s">
        <v>1783</v>
      </c>
      <c r="I649" s="111" t="s">
        <v>2377</v>
      </c>
    </row>
    <row r="650" spans="1:9" ht="15.75">
      <c r="A650" s="111" t="str">
        <f t="shared" si="12"/>
        <v>X AK 325</v>
      </c>
      <c r="B650" s="130">
        <v>25</v>
      </c>
      <c r="C650" s="110">
        <v>101616096</v>
      </c>
      <c r="D650" s="110" t="s">
        <v>2161</v>
      </c>
      <c r="E650" s="113" t="s">
        <v>9</v>
      </c>
      <c r="F650" s="114" t="s">
        <v>2328</v>
      </c>
      <c r="G650" s="111" t="s">
        <v>1775</v>
      </c>
      <c r="H650" s="111" t="s">
        <v>1783</v>
      </c>
      <c r="I650" s="111" t="str">
        <f>E650&amp;H650</f>
        <v>LAK</v>
      </c>
    </row>
    <row r="651" spans="1:9" ht="15.75">
      <c r="A651" s="111" t="str">
        <f t="shared" ref="A651:A714" si="13">F651&amp;B651</f>
        <v>XI TKJ315</v>
      </c>
      <c r="B651" s="54">
        <v>15</v>
      </c>
      <c r="C651" s="110">
        <v>101515867</v>
      </c>
      <c r="D651" s="110" t="s">
        <v>149</v>
      </c>
      <c r="E651" s="54" t="s">
        <v>9</v>
      </c>
      <c r="F651" s="111" t="s">
        <v>903</v>
      </c>
      <c r="G651" s="111" t="s">
        <v>1779</v>
      </c>
      <c r="H651" s="111" t="s">
        <v>1785</v>
      </c>
      <c r="I651" s="111" t="s">
        <v>2378</v>
      </c>
    </row>
    <row r="652" spans="1:9" ht="15.75">
      <c r="A652" s="111" t="str">
        <f t="shared" si="13"/>
        <v>XII TKJ321</v>
      </c>
      <c r="B652" s="54">
        <v>21</v>
      </c>
      <c r="C652" s="110" t="s">
        <v>883</v>
      </c>
      <c r="D652" s="110" t="s">
        <v>884</v>
      </c>
      <c r="E652" s="54" t="s">
        <v>9</v>
      </c>
      <c r="F652" s="111" t="s">
        <v>1401</v>
      </c>
      <c r="G652" s="111" t="s">
        <v>1781</v>
      </c>
      <c r="H652" s="111" t="s">
        <v>1785</v>
      </c>
      <c r="I652" s="111" t="s">
        <v>2378</v>
      </c>
    </row>
    <row r="653" spans="1:9" ht="15.75">
      <c r="A653" s="111" t="str">
        <f t="shared" si="13"/>
        <v>XIII AK514</v>
      </c>
      <c r="B653" s="54">
        <v>14</v>
      </c>
      <c r="C653" s="110" t="s">
        <v>1195</v>
      </c>
      <c r="D653" s="110" t="s">
        <v>1196</v>
      </c>
      <c r="E653" s="54" t="s">
        <v>9</v>
      </c>
      <c r="F653" s="111" t="s">
        <v>1713</v>
      </c>
      <c r="G653" s="111" t="s">
        <v>1782</v>
      </c>
      <c r="H653" s="111" t="s">
        <v>1783</v>
      </c>
      <c r="I653" s="111" t="s">
        <v>2377</v>
      </c>
    </row>
    <row r="654" spans="1:9" ht="15.75">
      <c r="A654" s="111" t="str">
        <f t="shared" si="13"/>
        <v>X TKJ 321</v>
      </c>
      <c r="B654" s="130">
        <v>21</v>
      </c>
      <c r="C654" s="110">
        <v>101616244</v>
      </c>
      <c r="D654" s="110" t="s">
        <v>2162</v>
      </c>
      <c r="E654" s="113" t="s">
        <v>9</v>
      </c>
      <c r="F654" s="115" t="s">
        <v>2326</v>
      </c>
      <c r="G654" s="111" t="s">
        <v>1777</v>
      </c>
      <c r="H654" s="111" t="s">
        <v>1785</v>
      </c>
      <c r="I654" s="111" t="str">
        <f>E654&amp;H654</f>
        <v>LTKJ</v>
      </c>
    </row>
    <row r="655" spans="1:9" ht="15.75">
      <c r="A655" s="111" t="str">
        <f t="shared" si="13"/>
        <v>XII AK220</v>
      </c>
      <c r="B655" s="54">
        <v>20</v>
      </c>
      <c r="C655" s="110" t="s">
        <v>452</v>
      </c>
      <c r="D655" s="110" t="s">
        <v>453</v>
      </c>
      <c r="E655" s="54" t="s">
        <v>9</v>
      </c>
      <c r="F655" s="111" t="s">
        <v>971</v>
      </c>
      <c r="G655" s="111" t="s">
        <v>1780</v>
      </c>
      <c r="H655" s="111" t="s">
        <v>1783</v>
      </c>
      <c r="I655" s="111" t="s">
        <v>2377</v>
      </c>
    </row>
    <row r="656" spans="1:9" ht="15.75">
      <c r="A656" s="111" t="str">
        <f t="shared" si="13"/>
        <v>XI RPL118</v>
      </c>
      <c r="B656" s="54">
        <v>18</v>
      </c>
      <c r="C656" s="110">
        <v>101515941</v>
      </c>
      <c r="D656" s="110" t="s">
        <v>1829</v>
      </c>
      <c r="E656" s="54" t="s">
        <v>9</v>
      </c>
      <c r="F656" s="111" t="s">
        <v>1945</v>
      </c>
      <c r="G656" s="111" t="s">
        <v>1944</v>
      </c>
      <c r="H656" s="111" t="s">
        <v>1784</v>
      </c>
      <c r="I656" s="111" t="s">
        <v>2380</v>
      </c>
    </row>
    <row r="657" spans="1:9" ht="15.75">
      <c r="A657" s="111" t="str">
        <f t="shared" si="13"/>
        <v>XI AK316</v>
      </c>
      <c r="B657" s="54">
        <v>16</v>
      </c>
      <c r="C657" s="110">
        <v>101515733</v>
      </c>
      <c r="D657" s="110" t="s">
        <v>244</v>
      </c>
      <c r="E657" s="54" t="s">
        <v>9</v>
      </c>
      <c r="F657" s="111" t="s">
        <v>534</v>
      </c>
      <c r="G657" s="111" t="s">
        <v>1778</v>
      </c>
      <c r="H657" s="111" t="s">
        <v>1783</v>
      </c>
      <c r="I657" s="111" t="s">
        <v>2377</v>
      </c>
    </row>
    <row r="658" spans="1:9" ht="15.75">
      <c r="A658" s="111" t="str">
        <f t="shared" si="13"/>
        <v>X TKJ 116</v>
      </c>
      <c r="B658" s="130">
        <v>16</v>
      </c>
      <c r="C658" s="110">
        <v>101616245</v>
      </c>
      <c r="D658" s="110" t="s">
        <v>2163</v>
      </c>
      <c r="E658" s="113" t="s">
        <v>9</v>
      </c>
      <c r="F658" s="115" t="s">
        <v>2331</v>
      </c>
      <c r="G658" s="111" t="s">
        <v>1777</v>
      </c>
      <c r="H658" s="111" t="s">
        <v>1785</v>
      </c>
      <c r="I658" s="111" t="str">
        <f>E658&amp;H658</f>
        <v>LTKJ</v>
      </c>
    </row>
    <row r="659" spans="1:9" ht="15.75">
      <c r="A659" s="111" t="str">
        <f t="shared" si="13"/>
        <v>XII AK320</v>
      </c>
      <c r="B659" s="54">
        <v>20</v>
      </c>
      <c r="C659" s="110" t="s">
        <v>511</v>
      </c>
      <c r="D659" s="110" t="s">
        <v>512</v>
      </c>
      <c r="E659" s="54" t="s">
        <v>9</v>
      </c>
      <c r="F659" s="111" t="s">
        <v>972</v>
      </c>
      <c r="G659" s="111" t="s">
        <v>1780</v>
      </c>
      <c r="H659" s="111" t="s">
        <v>1783</v>
      </c>
      <c r="I659" s="111" t="s">
        <v>2377</v>
      </c>
    </row>
    <row r="660" spans="1:9" ht="15.75">
      <c r="A660" s="111" t="str">
        <f t="shared" si="13"/>
        <v>X TKJ 219</v>
      </c>
      <c r="B660" s="130">
        <v>19</v>
      </c>
      <c r="C660" s="110">
        <v>101616246</v>
      </c>
      <c r="D660" s="110" t="s">
        <v>2164</v>
      </c>
      <c r="E660" s="113" t="s">
        <v>9</v>
      </c>
      <c r="F660" s="115" t="s">
        <v>2332</v>
      </c>
      <c r="G660" s="111" t="s">
        <v>1777</v>
      </c>
      <c r="H660" s="111" t="s">
        <v>1785</v>
      </c>
      <c r="I660" s="111" t="str">
        <f>E660&amp;H660</f>
        <v>LTKJ</v>
      </c>
    </row>
    <row r="661" spans="1:9" ht="15.75">
      <c r="A661" s="111" t="str">
        <f t="shared" si="13"/>
        <v>XI TKJ316</v>
      </c>
      <c r="B661" s="54">
        <v>16</v>
      </c>
      <c r="C661" s="110">
        <v>101515869</v>
      </c>
      <c r="D661" s="110" t="s">
        <v>151</v>
      </c>
      <c r="E661" s="54" t="s">
        <v>9</v>
      </c>
      <c r="F661" s="111" t="s">
        <v>903</v>
      </c>
      <c r="G661" s="111" t="s">
        <v>1779</v>
      </c>
      <c r="H661" s="111" t="s">
        <v>1785</v>
      </c>
      <c r="I661" s="111" t="s">
        <v>2378</v>
      </c>
    </row>
    <row r="662" spans="1:9" ht="15.75">
      <c r="A662" s="111" t="str">
        <f t="shared" si="13"/>
        <v>XII AK418</v>
      </c>
      <c r="B662" s="54">
        <v>18</v>
      </c>
      <c r="C662" s="110" t="s">
        <v>569</v>
      </c>
      <c r="D662" s="110" t="s">
        <v>570</v>
      </c>
      <c r="E662" s="54" t="s">
        <v>9</v>
      </c>
      <c r="F662" s="111" t="s">
        <v>973</v>
      </c>
      <c r="G662" s="111" t="s">
        <v>1780</v>
      </c>
      <c r="H662" s="111" t="s">
        <v>1783</v>
      </c>
      <c r="I662" s="111" t="s">
        <v>2377</v>
      </c>
    </row>
    <row r="663" spans="1:9" ht="15.75">
      <c r="A663" s="111" t="str">
        <f t="shared" si="13"/>
        <v>X RPL 228</v>
      </c>
      <c r="B663" s="130">
        <v>28</v>
      </c>
      <c r="C663" s="110">
        <v>101616343</v>
      </c>
      <c r="D663" s="110" t="s">
        <v>2165</v>
      </c>
      <c r="E663" s="113" t="s">
        <v>9</v>
      </c>
      <c r="F663" s="114" t="s">
        <v>2324</v>
      </c>
      <c r="G663" s="111" t="s">
        <v>1776</v>
      </c>
      <c r="H663" s="111" t="s">
        <v>1784</v>
      </c>
      <c r="I663" s="111" t="str">
        <f>E663&amp;H663</f>
        <v>LRPL</v>
      </c>
    </row>
    <row r="664" spans="1:9" ht="15.75">
      <c r="A664" s="111" t="str">
        <f t="shared" si="13"/>
        <v>XI TKJ216</v>
      </c>
      <c r="B664" s="54">
        <v>16</v>
      </c>
      <c r="C664" s="110">
        <v>101515870</v>
      </c>
      <c r="D664" s="110" t="s">
        <v>129</v>
      </c>
      <c r="E664" s="54" t="s">
        <v>9</v>
      </c>
      <c r="F664" s="111" t="s">
        <v>842</v>
      </c>
      <c r="G664" s="111" t="s">
        <v>1779</v>
      </c>
      <c r="H664" s="111" t="s">
        <v>1785</v>
      </c>
      <c r="I664" s="111" t="s">
        <v>2378</v>
      </c>
    </row>
    <row r="665" spans="1:9" ht="15.75">
      <c r="A665" s="111" t="str">
        <f t="shared" si="13"/>
        <v>X RPL 119</v>
      </c>
      <c r="B665" s="130">
        <v>19</v>
      </c>
      <c r="C665" s="110">
        <v>101616344</v>
      </c>
      <c r="D665" s="110" t="s">
        <v>2166</v>
      </c>
      <c r="E665" s="113" t="s">
        <v>9</v>
      </c>
      <c r="F665" s="114" t="s">
        <v>2323</v>
      </c>
      <c r="G665" s="111" t="s">
        <v>1776</v>
      </c>
      <c r="H665" s="111" t="s">
        <v>1784</v>
      </c>
      <c r="I665" s="111" t="str">
        <f>E665&amp;H665</f>
        <v>LRPL</v>
      </c>
    </row>
    <row r="666" spans="1:9" ht="15.75">
      <c r="A666" s="111" t="str">
        <f t="shared" si="13"/>
        <v>XI RPL119</v>
      </c>
      <c r="B666" s="54">
        <v>19</v>
      </c>
      <c r="C666" s="110">
        <v>101515942</v>
      </c>
      <c r="D666" s="110" t="s">
        <v>22</v>
      </c>
      <c r="E666" s="54" t="s">
        <v>9</v>
      </c>
      <c r="F666" s="111" t="s">
        <v>1945</v>
      </c>
      <c r="G666" s="111" t="s">
        <v>1944</v>
      </c>
      <c r="H666" s="111" t="s">
        <v>1784</v>
      </c>
      <c r="I666" s="111" t="s">
        <v>2380</v>
      </c>
    </row>
    <row r="667" spans="1:9" ht="15.75">
      <c r="A667" s="111" t="str">
        <f t="shared" si="13"/>
        <v>XII TKJ322</v>
      </c>
      <c r="B667" s="54">
        <v>22</v>
      </c>
      <c r="C667" s="110" t="s">
        <v>885</v>
      </c>
      <c r="D667" s="110" t="s">
        <v>886</v>
      </c>
      <c r="E667" s="54" t="s">
        <v>9</v>
      </c>
      <c r="F667" s="111" t="s">
        <v>1401</v>
      </c>
      <c r="G667" s="111" t="s">
        <v>1781</v>
      </c>
      <c r="H667" s="111" t="s">
        <v>1785</v>
      </c>
      <c r="I667" s="111" t="s">
        <v>2378</v>
      </c>
    </row>
    <row r="668" spans="1:9" ht="15.75">
      <c r="A668" s="111" t="str">
        <f t="shared" si="13"/>
        <v>XII AK520</v>
      </c>
      <c r="B668" s="54">
        <v>20</v>
      </c>
      <c r="C668" s="110" t="s">
        <v>631</v>
      </c>
      <c r="D668" s="110" t="s">
        <v>632</v>
      </c>
      <c r="E668" s="54" t="s">
        <v>9</v>
      </c>
      <c r="F668" s="111" t="s">
        <v>974</v>
      </c>
      <c r="G668" s="111" t="s">
        <v>1780</v>
      </c>
      <c r="H668" s="111" t="s">
        <v>1783</v>
      </c>
      <c r="I668" s="111" t="s">
        <v>2377</v>
      </c>
    </row>
    <row r="669" spans="1:9" ht="15.75">
      <c r="A669" s="111" t="str">
        <f t="shared" si="13"/>
        <v>X RPL 229</v>
      </c>
      <c r="B669" s="130">
        <v>29</v>
      </c>
      <c r="C669" s="110">
        <v>101616345</v>
      </c>
      <c r="D669" s="110" t="s">
        <v>2167</v>
      </c>
      <c r="E669" s="113" t="s">
        <v>9</v>
      </c>
      <c r="F669" s="114" t="s">
        <v>2324</v>
      </c>
      <c r="G669" s="111" t="s">
        <v>1776</v>
      </c>
      <c r="H669" s="111" t="s">
        <v>1784</v>
      </c>
      <c r="I669" s="111" t="str">
        <f>E669&amp;H669</f>
        <v>LRPL</v>
      </c>
    </row>
    <row r="670" spans="1:9" ht="15.75">
      <c r="A670" s="111" t="str">
        <f t="shared" si="13"/>
        <v>X RPL 120</v>
      </c>
      <c r="B670" s="130">
        <v>20</v>
      </c>
      <c r="C670" s="110">
        <v>101616346</v>
      </c>
      <c r="D670" s="110" t="s">
        <v>2168</v>
      </c>
      <c r="E670" s="113" t="s">
        <v>9</v>
      </c>
      <c r="F670" s="114" t="s">
        <v>2323</v>
      </c>
      <c r="G670" s="111" t="s">
        <v>1776</v>
      </c>
      <c r="H670" s="111" t="s">
        <v>1784</v>
      </c>
      <c r="I670" s="111" t="str">
        <f>E670&amp;H670</f>
        <v>LRPL</v>
      </c>
    </row>
    <row r="671" spans="1:9" ht="15.75">
      <c r="A671" s="111" t="str">
        <f t="shared" si="13"/>
        <v>XI RPL215</v>
      </c>
      <c r="B671" s="54">
        <v>15</v>
      </c>
      <c r="C671" s="110">
        <v>101515943</v>
      </c>
      <c r="D671" s="110" t="s">
        <v>70</v>
      </c>
      <c r="E671" s="54" t="s">
        <v>9</v>
      </c>
      <c r="F671" s="111" t="s">
        <v>1943</v>
      </c>
      <c r="G671" s="111" t="s">
        <v>1944</v>
      </c>
      <c r="H671" s="111" t="s">
        <v>1784</v>
      </c>
      <c r="I671" s="111" t="s">
        <v>2380</v>
      </c>
    </row>
    <row r="672" spans="1:9" ht="15.75">
      <c r="A672" s="111" t="str">
        <f t="shared" si="13"/>
        <v>XI AK621</v>
      </c>
      <c r="B672" s="54">
        <v>21</v>
      </c>
      <c r="C672" s="110">
        <v>101515734</v>
      </c>
      <c r="D672" s="110" t="s">
        <v>1823</v>
      </c>
      <c r="E672" s="54" t="s">
        <v>9</v>
      </c>
      <c r="F672" s="111" t="s">
        <v>715</v>
      </c>
      <c r="G672" s="111" t="s">
        <v>1778</v>
      </c>
      <c r="H672" s="111" t="s">
        <v>1783</v>
      </c>
      <c r="I672" s="111" t="s">
        <v>2377</v>
      </c>
    </row>
    <row r="673" spans="1:9" ht="15.75">
      <c r="A673" s="111" t="str">
        <f t="shared" si="13"/>
        <v>XI RPL216</v>
      </c>
      <c r="B673" s="54">
        <v>16</v>
      </c>
      <c r="C673" s="110">
        <v>101515944</v>
      </c>
      <c r="D673" s="110" t="s">
        <v>57</v>
      </c>
      <c r="E673" s="54" t="s">
        <v>9</v>
      </c>
      <c r="F673" s="111" t="s">
        <v>1943</v>
      </c>
      <c r="G673" s="111" t="s">
        <v>1944</v>
      </c>
      <c r="H673" s="111" t="s">
        <v>1784</v>
      </c>
      <c r="I673" s="111" t="s">
        <v>2380</v>
      </c>
    </row>
    <row r="674" spans="1:9" ht="15.75">
      <c r="A674" s="111" t="str">
        <f t="shared" si="13"/>
        <v>XI TKJ217</v>
      </c>
      <c r="B674" s="54">
        <v>17</v>
      </c>
      <c r="C674" s="110">
        <v>101515871</v>
      </c>
      <c r="D674" s="110" t="s">
        <v>109</v>
      </c>
      <c r="E674" s="54" t="s">
        <v>9</v>
      </c>
      <c r="F674" s="111" t="s">
        <v>842</v>
      </c>
      <c r="G674" s="111" t="s">
        <v>1779</v>
      </c>
      <c r="H674" s="111" t="s">
        <v>1785</v>
      </c>
      <c r="I674" s="111" t="s">
        <v>2378</v>
      </c>
    </row>
    <row r="675" spans="1:9" ht="15.75">
      <c r="A675" s="111" t="str">
        <f t="shared" si="13"/>
        <v>XI AK215</v>
      </c>
      <c r="B675" s="54">
        <v>15</v>
      </c>
      <c r="C675" s="110">
        <v>101515735</v>
      </c>
      <c r="D675" s="110" t="s">
        <v>215</v>
      </c>
      <c r="E675" s="54" t="s">
        <v>9</v>
      </c>
      <c r="F675" s="111" t="s">
        <v>472</v>
      </c>
      <c r="G675" s="111" t="s">
        <v>1778</v>
      </c>
      <c r="H675" s="111" t="s">
        <v>1783</v>
      </c>
      <c r="I675" s="111" t="s">
        <v>2377</v>
      </c>
    </row>
    <row r="676" spans="1:9" ht="15.75">
      <c r="A676" s="111" t="str">
        <f t="shared" si="13"/>
        <v>XI RPL217</v>
      </c>
      <c r="B676" s="54">
        <v>17</v>
      </c>
      <c r="C676" s="110">
        <v>101515945</v>
      </c>
      <c r="D676" s="110" t="s">
        <v>68</v>
      </c>
      <c r="E676" s="54" t="s">
        <v>9</v>
      </c>
      <c r="F676" s="111" t="s">
        <v>1943</v>
      </c>
      <c r="G676" s="111" t="s">
        <v>1944</v>
      </c>
      <c r="H676" s="111" t="s">
        <v>1784</v>
      </c>
      <c r="I676" s="111" t="s">
        <v>2380</v>
      </c>
    </row>
    <row r="677" spans="1:9" ht="15.75">
      <c r="A677" s="111" t="str">
        <f t="shared" si="13"/>
        <v>X RPL 121</v>
      </c>
      <c r="B677" s="130">
        <v>21</v>
      </c>
      <c r="C677" s="110">
        <v>101616347</v>
      </c>
      <c r="D677" s="110" t="s">
        <v>2169</v>
      </c>
      <c r="E677" s="113" t="s">
        <v>9</v>
      </c>
      <c r="F677" s="114" t="s">
        <v>2323</v>
      </c>
      <c r="G677" s="111" t="s">
        <v>1776</v>
      </c>
      <c r="H677" s="111" t="s">
        <v>1784</v>
      </c>
      <c r="I677" s="111" t="str">
        <f>E677&amp;H677</f>
        <v>LRPL</v>
      </c>
    </row>
    <row r="678" spans="1:9" ht="15.75">
      <c r="A678" s="111" t="str">
        <f t="shared" si="13"/>
        <v>X AK 326</v>
      </c>
      <c r="B678" s="130">
        <v>26</v>
      </c>
      <c r="C678" s="110">
        <v>101616097</v>
      </c>
      <c r="D678" s="110" t="s">
        <v>2170</v>
      </c>
      <c r="E678" s="113" t="s">
        <v>9</v>
      </c>
      <c r="F678" s="114" t="s">
        <v>2328</v>
      </c>
      <c r="G678" s="111" t="s">
        <v>1775</v>
      </c>
      <c r="H678" s="111" t="s">
        <v>1783</v>
      </c>
      <c r="I678" s="111" t="str">
        <f>E678&amp;H678</f>
        <v>LAK</v>
      </c>
    </row>
    <row r="679" spans="1:9" ht="15.75">
      <c r="A679" s="111" t="str">
        <f t="shared" si="13"/>
        <v>XII TKJ118</v>
      </c>
      <c r="B679" s="54">
        <v>18</v>
      </c>
      <c r="C679" s="110" t="s">
        <v>752</v>
      </c>
      <c r="D679" s="110" t="s">
        <v>1836</v>
      </c>
      <c r="E679" s="54" t="s">
        <v>9</v>
      </c>
      <c r="F679" s="111" t="s">
        <v>1289</v>
      </c>
      <c r="G679" s="111" t="s">
        <v>1781</v>
      </c>
      <c r="H679" s="111" t="s">
        <v>1785</v>
      </c>
      <c r="I679" s="111" t="s">
        <v>2378</v>
      </c>
    </row>
    <row r="680" spans="1:9" ht="15.75">
      <c r="A680" s="111" t="str">
        <f t="shared" si="13"/>
        <v>X RPL 122</v>
      </c>
      <c r="B680" s="130">
        <v>22</v>
      </c>
      <c r="C680" s="110">
        <v>101616348</v>
      </c>
      <c r="D680" s="110" t="s">
        <v>2171</v>
      </c>
      <c r="E680" s="113" t="s">
        <v>9</v>
      </c>
      <c r="F680" s="114" t="s">
        <v>2323</v>
      </c>
      <c r="G680" s="111" t="s">
        <v>1776</v>
      </c>
      <c r="H680" s="111" t="s">
        <v>1784</v>
      </c>
      <c r="I680" s="111" t="str">
        <f>E680&amp;H680</f>
        <v>LRPL</v>
      </c>
    </row>
    <row r="681" spans="1:9" ht="15.75">
      <c r="A681" s="111" t="str">
        <f t="shared" si="13"/>
        <v>X RPL 123</v>
      </c>
      <c r="B681" s="130">
        <v>23</v>
      </c>
      <c r="C681" s="110">
        <v>101616349</v>
      </c>
      <c r="D681" s="110" t="s">
        <v>2172</v>
      </c>
      <c r="E681" s="113" t="s">
        <v>9</v>
      </c>
      <c r="F681" s="114" t="s">
        <v>2323</v>
      </c>
      <c r="G681" s="111" t="s">
        <v>1776</v>
      </c>
      <c r="H681" s="111" t="s">
        <v>1784</v>
      </c>
      <c r="I681" s="111" t="str">
        <f>E681&amp;H681</f>
        <v>LRPL</v>
      </c>
    </row>
    <row r="682" spans="1:9" ht="15.75">
      <c r="A682" s="111" t="str">
        <f t="shared" si="13"/>
        <v>X AK 327</v>
      </c>
      <c r="B682" s="130">
        <v>27</v>
      </c>
      <c r="C682" s="110">
        <v>101616098</v>
      </c>
      <c r="D682" s="110" t="s">
        <v>2173</v>
      </c>
      <c r="E682" s="113" t="s">
        <v>9</v>
      </c>
      <c r="F682" s="114" t="s">
        <v>2328</v>
      </c>
      <c r="G682" s="111" t="s">
        <v>1775</v>
      </c>
      <c r="H682" s="111" t="s">
        <v>1783</v>
      </c>
      <c r="I682" s="111" t="str">
        <f>E682&amp;H682</f>
        <v>LAK</v>
      </c>
    </row>
    <row r="683" spans="1:9" ht="15.75">
      <c r="A683" s="111" t="str">
        <f t="shared" si="13"/>
        <v>XI TKJ218</v>
      </c>
      <c r="B683" s="54">
        <v>18</v>
      </c>
      <c r="C683" s="110">
        <v>101515872</v>
      </c>
      <c r="D683" s="110" t="s">
        <v>127</v>
      </c>
      <c r="E683" s="54" t="s">
        <v>9</v>
      </c>
      <c r="F683" s="111" t="s">
        <v>842</v>
      </c>
      <c r="G683" s="111" t="s">
        <v>1779</v>
      </c>
      <c r="H683" s="111" t="s">
        <v>1785</v>
      </c>
      <c r="I683" s="111" t="s">
        <v>2378</v>
      </c>
    </row>
    <row r="684" spans="1:9" ht="15.75">
      <c r="A684" s="111" t="str">
        <f t="shared" si="13"/>
        <v>XI TKJ121</v>
      </c>
      <c r="B684" s="54">
        <v>21</v>
      </c>
      <c r="C684" s="110">
        <v>101515873</v>
      </c>
      <c r="D684" s="110" t="s">
        <v>99</v>
      </c>
      <c r="E684" s="54" t="s">
        <v>9</v>
      </c>
      <c r="F684" s="111" t="s">
        <v>779</v>
      </c>
      <c r="G684" s="111" t="s">
        <v>1779</v>
      </c>
      <c r="H684" s="111" t="s">
        <v>1785</v>
      </c>
      <c r="I684" s="111" t="s">
        <v>2378</v>
      </c>
    </row>
    <row r="685" spans="1:9" ht="15.75">
      <c r="A685" s="111" t="str">
        <f t="shared" si="13"/>
        <v>XII TKJ222</v>
      </c>
      <c r="B685" s="54">
        <v>22</v>
      </c>
      <c r="C685" s="110" t="s">
        <v>822</v>
      </c>
      <c r="D685" s="110" t="s">
        <v>823</v>
      </c>
      <c r="E685" s="54" t="s">
        <v>9</v>
      </c>
      <c r="F685" s="111" t="s">
        <v>1344</v>
      </c>
      <c r="G685" s="111" t="s">
        <v>1781</v>
      </c>
      <c r="H685" s="111" t="s">
        <v>1785</v>
      </c>
      <c r="I685" s="111" t="s">
        <v>2378</v>
      </c>
    </row>
    <row r="686" spans="1:9" ht="15.75">
      <c r="A686" s="111" t="str">
        <f t="shared" si="13"/>
        <v>X AK 119</v>
      </c>
      <c r="B686" s="130">
        <v>19</v>
      </c>
      <c r="C686" s="110">
        <v>101616099</v>
      </c>
      <c r="D686" s="110" t="s">
        <v>2174</v>
      </c>
      <c r="E686" s="113" t="s">
        <v>9</v>
      </c>
      <c r="F686" s="114" t="s">
        <v>2322</v>
      </c>
      <c r="G686" s="111" t="s">
        <v>1775</v>
      </c>
      <c r="H686" s="111" t="s">
        <v>1783</v>
      </c>
      <c r="I686" s="111" t="str">
        <f>E686&amp;H686</f>
        <v>LAK</v>
      </c>
    </row>
    <row r="687" spans="1:9" ht="15.75">
      <c r="A687" s="111" t="str">
        <f t="shared" si="13"/>
        <v>X TKJ 220</v>
      </c>
      <c r="B687" s="130">
        <v>20</v>
      </c>
      <c r="C687" s="110">
        <v>101616247</v>
      </c>
      <c r="D687" s="110" t="s">
        <v>2175</v>
      </c>
      <c r="E687" s="113" t="s">
        <v>9</v>
      </c>
      <c r="F687" s="115" t="s">
        <v>2332</v>
      </c>
      <c r="G687" s="111" t="s">
        <v>1777</v>
      </c>
      <c r="H687" s="111" t="s">
        <v>1785</v>
      </c>
      <c r="I687" s="111" t="str">
        <f>E687&amp;H687</f>
        <v>LTKJ</v>
      </c>
    </row>
    <row r="688" spans="1:9" ht="15.75">
      <c r="A688" s="111" t="str">
        <f t="shared" si="13"/>
        <v>XI TKJ219</v>
      </c>
      <c r="B688" s="54">
        <v>19</v>
      </c>
      <c r="C688" s="110">
        <v>101515874</v>
      </c>
      <c r="D688" s="110" t="s">
        <v>107</v>
      </c>
      <c r="E688" s="54" t="s">
        <v>9</v>
      </c>
      <c r="F688" s="111" t="s">
        <v>842</v>
      </c>
      <c r="G688" s="111" t="s">
        <v>1779</v>
      </c>
      <c r="H688" s="111" t="s">
        <v>1785</v>
      </c>
      <c r="I688" s="111" t="s">
        <v>2378</v>
      </c>
    </row>
    <row r="689" spans="1:9" ht="15.75">
      <c r="A689" s="111" t="str">
        <f t="shared" si="13"/>
        <v>X TKJ 322</v>
      </c>
      <c r="B689" s="130">
        <v>22</v>
      </c>
      <c r="C689" s="110">
        <v>101616248</v>
      </c>
      <c r="D689" s="110" t="s">
        <v>2176</v>
      </c>
      <c r="E689" s="113" t="s">
        <v>9</v>
      </c>
      <c r="F689" s="115" t="s">
        <v>2326</v>
      </c>
      <c r="G689" s="111" t="s">
        <v>1777</v>
      </c>
      <c r="H689" s="111" t="s">
        <v>1785</v>
      </c>
      <c r="I689" s="111" t="str">
        <f>E689&amp;H689</f>
        <v>LTKJ</v>
      </c>
    </row>
    <row r="690" spans="1:9" ht="15.75">
      <c r="A690" s="111" t="str">
        <f t="shared" si="13"/>
        <v>XII AK120</v>
      </c>
      <c r="B690" s="54">
        <v>20</v>
      </c>
      <c r="C690" s="110" t="s">
        <v>389</v>
      </c>
      <c r="D690" s="110" t="s">
        <v>390</v>
      </c>
      <c r="E690" s="54" t="s">
        <v>9</v>
      </c>
      <c r="F690" s="111" t="s">
        <v>970</v>
      </c>
      <c r="G690" s="111" t="s">
        <v>1780</v>
      </c>
      <c r="H690" s="111" t="s">
        <v>1783</v>
      </c>
      <c r="I690" s="111" t="s">
        <v>2377</v>
      </c>
    </row>
    <row r="691" spans="1:9" ht="15.75">
      <c r="A691" s="111" t="str">
        <f t="shared" si="13"/>
        <v>XIII AK117</v>
      </c>
      <c r="B691" s="54">
        <v>17</v>
      </c>
      <c r="C691" s="110" t="s">
        <v>936</v>
      </c>
      <c r="D691" s="110" t="s">
        <v>937</v>
      </c>
      <c r="E691" s="54" t="s">
        <v>9</v>
      </c>
      <c r="F691" s="111" t="s">
        <v>1525</v>
      </c>
      <c r="G691" s="111" t="s">
        <v>1782</v>
      </c>
      <c r="H691" s="111" t="s">
        <v>1783</v>
      </c>
      <c r="I691" s="111" t="s">
        <v>2377</v>
      </c>
    </row>
    <row r="692" spans="1:9" ht="15.75">
      <c r="A692" s="111" t="str">
        <f t="shared" si="13"/>
        <v>X TKJ 323</v>
      </c>
      <c r="B692" s="130">
        <v>23</v>
      </c>
      <c r="C692" s="110">
        <v>101616249</v>
      </c>
      <c r="D692" s="110" t="s">
        <v>2177</v>
      </c>
      <c r="E692" s="113" t="s">
        <v>9</v>
      </c>
      <c r="F692" s="115" t="s">
        <v>2326</v>
      </c>
      <c r="G692" s="111" t="s">
        <v>1777</v>
      </c>
      <c r="H692" s="111" t="s">
        <v>1785</v>
      </c>
      <c r="I692" s="111" t="str">
        <f>E692&amp;H692</f>
        <v>LTKJ</v>
      </c>
    </row>
    <row r="693" spans="1:9" ht="15.75">
      <c r="A693" s="111" t="str">
        <f t="shared" si="13"/>
        <v>X AK 420</v>
      </c>
      <c r="B693" s="130">
        <v>20</v>
      </c>
      <c r="C693" s="110">
        <v>101616100</v>
      </c>
      <c r="D693" s="110" t="s">
        <v>2178</v>
      </c>
      <c r="E693" s="113" t="s">
        <v>9</v>
      </c>
      <c r="F693" s="114" t="s">
        <v>2329</v>
      </c>
      <c r="G693" s="111" t="s">
        <v>1775</v>
      </c>
      <c r="H693" s="111" t="s">
        <v>1783</v>
      </c>
      <c r="I693" s="111" t="str">
        <f>E693&amp;H693</f>
        <v>LAK</v>
      </c>
    </row>
    <row r="694" spans="1:9" ht="15.75">
      <c r="A694" s="111" t="str">
        <f t="shared" si="13"/>
        <v>X TKJ 117</v>
      </c>
      <c r="B694" s="130">
        <v>17</v>
      </c>
      <c r="C694" s="110">
        <v>101616250</v>
      </c>
      <c r="D694" s="110" t="s">
        <v>2179</v>
      </c>
      <c r="E694" s="113" t="s">
        <v>9</v>
      </c>
      <c r="F694" s="115" t="s">
        <v>2331</v>
      </c>
      <c r="G694" s="111" t="s">
        <v>1777</v>
      </c>
      <c r="H694" s="111" t="s">
        <v>1785</v>
      </c>
      <c r="I694" s="111" t="str">
        <f>E694&amp;H694</f>
        <v>LTKJ</v>
      </c>
    </row>
    <row r="695" spans="1:9" ht="15.75">
      <c r="A695" s="111" t="str">
        <f t="shared" si="13"/>
        <v>X TKJ 324</v>
      </c>
      <c r="B695" s="130">
        <v>24</v>
      </c>
      <c r="C695" s="110">
        <v>101616251</v>
      </c>
      <c r="D695" s="110" t="s">
        <v>2180</v>
      </c>
      <c r="E695" s="113" t="s">
        <v>9</v>
      </c>
      <c r="F695" s="115" t="s">
        <v>2326</v>
      </c>
      <c r="G695" s="111" t="s">
        <v>1777</v>
      </c>
      <c r="H695" s="111" t="s">
        <v>1785</v>
      </c>
      <c r="I695" s="111" t="str">
        <f>E695&amp;H695</f>
        <v>LTKJ</v>
      </c>
    </row>
    <row r="696" spans="1:9" ht="15.75">
      <c r="A696" s="111" t="str">
        <f t="shared" si="13"/>
        <v>XI RPL120</v>
      </c>
      <c r="B696" s="54">
        <v>20</v>
      </c>
      <c r="C696" s="110">
        <v>101515946</v>
      </c>
      <c r="D696" s="110" t="s">
        <v>34</v>
      </c>
      <c r="E696" s="54" t="s">
        <v>9</v>
      </c>
      <c r="F696" s="111" t="s">
        <v>1945</v>
      </c>
      <c r="G696" s="111" t="s">
        <v>1778</v>
      </c>
      <c r="H696" s="111" t="s">
        <v>1783</v>
      </c>
      <c r="I696" s="111" t="s">
        <v>2377</v>
      </c>
    </row>
    <row r="697" spans="1:9" ht="15.75">
      <c r="A697" s="111" t="str">
        <f t="shared" si="13"/>
        <v>XI TKJ220</v>
      </c>
      <c r="B697" s="54">
        <v>20</v>
      </c>
      <c r="C697" s="110">
        <v>101515875</v>
      </c>
      <c r="D697" s="110" t="s">
        <v>1838</v>
      </c>
      <c r="E697" s="54" t="s">
        <v>9</v>
      </c>
      <c r="F697" s="111" t="s">
        <v>842</v>
      </c>
      <c r="G697" s="111" t="s">
        <v>1779</v>
      </c>
      <c r="H697" s="111" t="s">
        <v>1785</v>
      </c>
      <c r="I697" s="111" t="s">
        <v>2378</v>
      </c>
    </row>
    <row r="698" spans="1:9" ht="15.75">
      <c r="A698" s="111" t="str">
        <f t="shared" si="13"/>
        <v>X AK 619</v>
      </c>
      <c r="B698" s="130">
        <v>19</v>
      </c>
      <c r="C698" s="110">
        <v>101616101</v>
      </c>
      <c r="D698" s="110" t="s">
        <v>2181</v>
      </c>
      <c r="E698" s="113" t="s">
        <v>9</v>
      </c>
      <c r="F698" s="114" t="s">
        <v>2330</v>
      </c>
      <c r="G698" s="111" t="s">
        <v>1775</v>
      </c>
      <c r="H698" s="111" t="s">
        <v>1783</v>
      </c>
      <c r="I698" s="111" t="str">
        <f>E698&amp;H698</f>
        <v>LAK</v>
      </c>
    </row>
    <row r="699" spans="1:9" ht="15.75">
      <c r="A699" s="111" t="str">
        <f t="shared" si="13"/>
        <v>X AK 421</v>
      </c>
      <c r="B699" s="130">
        <v>21</v>
      </c>
      <c r="C699" s="110">
        <v>101616102</v>
      </c>
      <c r="D699" s="110" t="s">
        <v>2182</v>
      </c>
      <c r="E699" s="113" t="s">
        <v>9</v>
      </c>
      <c r="F699" s="114" t="s">
        <v>2329</v>
      </c>
      <c r="G699" s="111" t="s">
        <v>1775</v>
      </c>
      <c r="H699" s="111" t="s">
        <v>1783</v>
      </c>
      <c r="I699" s="111" t="str">
        <f>E699&amp;H699</f>
        <v>LAK</v>
      </c>
    </row>
    <row r="700" spans="1:9" ht="15.75">
      <c r="A700" s="111" t="str">
        <f t="shared" si="13"/>
        <v>XII TKJ323</v>
      </c>
      <c r="B700" s="54">
        <v>23</v>
      </c>
      <c r="C700" s="110" t="s">
        <v>887</v>
      </c>
      <c r="D700" s="110" t="s">
        <v>888</v>
      </c>
      <c r="E700" s="54" t="s">
        <v>9</v>
      </c>
      <c r="F700" s="111" t="s">
        <v>1401</v>
      </c>
      <c r="G700" s="111" t="s">
        <v>1781</v>
      </c>
      <c r="H700" s="111" t="s">
        <v>1785</v>
      </c>
      <c r="I700" s="111" t="s">
        <v>2378</v>
      </c>
    </row>
    <row r="701" spans="1:9" ht="15.75">
      <c r="A701" s="111" t="str">
        <f t="shared" si="13"/>
        <v>XIII AK218</v>
      </c>
      <c r="B701" s="54">
        <v>18</v>
      </c>
      <c r="C701" s="110" t="s">
        <v>1009</v>
      </c>
      <c r="D701" s="110" t="s">
        <v>1010</v>
      </c>
      <c r="E701" s="54" t="s">
        <v>9</v>
      </c>
      <c r="F701" s="111" t="s">
        <v>1526</v>
      </c>
      <c r="G701" s="111" t="s">
        <v>1782</v>
      </c>
      <c r="H701" s="111" t="s">
        <v>1783</v>
      </c>
      <c r="I701" s="111" t="s">
        <v>2377</v>
      </c>
    </row>
    <row r="702" spans="1:9" ht="15.75">
      <c r="A702" s="111" t="str">
        <f t="shared" si="13"/>
        <v>X TKJ 221</v>
      </c>
      <c r="B702" s="130">
        <v>21</v>
      </c>
      <c r="C702" s="110">
        <v>101616252</v>
      </c>
      <c r="D702" s="110" t="s">
        <v>2183</v>
      </c>
      <c r="E702" s="113" t="s">
        <v>9</v>
      </c>
      <c r="F702" s="117" t="s">
        <v>2332</v>
      </c>
      <c r="G702" s="111" t="s">
        <v>1777</v>
      </c>
      <c r="H702" s="111" t="s">
        <v>1785</v>
      </c>
      <c r="I702" s="111" t="str">
        <f>E702&amp;H702</f>
        <v>LTKJ</v>
      </c>
    </row>
    <row r="703" spans="1:9" ht="15.75">
      <c r="A703" s="111" t="str">
        <f t="shared" si="13"/>
        <v>XI RPL218</v>
      </c>
      <c r="B703" s="54">
        <v>18</v>
      </c>
      <c r="C703" s="110">
        <v>101515948</v>
      </c>
      <c r="D703" s="110" t="s">
        <v>1830</v>
      </c>
      <c r="E703" s="54" t="s">
        <v>9</v>
      </c>
      <c r="F703" s="111" t="s">
        <v>1943</v>
      </c>
      <c r="G703" s="111" t="s">
        <v>1944</v>
      </c>
      <c r="H703" s="111" t="s">
        <v>1784</v>
      </c>
      <c r="I703" s="111" t="s">
        <v>2380</v>
      </c>
    </row>
    <row r="704" spans="1:9" ht="15.75">
      <c r="A704" s="111" t="str">
        <f t="shared" si="13"/>
        <v>X TKJ 222</v>
      </c>
      <c r="B704" s="130">
        <v>22</v>
      </c>
      <c r="C704" s="110">
        <v>101616253</v>
      </c>
      <c r="D704" s="110" t="s">
        <v>2184</v>
      </c>
      <c r="E704" s="113" t="s">
        <v>9</v>
      </c>
      <c r="F704" s="117" t="s">
        <v>2332</v>
      </c>
      <c r="G704" s="111" t="s">
        <v>1777</v>
      </c>
      <c r="H704" s="111" t="s">
        <v>1785</v>
      </c>
      <c r="I704" s="111" t="str">
        <f>E704&amp;H704</f>
        <v>LTKJ</v>
      </c>
    </row>
    <row r="705" spans="1:9" ht="15.75">
      <c r="A705" s="111" t="str">
        <f t="shared" si="13"/>
        <v>XI AK317</v>
      </c>
      <c r="B705" s="54">
        <v>17</v>
      </c>
      <c r="C705" s="110">
        <v>101515736</v>
      </c>
      <c r="D705" s="110" t="s">
        <v>243</v>
      </c>
      <c r="E705" s="54" t="s">
        <v>9</v>
      </c>
      <c r="F705" s="111" t="s">
        <v>534</v>
      </c>
      <c r="G705" s="111" t="s">
        <v>1778</v>
      </c>
      <c r="H705" s="111" t="s">
        <v>1783</v>
      </c>
      <c r="I705" s="111" t="s">
        <v>2377</v>
      </c>
    </row>
    <row r="706" spans="1:9" ht="15.75">
      <c r="A706" s="111" t="str">
        <f t="shared" si="13"/>
        <v>X TKJ 325</v>
      </c>
      <c r="B706" s="130">
        <v>25</v>
      </c>
      <c r="C706" s="110">
        <v>101616254</v>
      </c>
      <c r="D706" s="110" t="s">
        <v>2185</v>
      </c>
      <c r="E706" s="113" t="s">
        <v>9</v>
      </c>
      <c r="F706" s="115" t="s">
        <v>2326</v>
      </c>
      <c r="G706" s="111" t="s">
        <v>1777</v>
      </c>
      <c r="H706" s="111" t="s">
        <v>1785</v>
      </c>
      <c r="I706" s="111" t="str">
        <f>E706&amp;H706</f>
        <v>LTKJ</v>
      </c>
    </row>
    <row r="707" spans="1:9" ht="15.75">
      <c r="A707" s="111" t="str">
        <f t="shared" si="13"/>
        <v>X TKJ 118</v>
      </c>
      <c r="B707" s="130">
        <v>18</v>
      </c>
      <c r="C707" s="110">
        <v>101616255</v>
      </c>
      <c r="D707" s="110" t="s">
        <v>2186</v>
      </c>
      <c r="E707" s="113" t="s">
        <v>9</v>
      </c>
      <c r="F707" s="115" t="s">
        <v>2331</v>
      </c>
      <c r="G707" s="111" t="s">
        <v>1777</v>
      </c>
      <c r="H707" s="111" t="s">
        <v>1785</v>
      </c>
      <c r="I707" s="111" t="str">
        <f>E707&amp;H707</f>
        <v>LTKJ</v>
      </c>
    </row>
    <row r="708" spans="1:9" ht="15.75">
      <c r="A708" s="111" t="str">
        <f t="shared" si="13"/>
        <v>XIII AK118</v>
      </c>
      <c r="B708" s="54">
        <v>18</v>
      </c>
      <c r="C708" s="110" t="s">
        <v>938</v>
      </c>
      <c r="D708" s="110" t="s">
        <v>939</v>
      </c>
      <c r="E708" s="54" t="s">
        <v>9</v>
      </c>
      <c r="F708" s="111" t="s">
        <v>1525</v>
      </c>
      <c r="G708" s="111" t="s">
        <v>1782</v>
      </c>
      <c r="H708" s="111" t="s">
        <v>1783</v>
      </c>
      <c r="I708" s="111" t="s">
        <v>2377</v>
      </c>
    </row>
    <row r="709" spans="1:9" ht="15.75">
      <c r="A709" s="111" t="str">
        <f t="shared" si="13"/>
        <v>XI RPL121</v>
      </c>
      <c r="B709" s="54">
        <v>21</v>
      </c>
      <c r="C709" s="110">
        <v>101515949</v>
      </c>
      <c r="D709" s="110" t="s">
        <v>137</v>
      </c>
      <c r="E709" s="54" t="s">
        <v>9</v>
      </c>
      <c r="F709" s="111" t="s">
        <v>1945</v>
      </c>
      <c r="G709" s="111" t="s">
        <v>1944</v>
      </c>
      <c r="H709" s="111" t="s">
        <v>1784</v>
      </c>
      <c r="I709" s="111" t="s">
        <v>2380</v>
      </c>
    </row>
    <row r="710" spans="1:9" ht="15.75">
      <c r="A710" s="111" t="str">
        <f t="shared" si="13"/>
        <v>XII TKJ119</v>
      </c>
      <c r="B710" s="54">
        <v>19</v>
      </c>
      <c r="C710" s="110" t="s">
        <v>753</v>
      </c>
      <c r="D710" s="110" t="s">
        <v>754</v>
      </c>
      <c r="E710" s="54" t="s">
        <v>9</v>
      </c>
      <c r="F710" s="111" t="s">
        <v>1289</v>
      </c>
      <c r="G710" s="111" t="s">
        <v>1781</v>
      </c>
      <c r="H710" s="111" t="s">
        <v>1785</v>
      </c>
      <c r="I710" s="111" t="s">
        <v>2378</v>
      </c>
    </row>
    <row r="711" spans="1:9" ht="15.75">
      <c r="A711" s="111" t="str">
        <f t="shared" si="13"/>
        <v>X TKJ 223</v>
      </c>
      <c r="B711" s="130">
        <v>23</v>
      </c>
      <c r="C711" s="110">
        <v>101616256</v>
      </c>
      <c r="D711" s="110" t="s">
        <v>2187</v>
      </c>
      <c r="E711" s="113" t="s">
        <v>9</v>
      </c>
      <c r="F711" s="115" t="s">
        <v>2332</v>
      </c>
      <c r="G711" s="111" t="s">
        <v>1777</v>
      </c>
      <c r="H711" s="111" t="s">
        <v>1785</v>
      </c>
      <c r="I711" s="111" t="str">
        <f>E711&amp;H711</f>
        <v>LTKJ</v>
      </c>
    </row>
    <row r="712" spans="1:9" ht="15.75">
      <c r="A712" s="111" t="str">
        <f t="shared" si="13"/>
        <v>X RPL 124</v>
      </c>
      <c r="B712" s="130">
        <v>24</v>
      </c>
      <c r="C712" s="110">
        <v>101616350</v>
      </c>
      <c r="D712" s="110" t="s">
        <v>2188</v>
      </c>
      <c r="E712" s="113" t="s">
        <v>9</v>
      </c>
      <c r="F712" s="114" t="s">
        <v>2323</v>
      </c>
      <c r="G712" s="111" t="s">
        <v>1776</v>
      </c>
      <c r="H712" s="111" t="s">
        <v>1784</v>
      </c>
      <c r="I712" s="111" t="str">
        <f>E712&amp;H712</f>
        <v>LRPL</v>
      </c>
    </row>
    <row r="713" spans="1:9" ht="15.75">
      <c r="A713" s="111" t="str">
        <f t="shared" si="13"/>
        <v>XI TKJ317</v>
      </c>
      <c r="B713" s="54">
        <v>17</v>
      </c>
      <c r="C713" s="110">
        <v>101515876</v>
      </c>
      <c r="D713" s="110" t="s">
        <v>154</v>
      </c>
      <c r="E713" s="54" t="s">
        <v>9</v>
      </c>
      <c r="F713" s="111" t="s">
        <v>903</v>
      </c>
      <c r="G713" s="111" t="s">
        <v>1779</v>
      </c>
      <c r="H713" s="111" t="s">
        <v>1785</v>
      </c>
      <c r="I713" s="111" t="s">
        <v>2378</v>
      </c>
    </row>
    <row r="714" spans="1:9" ht="15.75">
      <c r="A714" s="111" t="str">
        <f t="shared" si="13"/>
        <v>X TKJ 119</v>
      </c>
      <c r="B714" s="130">
        <v>19</v>
      </c>
      <c r="C714" s="110">
        <v>101616257</v>
      </c>
      <c r="D714" s="110" t="s">
        <v>2189</v>
      </c>
      <c r="E714" s="113" t="s">
        <v>9</v>
      </c>
      <c r="F714" s="115" t="s">
        <v>2331</v>
      </c>
      <c r="G714" s="111" t="s">
        <v>1777</v>
      </c>
      <c r="H714" s="111" t="s">
        <v>1785</v>
      </c>
      <c r="I714" s="111" t="str">
        <f>E714&amp;H714</f>
        <v>LTKJ</v>
      </c>
    </row>
    <row r="715" spans="1:9" ht="15.75">
      <c r="A715" s="111" t="str">
        <f t="shared" ref="A715:A741" si="14">F715&amp;B715</f>
        <v>XI RPL122</v>
      </c>
      <c r="B715" s="54">
        <v>22</v>
      </c>
      <c r="C715" s="110">
        <v>101515950</v>
      </c>
      <c r="D715" s="110" t="s">
        <v>18</v>
      </c>
      <c r="E715" s="54" t="s">
        <v>9</v>
      </c>
      <c r="F715" s="111" t="s">
        <v>1945</v>
      </c>
      <c r="G715" s="111" t="s">
        <v>1944</v>
      </c>
      <c r="H715" s="111" t="s">
        <v>1784</v>
      </c>
      <c r="I715" s="111" t="s">
        <v>2380</v>
      </c>
    </row>
    <row r="716" spans="1:9" ht="15.75">
      <c r="A716" s="111" t="str">
        <f t="shared" si="14"/>
        <v>X TKJ 326</v>
      </c>
      <c r="B716" s="130">
        <v>26</v>
      </c>
      <c r="C716" s="110">
        <v>101616258</v>
      </c>
      <c r="D716" s="110" t="s">
        <v>2190</v>
      </c>
      <c r="E716" s="113" t="s">
        <v>9</v>
      </c>
      <c r="F716" s="115" t="s">
        <v>2326</v>
      </c>
      <c r="G716" s="111" t="s">
        <v>1777</v>
      </c>
      <c r="H716" s="111" t="s">
        <v>1785</v>
      </c>
      <c r="I716" s="111" t="str">
        <f>E716&amp;H716</f>
        <v>LTKJ</v>
      </c>
    </row>
    <row r="717" spans="1:9" ht="15.75">
      <c r="A717" s="111" t="str">
        <f t="shared" si="14"/>
        <v>X TKJ 120</v>
      </c>
      <c r="B717" s="130">
        <v>20</v>
      </c>
      <c r="C717" s="110">
        <v>101616259</v>
      </c>
      <c r="D717" s="110" t="s">
        <v>2191</v>
      </c>
      <c r="E717" s="113" t="s">
        <v>9</v>
      </c>
      <c r="F717" s="115" t="s">
        <v>2331</v>
      </c>
      <c r="G717" s="111" t="s">
        <v>1777</v>
      </c>
      <c r="H717" s="111" t="s">
        <v>1785</v>
      </c>
      <c r="I717" s="111" t="str">
        <f>E717&amp;H717</f>
        <v>LTKJ</v>
      </c>
    </row>
    <row r="718" spans="1:9" ht="15.75">
      <c r="A718" s="111" t="str">
        <f t="shared" si="14"/>
        <v>XI AK216</v>
      </c>
      <c r="B718" s="54">
        <v>16</v>
      </c>
      <c r="C718" s="110">
        <v>101515737</v>
      </c>
      <c r="D718" s="110" t="s">
        <v>2384</v>
      </c>
      <c r="E718" s="54" t="s">
        <v>9</v>
      </c>
      <c r="F718" s="111" t="s">
        <v>472</v>
      </c>
      <c r="G718" s="111" t="s">
        <v>1778</v>
      </c>
      <c r="H718" s="111" t="s">
        <v>1783</v>
      </c>
      <c r="I718" s="111" t="s">
        <v>2377</v>
      </c>
    </row>
    <row r="719" spans="1:9" ht="15.75">
      <c r="A719" s="111" t="str">
        <f t="shared" si="14"/>
        <v>XI AK217</v>
      </c>
      <c r="B719" s="54">
        <v>17</v>
      </c>
      <c r="C719" s="110">
        <v>101515738</v>
      </c>
      <c r="D719" s="110" t="s">
        <v>76</v>
      </c>
      <c r="E719" s="54" t="s">
        <v>9</v>
      </c>
      <c r="F719" s="111" t="s">
        <v>472</v>
      </c>
      <c r="G719" s="111" t="s">
        <v>1778</v>
      </c>
      <c r="H719" s="111" t="s">
        <v>1783</v>
      </c>
      <c r="I719" s="111" t="s">
        <v>2377</v>
      </c>
    </row>
    <row r="720" spans="1:9" ht="15.75">
      <c r="A720" s="111" t="str">
        <f t="shared" si="14"/>
        <v>XI TKJ122</v>
      </c>
      <c r="B720" s="54">
        <v>22</v>
      </c>
      <c r="C720" s="110">
        <v>101515877</v>
      </c>
      <c r="D720" s="110" t="s">
        <v>76</v>
      </c>
      <c r="E720" s="54" t="s">
        <v>9</v>
      </c>
      <c r="F720" s="111" t="s">
        <v>779</v>
      </c>
      <c r="G720" s="111" t="s">
        <v>1779</v>
      </c>
      <c r="H720" s="111" t="s">
        <v>1785</v>
      </c>
      <c r="I720" s="111" t="s">
        <v>2378</v>
      </c>
    </row>
    <row r="721" spans="1:9" ht="15.75">
      <c r="A721" s="111" t="str">
        <f t="shared" si="14"/>
        <v>XI AK318</v>
      </c>
      <c r="B721" s="54">
        <v>18</v>
      </c>
      <c r="C721" s="110">
        <v>101515739</v>
      </c>
      <c r="D721" s="110" t="s">
        <v>1824</v>
      </c>
      <c r="E721" s="54" t="s">
        <v>9</v>
      </c>
      <c r="F721" s="111" t="s">
        <v>534</v>
      </c>
      <c r="G721" s="111" t="s">
        <v>1778</v>
      </c>
      <c r="H721" s="111" t="s">
        <v>1783</v>
      </c>
      <c r="I721" s="111" t="s">
        <v>2377</v>
      </c>
    </row>
    <row r="722" spans="1:9" ht="15.75">
      <c r="A722" s="111" t="str">
        <f t="shared" si="14"/>
        <v>X RPL 125</v>
      </c>
      <c r="B722" s="130">
        <v>25</v>
      </c>
      <c r="C722" s="110">
        <v>101616351</v>
      </c>
      <c r="D722" s="110" t="s">
        <v>2192</v>
      </c>
      <c r="E722" s="113" t="s">
        <v>9</v>
      </c>
      <c r="F722" s="114" t="s">
        <v>2323</v>
      </c>
      <c r="G722" s="111" t="s">
        <v>1776</v>
      </c>
      <c r="H722" s="111" t="s">
        <v>1784</v>
      </c>
      <c r="I722" s="111" t="str">
        <f>E722&amp;H722</f>
        <v>LRPL</v>
      </c>
    </row>
    <row r="723" spans="1:9" ht="15.75">
      <c r="A723" s="111" t="str">
        <f t="shared" si="14"/>
        <v>X AK 620</v>
      </c>
      <c r="B723" s="130">
        <v>20</v>
      </c>
      <c r="C723" s="110">
        <v>101616103</v>
      </c>
      <c r="D723" s="110" t="s">
        <v>2193</v>
      </c>
      <c r="E723" s="113" t="s">
        <v>9</v>
      </c>
      <c r="F723" s="114" t="s">
        <v>2330</v>
      </c>
      <c r="G723" s="111" t="s">
        <v>1775</v>
      </c>
      <c r="H723" s="111" t="s">
        <v>1783</v>
      </c>
      <c r="I723" s="111" t="str">
        <f>E723&amp;H723</f>
        <v>LAK</v>
      </c>
    </row>
    <row r="724" spans="1:9" ht="15.75">
      <c r="A724" s="111" t="str">
        <f t="shared" si="14"/>
        <v>XI RPL219</v>
      </c>
      <c r="B724" s="54">
        <v>19</v>
      </c>
      <c r="C724" s="110">
        <v>101515951</v>
      </c>
      <c r="D724" s="110" t="s">
        <v>61</v>
      </c>
      <c r="E724" s="54" t="s">
        <v>9</v>
      </c>
      <c r="F724" s="111" t="s">
        <v>1943</v>
      </c>
      <c r="G724" s="111" t="s">
        <v>1944</v>
      </c>
      <c r="H724" s="111" t="s">
        <v>1784</v>
      </c>
      <c r="I724" s="111" t="s">
        <v>2380</v>
      </c>
    </row>
    <row r="725" spans="1:9" ht="15.75">
      <c r="A725" s="111" t="str">
        <f t="shared" si="14"/>
        <v>XI RPL220</v>
      </c>
      <c r="B725" s="54">
        <v>20</v>
      </c>
      <c r="C725" s="110">
        <v>101515952</v>
      </c>
      <c r="D725" s="110" t="s">
        <v>66</v>
      </c>
      <c r="E725" s="54" t="s">
        <v>9</v>
      </c>
      <c r="F725" s="111" t="s">
        <v>1943</v>
      </c>
      <c r="G725" s="111" t="s">
        <v>1944</v>
      </c>
      <c r="H725" s="111" t="s">
        <v>1784</v>
      </c>
      <c r="I725" s="111" t="s">
        <v>2380</v>
      </c>
    </row>
    <row r="726" spans="1:9" ht="15.75">
      <c r="A726" s="111" t="str">
        <f t="shared" si="14"/>
        <v>XIII AK416</v>
      </c>
      <c r="B726" s="54">
        <v>16</v>
      </c>
      <c r="C726" s="110" t="s">
        <v>1135</v>
      </c>
      <c r="D726" s="110" t="s">
        <v>1136</v>
      </c>
      <c r="E726" s="54" t="s">
        <v>9</v>
      </c>
      <c r="F726" s="111" t="s">
        <v>1652</v>
      </c>
      <c r="G726" s="111" t="s">
        <v>1782</v>
      </c>
      <c r="H726" s="111" t="s">
        <v>1783</v>
      </c>
      <c r="I726" s="111" t="s">
        <v>2377</v>
      </c>
    </row>
    <row r="727" spans="1:9" ht="15.75">
      <c r="A727" s="111" t="str">
        <f t="shared" si="14"/>
        <v>XII AK321</v>
      </c>
      <c r="B727" s="54">
        <v>21</v>
      </c>
      <c r="C727" s="110" t="s">
        <v>513</v>
      </c>
      <c r="D727" s="110" t="s">
        <v>514</v>
      </c>
      <c r="E727" s="54" t="s">
        <v>13</v>
      </c>
      <c r="F727" s="111" t="s">
        <v>972</v>
      </c>
      <c r="G727" s="111" t="s">
        <v>1780</v>
      </c>
      <c r="H727" s="111" t="s">
        <v>1783</v>
      </c>
      <c r="I727" s="111" t="s">
        <v>2379</v>
      </c>
    </row>
    <row r="728" spans="1:9" ht="15.75">
      <c r="A728" s="111" t="str">
        <f t="shared" si="14"/>
        <v>X AK 328</v>
      </c>
      <c r="B728" s="130">
        <v>28</v>
      </c>
      <c r="C728" s="110">
        <v>101616104</v>
      </c>
      <c r="D728" s="110" t="s">
        <v>2194</v>
      </c>
      <c r="E728" s="113" t="s">
        <v>13</v>
      </c>
      <c r="F728" s="114" t="s">
        <v>2328</v>
      </c>
      <c r="G728" s="111" t="s">
        <v>1775</v>
      </c>
      <c r="H728" s="111" t="s">
        <v>1783</v>
      </c>
      <c r="I728" s="111" t="str">
        <f>E728&amp;H728</f>
        <v>PAK</v>
      </c>
    </row>
    <row r="729" spans="1:9" ht="15.75">
      <c r="A729" s="111" t="str">
        <f t="shared" si="14"/>
        <v>X TKJ 224</v>
      </c>
      <c r="B729" s="130">
        <v>24</v>
      </c>
      <c r="C729" s="110">
        <v>101616260</v>
      </c>
      <c r="D729" s="110" t="s">
        <v>2195</v>
      </c>
      <c r="E729" s="113" t="s">
        <v>13</v>
      </c>
      <c r="F729" s="115" t="s">
        <v>2332</v>
      </c>
      <c r="G729" s="111" t="s">
        <v>1777</v>
      </c>
      <c r="H729" s="111" t="s">
        <v>1785</v>
      </c>
      <c r="I729" s="111" t="str">
        <f>E729&amp;H729</f>
        <v>PTKJ</v>
      </c>
    </row>
    <row r="730" spans="1:9" ht="15.75">
      <c r="A730" s="111" t="str">
        <f t="shared" si="14"/>
        <v>XIII AK515</v>
      </c>
      <c r="B730" s="54">
        <v>15</v>
      </c>
      <c r="C730" s="110" t="s">
        <v>1197</v>
      </c>
      <c r="D730" s="110" t="s">
        <v>1198</v>
      </c>
      <c r="E730" s="54" t="s">
        <v>13</v>
      </c>
      <c r="F730" s="111" t="s">
        <v>1713</v>
      </c>
      <c r="G730" s="111" t="s">
        <v>1782</v>
      </c>
      <c r="H730" s="111" t="s">
        <v>1783</v>
      </c>
      <c r="I730" s="111" t="s">
        <v>2379</v>
      </c>
    </row>
    <row r="731" spans="1:9" ht="15.75">
      <c r="A731" s="111" t="str">
        <f t="shared" si="14"/>
        <v>X AK 220</v>
      </c>
      <c r="B731" s="130">
        <v>20</v>
      </c>
      <c r="C731" s="110">
        <v>101616105</v>
      </c>
      <c r="D731" s="110" t="s">
        <v>2196</v>
      </c>
      <c r="E731" s="113" t="s">
        <v>13</v>
      </c>
      <c r="F731" s="114" t="s">
        <v>2327</v>
      </c>
      <c r="G731" s="111" t="s">
        <v>1775</v>
      </c>
      <c r="H731" s="111" t="s">
        <v>1783</v>
      </c>
      <c r="I731" s="111" t="str">
        <f>E731&amp;H731</f>
        <v>PAK</v>
      </c>
    </row>
    <row r="732" spans="1:9" ht="15.75">
      <c r="A732" s="111" t="str">
        <f t="shared" si="14"/>
        <v>XI AK622</v>
      </c>
      <c r="B732" s="54">
        <v>22</v>
      </c>
      <c r="C732" s="110">
        <v>101515740</v>
      </c>
      <c r="D732" s="110" t="s">
        <v>315</v>
      </c>
      <c r="E732" s="54" t="s">
        <v>13</v>
      </c>
      <c r="F732" s="111" t="s">
        <v>715</v>
      </c>
      <c r="G732" s="111" t="s">
        <v>1778</v>
      </c>
      <c r="H732" s="111" t="s">
        <v>1783</v>
      </c>
      <c r="I732" s="111" t="s">
        <v>2379</v>
      </c>
    </row>
    <row r="733" spans="1:9" ht="15.75">
      <c r="A733" s="111" t="str">
        <f t="shared" si="14"/>
        <v>XIII AK516</v>
      </c>
      <c r="B733" s="54">
        <v>16</v>
      </c>
      <c r="C733" s="110" t="s">
        <v>1199</v>
      </c>
      <c r="D733" s="110" t="s">
        <v>1200</v>
      </c>
      <c r="E733" s="54" t="s">
        <v>13</v>
      </c>
      <c r="F733" s="111" t="s">
        <v>1713</v>
      </c>
      <c r="G733" s="111" t="s">
        <v>1782</v>
      </c>
      <c r="H733" s="111" t="s">
        <v>1783</v>
      </c>
      <c r="I733" s="111" t="s">
        <v>2379</v>
      </c>
    </row>
    <row r="734" spans="1:9" ht="15.75">
      <c r="A734" s="111" t="str">
        <f t="shared" si="14"/>
        <v>XII AK419</v>
      </c>
      <c r="B734" s="54">
        <v>19</v>
      </c>
      <c r="C734" s="110" t="s">
        <v>571</v>
      </c>
      <c r="D734" s="110" t="s">
        <v>572</v>
      </c>
      <c r="E734" s="54" t="s">
        <v>13</v>
      </c>
      <c r="F734" s="111" t="s">
        <v>973</v>
      </c>
      <c r="G734" s="111" t="s">
        <v>1780</v>
      </c>
      <c r="H734" s="111" t="s">
        <v>1783</v>
      </c>
      <c r="I734" s="111" t="s">
        <v>2379</v>
      </c>
    </row>
    <row r="735" spans="1:9" ht="15.75">
      <c r="A735" s="111" t="str">
        <f t="shared" si="14"/>
        <v>X AK 120</v>
      </c>
      <c r="B735" s="130">
        <v>20</v>
      </c>
      <c r="C735" s="110">
        <v>101616106</v>
      </c>
      <c r="D735" s="110" t="s">
        <v>2197</v>
      </c>
      <c r="E735" s="113" t="s">
        <v>13</v>
      </c>
      <c r="F735" s="114" t="s">
        <v>2322</v>
      </c>
      <c r="G735" s="111" t="s">
        <v>1775</v>
      </c>
      <c r="H735" s="111" t="s">
        <v>1783</v>
      </c>
      <c r="I735" s="111" t="str">
        <f>E735&amp;H735</f>
        <v>PAK</v>
      </c>
    </row>
    <row r="736" spans="1:9" ht="15.75">
      <c r="A736" s="111" t="str">
        <f t="shared" si="14"/>
        <v>X AK 422</v>
      </c>
      <c r="B736" s="130">
        <v>22</v>
      </c>
      <c r="C736" s="110">
        <v>101616107</v>
      </c>
      <c r="D736" s="110" t="s">
        <v>2198</v>
      </c>
      <c r="E736" s="113" t="s">
        <v>13</v>
      </c>
      <c r="F736" s="114" t="s">
        <v>2329</v>
      </c>
      <c r="G736" s="111" t="s">
        <v>1775</v>
      </c>
      <c r="H736" s="111" t="s">
        <v>1783</v>
      </c>
      <c r="I736" s="111" t="str">
        <f>E736&amp;H736</f>
        <v>PAK</v>
      </c>
    </row>
    <row r="737" spans="1:9" ht="15.75">
      <c r="A737" s="111" t="str">
        <f t="shared" si="14"/>
        <v>XI AK517</v>
      </c>
      <c r="B737" s="54">
        <v>17</v>
      </c>
      <c r="C737" s="110">
        <v>101415287</v>
      </c>
      <c r="D737" s="110" t="s">
        <v>337</v>
      </c>
      <c r="E737" s="54" t="s">
        <v>9</v>
      </c>
      <c r="F737" s="111" t="s">
        <v>655</v>
      </c>
      <c r="G737" s="111" t="s">
        <v>1778</v>
      </c>
      <c r="H737" s="111" t="s">
        <v>1783</v>
      </c>
      <c r="I737" s="111" t="s">
        <v>2377</v>
      </c>
    </row>
    <row r="738" spans="1:9" ht="15.75">
      <c r="A738" s="111" t="str">
        <f t="shared" si="14"/>
        <v>XI AK218</v>
      </c>
      <c r="B738" s="54">
        <v>18</v>
      </c>
      <c r="C738" s="110">
        <v>101515741</v>
      </c>
      <c r="D738" s="110" t="s">
        <v>203</v>
      </c>
      <c r="E738" s="54" t="s">
        <v>13</v>
      </c>
      <c r="F738" s="111" t="s">
        <v>472</v>
      </c>
      <c r="G738" s="111" t="s">
        <v>1778</v>
      </c>
      <c r="H738" s="111" t="s">
        <v>1783</v>
      </c>
      <c r="I738" s="111" t="s">
        <v>2379</v>
      </c>
    </row>
    <row r="739" spans="1:9" ht="15.75">
      <c r="A739" s="111" t="str">
        <f t="shared" si="14"/>
        <v>XII TKJ324</v>
      </c>
      <c r="B739" s="54">
        <v>24</v>
      </c>
      <c r="C739" s="110" t="s">
        <v>889</v>
      </c>
      <c r="D739" s="110" t="s">
        <v>890</v>
      </c>
      <c r="E739" s="54" t="s">
        <v>9</v>
      </c>
      <c r="F739" s="111" t="s">
        <v>1401</v>
      </c>
      <c r="G739" s="111" t="s">
        <v>1781</v>
      </c>
      <c r="H739" s="111" t="s">
        <v>1785</v>
      </c>
      <c r="I739" s="111" t="s">
        <v>2378</v>
      </c>
    </row>
    <row r="740" spans="1:9" ht="15.75">
      <c r="A740" s="111" t="str">
        <f t="shared" si="14"/>
        <v>XI TKJ318</v>
      </c>
      <c r="B740" s="54">
        <v>18</v>
      </c>
      <c r="C740" s="110">
        <v>101515878</v>
      </c>
      <c r="D740" s="110" t="s">
        <v>140</v>
      </c>
      <c r="E740" s="54" t="s">
        <v>9</v>
      </c>
      <c r="F740" s="111" t="s">
        <v>903</v>
      </c>
      <c r="G740" s="111" t="s">
        <v>1779</v>
      </c>
      <c r="H740" s="111" t="s">
        <v>1785</v>
      </c>
      <c r="I740" s="111" t="s">
        <v>2378</v>
      </c>
    </row>
    <row r="741" spans="1:9" ht="15.75">
      <c r="A741" s="111" t="str">
        <f t="shared" si="14"/>
        <v>XI AK121</v>
      </c>
      <c r="B741" s="54">
        <v>21</v>
      </c>
      <c r="C741" s="110">
        <v>101515742</v>
      </c>
      <c r="D741" s="110" t="s">
        <v>169</v>
      </c>
      <c r="E741" s="54" t="s">
        <v>13</v>
      </c>
      <c r="F741" s="111" t="s">
        <v>413</v>
      </c>
      <c r="G741" s="111" t="s">
        <v>1778</v>
      </c>
      <c r="H741" s="111" t="s">
        <v>1783</v>
      </c>
      <c r="I741" s="111" t="s">
        <v>2379</v>
      </c>
    </row>
    <row r="742" spans="1:9" s="127" customFormat="1" ht="15.75">
      <c r="A742" s="122"/>
      <c r="B742" s="124" t="s">
        <v>2</v>
      </c>
      <c r="C742" s="124" t="s">
        <v>338</v>
      </c>
      <c r="D742" s="124" t="s">
        <v>3</v>
      </c>
      <c r="E742" s="124" t="s">
        <v>4</v>
      </c>
      <c r="F742" s="122" t="s">
        <v>339</v>
      </c>
      <c r="G742" s="122"/>
      <c r="H742" s="122"/>
      <c r="I742" s="122"/>
    </row>
    <row r="743" spans="1:9" ht="15.75">
      <c r="A743" s="111" t="str">
        <f t="shared" ref="A743:A776" si="15">F743&amp;B743</f>
        <v>XII AK617</v>
      </c>
      <c r="B743" s="54">
        <v>17</v>
      </c>
      <c r="C743" s="110" t="s">
        <v>688</v>
      </c>
      <c r="D743" s="110" t="s">
        <v>689</v>
      </c>
      <c r="E743" s="54" t="s">
        <v>9</v>
      </c>
      <c r="F743" s="111" t="s">
        <v>1942</v>
      </c>
      <c r="G743" s="111" t="s">
        <v>1780</v>
      </c>
      <c r="H743" s="111" t="s">
        <v>1783</v>
      </c>
      <c r="I743" s="111" t="s">
        <v>2377</v>
      </c>
    </row>
    <row r="744" spans="1:9" ht="15.75">
      <c r="A744" s="111" t="str">
        <f t="shared" si="15"/>
        <v>XIII AK417</v>
      </c>
      <c r="B744" s="54">
        <v>17</v>
      </c>
      <c r="C744" s="110" t="s">
        <v>1137</v>
      </c>
      <c r="D744" s="110" t="s">
        <v>1138</v>
      </c>
      <c r="E744" s="54" t="s">
        <v>9</v>
      </c>
      <c r="F744" s="111" t="s">
        <v>1652</v>
      </c>
      <c r="G744" s="111" t="s">
        <v>1782</v>
      </c>
      <c r="H744" s="111" t="s">
        <v>1783</v>
      </c>
      <c r="I744" s="111" t="s">
        <v>2377</v>
      </c>
    </row>
    <row r="745" spans="1:9" ht="15.75">
      <c r="A745" s="111" t="str">
        <f t="shared" si="15"/>
        <v>XI AK319</v>
      </c>
      <c r="B745" s="54">
        <v>19</v>
      </c>
      <c r="C745" s="110">
        <v>101515743</v>
      </c>
      <c r="D745" s="110" t="s">
        <v>227</v>
      </c>
      <c r="E745" s="54" t="s">
        <v>13</v>
      </c>
      <c r="F745" s="111" t="s">
        <v>534</v>
      </c>
      <c r="G745" s="111" t="s">
        <v>1778</v>
      </c>
      <c r="H745" s="111" t="s">
        <v>1783</v>
      </c>
      <c r="I745" s="111" t="s">
        <v>2379</v>
      </c>
    </row>
    <row r="746" spans="1:9" ht="15.75">
      <c r="A746" s="111" t="str">
        <f t="shared" si="15"/>
        <v>XII TKJ120</v>
      </c>
      <c r="B746" s="54">
        <v>20</v>
      </c>
      <c r="C746" s="110" t="s">
        <v>755</v>
      </c>
      <c r="D746" s="110" t="s">
        <v>756</v>
      </c>
      <c r="E746" s="54" t="s">
        <v>9</v>
      </c>
      <c r="F746" s="111" t="s">
        <v>1289</v>
      </c>
      <c r="G746" s="111" t="s">
        <v>1781</v>
      </c>
      <c r="H746" s="111" t="s">
        <v>1785</v>
      </c>
      <c r="I746" s="111" t="s">
        <v>2378</v>
      </c>
    </row>
    <row r="747" spans="1:9" ht="15.75">
      <c r="A747" s="111" t="str">
        <f t="shared" si="15"/>
        <v>X AK 423</v>
      </c>
      <c r="B747" s="130">
        <v>23</v>
      </c>
      <c r="C747" s="110">
        <v>101616108</v>
      </c>
      <c r="D747" s="110" t="s">
        <v>2199</v>
      </c>
      <c r="E747" s="113" t="s">
        <v>9</v>
      </c>
      <c r="F747" s="114" t="s">
        <v>2329</v>
      </c>
      <c r="G747" s="111" t="s">
        <v>1775</v>
      </c>
      <c r="H747" s="111" t="s">
        <v>1783</v>
      </c>
      <c r="I747" s="111" t="str">
        <f>E747&amp;H747</f>
        <v>LAK</v>
      </c>
    </row>
    <row r="748" spans="1:9" ht="15.75">
      <c r="A748" s="111" t="str">
        <f t="shared" si="15"/>
        <v>XII AK121</v>
      </c>
      <c r="B748" s="54">
        <v>21</v>
      </c>
      <c r="C748" s="110" t="s">
        <v>391</v>
      </c>
      <c r="D748" s="110" t="s">
        <v>392</v>
      </c>
      <c r="E748" s="54" t="s">
        <v>9</v>
      </c>
      <c r="F748" s="111" t="s">
        <v>970</v>
      </c>
      <c r="G748" s="111" t="s">
        <v>1780</v>
      </c>
      <c r="H748" s="111" t="s">
        <v>1783</v>
      </c>
      <c r="I748" s="111" t="s">
        <v>2377</v>
      </c>
    </row>
    <row r="749" spans="1:9" ht="15.75">
      <c r="A749" s="111" t="str">
        <f t="shared" si="15"/>
        <v>X RPL 230</v>
      </c>
      <c r="B749" s="130">
        <v>30</v>
      </c>
      <c r="C749" s="110">
        <v>101616352</v>
      </c>
      <c r="D749" s="110" t="s">
        <v>2200</v>
      </c>
      <c r="E749" s="113" t="s">
        <v>9</v>
      </c>
      <c r="F749" s="114" t="s">
        <v>2324</v>
      </c>
      <c r="G749" s="111" t="s">
        <v>1776</v>
      </c>
      <c r="H749" s="111" t="s">
        <v>1784</v>
      </c>
      <c r="I749" s="111" t="str">
        <f>E749&amp;H749</f>
        <v>LRPL</v>
      </c>
    </row>
    <row r="750" spans="1:9" ht="15.75">
      <c r="A750" s="111" t="str">
        <f t="shared" si="15"/>
        <v>XII AK221</v>
      </c>
      <c r="B750" s="54">
        <v>21</v>
      </c>
      <c r="C750" s="110" t="s">
        <v>454</v>
      </c>
      <c r="D750" s="110" t="s">
        <v>455</v>
      </c>
      <c r="E750" s="54" t="s">
        <v>9</v>
      </c>
      <c r="F750" s="111" t="s">
        <v>971</v>
      </c>
      <c r="G750" s="111" t="s">
        <v>1780</v>
      </c>
      <c r="H750" s="111" t="s">
        <v>1783</v>
      </c>
      <c r="I750" s="111" t="s">
        <v>2377</v>
      </c>
    </row>
    <row r="751" spans="1:9" ht="15.75">
      <c r="A751" s="111" t="str">
        <f t="shared" si="15"/>
        <v>XII AK322</v>
      </c>
      <c r="B751" s="54">
        <v>22</v>
      </c>
      <c r="C751" s="110" t="s">
        <v>515</v>
      </c>
      <c r="D751" s="110" t="s">
        <v>516</v>
      </c>
      <c r="E751" s="54" t="s">
        <v>9</v>
      </c>
      <c r="F751" s="111" t="s">
        <v>972</v>
      </c>
      <c r="G751" s="111" t="s">
        <v>1780</v>
      </c>
      <c r="H751" s="111" t="s">
        <v>1783</v>
      </c>
      <c r="I751" s="111" t="s">
        <v>2377</v>
      </c>
    </row>
    <row r="752" spans="1:9" ht="15.75">
      <c r="A752" s="111" t="str">
        <f t="shared" si="15"/>
        <v>X TKJ 225</v>
      </c>
      <c r="B752" s="130">
        <v>25</v>
      </c>
      <c r="C752" s="110">
        <v>101616261</v>
      </c>
      <c r="D752" s="110" t="s">
        <v>2201</v>
      </c>
      <c r="E752" s="113" t="s">
        <v>9</v>
      </c>
      <c r="F752" s="115" t="s">
        <v>2332</v>
      </c>
      <c r="G752" s="111" t="s">
        <v>1777</v>
      </c>
      <c r="H752" s="111" t="s">
        <v>1785</v>
      </c>
      <c r="I752" s="111" t="str">
        <f>E752&amp;H752</f>
        <v>LTKJ</v>
      </c>
    </row>
    <row r="753" spans="1:9" ht="15.75">
      <c r="A753" s="111" t="str">
        <f t="shared" si="15"/>
        <v>XII AK420</v>
      </c>
      <c r="B753" s="54">
        <v>20</v>
      </c>
      <c r="C753" s="110" t="s">
        <v>573</v>
      </c>
      <c r="D753" s="110" t="s">
        <v>574</v>
      </c>
      <c r="E753" s="54" t="s">
        <v>13</v>
      </c>
      <c r="F753" s="111" t="s">
        <v>973</v>
      </c>
      <c r="G753" s="111" t="s">
        <v>1780</v>
      </c>
      <c r="H753" s="111" t="s">
        <v>1783</v>
      </c>
      <c r="I753" s="111" t="s">
        <v>2379</v>
      </c>
    </row>
    <row r="754" spans="1:9" ht="15.75">
      <c r="A754" s="111" t="str">
        <f t="shared" si="15"/>
        <v>XII TKJ223</v>
      </c>
      <c r="B754" s="54">
        <v>23</v>
      </c>
      <c r="C754" s="110" t="s">
        <v>824</v>
      </c>
      <c r="D754" s="110" t="s">
        <v>825</v>
      </c>
      <c r="E754" s="54" t="s">
        <v>9</v>
      </c>
      <c r="F754" s="111" t="s">
        <v>1344</v>
      </c>
      <c r="G754" s="111" t="s">
        <v>1781</v>
      </c>
      <c r="H754" s="111" t="s">
        <v>1785</v>
      </c>
      <c r="I754" s="111" t="s">
        <v>2378</v>
      </c>
    </row>
    <row r="755" spans="1:9" ht="15.75">
      <c r="A755" s="111" t="str">
        <f t="shared" si="15"/>
        <v>X AK 621</v>
      </c>
      <c r="B755" s="130">
        <v>21</v>
      </c>
      <c r="C755" s="110">
        <v>101616109</v>
      </c>
      <c r="D755" s="110" t="s">
        <v>2202</v>
      </c>
      <c r="E755" s="113" t="s">
        <v>13</v>
      </c>
      <c r="F755" s="114" t="s">
        <v>2330</v>
      </c>
      <c r="G755" s="111" t="s">
        <v>1775</v>
      </c>
      <c r="H755" s="111" t="s">
        <v>1783</v>
      </c>
      <c r="I755" s="111" t="str">
        <f>E755&amp;H755</f>
        <v>PAK</v>
      </c>
    </row>
    <row r="756" spans="1:9" ht="15.75">
      <c r="A756" s="111" t="str">
        <f t="shared" si="15"/>
        <v>XI TKJ319</v>
      </c>
      <c r="B756" s="54">
        <v>19</v>
      </c>
      <c r="C756" s="110">
        <v>101515879</v>
      </c>
      <c r="D756" s="110" t="s">
        <v>162</v>
      </c>
      <c r="E756" s="54" t="s">
        <v>13</v>
      </c>
      <c r="F756" s="111" t="s">
        <v>903</v>
      </c>
      <c r="G756" s="111" t="s">
        <v>1779</v>
      </c>
      <c r="H756" s="111" t="s">
        <v>1785</v>
      </c>
      <c r="I756" s="111" t="s">
        <v>2381</v>
      </c>
    </row>
    <row r="757" spans="1:9" ht="15.75">
      <c r="A757" s="111" t="str">
        <f t="shared" si="15"/>
        <v>X AK 121</v>
      </c>
      <c r="B757" s="130">
        <v>21</v>
      </c>
      <c r="C757" s="110">
        <v>101616110</v>
      </c>
      <c r="D757" s="110" t="s">
        <v>2203</v>
      </c>
      <c r="E757" s="113" t="s">
        <v>13</v>
      </c>
      <c r="F757" s="114" t="s">
        <v>2322</v>
      </c>
      <c r="G757" s="111" t="s">
        <v>1775</v>
      </c>
      <c r="H757" s="111" t="s">
        <v>1783</v>
      </c>
      <c r="I757" s="111" t="str">
        <f>E757&amp;H757</f>
        <v>PAK</v>
      </c>
    </row>
    <row r="758" spans="1:9" ht="15.75">
      <c r="A758" s="111" t="str">
        <f t="shared" si="15"/>
        <v>XIII AK219</v>
      </c>
      <c r="B758" s="54">
        <v>19</v>
      </c>
      <c r="C758" s="110" t="s">
        <v>1011</v>
      </c>
      <c r="D758" s="110" t="s">
        <v>1012</v>
      </c>
      <c r="E758" s="54" t="s">
        <v>13</v>
      </c>
      <c r="F758" s="111" t="s">
        <v>1526</v>
      </c>
      <c r="G758" s="111" t="s">
        <v>1782</v>
      </c>
      <c r="H758" s="111" t="s">
        <v>1783</v>
      </c>
      <c r="I758" s="111" t="s">
        <v>2379</v>
      </c>
    </row>
    <row r="759" spans="1:9" ht="15.75">
      <c r="A759" s="111" t="str">
        <f t="shared" si="15"/>
        <v>XIII AK418</v>
      </c>
      <c r="B759" s="54">
        <v>18</v>
      </c>
      <c r="C759" s="110" t="s">
        <v>1139</v>
      </c>
      <c r="D759" s="110" t="s">
        <v>1140</v>
      </c>
      <c r="E759" s="54" t="s">
        <v>13</v>
      </c>
      <c r="F759" s="111" t="s">
        <v>1652</v>
      </c>
      <c r="G759" s="111" t="s">
        <v>1782</v>
      </c>
      <c r="H759" s="111" t="s">
        <v>1783</v>
      </c>
      <c r="I759" s="111" t="s">
        <v>2379</v>
      </c>
    </row>
    <row r="760" spans="1:9" ht="15.75">
      <c r="A760" s="111" t="str">
        <f t="shared" si="15"/>
        <v>XI AK417</v>
      </c>
      <c r="B760" s="54">
        <v>17</v>
      </c>
      <c r="C760" s="110">
        <v>101515744</v>
      </c>
      <c r="D760" s="110" t="s">
        <v>254</v>
      </c>
      <c r="E760" s="54" t="s">
        <v>13</v>
      </c>
      <c r="F760" s="111" t="s">
        <v>593</v>
      </c>
      <c r="G760" s="111" t="s">
        <v>1778</v>
      </c>
      <c r="H760" s="111" t="s">
        <v>1783</v>
      </c>
      <c r="I760" s="111" t="s">
        <v>2379</v>
      </c>
    </row>
    <row r="761" spans="1:9" ht="15.75">
      <c r="A761" s="111" t="str">
        <f t="shared" si="15"/>
        <v>XI AK623</v>
      </c>
      <c r="B761" s="54">
        <v>23</v>
      </c>
      <c r="C761" s="110">
        <v>101515745</v>
      </c>
      <c r="D761" s="110" t="s">
        <v>312</v>
      </c>
      <c r="E761" s="54" t="s">
        <v>13</v>
      </c>
      <c r="F761" s="111" t="s">
        <v>715</v>
      </c>
      <c r="G761" s="111" t="s">
        <v>1778</v>
      </c>
      <c r="H761" s="111" t="s">
        <v>1783</v>
      </c>
      <c r="I761" s="111" t="s">
        <v>2379</v>
      </c>
    </row>
    <row r="762" spans="1:9" ht="15.75">
      <c r="A762" s="111" t="str">
        <f t="shared" si="15"/>
        <v>X AK 221</v>
      </c>
      <c r="B762" s="130">
        <v>21</v>
      </c>
      <c r="C762" s="110">
        <v>101616111</v>
      </c>
      <c r="D762" s="110" t="s">
        <v>2204</v>
      </c>
      <c r="E762" s="113" t="s">
        <v>13</v>
      </c>
      <c r="F762" s="114" t="s">
        <v>2327</v>
      </c>
      <c r="G762" s="111" t="s">
        <v>1775</v>
      </c>
      <c r="H762" s="111" t="s">
        <v>1783</v>
      </c>
      <c r="I762" s="111" t="str">
        <f>E762&amp;H762</f>
        <v>PAK</v>
      </c>
    </row>
    <row r="763" spans="1:9" ht="15.75">
      <c r="A763" s="111" t="str">
        <f t="shared" si="15"/>
        <v>X AK 222</v>
      </c>
      <c r="B763" s="130">
        <v>22</v>
      </c>
      <c r="C763" s="110">
        <v>101616112</v>
      </c>
      <c r="D763" s="110" t="s">
        <v>2205</v>
      </c>
      <c r="E763" s="113" t="s">
        <v>13</v>
      </c>
      <c r="F763" s="114" t="s">
        <v>2327</v>
      </c>
      <c r="G763" s="111" t="s">
        <v>1775</v>
      </c>
      <c r="H763" s="111" t="s">
        <v>1783</v>
      </c>
      <c r="I763" s="111" t="str">
        <f>E763&amp;H763</f>
        <v>PAK</v>
      </c>
    </row>
    <row r="764" spans="1:9" ht="15.75">
      <c r="A764" s="111" t="str">
        <f t="shared" si="15"/>
        <v>XI AK418</v>
      </c>
      <c r="B764" s="54">
        <v>18</v>
      </c>
      <c r="C764" s="110">
        <v>101515746</v>
      </c>
      <c r="D764" s="110" t="s">
        <v>2346</v>
      </c>
      <c r="E764" s="54" t="s">
        <v>13</v>
      </c>
      <c r="F764" s="111" t="s">
        <v>593</v>
      </c>
      <c r="G764" s="111" t="s">
        <v>1778</v>
      </c>
      <c r="H764" s="111" t="s">
        <v>1783</v>
      </c>
      <c r="I764" s="111" t="s">
        <v>2379</v>
      </c>
    </row>
    <row r="765" spans="1:9" ht="15.75">
      <c r="A765" s="111" t="str">
        <f t="shared" si="15"/>
        <v>XII AK521</v>
      </c>
      <c r="B765" s="54">
        <v>21</v>
      </c>
      <c r="C765" s="110" t="s">
        <v>633</v>
      </c>
      <c r="D765" s="110" t="s">
        <v>634</v>
      </c>
      <c r="E765" s="54" t="s">
        <v>13</v>
      </c>
      <c r="F765" s="111" t="s">
        <v>974</v>
      </c>
      <c r="G765" s="111" t="s">
        <v>1780</v>
      </c>
      <c r="H765" s="111" t="s">
        <v>1783</v>
      </c>
      <c r="I765" s="111" t="s">
        <v>2379</v>
      </c>
    </row>
    <row r="766" spans="1:9" ht="15.75">
      <c r="A766" s="111" t="str">
        <f t="shared" si="15"/>
        <v>XIII AK322</v>
      </c>
      <c r="B766" s="54">
        <v>22</v>
      </c>
      <c r="C766" s="110" t="s">
        <v>1083</v>
      </c>
      <c r="D766" s="110" t="s">
        <v>1084</v>
      </c>
      <c r="E766" s="54" t="s">
        <v>13</v>
      </c>
      <c r="F766" s="111" t="s">
        <v>1589</v>
      </c>
      <c r="G766" s="111" t="s">
        <v>1782</v>
      </c>
      <c r="H766" s="111" t="s">
        <v>1783</v>
      </c>
      <c r="I766" s="111" t="s">
        <v>2379</v>
      </c>
    </row>
    <row r="767" spans="1:9" ht="15.75">
      <c r="A767" s="111" t="str">
        <f t="shared" si="15"/>
        <v>X AK 122</v>
      </c>
      <c r="B767" s="130">
        <v>22</v>
      </c>
      <c r="C767" s="110">
        <v>101616113</v>
      </c>
      <c r="D767" s="110" t="s">
        <v>2206</v>
      </c>
      <c r="E767" s="113" t="s">
        <v>13</v>
      </c>
      <c r="F767" s="114" t="s">
        <v>2322</v>
      </c>
      <c r="G767" s="111" t="s">
        <v>1775</v>
      </c>
      <c r="H767" s="111" t="s">
        <v>1783</v>
      </c>
      <c r="I767" s="111" t="str">
        <f>E767&amp;H767</f>
        <v>PAK</v>
      </c>
    </row>
    <row r="768" spans="1:9" ht="15.75">
      <c r="A768" s="111" t="str">
        <f t="shared" si="15"/>
        <v>XI RPL221</v>
      </c>
      <c r="B768" s="54">
        <v>21</v>
      </c>
      <c r="C768" s="110">
        <v>101515953</v>
      </c>
      <c r="D768" s="110" t="s">
        <v>48</v>
      </c>
      <c r="E768" s="54" t="s">
        <v>9</v>
      </c>
      <c r="F768" s="111" t="s">
        <v>1943</v>
      </c>
      <c r="G768" s="111" t="s">
        <v>1944</v>
      </c>
      <c r="H768" s="111" t="s">
        <v>1784</v>
      </c>
      <c r="I768" s="111" t="s">
        <v>2380</v>
      </c>
    </row>
    <row r="769" spans="1:9" ht="15.75">
      <c r="A769" s="111" t="str">
        <f t="shared" si="15"/>
        <v>XI TKJ320</v>
      </c>
      <c r="B769" s="54">
        <v>20</v>
      </c>
      <c r="C769" s="110">
        <v>101515880</v>
      </c>
      <c r="D769" s="110" t="s">
        <v>144</v>
      </c>
      <c r="E769" s="54" t="s">
        <v>13</v>
      </c>
      <c r="F769" s="111" t="s">
        <v>903</v>
      </c>
      <c r="G769" s="111" t="s">
        <v>1779</v>
      </c>
      <c r="H769" s="111" t="s">
        <v>1785</v>
      </c>
      <c r="I769" s="111" t="s">
        <v>2381</v>
      </c>
    </row>
    <row r="770" spans="1:9" ht="15.75">
      <c r="A770" s="111" t="str">
        <f t="shared" si="15"/>
        <v>XII AK618</v>
      </c>
      <c r="B770" s="54">
        <v>18</v>
      </c>
      <c r="C770" s="110" t="s">
        <v>690</v>
      </c>
      <c r="D770" s="110" t="s">
        <v>691</v>
      </c>
      <c r="E770" s="54" t="s">
        <v>13</v>
      </c>
      <c r="F770" s="111" t="s">
        <v>1942</v>
      </c>
      <c r="G770" s="111" t="s">
        <v>1780</v>
      </c>
      <c r="H770" s="111" t="s">
        <v>1783</v>
      </c>
      <c r="I770" s="111" t="s">
        <v>2379</v>
      </c>
    </row>
    <row r="771" spans="1:9" ht="15.75">
      <c r="A771" s="111" t="str">
        <f t="shared" si="15"/>
        <v>XII TKJ224</v>
      </c>
      <c r="B771" s="54">
        <v>24</v>
      </c>
      <c r="C771" s="110" t="s">
        <v>826</v>
      </c>
      <c r="D771" s="110" t="s">
        <v>827</v>
      </c>
      <c r="E771" s="54" t="s">
        <v>13</v>
      </c>
      <c r="F771" s="111" t="s">
        <v>1344</v>
      </c>
      <c r="G771" s="111" t="s">
        <v>1781</v>
      </c>
      <c r="H771" s="111" t="s">
        <v>1785</v>
      </c>
      <c r="I771" s="111" t="s">
        <v>2381</v>
      </c>
    </row>
    <row r="772" spans="1:9" ht="15.75">
      <c r="A772" s="111" t="str">
        <f t="shared" si="15"/>
        <v>XII AK122</v>
      </c>
      <c r="B772" s="54">
        <v>22</v>
      </c>
      <c r="C772" s="110" t="s">
        <v>393</v>
      </c>
      <c r="D772" s="110" t="s">
        <v>394</v>
      </c>
      <c r="E772" s="54" t="s">
        <v>13</v>
      </c>
      <c r="F772" s="111" t="s">
        <v>970</v>
      </c>
      <c r="G772" s="111" t="s">
        <v>1780</v>
      </c>
      <c r="H772" s="111" t="s">
        <v>1783</v>
      </c>
      <c r="I772" s="111" t="s">
        <v>2379</v>
      </c>
    </row>
    <row r="773" spans="1:9" ht="15.75">
      <c r="A773" s="111" t="str">
        <f t="shared" si="15"/>
        <v>XII AK222</v>
      </c>
      <c r="B773" s="54">
        <v>22</v>
      </c>
      <c r="C773" s="110" t="s">
        <v>456</v>
      </c>
      <c r="D773" s="110" t="s">
        <v>457</v>
      </c>
      <c r="E773" s="54" t="s">
        <v>13</v>
      </c>
      <c r="F773" s="111" t="s">
        <v>971</v>
      </c>
      <c r="G773" s="111" t="s">
        <v>1780</v>
      </c>
      <c r="H773" s="111" t="s">
        <v>1783</v>
      </c>
      <c r="I773" s="111" t="s">
        <v>2379</v>
      </c>
    </row>
    <row r="774" spans="1:9" ht="15.75">
      <c r="A774" s="111" t="str">
        <f t="shared" si="15"/>
        <v>XIII AK419</v>
      </c>
      <c r="B774" s="54">
        <v>19</v>
      </c>
      <c r="C774" s="110" t="s">
        <v>1141</v>
      </c>
      <c r="D774" s="110" t="s">
        <v>1142</v>
      </c>
      <c r="E774" s="54" t="s">
        <v>13</v>
      </c>
      <c r="F774" s="111" t="s">
        <v>1652</v>
      </c>
      <c r="G774" s="111" t="s">
        <v>1782</v>
      </c>
      <c r="H774" s="111" t="s">
        <v>1783</v>
      </c>
      <c r="I774" s="111" t="s">
        <v>2379</v>
      </c>
    </row>
    <row r="775" spans="1:9" ht="15.75">
      <c r="A775" s="111" t="str">
        <f t="shared" si="15"/>
        <v>XIII AK220</v>
      </c>
      <c r="B775" s="54">
        <v>20</v>
      </c>
      <c r="C775" s="110" t="s">
        <v>1013</v>
      </c>
      <c r="D775" s="110" t="s">
        <v>1014</v>
      </c>
      <c r="E775" s="54" t="s">
        <v>13</v>
      </c>
      <c r="F775" s="111" t="s">
        <v>1526</v>
      </c>
      <c r="G775" s="111" t="s">
        <v>1782</v>
      </c>
      <c r="H775" s="111" t="s">
        <v>1783</v>
      </c>
      <c r="I775" s="111" t="s">
        <v>2379</v>
      </c>
    </row>
    <row r="776" spans="1:9" ht="15.75">
      <c r="A776" s="111" t="str">
        <f t="shared" si="15"/>
        <v>X AK 424</v>
      </c>
      <c r="B776" s="54">
        <v>24</v>
      </c>
      <c r="C776" s="135">
        <v>101616368</v>
      </c>
      <c r="D776" s="110" t="s">
        <v>2389</v>
      </c>
      <c r="E776" s="54" t="s">
        <v>13</v>
      </c>
      <c r="F776" s="111" t="s">
        <v>2329</v>
      </c>
      <c r="G776" s="111" t="s">
        <v>1775</v>
      </c>
      <c r="H776" s="111" t="s">
        <v>1783</v>
      </c>
      <c r="I776" s="111" t="str">
        <f>E776&amp;H776</f>
        <v>PAK</v>
      </c>
    </row>
    <row r="777" spans="1:9" ht="15.75">
      <c r="A777" s="111" t="str">
        <f t="shared" ref="A777:A840" si="16">F777&amp;B777</f>
        <v>XII AK323</v>
      </c>
      <c r="B777" s="54">
        <v>23</v>
      </c>
      <c r="C777" s="110" t="s">
        <v>517</v>
      </c>
      <c r="D777" s="110" t="s">
        <v>518</v>
      </c>
      <c r="E777" s="54" t="s">
        <v>9</v>
      </c>
      <c r="F777" s="111" t="s">
        <v>972</v>
      </c>
      <c r="G777" s="111" t="s">
        <v>1780</v>
      </c>
      <c r="H777" s="111" t="s">
        <v>1783</v>
      </c>
      <c r="I777" s="111" t="s">
        <v>2377</v>
      </c>
    </row>
    <row r="778" spans="1:9" ht="15.75">
      <c r="A778" s="111" t="str">
        <f t="shared" si="16"/>
        <v>X AK 223</v>
      </c>
      <c r="B778" s="130">
        <v>23</v>
      </c>
      <c r="C778" s="110">
        <v>101616114</v>
      </c>
      <c r="D778" s="110" t="s">
        <v>2207</v>
      </c>
      <c r="E778" s="113" t="s">
        <v>9</v>
      </c>
      <c r="F778" s="114" t="s">
        <v>2327</v>
      </c>
      <c r="G778" s="111" t="s">
        <v>1775</v>
      </c>
      <c r="H778" s="111" t="s">
        <v>1783</v>
      </c>
      <c r="I778" s="111" t="str">
        <f>E778&amp;H778</f>
        <v>LAK</v>
      </c>
    </row>
    <row r="779" spans="1:9" ht="15.75">
      <c r="A779" s="111" t="str">
        <f t="shared" si="16"/>
        <v>X TKJ 121</v>
      </c>
      <c r="B779" s="130">
        <v>21</v>
      </c>
      <c r="C779" s="110">
        <v>101616262</v>
      </c>
      <c r="D779" s="110" t="s">
        <v>2208</v>
      </c>
      <c r="E779" s="113" t="s">
        <v>9</v>
      </c>
      <c r="F779" s="115" t="s">
        <v>2331</v>
      </c>
      <c r="G779" s="111" t="s">
        <v>1777</v>
      </c>
      <c r="H779" s="111" t="s">
        <v>1785</v>
      </c>
      <c r="I779" s="111" t="str">
        <f>E779&amp;H779</f>
        <v>LTKJ</v>
      </c>
    </row>
    <row r="780" spans="1:9" ht="15.75">
      <c r="A780" s="111" t="str">
        <f t="shared" si="16"/>
        <v>XII AK421</v>
      </c>
      <c r="B780" s="54">
        <v>21</v>
      </c>
      <c r="C780" s="110" t="s">
        <v>575</v>
      </c>
      <c r="D780" s="110" t="s">
        <v>576</v>
      </c>
      <c r="E780" s="54" t="s">
        <v>13</v>
      </c>
      <c r="F780" s="111" t="s">
        <v>973</v>
      </c>
      <c r="G780" s="111" t="s">
        <v>1780</v>
      </c>
      <c r="H780" s="111" t="s">
        <v>1783</v>
      </c>
      <c r="I780" s="111" t="s">
        <v>2379</v>
      </c>
    </row>
    <row r="781" spans="1:9" ht="15.75">
      <c r="A781" s="111" t="str">
        <f t="shared" si="16"/>
        <v>XIII AK517</v>
      </c>
      <c r="B781" s="54">
        <v>17</v>
      </c>
      <c r="C781" s="110" t="s">
        <v>1201</v>
      </c>
      <c r="D781" s="110" t="s">
        <v>1202</v>
      </c>
      <c r="E781" s="54" t="s">
        <v>13</v>
      </c>
      <c r="F781" s="111" t="s">
        <v>1713</v>
      </c>
      <c r="G781" s="111" t="s">
        <v>1782</v>
      </c>
      <c r="H781" s="111" t="s">
        <v>1783</v>
      </c>
      <c r="I781" s="111" t="s">
        <v>2379</v>
      </c>
    </row>
    <row r="782" spans="1:9" ht="15.75">
      <c r="A782" s="111" t="str">
        <f t="shared" si="16"/>
        <v>XII AK522</v>
      </c>
      <c r="B782" s="54">
        <v>22</v>
      </c>
      <c r="C782" s="110" t="s">
        <v>635</v>
      </c>
      <c r="D782" s="110" t="s">
        <v>636</v>
      </c>
      <c r="E782" s="54" t="s">
        <v>13</v>
      </c>
      <c r="F782" s="111" t="s">
        <v>974</v>
      </c>
      <c r="G782" s="111" t="s">
        <v>1780</v>
      </c>
      <c r="H782" s="111" t="s">
        <v>1783</v>
      </c>
      <c r="I782" s="111" t="s">
        <v>2379</v>
      </c>
    </row>
    <row r="783" spans="1:9" ht="15.75">
      <c r="A783" s="111" t="str">
        <f t="shared" si="16"/>
        <v>XI RPL123</v>
      </c>
      <c r="B783" s="54">
        <v>23</v>
      </c>
      <c r="C783" s="110">
        <v>101515954</v>
      </c>
      <c r="D783" s="110" t="s">
        <v>24</v>
      </c>
      <c r="E783" s="54" t="s">
        <v>9</v>
      </c>
      <c r="F783" s="111" t="s">
        <v>1945</v>
      </c>
      <c r="G783" s="111" t="s">
        <v>1944</v>
      </c>
      <c r="H783" s="111" t="s">
        <v>1784</v>
      </c>
      <c r="I783" s="111" t="s">
        <v>2380</v>
      </c>
    </row>
    <row r="784" spans="1:9" ht="15.75">
      <c r="A784" s="111" t="str">
        <f t="shared" si="16"/>
        <v>X AK 523</v>
      </c>
      <c r="B784" s="130">
        <v>23</v>
      </c>
      <c r="C784" s="110">
        <v>101616115</v>
      </c>
      <c r="D784" s="110" t="s">
        <v>2209</v>
      </c>
      <c r="E784" s="113" t="s">
        <v>13</v>
      </c>
      <c r="F784" s="114" t="s">
        <v>2325</v>
      </c>
      <c r="G784" s="111" t="s">
        <v>1775</v>
      </c>
      <c r="H784" s="111" t="s">
        <v>1783</v>
      </c>
      <c r="I784" s="111" t="str">
        <f>E784&amp;H784</f>
        <v>PAK</v>
      </c>
    </row>
    <row r="785" spans="1:9" ht="15.75">
      <c r="A785" s="111" t="str">
        <f t="shared" si="16"/>
        <v>XI TKJ221</v>
      </c>
      <c r="B785" s="54">
        <v>21</v>
      </c>
      <c r="C785" s="110">
        <v>101515881</v>
      </c>
      <c r="D785" s="110" t="s">
        <v>112</v>
      </c>
      <c r="E785" s="54" t="s">
        <v>13</v>
      </c>
      <c r="F785" s="111" t="s">
        <v>842</v>
      </c>
      <c r="G785" s="111" t="s">
        <v>1779</v>
      </c>
      <c r="H785" s="111" t="s">
        <v>1785</v>
      </c>
      <c r="I785" s="111" t="s">
        <v>2381</v>
      </c>
    </row>
    <row r="786" spans="1:9" ht="15.75">
      <c r="A786" s="111" t="str">
        <f t="shared" si="16"/>
        <v>X AK 622</v>
      </c>
      <c r="B786" s="130">
        <v>22</v>
      </c>
      <c r="C786" s="110">
        <v>101616116</v>
      </c>
      <c r="D786" s="110" t="s">
        <v>2210</v>
      </c>
      <c r="E786" s="113" t="s">
        <v>13</v>
      </c>
      <c r="F786" s="114" t="s">
        <v>2330</v>
      </c>
      <c r="G786" s="111" t="s">
        <v>1775</v>
      </c>
      <c r="H786" s="111" t="s">
        <v>1783</v>
      </c>
      <c r="I786" s="111" t="str">
        <f>E786&amp;H786</f>
        <v>PAK</v>
      </c>
    </row>
    <row r="787" spans="1:9" ht="15.75">
      <c r="A787" s="111" t="str">
        <f t="shared" si="16"/>
        <v>X AK 524</v>
      </c>
      <c r="B787" s="130">
        <v>24</v>
      </c>
      <c r="C787" s="110">
        <v>101616117</v>
      </c>
      <c r="D787" s="110" t="s">
        <v>2211</v>
      </c>
      <c r="E787" s="113" t="s">
        <v>13</v>
      </c>
      <c r="F787" s="114" t="s">
        <v>2325</v>
      </c>
      <c r="G787" s="111" t="s">
        <v>1775</v>
      </c>
      <c r="H787" s="111" t="s">
        <v>1783</v>
      </c>
      <c r="I787" s="111" t="str">
        <f>E787&amp;H787</f>
        <v>PAK</v>
      </c>
    </row>
    <row r="788" spans="1:9" ht="15.75">
      <c r="A788" s="111" t="str">
        <f t="shared" si="16"/>
        <v>XI RPL124</v>
      </c>
      <c r="B788" s="54">
        <v>24</v>
      </c>
      <c r="C788" s="110">
        <v>101515955</v>
      </c>
      <c r="D788" s="110" t="s">
        <v>16</v>
      </c>
      <c r="E788" s="54" t="s">
        <v>13</v>
      </c>
      <c r="F788" s="111" t="s">
        <v>1945</v>
      </c>
      <c r="G788" s="111" t="s">
        <v>1944</v>
      </c>
      <c r="H788" s="111" t="s">
        <v>1784</v>
      </c>
      <c r="I788" s="111" t="s">
        <v>2382</v>
      </c>
    </row>
    <row r="789" spans="1:9" ht="15.75">
      <c r="A789" s="111" t="str">
        <f t="shared" si="16"/>
        <v>X AK 623</v>
      </c>
      <c r="B789" s="130">
        <v>23</v>
      </c>
      <c r="C789" s="110">
        <v>101616118</v>
      </c>
      <c r="D789" s="110" t="s">
        <v>2212</v>
      </c>
      <c r="E789" s="113" t="s">
        <v>13</v>
      </c>
      <c r="F789" s="114" t="s">
        <v>2330</v>
      </c>
      <c r="G789" s="111" t="s">
        <v>1775</v>
      </c>
      <c r="H789" s="111" t="s">
        <v>1783</v>
      </c>
      <c r="I789" s="111" t="str">
        <f>E789&amp;H789</f>
        <v>PAK</v>
      </c>
    </row>
    <row r="790" spans="1:9" ht="15.75">
      <c r="A790" s="111" t="str">
        <f t="shared" si="16"/>
        <v>XII TKJ121</v>
      </c>
      <c r="B790" s="54">
        <v>21</v>
      </c>
      <c r="C790" s="110" t="s">
        <v>757</v>
      </c>
      <c r="D790" s="110" t="s">
        <v>758</v>
      </c>
      <c r="E790" s="54" t="s">
        <v>13</v>
      </c>
      <c r="F790" s="111" t="s">
        <v>1289</v>
      </c>
      <c r="G790" s="111" t="s">
        <v>1781</v>
      </c>
      <c r="H790" s="111" t="s">
        <v>1785</v>
      </c>
      <c r="I790" s="111" t="s">
        <v>2381</v>
      </c>
    </row>
    <row r="791" spans="1:9" ht="15.75">
      <c r="A791" s="111" t="str">
        <f t="shared" si="16"/>
        <v>XII AK619</v>
      </c>
      <c r="B791" s="54">
        <v>19</v>
      </c>
      <c r="C791" s="110" t="s">
        <v>692</v>
      </c>
      <c r="D791" s="110" t="s">
        <v>693</v>
      </c>
      <c r="E791" s="54" t="s">
        <v>13</v>
      </c>
      <c r="F791" s="111" t="s">
        <v>1942</v>
      </c>
      <c r="G791" s="111" t="s">
        <v>1780</v>
      </c>
      <c r="H791" s="111" t="s">
        <v>1783</v>
      </c>
      <c r="I791" s="111" t="s">
        <v>2379</v>
      </c>
    </row>
    <row r="792" spans="1:9" ht="15.75">
      <c r="A792" s="111" t="str">
        <f t="shared" si="16"/>
        <v>XII AK123</v>
      </c>
      <c r="B792" s="54">
        <v>23</v>
      </c>
      <c r="C792" s="110" t="s">
        <v>395</v>
      </c>
      <c r="D792" s="110" t="s">
        <v>396</v>
      </c>
      <c r="E792" s="54" t="s">
        <v>13</v>
      </c>
      <c r="F792" s="111" t="s">
        <v>970</v>
      </c>
      <c r="G792" s="111" t="s">
        <v>1780</v>
      </c>
      <c r="H792" s="111" t="s">
        <v>1783</v>
      </c>
      <c r="I792" s="111" t="s">
        <v>2379</v>
      </c>
    </row>
    <row r="793" spans="1:9" ht="15.75">
      <c r="A793" s="111" t="str">
        <f t="shared" si="16"/>
        <v>XI AK219</v>
      </c>
      <c r="B793" s="54">
        <v>19</v>
      </c>
      <c r="C793" s="110">
        <v>101515747</v>
      </c>
      <c r="D793" s="110" t="s">
        <v>207</v>
      </c>
      <c r="E793" s="54" t="s">
        <v>9</v>
      </c>
      <c r="F793" s="111" t="s">
        <v>472</v>
      </c>
      <c r="G793" s="111" t="s">
        <v>1778</v>
      </c>
      <c r="H793" s="111" t="s">
        <v>1783</v>
      </c>
      <c r="I793" s="111" t="s">
        <v>2377</v>
      </c>
    </row>
    <row r="794" spans="1:9" ht="15.75">
      <c r="A794" s="111" t="str">
        <f t="shared" si="16"/>
        <v>X RPL 231</v>
      </c>
      <c r="B794" s="130">
        <v>31</v>
      </c>
      <c r="C794" s="110">
        <v>101616353</v>
      </c>
      <c r="D794" s="110" t="s">
        <v>2339</v>
      </c>
      <c r="E794" s="54" t="s">
        <v>9</v>
      </c>
      <c r="F794" s="111" t="s">
        <v>2324</v>
      </c>
      <c r="G794" s="111" t="s">
        <v>1776</v>
      </c>
      <c r="H794" s="111" t="s">
        <v>1784</v>
      </c>
      <c r="I794" s="111" t="str">
        <f>E794&amp;H794</f>
        <v>LRPL</v>
      </c>
    </row>
    <row r="795" spans="1:9" ht="15.75">
      <c r="A795" s="111" t="str">
        <f t="shared" si="16"/>
        <v>XI AK419</v>
      </c>
      <c r="B795" s="54">
        <v>19</v>
      </c>
      <c r="C795" s="110">
        <v>101515748</v>
      </c>
      <c r="D795" s="110" t="s">
        <v>251</v>
      </c>
      <c r="E795" s="54" t="s">
        <v>13</v>
      </c>
      <c r="F795" s="111" t="s">
        <v>593</v>
      </c>
      <c r="G795" s="111" t="s">
        <v>1778</v>
      </c>
      <c r="H795" s="111" t="s">
        <v>1783</v>
      </c>
      <c r="I795" s="111" t="s">
        <v>2379</v>
      </c>
    </row>
    <row r="796" spans="1:9" ht="15.75">
      <c r="A796" s="111" t="str">
        <f t="shared" si="16"/>
        <v>X AK 123</v>
      </c>
      <c r="B796" s="130">
        <v>23</v>
      </c>
      <c r="C796" s="110">
        <v>101616119</v>
      </c>
      <c r="D796" s="110" t="s">
        <v>2213</v>
      </c>
      <c r="E796" s="113" t="s">
        <v>13</v>
      </c>
      <c r="F796" s="114" t="s">
        <v>2322</v>
      </c>
      <c r="G796" s="111" t="s">
        <v>1775</v>
      </c>
      <c r="H796" s="111" t="s">
        <v>1783</v>
      </c>
      <c r="I796" s="111" t="str">
        <f>E796&amp;H796</f>
        <v>PAK</v>
      </c>
    </row>
    <row r="797" spans="1:9" ht="15.75">
      <c r="A797" s="111" t="str">
        <f t="shared" si="16"/>
        <v>X AK 329</v>
      </c>
      <c r="B797" s="130">
        <v>29</v>
      </c>
      <c r="C797" s="110">
        <v>101616120</v>
      </c>
      <c r="D797" s="110" t="s">
        <v>2214</v>
      </c>
      <c r="E797" s="113" t="s">
        <v>9</v>
      </c>
      <c r="F797" s="114" t="s">
        <v>2328</v>
      </c>
      <c r="G797" s="111" t="s">
        <v>1775</v>
      </c>
      <c r="H797" s="111" t="s">
        <v>1783</v>
      </c>
      <c r="I797" s="111" t="str">
        <f>E797&amp;H797</f>
        <v>LAK</v>
      </c>
    </row>
    <row r="798" spans="1:9" ht="15.75">
      <c r="A798" s="111" t="str">
        <f t="shared" si="16"/>
        <v>XIII AK420</v>
      </c>
      <c r="B798" s="54">
        <v>20</v>
      </c>
      <c r="C798" s="110" t="s">
        <v>1143</v>
      </c>
      <c r="D798" s="110" t="s">
        <v>1144</v>
      </c>
      <c r="E798" s="54" t="s">
        <v>9</v>
      </c>
      <c r="F798" s="111" t="s">
        <v>1652</v>
      </c>
      <c r="G798" s="111" t="s">
        <v>1782</v>
      </c>
      <c r="H798" s="111" t="s">
        <v>1783</v>
      </c>
      <c r="I798" s="111" t="s">
        <v>2377</v>
      </c>
    </row>
    <row r="799" spans="1:9" ht="15.75">
      <c r="A799" s="111" t="str">
        <f t="shared" si="16"/>
        <v>XI AK518</v>
      </c>
      <c r="B799" s="54">
        <v>18</v>
      </c>
      <c r="C799" s="110">
        <v>101515749</v>
      </c>
      <c r="D799" s="110" t="s">
        <v>289</v>
      </c>
      <c r="E799" s="54" t="s">
        <v>13</v>
      </c>
      <c r="F799" s="111" t="s">
        <v>655</v>
      </c>
      <c r="G799" s="111" t="s">
        <v>1778</v>
      </c>
      <c r="H799" s="111" t="s">
        <v>1783</v>
      </c>
      <c r="I799" s="111" t="s">
        <v>2379</v>
      </c>
    </row>
    <row r="800" spans="1:9" ht="15.75">
      <c r="A800" s="111" t="str">
        <f t="shared" si="16"/>
        <v>XII TKJ325</v>
      </c>
      <c r="B800" s="54">
        <v>25</v>
      </c>
      <c r="C800" s="110" t="s">
        <v>891</v>
      </c>
      <c r="D800" s="110" t="s">
        <v>892</v>
      </c>
      <c r="E800" s="54" t="s">
        <v>13</v>
      </c>
      <c r="F800" s="111" t="s">
        <v>1401</v>
      </c>
      <c r="G800" s="111" t="s">
        <v>1781</v>
      </c>
      <c r="H800" s="111" t="s">
        <v>1785</v>
      </c>
      <c r="I800" s="111" t="s">
        <v>2381</v>
      </c>
    </row>
    <row r="801" spans="1:9" ht="15.75">
      <c r="A801" s="111" t="str">
        <f t="shared" si="16"/>
        <v>XII AK223</v>
      </c>
      <c r="B801" s="54">
        <v>23</v>
      </c>
      <c r="C801" s="110" t="s">
        <v>458</v>
      </c>
      <c r="D801" s="110" t="s">
        <v>459</v>
      </c>
      <c r="E801" s="54" t="s">
        <v>9</v>
      </c>
      <c r="F801" s="111" t="s">
        <v>971</v>
      </c>
      <c r="G801" s="111" t="s">
        <v>1780</v>
      </c>
      <c r="H801" s="111" t="s">
        <v>1783</v>
      </c>
      <c r="I801" s="111" t="s">
        <v>2377</v>
      </c>
    </row>
    <row r="802" spans="1:9" ht="15.75">
      <c r="A802" s="111" t="str">
        <f t="shared" si="16"/>
        <v>XI RPL222</v>
      </c>
      <c r="B802" s="54">
        <v>22</v>
      </c>
      <c r="C802" s="110">
        <v>101515956</v>
      </c>
      <c r="D802" s="110" t="s">
        <v>73</v>
      </c>
      <c r="E802" s="54" t="s">
        <v>13</v>
      </c>
      <c r="F802" s="111" t="s">
        <v>1943</v>
      </c>
      <c r="G802" s="111" t="s">
        <v>1944</v>
      </c>
      <c r="H802" s="111" t="s">
        <v>1784</v>
      </c>
      <c r="I802" s="111" t="s">
        <v>2382</v>
      </c>
    </row>
    <row r="803" spans="1:9" ht="15.75">
      <c r="A803" s="111" t="str">
        <f t="shared" si="16"/>
        <v>XI AK122</v>
      </c>
      <c r="B803" s="54">
        <v>22</v>
      </c>
      <c r="C803" s="110">
        <v>101515750</v>
      </c>
      <c r="D803" s="110" t="s">
        <v>183</v>
      </c>
      <c r="E803" s="54" t="s">
        <v>9</v>
      </c>
      <c r="F803" s="111" t="s">
        <v>413</v>
      </c>
      <c r="G803" s="111" t="s">
        <v>1778</v>
      </c>
      <c r="H803" s="111" t="s">
        <v>1783</v>
      </c>
      <c r="I803" s="111" t="s">
        <v>2377</v>
      </c>
    </row>
    <row r="804" spans="1:9" ht="15.75">
      <c r="A804" s="111" t="str">
        <f t="shared" si="16"/>
        <v>XI TKJ222</v>
      </c>
      <c r="B804" s="54">
        <v>22</v>
      </c>
      <c r="C804" s="110">
        <v>101515882</v>
      </c>
      <c r="D804" s="110" t="s">
        <v>113</v>
      </c>
      <c r="E804" s="54" t="s">
        <v>13</v>
      </c>
      <c r="F804" s="111" t="s">
        <v>842</v>
      </c>
      <c r="G804" s="111" t="s">
        <v>1779</v>
      </c>
      <c r="H804" s="111" t="s">
        <v>1785</v>
      </c>
      <c r="I804" s="111" t="s">
        <v>2381</v>
      </c>
    </row>
    <row r="805" spans="1:9" ht="15.75">
      <c r="A805" s="111" t="str">
        <f t="shared" si="16"/>
        <v>XI TKJ321</v>
      </c>
      <c r="B805" s="54">
        <v>21</v>
      </c>
      <c r="C805" s="110">
        <v>101515883</v>
      </c>
      <c r="D805" s="110" t="s">
        <v>67</v>
      </c>
      <c r="E805" s="54" t="s">
        <v>9</v>
      </c>
      <c r="F805" s="111" t="s">
        <v>903</v>
      </c>
      <c r="G805" s="111" t="s">
        <v>1779</v>
      </c>
      <c r="H805" s="111" t="s">
        <v>1785</v>
      </c>
      <c r="I805" s="111" t="s">
        <v>2378</v>
      </c>
    </row>
    <row r="806" spans="1:9" ht="15.75">
      <c r="A806" s="111" t="str">
        <f t="shared" si="16"/>
        <v>X RPL 232</v>
      </c>
      <c r="B806" s="130">
        <v>32</v>
      </c>
      <c r="C806" s="110">
        <v>101616354</v>
      </c>
      <c r="D806" s="110" t="s">
        <v>2215</v>
      </c>
      <c r="E806" s="118" t="s">
        <v>13</v>
      </c>
      <c r="F806" s="114" t="s">
        <v>2324</v>
      </c>
      <c r="G806" s="111" t="s">
        <v>1776</v>
      </c>
      <c r="H806" s="111" t="s">
        <v>1784</v>
      </c>
      <c r="I806" s="111" t="str">
        <f>E806&amp;H806</f>
        <v>PRPL</v>
      </c>
    </row>
    <row r="807" spans="1:9" ht="15.75">
      <c r="A807" s="111" t="str">
        <f t="shared" si="16"/>
        <v>XII AK324</v>
      </c>
      <c r="B807" s="54">
        <v>24</v>
      </c>
      <c r="C807" s="110" t="s">
        <v>519</v>
      </c>
      <c r="D807" s="110" t="s">
        <v>520</v>
      </c>
      <c r="E807" s="54" t="s">
        <v>13</v>
      </c>
      <c r="F807" s="111" t="s">
        <v>972</v>
      </c>
      <c r="G807" s="111" t="s">
        <v>1780</v>
      </c>
      <c r="H807" s="111" t="s">
        <v>1783</v>
      </c>
      <c r="I807" s="111" t="s">
        <v>2379</v>
      </c>
    </row>
    <row r="808" spans="1:9" ht="15.75">
      <c r="A808" s="111" t="str">
        <f t="shared" si="16"/>
        <v>XI RPL223</v>
      </c>
      <c r="B808" s="54">
        <v>23</v>
      </c>
      <c r="C808" s="110">
        <v>101515957</v>
      </c>
      <c r="D808" s="110" t="s">
        <v>53</v>
      </c>
      <c r="E808" s="54" t="s">
        <v>9</v>
      </c>
      <c r="F808" s="111" t="s">
        <v>1943</v>
      </c>
      <c r="G808" s="111" t="s">
        <v>1944</v>
      </c>
      <c r="H808" s="111" t="s">
        <v>1784</v>
      </c>
      <c r="I808" s="111" t="s">
        <v>2380</v>
      </c>
    </row>
    <row r="809" spans="1:9" ht="15.75">
      <c r="A809" s="111" t="str">
        <f t="shared" si="16"/>
        <v>XII AK422</v>
      </c>
      <c r="B809" s="54">
        <v>22</v>
      </c>
      <c r="C809" s="110" t="s">
        <v>577</v>
      </c>
      <c r="D809" s="110" t="s">
        <v>578</v>
      </c>
      <c r="E809" s="54" t="s">
        <v>9</v>
      </c>
      <c r="F809" s="111" t="s">
        <v>973</v>
      </c>
      <c r="G809" s="111" t="s">
        <v>1780</v>
      </c>
      <c r="H809" s="111" t="s">
        <v>1783</v>
      </c>
      <c r="I809" s="111" t="s">
        <v>2377</v>
      </c>
    </row>
    <row r="810" spans="1:9" ht="15.75">
      <c r="A810" s="111" t="str">
        <f t="shared" si="16"/>
        <v>XI RPL224</v>
      </c>
      <c r="B810" s="54">
        <v>24</v>
      </c>
      <c r="C810" s="110">
        <v>101515958</v>
      </c>
      <c r="D810" s="110" t="s">
        <v>64</v>
      </c>
      <c r="E810" s="54" t="s">
        <v>9</v>
      </c>
      <c r="F810" s="111" t="s">
        <v>1943</v>
      </c>
      <c r="G810" s="111" t="s">
        <v>1944</v>
      </c>
      <c r="H810" s="111" t="s">
        <v>1784</v>
      </c>
      <c r="I810" s="111" t="s">
        <v>2380</v>
      </c>
    </row>
    <row r="811" spans="1:9" ht="15.75">
      <c r="A811" s="111" t="str">
        <f t="shared" si="16"/>
        <v>XI TKJ223</v>
      </c>
      <c r="B811" s="54">
        <v>23</v>
      </c>
      <c r="C811" s="110">
        <v>101515884</v>
      </c>
      <c r="D811" s="110" t="s">
        <v>124</v>
      </c>
      <c r="E811" s="54" t="s">
        <v>9</v>
      </c>
      <c r="F811" s="111" t="s">
        <v>842</v>
      </c>
      <c r="G811" s="111" t="s">
        <v>1779</v>
      </c>
      <c r="H811" s="111" t="s">
        <v>1785</v>
      </c>
      <c r="I811" s="111" t="s">
        <v>2378</v>
      </c>
    </row>
    <row r="812" spans="1:9" ht="15.75">
      <c r="A812" s="111" t="str">
        <f t="shared" si="16"/>
        <v>XII AK523</v>
      </c>
      <c r="B812" s="54">
        <v>23</v>
      </c>
      <c r="C812" s="110" t="s">
        <v>637</v>
      </c>
      <c r="D812" s="110" t="s">
        <v>638</v>
      </c>
      <c r="E812" s="54" t="s">
        <v>13</v>
      </c>
      <c r="F812" s="111" t="s">
        <v>974</v>
      </c>
      <c r="G812" s="111" t="s">
        <v>1780</v>
      </c>
      <c r="H812" s="111" t="s">
        <v>1783</v>
      </c>
      <c r="I812" s="111" t="s">
        <v>2379</v>
      </c>
    </row>
    <row r="813" spans="1:9" ht="15.75">
      <c r="A813" s="111" t="str">
        <f t="shared" si="16"/>
        <v>XIII AK421</v>
      </c>
      <c r="B813" s="54">
        <v>21</v>
      </c>
      <c r="C813" s="110" t="s">
        <v>1145</v>
      </c>
      <c r="D813" s="110" t="s">
        <v>1146</v>
      </c>
      <c r="E813" s="54" t="s">
        <v>13</v>
      </c>
      <c r="F813" s="111" t="s">
        <v>1652</v>
      </c>
      <c r="G813" s="111" t="s">
        <v>1782</v>
      </c>
      <c r="H813" s="111" t="s">
        <v>1783</v>
      </c>
      <c r="I813" s="111" t="s">
        <v>2379</v>
      </c>
    </row>
    <row r="814" spans="1:9" ht="15.75">
      <c r="A814" s="111" t="str">
        <f t="shared" si="16"/>
        <v>X AK 224</v>
      </c>
      <c r="B814" s="130">
        <v>24</v>
      </c>
      <c r="C814" s="110">
        <v>101616121</v>
      </c>
      <c r="D814" s="110" t="s">
        <v>2216</v>
      </c>
      <c r="E814" s="113" t="s">
        <v>9</v>
      </c>
      <c r="F814" s="114" t="s">
        <v>2327</v>
      </c>
      <c r="G814" s="111" t="s">
        <v>1775</v>
      </c>
      <c r="H814" s="111" t="s">
        <v>1783</v>
      </c>
      <c r="I814" s="111" t="str">
        <f>E814&amp;H814</f>
        <v>LAK</v>
      </c>
    </row>
    <row r="815" spans="1:9" ht="15.75">
      <c r="A815" s="111" t="str">
        <f t="shared" si="16"/>
        <v>XI AK624</v>
      </c>
      <c r="B815" s="54">
        <v>24</v>
      </c>
      <c r="C815" s="110">
        <v>101515751</v>
      </c>
      <c r="D815" s="110" t="s">
        <v>307</v>
      </c>
      <c r="E815" s="54" t="s">
        <v>13</v>
      </c>
      <c r="F815" s="111" t="s">
        <v>715</v>
      </c>
      <c r="G815" s="111" t="s">
        <v>1778</v>
      </c>
      <c r="H815" s="111" t="s">
        <v>1783</v>
      </c>
      <c r="I815" s="111" t="s">
        <v>2379</v>
      </c>
    </row>
    <row r="816" spans="1:9" ht="15.75">
      <c r="A816" s="111" t="str">
        <f t="shared" si="16"/>
        <v>XI AK420</v>
      </c>
      <c r="B816" s="54">
        <v>20</v>
      </c>
      <c r="C816" s="110">
        <v>101515752</v>
      </c>
      <c r="D816" s="110" t="s">
        <v>258</v>
      </c>
      <c r="E816" s="54" t="s">
        <v>13</v>
      </c>
      <c r="F816" s="111" t="s">
        <v>593</v>
      </c>
      <c r="G816" s="111" t="s">
        <v>1778</v>
      </c>
      <c r="H816" s="111" t="s">
        <v>1783</v>
      </c>
      <c r="I816" s="111" t="s">
        <v>2379</v>
      </c>
    </row>
    <row r="817" spans="1:9" ht="15.75">
      <c r="A817" s="111" t="str">
        <f t="shared" si="16"/>
        <v>X AK 124</v>
      </c>
      <c r="B817" s="130">
        <v>24</v>
      </c>
      <c r="C817" s="110">
        <v>101616122</v>
      </c>
      <c r="D817" s="110" t="s">
        <v>2217</v>
      </c>
      <c r="E817" s="113" t="s">
        <v>13</v>
      </c>
      <c r="F817" s="114" t="s">
        <v>2322</v>
      </c>
      <c r="G817" s="111" t="s">
        <v>1775</v>
      </c>
      <c r="H817" s="111" t="s">
        <v>1783</v>
      </c>
      <c r="I817" s="111" t="str">
        <f>E817&amp;H817</f>
        <v>PAK</v>
      </c>
    </row>
    <row r="818" spans="1:9" ht="15.75">
      <c r="A818" s="111" t="str">
        <f t="shared" si="16"/>
        <v>XI AK421</v>
      </c>
      <c r="B818" s="54">
        <v>21</v>
      </c>
      <c r="C818" s="110">
        <v>101515753</v>
      </c>
      <c r="D818" s="110" t="s">
        <v>2347</v>
      </c>
      <c r="E818" s="54" t="s">
        <v>13</v>
      </c>
      <c r="F818" s="111" t="s">
        <v>593</v>
      </c>
      <c r="G818" s="111" t="s">
        <v>1778</v>
      </c>
      <c r="H818" s="111" t="s">
        <v>1783</v>
      </c>
      <c r="I818" s="111" t="s">
        <v>2379</v>
      </c>
    </row>
    <row r="819" spans="1:9" ht="15.75">
      <c r="A819" s="111" t="str">
        <f t="shared" si="16"/>
        <v>XI AK422</v>
      </c>
      <c r="B819" s="54">
        <v>22</v>
      </c>
      <c r="C819" s="110">
        <v>101515754</v>
      </c>
      <c r="D819" s="110" t="s">
        <v>250</v>
      </c>
      <c r="E819" s="54" t="s">
        <v>13</v>
      </c>
      <c r="F819" s="111" t="s">
        <v>593</v>
      </c>
      <c r="G819" s="111" t="s">
        <v>1778</v>
      </c>
      <c r="H819" s="111" t="s">
        <v>1783</v>
      </c>
      <c r="I819" s="111" t="s">
        <v>2379</v>
      </c>
    </row>
    <row r="820" spans="1:9" ht="15.75">
      <c r="A820" s="111" t="str">
        <f t="shared" si="16"/>
        <v>X RPL 126</v>
      </c>
      <c r="B820" s="130">
        <v>26</v>
      </c>
      <c r="C820" s="110">
        <v>101616355</v>
      </c>
      <c r="D820" s="110" t="s">
        <v>2218</v>
      </c>
      <c r="E820" s="113" t="s">
        <v>13</v>
      </c>
      <c r="F820" s="114" t="s">
        <v>2323</v>
      </c>
      <c r="G820" s="111" t="s">
        <v>1776</v>
      </c>
      <c r="H820" s="111" t="s">
        <v>1784</v>
      </c>
      <c r="I820" s="111" t="str">
        <f>E820&amp;H820</f>
        <v>PRPL</v>
      </c>
    </row>
    <row r="821" spans="1:9" ht="15.75">
      <c r="A821" s="111" t="str">
        <f t="shared" si="16"/>
        <v>XI AK519</v>
      </c>
      <c r="B821" s="54">
        <v>19</v>
      </c>
      <c r="C821" s="110">
        <v>101515755</v>
      </c>
      <c r="D821" s="110" t="s">
        <v>1825</v>
      </c>
      <c r="E821" s="54" t="s">
        <v>9</v>
      </c>
      <c r="F821" s="111" t="s">
        <v>655</v>
      </c>
      <c r="G821" s="111" t="s">
        <v>1778</v>
      </c>
      <c r="H821" s="111" t="s">
        <v>1783</v>
      </c>
      <c r="I821" s="111" t="s">
        <v>2377</v>
      </c>
    </row>
    <row r="822" spans="1:9" ht="15.75">
      <c r="A822" s="111" t="str">
        <f t="shared" si="16"/>
        <v>X AK 425</v>
      </c>
      <c r="B822" s="130">
        <v>25</v>
      </c>
      <c r="C822" s="110">
        <v>101616123</v>
      </c>
      <c r="D822" s="110" t="s">
        <v>2219</v>
      </c>
      <c r="E822" s="113" t="s">
        <v>13</v>
      </c>
      <c r="F822" s="114" t="s">
        <v>2329</v>
      </c>
      <c r="G822" s="111" t="s">
        <v>1775</v>
      </c>
      <c r="H822" s="111" t="s">
        <v>1783</v>
      </c>
      <c r="I822" s="111" t="str">
        <f>E822&amp;H822</f>
        <v>PAK</v>
      </c>
    </row>
    <row r="823" spans="1:9" ht="15.75">
      <c r="A823" s="111" t="str">
        <f t="shared" si="16"/>
        <v>XI RPL125</v>
      </c>
      <c r="B823" s="54">
        <v>25</v>
      </c>
      <c r="C823" s="110">
        <v>101515959</v>
      </c>
      <c r="D823" s="110" t="s">
        <v>19</v>
      </c>
      <c r="E823" s="54" t="s">
        <v>9</v>
      </c>
      <c r="F823" s="111" t="s">
        <v>1945</v>
      </c>
      <c r="G823" s="111" t="s">
        <v>1944</v>
      </c>
      <c r="H823" s="111" t="s">
        <v>1784</v>
      </c>
      <c r="I823" s="111" t="s">
        <v>2380</v>
      </c>
    </row>
    <row r="824" spans="1:9" ht="15.75">
      <c r="A824" s="111" t="str">
        <f t="shared" si="16"/>
        <v>XII TKJ122</v>
      </c>
      <c r="B824" s="54">
        <v>22</v>
      </c>
      <c r="C824" s="110" t="s">
        <v>759</v>
      </c>
      <c r="D824" s="110" t="s">
        <v>760</v>
      </c>
      <c r="E824" s="54" t="s">
        <v>9</v>
      </c>
      <c r="F824" s="111" t="s">
        <v>1289</v>
      </c>
      <c r="G824" s="111" t="s">
        <v>1781</v>
      </c>
      <c r="H824" s="111" t="s">
        <v>1785</v>
      </c>
      <c r="I824" s="111" t="s">
        <v>2378</v>
      </c>
    </row>
    <row r="825" spans="1:9" ht="15.75">
      <c r="A825" s="111" t="str">
        <f t="shared" si="16"/>
        <v>XIII AK422</v>
      </c>
      <c r="B825" s="54">
        <v>22</v>
      </c>
      <c r="C825" s="110" t="s">
        <v>1147</v>
      </c>
      <c r="D825" s="110" t="s">
        <v>1148</v>
      </c>
      <c r="E825" s="54" t="s">
        <v>9</v>
      </c>
      <c r="F825" s="111" t="s">
        <v>1652</v>
      </c>
      <c r="G825" s="111" t="s">
        <v>1782</v>
      </c>
      <c r="H825" s="111" t="s">
        <v>1783</v>
      </c>
      <c r="I825" s="111" t="s">
        <v>2377</v>
      </c>
    </row>
    <row r="826" spans="1:9" ht="15.75">
      <c r="A826" s="111" t="str">
        <f t="shared" si="16"/>
        <v>X AK 330</v>
      </c>
      <c r="B826" s="130">
        <v>30</v>
      </c>
      <c r="C826" s="110">
        <v>101616124</v>
      </c>
      <c r="D826" s="110" t="s">
        <v>2220</v>
      </c>
      <c r="E826" s="113" t="s">
        <v>13</v>
      </c>
      <c r="F826" s="114" t="s">
        <v>2328</v>
      </c>
      <c r="G826" s="111" t="s">
        <v>1775</v>
      </c>
      <c r="H826" s="111" t="s">
        <v>1783</v>
      </c>
      <c r="I826" s="111" t="str">
        <f>E826&amp;H826</f>
        <v>PAK</v>
      </c>
    </row>
    <row r="827" spans="1:9" ht="15.75">
      <c r="A827" s="111" t="str">
        <f t="shared" si="16"/>
        <v>XIII AK221</v>
      </c>
      <c r="B827" s="54">
        <v>21</v>
      </c>
      <c r="C827" s="110" t="s">
        <v>1015</v>
      </c>
      <c r="D827" s="110" t="s">
        <v>1016</v>
      </c>
      <c r="E827" s="54" t="s">
        <v>9</v>
      </c>
      <c r="F827" s="111" t="s">
        <v>1526</v>
      </c>
      <c r="G827" s="111" t="s">
        <v>1782</v>
      </c>
      <c r="H827" s="111" t="s">
        <v>1783</v>
      </c>
      <c r="I827" s="111" t="s">
        <v>2377</v>
      </c>
    </row>
    <row r="828" spans="1:9" ht="15.75">
      <c r="A828" s="111" t="str">
        <f t="shared" si="16"/>
        <v>XII AK620</v>
      </c>
      <c r="B828" s="54">
        <v>20</v>
      </c>
      <c r="C828" s="110" t="s">
        <v>694</v>
      </c>
      <c r="D828" s="110" t="s">
        <v>695</v>
      </c>
      <c r="E828" s="54" t="s">
        <v>9</v>
      </c>
      <c r="F828" s="111" t="s">
        <v>1942</v>
      </c>
      <c r="G828" s="111" t="s">
        <v>1780</v>
      </c>
      <c r="H828" s="111" t="s">
        <v>1783</v>
      </c>
      <c r="I828" s="111" t="s">
        <v>2377</v>
      </c>
    </row>
    <row r="829" spans="1:9" ht="15.75">
      <c r="A829" s="111" t="str">
        <f t="shared" si="16"/>
        <v>XII AK124</v>
      </c>
      <c r="B829" s="54">
        <v>24</v>
      </c>
      <c r="C829" s="110" t="s">
        <v>397</v>
      </c>
      <c r="D829" s="110" t="s">
        <v>398</v>
      </c>
      <c r="E829" s="54" t="s">
        <v>9</v>
      </c>
      <c r="F829" s="111" t="s">
        <v>970</v>
      </c>
      <c r="G829" s="111" t="s">
        <v>1780</v>
      </c>
      <c r="H829" s="111" t="s">
        <v>1783</v>
      </c>
      <c r="I829" s="111" t="s">
        <v>2377</v>
      </c>
    </row>
    <row r="830" spans="1:9" ht="15.75">
      <c r="A830" s="111" t="str">
        <f t="shared" si="16"/>
        <v>X TKJ 226</v>
      </c>
      <c r="B830" s="130">
        <v>26</v>
      </c>
      <c r="C830" s="110">
        <v>101616263</v>
      </c>
      <c r="D830" s="110" t="s">
        <v>2221</v>
      </c>
      <c r="E830" s="113" t="s">
        <v>9</v>
      </c>
      <c r="F830" s="115" t="s">
        <v>2332</v>
      </c>
      <c r="G830" s="111" t="s">
        <v>1777</v>
      </c>
      <c r="H830" s="111" t="s">
        <v>1785</v>
      </c>
      <c r="I830" s="111" t="str">
        <f>E830&amp;H830</f>
        <v>LTKJ</v>
      </c>
    </row>
    <row r="831" spans="1:9" ht="15.75">
      <c r="A831" s="111" t="str">
        <f t="shared" si="16"/>
        <v>XI AK220</v>
      </c>
      <c r="B831" s="54">
        <v>20</v>
      </c>
      <c r="C831" s="110">
        <v>101515756</v>
      </c>
      <c r="D831" s="110" t="s">
        <v>209</v>
      </c>
      <c r="E831" s="54" t="s">
        <v>9</v>
      </c>
      <c r="F831" s="111" t="s">
        <v>472</v>
      </c>
      <c r="G831" s="111" t="s">
        <v>1778</v>
      </c>
      <c r="H831" s="111" t="s">
        <v>1783</v>
      </c>
      <c r="I831" s="111" t="s">
        <v>2377</v>
      </c>
    </row>
    <row r="832" spans="1:9" ht="15.75">
      <c r="A832" s="111" t="str">
        <f t="shared" si="16"/>
        <v>XII AK224</v>
      </c>
      <c r="B832" s="54">
        <v>24</v>
      </c>
      <c r="C832" s="110" t="s">
        <v>460</v>
      </c>
      <c r="D832" s="110" t="s">
        <v>461</v>
      </c>
      <c r="E832" s="54" t="s">
        <v>13</v>
      </c>
      <c r="F832" s="111" t="s">
        <v>971</v>
      </c>
      <c r="G832" s="111" t="s">
        <v>1780</v>
      </c>
      <c r="H832" s="111" t="s">
        <v>1783</v>
      </c>
      <c r="I832" s="111" t="s">
        <v>2379</v>
      </c>
    </row>
    <row r="833" spans="1:9" ht="15.75">
      <c r="A833" s="111" t="str">
        <f t="shared" si="16"/>
        <v>X AK 525</v>
      </c>
      <c r="B833" s="130">
        <v>25</v>
      </c>
      <c r="C833" s="110">
        <v>101616125</v>
      </c>
      <c r="D833" s="110" t="s">
        <v>2222</v>
      </c>
      <c r="E833" s="113" t="s">
        <v>13</v>
      </c>
      <c r="F833" s="114" t="s">
        <v>2325</v>
      </c>
      <c r="G833" s="111" t="s">
        <v>1775</v>
      </c>
      <c r="H833" s="111" t="s">
        <v>1783</v>
      </c>
      <c r="I833" s="111" t="str">
        <f>E833&amp;H833</f>
        <v>PAK</v>
      </c>
    </row>
    <row r="834" spans="1:9" ht="15.75">
      <c r="A834" s="111" t="str">
        <f t="shared" si="16"/>
        <v>XI AK520</v>
      </c>
      <c r="B834" s="54">
        <v>20</v>
      </c>
      <c r="C834" s="110">
        <v>101515757</v>
      </c>
      <c r="D834" s="110" t="s">
        <v>292</v>
      </c>
      <c r="E834" s="54" t="s">
        <v>13</v>
      </c>
      <c r="F834" s="111" t="s">
        <v>655</v>
      </c>
      <c r="G834" s="111" t="s">
        <v>1778</v>
      </c>
      <c r="H834" s="111" t="s">
        <v>1783</v>
      </c>
      <c r="I834" s="111" t="s">
        <v>2379</v>
      </c>
    </row>
    <row r="835" spans="1:9" ht="15.75">
      <c r="A835" s="111" t="str">
        <f t="shared" si="16"/>
        <v>XIII AK423</v>
      </c>
      <c r="B835" s="54">
        <v>23</v>
      </c>
      <c r="C835" s="110" t="s">
        <v>1149</v>
      </c>
      <c r="D835" s="110" t="s">
        <v>1150</v>
      </c>
      <c r="E835" s="54" t="s">
        <v>13</v>
      </c>
      <c r="F835" s="111" t="s">
        <v>1652</v>
      </c>
      <c r="G835" s="111" t="s">
        <v>1782</v>
      </c>
      <c r="H835" s="111" t="s">
        <v>1783</v>
      </c>
      <c r="I835" s="111" t="s">
        <v>2379</v>
      </c>
    </row>
    <row r="836" spans="1:9" ht="15.75">
      <c r="A836" s="111" t="str">
        <f t="shared" si="16"/>
        <v>XIII AK119</v>
      </c>
      <c r="B836" s="54">
        <v>19</v>
      </c>
      <c r="C836" s="110" t="s">
        <v>940</v>
      </c>
      <c r="D836" s="110" t="s">
        <v>941</v>
      </c>
      <c r="E836" s="54" t="s">
        <v>13</v>
      </c>
      <c r="F836" s="111" t="s">
        <v>1525</v>
      </c>
      <c r="G836" s="111" t="s">
        <v>1782</v>
      </c>
      <c r="H836" s="111" t="s">
        <v>1783</v>
      </c>
      <c r="I836" s="111" t="s">
        <v>2379</v>
      </c>
    </row>
    <row r="837" spans="1:9" ht="15.75">
      <c r="A837" s="111" t="str">
        <f t="shared" si="16"/>
        <v>X TKJ 227</v>
      </c>
      <c r="B837" s="130">
        <v>27</v>
      </c>
      <c r="C837" s="110">
        <v>101616264</v>
      </c>
      <c r="D837" s="110" t="s">
        <v>2223</v>
      </c>
      <c r="E837" s="113" t="s">
        <v>9</v>
      </c>
      <c r="F837" s="115" t="s">
        <v>2332</v>
      </c>
      <c r="G837" s="111" t="s">
        <v>1777</v>
      </c>
      <c r="H837" s="111" t="s">
        <v>1785</v>
      </c>
      <c r="I837" s="111" t="str">
        <f>E837&amp;H837</f>
        <v>LTKJ</v>
      </c>
    </row>
    <row r="838" spans="1:9" ht="15.75">
      <c r="A838" s="111" t="str">
        <f t="shared" si="16"/>
        <v>XII TKJ225</v>
      </c>
      <c r="B838" s="54">
        <v>25</v>
      </c>
      <c r="C838" s="110" t="s">
        <v>828</v>
      </c>
      <c r="D838" s="110" t="s">
        <v>829</v>
      </c>
      <c r="E838" s="54" t="s">
        <v>9</v>
      </c>
      <c r="F838" s="111" t="s">
        <v>1344</v>
      </c>
      <c r="G838" s="111" t="s">
        <v>1781</v>
      </c>
      <c r="H838" s="111" t="s">
        <v>1785</v>
      </c>
      <c r="I838" s="111" t="s">
        <v>2378</v>
      </c>
    </row>
    <row r="839" spans="1:9" ht="15.75">
      <c r="A839" s="111" t="str">
        <f t="shared" si="16"/>
        <v>XI AK521</v>
      </c>
      <c r="B839" s="54">
        <v>21</v>
      </c>
      <c r="C839" s="110">
        <v>101515758</v>
      </c>
      <c r="D839" s="110" t="s">
        <v>302</v>
      </c>
      <c r="E839" s="54" t="s">
        <v>9</v>
      </c>
      <c r="F839" s="111" t="s">
        <v>655</v>
      </c>
      <c r="G839" s="111" t="s">
        <v>1778</v>
      </c>
      <c r="H839" s="111" t="s">
        <v>1783</v>
      </c>
      <c r="I839" s="111" t="s">
        <v>2377</v>
      </c>
    </row>
    <row r="840" spans="1:9" ht="15.75">
      <c r="A840" s="111" t="str">
        <f t="shared" si="16"/>
        <v>X AK 426</v>
      </c>
      <c r="B840" s="130">
        <v>26</v>
      </c>
      <c r="C840" s="110">
        <v>101616126</v>
      </c>
      <c r="D840" s="110" t="s">
        <v>2224</v>
      </c>
      <c r="E840" s="113" t="s">
        <v>9</v>
      </c>
      <c r="F840" s="114" t="s">
        <v>2329</v>
      </c>
      <c r="G840" s="111" t="s">
        <v>1775</v>
      </c>
      <c r="H840" s="111" t="s">
        <v>1783</v>
      </c>
      <c r="I840" s="111" t="str">
        <f>E840&amp;H840</f>
        <v>LAK</v>
      </c>
    </row>
    <row r="841" spans="1:9" ht="15.75">
      <c r="A841" s="111" t="str">
        <f t="shared" ref="A841:A904" si="17">F841&amp;B841</f>
        <v>XII AK325</v>
      </c>
      <c r="B841" s="54">
        <v>25</v>
      </c>
      <c r="C841" s="110" t="s">
        <v>521</v>
      </c>
      <c r="D841" s="110" t="s">
        <v>1831</v>
      </c>
      <c r="E841" s="54" t="s">
        <v>9</v>
      </c>
      <c r="F841" s="111" t="s">
        <v>972</v>
      </c>
      <c r="G841" s="111" t="s">
        <v>1780</v>
      </c>
      <c r="H841" s="111" t="s">
        <v>1783</v>
      </c>
      <c r="I841" s="111" t="s">
        <v>2377</v>
      </c>
    </row>
    <row r="842" spans="1:9" ht="15.75">
      <c r="A842" s="111" t="str">
        <f t="shared" si="17"/>
        <v>XI AK221</v>
      </c>
      <c r="B842" s="54">
        <v>21</v>
      </c>
      <c r="C842" s="110">
        <v>101515759</v>
      </c>
      <c r="D842" s="110" t="s">
        <v>217</v>
      </c>
      <c r="E842" s="54" t="s">
        <v>9</v>
      </c>
      <c r="F842" s="111" t="s">
        <v>472</v>
      </c>
      <c r="G842" s="111" t="s">
        <v>1778</v>
      </c>
      <c r="H842" s="111" t="s">
        <v>1783</v>
      </c>
      <c r="I842" s="111" t="s">
        <v>2377</v>
      </c>
    </row>
    <row r="843" spans="1:9" ht="15.75">
      <c r="A843" s="111" t="str">
        <f t="shared" si="17"/>
        <v>X TKJ 327</v>
      </c>
      <c r="B843" s="130">
        <v>27</v>
      </c>
      <c r="C843" s="110">
        <v>101616265</v>
      </c>
      <c r="D843" s="110" t="s">
        <v>2225</v>
      </c>
      <c r="E843" s="113" t="s">
        <v>9</v>
      </c>
      <c r="F843" s="115" t="s">
        <v>2326</v>
      </c>
      <c r="G843" s="111" t="s">
        <v>1777</v>
      </c>
      <c r="H843" s="111" t="s">
        <v>1785</v>
      </c>
      <c r="I843" s="111" t="str">
        <f>E843&amp;H843</f>
        <v>LTKJ</v>
      </c>
    </row>
    <row r="844" spans="1:9" ht="15.75">
      <c r="A844" s="111" t="str">
        <f t="shared" si="17"/>
        <v>XIII AK424</v>
      </c>
      <c r="B844" s="54">
        <v>24</v>
      </c>
      <c r="C844" s="110" t="s">
        <v>1151</v>
      </c>
      <c r="D844" s="110" t="s">
        <v>1152</v>
      </c>
      <c r="E844" s="54" t="s">
        <v>13</v>
      </c>
      <c r="F844" s="111" t="s">
        <v>1652</v>
      </c>
      <c r="G844" s="111" t="s">
        <v>1782</v>
      </c>
      <c r="H844" s="111" t="s">
        <v>1783</v>
      </c>
      <c r="I844" s="111" t="s">
        <v>2379</v>
      </c>
    </row>
    <row r="845" spans="1:9" ht="15.75">
      <c r="A845" s="111" t="str">
        <f t="shared" si="17"/>
        <v>XII AK423</v>
      </c>
      <c r="B845" s="54">
        <v>23</v>
      </c>
      <c r="C845" s="110" t="s">
        <v>579</v>
      </c>
      <c r="D845" s="110" t="s">
        <v>580</v>
      </c>
      <c r="E845" s="54" t="s">
        <v>9</v>
      </c>
      <c r="F845" s="111" t="s">
        <v>973</v>
      </c>
      <c r="G845" s="111" t="s">
        <v>1780</v>
      </c>
      <c r="H845" s="111" t="s">
        <v>1783</v>
      </c>
      <c r="I845" s="111" t="s">
        <v>2377</v>
      </c>
    </row>
    <row r="846" spans="1:9" ht="15.75">
      <c r="A846" s="111" t="str">
        <f t="shared" si="17"/>
        <v>XII AK524</v>
      </c>
      <c r="B846" s="54">
        <v>24</v>
      </c>
      <c r="C846" s="110" t="s">
        <v>639</v>
      </c>
      <c r="D846" s="110" t="s">
        <v>640</v>
      </c>
      <c r="E846" s="54" t="s">
        <v>9</v>
      </c>
      <c r="F846" s="111" t="s">
        <v>974</v>
      </c>
      <c r="G846" s="111" t="s">
        <v>1780</v>
      </c>
      <c r="H846" s="111" t="s">
        <v>1783</v>
      </c>
      <c r="I846" s="111" t="s">
        <v>2377</v>
      </c>
    </row>
    <row r="847" spans="1:9" ht="15.75">
      <c r="A847" s="111" t="str">
        <f t="shared" si="17"/>
        <v>XIII AK518</v>
      </c>
      <c r="B847" s="54">
        <v>18</v>
      </c>
      <c r="C847" s="110" t="s">
        <v>1203</v>
      </c>
      <c r="D847" s="110" t="s">
        <v>1204</v>
      </c>
      <c r="E847" s="54" t="s">
        <v>9</v>
      </c>
      <c r="F847" s="111" t="s">
        <v>1713</v>
      </c>
      <c r="G847" s="111" t="s">
        <v>1782</v>
      </c>
      <c r="H847" s="111" t="s">
        <v>1783</v>
      </c>
      <c r="I847" s="111" t="s">
        <v>2377</v>
      </c>
    </row>
    <row r="848" spans="1:9" ht="15.75">
      <c r="A848" s="111" t="str">
        <f t="shared" si="17"/>
        <v>XII AK621</v>
      </c>
      <c r="B848" s="54">
        <v>21</v>
      </c>
      <c r="C848" s="110" t="s">
        <v>696</v>
      </c>
      <c r="D848" s="110" t="s">
        <v>697</v>
      </c>
      <c r="E848" s="54" t="s">
        <v>13</v>
      </c>
      <c r="F848" s="111" t="s">
        <v>1942</v>
      </c>
      <c r="G848" s="111" t="s">
        <v>1780</v>
      </c>
      <c r="H848" s="111" t="s">
        <v>1783</v>
      </c>
      <c r="I848" s="111" t="s">
        <v>2379</v>
      </c>
    </row>
    <row r="849" spans="1:9" ht="15.75">
      <c r="A849" s="111" t="str">
        <f t="shared" si="17"/>
        <v>XII AK125</v>
      </c>
      <c r="B849" s="54">
        <v>25</v>
      </c>
      <c r="C849" s="110" t="s">
        <v>399</v>
      </c>
      <c r="D849" s="110" t="s">
        <v>400</v>
      </c>
      <c r="E849" s="54" t="s">
        <v>13</v>
      </c>
      <c r="F849" s="111" t="s">
        <v>970</v>
      </c>
      <c r="G849" s="111" t="s">
        <v>1780</v>
      </c>
      <c r="H849" s="111" t="s">
        <v>1783</v>
      </c>
      <c r="I849" s="111" t="s">
        <v>2379</v>
      </c>
    </row>
    <row r="850" spans="1:9" ht="15.75">
      <c r="A850" s="111" t="str">
        <f t="shared" si="17"/>
        <v>XII AK225</v>
      </c>
      <c r="B850" s="54">
        <v>25</v>
      </c>
      <c r="C850" s="110" t="s">
        <v>462</v>
      </c>
      <c r="D850" s="110" t="s">
        <v>463</v>
      </c>
      <c r="E850" s="54" t="s">
        <v>13</v>
      </c>
      <c r="F850" s="111" t="s">
        <v>971</v>
      </c>
      <c r="G850" s="111" t="s">
        <v>1780</v>
      </c>
      <c r="H850" s="111" t="s">
        <v>1783</v>
      </c>
      <c r="I850" s="111" t="s">
        <v>2379</v>
      </c>
    </row>
    <row r="851" spans="1:9" ht="15.75">
      <c r="A851" s="111" t="str">
        <f t="shared" si="17"/>
        <v>X RPL 233</v>
      </c>
      <c r="B851" s="130">
        <v>33</v>
      </c>
      <c r="C851" s="110">
        <v>101616356</v>
      </c>
      <c r="D851" s="110" t="s">
        <v>2226</v>
      </c>
      <c r="E851" s="113" t="s">
        <v>9</v>
      </c>
      <c r="F851" s="114" t="s">
        <v>2324</v>
      </c>
      <c r="G851" s="111" t="s">
        <v>1776</v>
      </c>
      <c r="H851" s="111" t="s">
        <v>1784</v>
      </c>
      <c r="I851" s="111" t="str">
        <f>E851&amp;H851</f>
        <v>LRPL</v>
      </c>
    </row>
    <row r="852" spans="1:9" ht="15.75">
      <c r="A852" s="111" t="str">
        <f t="shared" si="17"/>
        <v>XI TKJ224</v>
      </c>
      <c r="B852" s="54">
        <v>24</v>
      </c>
      <c r="C852" s="110">
        <v>101515885</v>
      </c>
      <c r="D852" s="110" t="s">
        <v>108</v>
      </c>
      <c r="E852" s="54" t="s">
        <v>9</v>
      </c>
      <c r="F852" s="111" t="s">
        <v>842</v>
      </c>
      <c r="G852" s="111" t="s">
        <v>1779</v>
      </c>
      <c r="H852" s="111" t="s">
        <v>1785</v>
      </c>
      <c r="I852" s="111" t="s">
        <v>2378</v>
      </c>
    </row>
    <row r="853" spans="1:9" ht="15.75">
      <c r="A853" s="111" t="str">
        <f t="shared" si="17"/>
        <v>XI AK423</v>
      </c>
      <c r="B853" s="54">
        <v>23</v>
      </c>
      <c r="C853" s="110">
        <v>101515760</v>
      </c>
      <c r="D853" s="110" t="s">
        <v>247</v>
      </c>
      <c r="E853" s="54" t="s">
        <v>13</v>
      </c>
      <c r="F853" s="111" t="s">
        <v>593</v>
      </c>
      <c r="G853" s="111" t="s">
        <v>1778</v>
      </c>
      <c r="H853" s="111" t="s">
        <v>1783</v>
      </c>
      <c r="I853" s="111" t="s">
        <v>2379</v>
      </c>
    </row>
    <row r="854" spans="1:9" ht="15.75">
      <c r="A854" s="111" t="str">
        <f t="shared" si="17"/>
        <v>XI AK222</v>
      </c>
      <c r="B854" s="54">
        <v>22</v>
      </c>
      <c r="C854" s="110">
        <v>101515761</v>
      </c>
      <c r="D854" s="110" t="s">
        <v>191</v>
      </c>
      <c r="E854" s="54" t="s">
        <v>13</v>
      </c>
      <c r="F854" s="111" t="s">
        <v>472</v>
      </c>
      <c r="G854" s="111" t="s">
        <v>1778</v>
      </c>
      <c r="H854" s="111" t="s">
        <v>1783</v>
      </c>
      <c r="I854" s="111" t="s">
        <v>2379</v>
      </c>
    </row>
    <row r="855" spans="1:9" ht="15.75">
      <c r="A855" s="111" t="str">
        <f t="shared" si="17"/>
        <v>XII TKJ326</v>
      </c>
      <c r="B855" s="54">
        <v>26</v>
      </c>
      <c r="C855" s="110" t="s">
        <v>893</v>
      </c>
      <c r="D855" s="110" t="s">
        <v>894</v>
      </c>
      <c r="E855" s="54" t="s">
        <v>9</v>
      </c>
      <c r="F855" s="111" t="s">
        <v>1401</v>
      </c>
      <c r="G855" s="111" t="s">
        <v>1781</v>
      </c>
      <c r="H855" s="111" t="s">
        <v>1785</v>
      </c>
      <c r="I855" s="111" t="s">
        <v>2378</v>
      </c>
    </row>
    <row r="856" spans="1:9" ht="15.75">
      <c r="A856" s="111" t="str">
        <f t="shared" si="17"/>
        <v>XI RPL225</v>
      </c>
      <c r="B856" s="54">
        <v>25</v>
      </c>
      <c r="C856" s="110">
        <v>101515960</v>
      </c>
      <c r="D856" s="110" t="s">
        <v>71</v>
      </c>
      <c r="E856" s="54" t="s">
        <v>9</v>
      </c>
      <c r="F856" s="111" t="s">
        <v>1943</v>
      </c>
      <c r="G856" s="111" t="s">
        <v>1944</v>
      </c>
      <c r="H856" s="111" t="s">
        <v>1784</v>
      </c>
      <c r="I856" s="111" t="s">
        <v>2380</v>
      </c>
    </row>
    <row r="857" spans="1:9" ht="15.75">
      <c r="A857" s="111" t="str">
        <f t="shared" si="17"/>
        <v>X AK 427</v>
      </c>
      <c r="B857" s="130">
        <v>27</v>
      </c>
      <c r="C857" s="110">
        <v>101616127</v>
      </c>
      <c r="D857" s="110" t="s">
        <v>2227</v>
      </c>
      <c r="E857" s="113" t="s">
        <v>13</v>
      </c>
      <c r="F857" s="114" t="s">
        <v>2329</v>
      </c>
      <c r="G857" s="111" t="s">
        <v>1775</v>
      </c>
      <c r="H857" s="111" t="s">
        <v>1783</v>
      </c>
      <c r="I857" s="111" t="str">
        <f>E857&amp;H857</f>
        <v>PAK</v>
      </c>
    </row>
    <row r="858" spans="1:9" ht="15.75">
      <c r="A858" s="111" t="str">
        <f t="shared" si="17"/>
        <v>XII AK326</v>
      </c>
      <c r="B858" s="54">
        <v>26</v>
      </c>
      <c r="C858" s="110" t="s">
        <v>522</v>
      </c>
      <c r="D858" s="110" t="s">
        <v>523</v>
      </c>
      <c r="E858" s="54" t="s">
        <v>9</v>
      </c>
      <c r="F858" s="111" t="s">
        <v>972</v>
      </c>
      <c r="G858" s="111" t="s">
        <v>1780</v>
      </c>
      <c r="H858" s="111" t="s">
        <v>1783</v>
      </c>
      <c r="I858" s="111" t="s">
        <v>2377</v>
      </c>
    </row>
    <row r="859" spans="1:9" ht="15.75">
      <c r="A859" s="111" t="str">
        <f t="shared" si="17"/>
        <v>XII TKJ123</v>
      </c>
      <c r="B859" s="54">
        <v>23</v>
      </c>
      <c r="C859" s="110" t="s">
        <v>761</v>
      </c>
      <c r="D859" s="110" t="s">
        <v>762</v>
      </c>
      <c r="E859" s="54" t="s">
        <v>9</v>
      </c>
      <c r="F859" s="111" t="s">
        <v>1289</v>
      </c>
      <c r="G859" s="111" t="s">
        <v>1781</v>
      </c>
      <c r="H859" s="111" t="s">
        <v>1785</v>
      </c>
      <c r="I859" s="111" t="s">
        <v>2378</v>
      </c>
    </row>
    <row r="860" spans="1:9" ht="15.75">
      <c r="A860" s="111" t="str">
        <f t="shared" si="17"/>
        <v>XIII AK519</v>
      </c>
      <c r="B860" s="54">
        <v>19</v>
      </c>
      <c r="C860" s="110" t="s">
        <v>1205</v>
      </c>
      <c r="D860" s="110" t="s">
        <v>1206</v>
      </c>
      <c r="E860" s="54" t="s">
        <v>9</v>
      </c>
      <c r="F860" s="111" t="s">
        <v>1713</v>
      </c>
      <c r="G860" s="111" t="s">
        <v>1782</v>
      </c>
      <c r="H860" s="111" t="s">
        <v>1783</v>
      </c>
      <c r="I860" s="111" t="s">
        <v>2377</v>
      </c>
    </row>
    <row r="861" spans="1:9" ht="15.75">
      <c r="A861" s="111" t="str">
        <f t="shared" si="17"/>
        <v>XI AK522</v>
      </c>
      <c r="B861" s="54">
        <v>22</v>
      </c>
      <c r="C861" s="110">
        <v>101515762</v>
      </c>
      <c r="D861" s="110" t="s">
        <v>1826</v>
      </c>
      <c r="E861" s="54" t="s">
        <v>13</v>
      </c>
      <c r="F861" s="111" t="s">
        <v>655</v>
      </c>
      <c r="G861" s="111" t="s">
        <v>1778</v>
      </c>
      <c r="H861" s="111" t="s">
        <v>1783</v>
      </c>
      <c r="I861" s="111" t="s">
        <v>2379</v>
      </c>
    </row>
    <row r="862" spans="1:9" ht="15.75">
      <c r="A862" s="111" t="str">
        <f t="shared" si="17"/>
        <v>XI AK123</v>
      </c>
      <c r="B862" s="54">
        <v>23</v>
      </c>
      <c r="C862" s="110">
        <v>101515763</v>
      </c>
      <c r="D862" s="110" t="s">
        <v>174</v>
      </c>
      <c r="E862" s="54" t="s">
        <v>13</v>
      </c>
      <c r="F862" s="111" t="s">
        <v>413</v>
      </c>
      <c r="G862" s="111" t="s">
        <v>1778</v>
      </c>
      <c r="H862" s="111" t="s">
        <v>1783</v>
      </c>
      <c r="I862" s="111" t="s">
        <v>2379</v>
      </c>
    </row>
    <row r="863" spans="1:9" ht="15.75">
      <c r="A863" s="111" t="str">
        <f t="shared" si="17"/>
        <v>XI RPL126</v>
      </c>
      <c r="B863" s="54">
        <v>26</v>
      </c>
      <c r="C863" s="110">
        <v>101515961</v>
      </c>
      <c r="D863" s="110" t="s">
        <v>14</v>
      </c>
      <c r="E863" s="54" t="s">
        <v>13</v>
      </c>
      <c r="F863" s="111" t="s">
        <v>1945</v>
      </c>
      <c r="G863" s="111" t="s">
        <v>1944</v>
      </c>
      <c r="H863" s="111" t="s">
        <v>1784</v>
      </c>
      <c r="I863" s="111" t="s">
        <v>2382</v>
      </c>
    </row>
    <row r="864" spans="1:9" ht="15.75">
      <c r="A864" s="111" t="str">
        <f t="shared" si="17"/>
        <v>X TKJ 122</v>
      </c>
      <c r="B864" s="130">
        <v>22</v>
      </c>
      <c r="C864" s="110">
        <v>101616266</v>
      </c>
      <c r="D864" s="110" t="s">
        <v>2228</v>
      </c>
      <c r="E864" s="118" t="s">
        <v>13</v>
      </c>
      <c r="F864" s="115" t="s">
        <v>2331</v>
      </c>
      <c r="G864" s="111" t="s">
        <v>1777</v>
      </c>
      <c r="H864" s="111" t="s">
        <v>1785</v>
      </c>
      <c r="I864" s="111" t="str">
        <f>E864&amp;H864</f>
        <v>PTKJ</v>
      </c>
    </row>
    <row r="865" spans="1:9" ht="15.75">
      <c r="A865" s="111" t="str">
        <f t="shared" si="17"/>
        <v>X AK 225</v>
      </c>
      <c r="B865" s="130">
        <v>25</v>
      </c>
      <c r="C865" s="110">
        <v>101616128</v>
      </c>
      <c r="D865" s="110" t="s">
        <v>2229</v>
      </c>
      <c r="E865" s="113" t="s">
        <v>13</v>
      </c>
      <c r="F865" s="114" t="s">
        <v>2327</v>
      </c>
      <c r="G865" s="111" t="s">
        <v>1775</v>
      </c>
      <c r="H865" s="111" t="s">
        <v>1783</v>
      </c>
      <c r="I865" s="111" t="str">
        <f>E865&amp;H865</f>
        <v>PAK</v>
      </c>
    </row>
    <row r="866" spans="1:9" ht="15.75">
      <c r="A866" s="111" t="str">
        <f t="shared" si="17"/>
        <v>X TKJ 228</v>
      </c>
      <c r="B866" s="130">
        <v>28</v>
      </c>
      <c r="C866" s="110">
        <v>101616267</v>
      </c>
      <c r="D866" s="110" t="s">
        <v>2230</v>
      </c>
      <c r="E866" s="113" t="s">
        <v>13</v>
      </c>
      <c r="F866" s="117" t="s">
        <v>2332</v>
      </c>
      <c r="G866" s="111" t="s">
        <v>1777</v>
      </c>
      <c r="H866" s="111" t="s">
        <v>1785</v>
      </c>
      <c r="I866" s="111" t="str">
        <f>E866&amp;H866</f>
        <v>PTKJ</v>
      </c>
    </row>
    <row r="867" spans="1:9" ht="15.75">
      <c r="A867" s="111" t="str">
        <f t="shared" si="17"/>
        <v>XII TKJ226</v>
      </c>
      <c r="B867" s="54">
        <v>26</v>
      </c>
      <c r="C867" s="110" t="s">
        <v>830</v>
      </c>
      <c r="D867" s="110" t="s">
        <v>831</v>
      </c>
      <c r="E867" s="54" t="s">
        <v>9</v>
      </c>
      <c r="F867" s="111" t="s">
        <v>1344</v>
      </c>
      <c r="G867" s="111" t="s">
        <v>1781</v>
      </c>
      <c r="H867" s="111" t="s">
        <v>1785</v>
      </c>
      <c r="I867" s="111" t="s">
        <v>2378</v>
      </c>
    </row>
    <row r="868" spans="1:9" ht="15.75">
      <c r="A868" s="111" t="str">
        <f t="shared" si="17"/>
        <v>XIII AK222</v>
      </c>
      <c r="B868" s="54">
        <v>22</v>
      </c>
      <c r="C868" s="110" t="s">
        <v>1017</v>
      </c>
      <c r="D868" s="110" t="s">
        <v>1018</v>
      </c>
      <c r="E868" s="54" t="s">
        <v>13</v>
      </c>
      <c r="F868" s="111" t="s">
        <v>1526</v>
      </c>
      <c r="G868" s="111" t="s">
        <v>1782</v>
      </c>
      <c r="H868" s="111" t="s">
        <v>1783</v>
      </c>
      <c r="I868" s="111" t="s">
        <v>2379</v>
      </c>
    </row>
    <row r="869" spans="1:9" ht="15.75">
      <c r="A869" s="111" t="str">
        <f t="shared" si="17"/>
        <v>XIII AK425</v>
      </c>
      <c r="B869" s="54">
        <v>25</v>
      </c>
      <c r="C869" s="110" t="s">
        <v>1153</v>
      </c>
      <c r="D869" s="110" t="s">
        <v>1154</v>
      </c>
      <c r="E869" s="54" t="s">
        <v>13</v>
      </c>
      <c r="F869" s="111" t="s">
        <v>1652</v>
      </c>
      <c r="G869" s="111" t="s">
        <v>1782</v>
      </c>
      <c r="H869" s="111" t="s">
        <v>1783</v>
      </c>
      <c r="I869" s="111" t="s">
        <v>2379</v>
      </c>
    </row>
    <row r="870" spans="1:9" ht="15.75">
      <c r="A870" s="111" t="str">
        <f t="shared" si="17"/>
        <v>XIII AK223</v>
      </c>
      <c r="B870" s="54">
        <v>23</v>
      </c>
      <c r="C870" s="110" t="s">
        <v>1019</v>
      </c>
      <c r="D870" s="110" t="s">
        <v>1020</v>
      </c>
      <c r="E870" s="54" t="s">
        <v>13</v>
      </c>
      <c r="F870" s="111" t="s">
        <v>1526</v>
      </c>
      <c r="G870" s="111" t="s">
        <v>1782</v>
      </c>
      <c r="H870" s="111" t="s">
        <v>1783</v>
      </c>
      <c r="I870" s="111" t="s">
        <v>2379</v>
      </c>
    </row>
    <row r="871" spans="1:9" ht="15.75">
      <c r="A871" s="111" t="str">
        <f t="shared" si="17"/>
        <v>X AK 125</v>
      </c>
      <c r="B871" s="130">
        <v>25</v>
      </c>
      <c r="C871" s="110">
        <v>101616129</v>
      </c>
      <c r="D871" s="110" t="s">
        <v>2231</v>
      </c>
      <c r="E871" s="113" t="s">
        <v>9</v>
      </c>
      <c r="F871" s="114" t="s">
        <v>2322</v>
      </c>
      <c r="G871" s="111" t="s">
        <v>1775</v>
      </c>
      <c r="H871" s="111" t="s">
        <v>1783</v>
      </c>
      <c r="I871" s="111" t="str">
        <f>E871&amp;H871</f>
        <v>LAK</v>
      </c>
    </row>
    <row r="872" spans="1:9" ht="15.75">
      <c r="A872" s="111" t="str">
        <f t="shared" si="17"/>
        <v>X TKJ 328</v>
      </c>
      <c r="B872" s="130">
        <v>28</v>
      </c>
      <c r="C872" s="110">
        <v>101616268</v>
      </c>
      <c r="D872" s="110" t="s">
        <v>2232</v>
      </c>
      <c r="E872" s="113" t="s">
        <v>9</v>
      </c>
      <c r="F872" s="115" t="s">
        <v>2326</v>
      </c>
      <c r="G872" s="111" t="s">
        <v>1777</v>
      </c>
      <c r="H872" s="111" t="s">
        <v>1785</v>
      </c>
      <c r="I872" s="111" t="str">
        <f>E872&amp;H872</f>
        <v>LTKJ</v>
      </c>
    </row>
    <row r="873" spans="1:9" ht="15.75">
      <c r="A873" s="111" t="str">
        <f t="shared" si="17"/>
        <v>XI TKJ123</v>
      </c>
      <c r="B873" s="54">
        <v>23</v>
      </c>
      <c r="C873" s="110">
        <v>101515886</v>
      </c>
      <c r="D873" s="110" t="s">
        <v>1842</v>
      </c>
      <c r="E873" s="54" t="s">
        <v>13</v>
      </c>
      <c r="F873" s="111" t="s">
        <v>779</v>
      </c>
      <c r="G873" s="111" t="s">
        <v>1779</v>
      </c>
      <c r="H873" s="111" t="s">
        <v>1785</v>
      </c>
      <c r="I873" s="111" t="s">
        <v>2381</v>
      </c>
    </row>
    <row r="874" spans="1:9" ht="15.75">
      <c r="A874" s="111" t="str">
        <f t="shared" si="17"/>
        <v>X TKJ 329</v>
      </c>
      <c r="B874" s="130">
        <v>29</v>
      </c>
      <c r="C874" s="110">
        <v>101616269</v>
      </c>
      <c r="D874" s="110" t="s">
        <v>2233</v>
      </c>
      <c r="E874" s="113" t="s">
        <v>9</v>
      </c>
      <c r="F874" s="115" t="s">
        <v>2326</v>
      </c>
      <c r="G874" s="111" t="s">
        <v>1777</v>
      </c>
      <c r="H874" s="111" t="s">
        <v>1785</v>
      </c>
      <c r="I874" s="111" t="str">
        <f>E874&amp;H874</f>
        <v>LTKJ</v>
      </c>
    </row>
    <row r="875" spans="1:9" ht="15.75">
      <c r="A875" s="111" t="str">
        <f t="shared" si="17"/>
        <v>XI TKJ322</v>
      </c>
      <c r="B875" s="54">
        <v>22</v>
      </c>
      <c r="C875" s="110">
        <v>101515887</v>
      </c>
      <c r="D875" s="110" t="s">
        <v>159</v>
      </c>
      <c r="E875" s="54" t="s">
        <v>9</v>
      </c>
      <c r="F875" s="111" t="s">
        <v>903</v>
      </c>
      <c r="G875" s="111" t="s">
        <v>1779</v>
      </c>
      <c r="H875" s="111" t="s">
        <v>1785</v>
      </c>
      <c r="I875" s="111" t="s">
        <v>2378</v>
      </c>
    </row>
    <row r="876" spans="1:9" ht="15.75">
      <c r="A876" s="111" t="str">
        <f t="shared" si="17"/>
        <v>X AK 126</v>
      </c>
      <c r="B876" s="130">
        <v>26</v>
      </c>
      <c r="C876" s="110">
        <v>101616130</v>
      </c>
      <c r="D876" s="110" t="s">
        <v>2234</v>
      </c>
      <c r="E876" s="113" t="s">
        <v>9</v>
      </c>
      <c r="F876" s="114" t="s">
        <v>2322</v>
      </c>
      <c r="G876" s="111" t="s">
        <v>1775</v>
      </c>
      <c r="H876" s="111" t="s">
        <v>1783</v>
      </c>
      <c r="I876" s="111" t="str">
        <f>E876&amp;H876</f>
        <v>LAK</v>
      </c>
    </row>
    <row r="877" spans="1:9" ht="15.75">
      <c r="A877" s="111" t="str">
        <f t="shared" si="17"/>
        <v>XI RPL127</v>
      </c>
      <c r="B877" s="54">
        <v>27</v>
      </c>
      <c r="C877" s="110">
        <v>101515962</v>
      </c>
      <c r="D877" s="110" t="s">
        <v>335</v>
      </c>
      <c r="E877" s="54" t="s">
        <v>9</v>
      </c>
      <c r="F877" s="111" t="s">
        <v>1945</v>
      </c>
      <c r="G877" s="111" t="s">
        <v>1944</v>
      </c>
      <c r="H877" s="111" t="s">
        <v>1784</v>
      </c>
      <c r="I877" s="111" t="s">
        <v>2380</v>
      </c>
    </row>
    <row r="878" spans="1:9" ht="15.75">
      <c r="A878" s="111" t="str">
        <f t="shared" si="17"/>
        <v>XII AK424</v>
      </c>
      <c r="B878" s="54">
        <v>24</v>
      </c>
      <c r="C878" s="110" t="s">
        <v>581</v>
      </c>
      <c r="D878" s="110" t="s">
        <v>582</v>
      </c>
      <c r="E878" s="54" t="s">
        <v>9</v>
      </c>
      <c r="F878" s="111" t="s">
        <v>973</v>
      </c>
      <c r="G878" s="111" t="s">
        <v>1780</v>
      </c>
      <c r="H878" s="111" t="s">
        <v>1783</v>
      </c>
      <c r="I878" s="111" t="s">
        <v>2377</v>
      </c>
    </row>
    <row r="879" spans="1:9" ht="15.75">
      <c r="A879" s="111" t="str">
        <f t="shared" si="17"/>
        <v>XI TKJ323</v>
      </c>
      <c r="B879" s="54">
        <v>23</v>
      </c>
      <c r="C879" s="110">
        <v>101515888</v>
      </c>
      <c r="D879" s="110" t="s">
        <v>143</v>
      </c>
      <c r="E879" s="54" t="s">
        <v>13</v>
      </c>
      <c r="F879" s="111" t="s">
        <v>903</v>
      </c>
      <c r="G879" s="111" t="s">
        <v>1779</v>
      </c>
      <c r="H879" s="111" t="s">
        <v>1785</v>
      </c>
      <c r="I879" s="111" t="s">
        <v>2381</v>
      </c>
    </row>
    <row r="880" spans="1:9" ht="15.75">
      <c r="A880" s="111" t="str">
        <f t="shared" si="17"/>
        <v>X TKJ 330</v>
      </c>
      <c r="B880" s="130">
        <v>30</v>
      </c>
      <c r="C880" s="110">
        <v>101616270</v>
      </c>
      <c r="D880" s="110" t="s">
        <v>2235</v>
      </c>
      <c r="E880" s="113" t="s">
        <v>9</v>
      </c>
      <c r="F880" s="115" t="s">
        <v>2326</v>
      </c>
      <c r="G880" s="111" t="s">
        <v>1777</v>
      </c>
      <c r="H880" s="111" t="s">
        <v>1785</v>
      </c>
      <c r="I880" s="111" t="str">
        <f>E880&amp;H880</f>
        <v>LTKJ</v>
      </c>
    </row>
    <row r="881" spans="1:9" ht="15.75">
      <c r="A881" s="111" t="str">
        <f t="shared" si="17"/>
        <v>XI TKJ324</v>
      </c>
      <c r="B881" s="54">
        <v>24</v>
      </c>
      <c r="C881" s="110">
        <v>101515889</v>
      </c>
      <c r="D881" s="110" t="s">
        <v>157</v>
      </c>
      <c r="E881" s="54" t="s">
        <v>9</v>
      </c>
      <c r="F881" s="111" t="s">
        <v>903</v>
      </c>
      <c r="G881" s="111" t="s">
        <v>1779</v>
      </c>
      <c r="H881" s="111" t="s">
        <v>1785</v>
      </c>
      <c r="I881" s="111" t="s">
        <v>2378</v>
      </c>
    </row>
    <row r="882" spans="1:9" ht="15.75">
      <c r="A882" s="111" t="str">
        <f t="shared" si="17"/>
        <v>X RPL 127</v>
      </c>
      <c r="B882" s="130">
        <v>27</v>
      </c>
      <c r="C882" s="110">
        <v>101616357</v>
      </c>
      <c r="D882" s="110" t="s">
        <v>2236</v>
      </c>
      <c r="E882" s="113" t="s">
        <v>9</v>
      </c>
      <c r="F882" s="114" t="s">
        <v>2323</v>
      </c>
      <c r="G882" s="111" t="s">
        <v>1776</v>
      </c>
      <c r="H882" s="111" t="s">
        <v>1784</v>
      </c>
      <c r="I882" s="111" t="str">
        <f>E882&amp;H882</f>
        <v>LRPL</v>
      </c>
    </row>
    <row r="883" spans="1:9" ht="15.75">
      <c r="A883" s="111" t="str">
        <f t="shared" si="17"/>
        <v>XIII AK520</v>
      </c>
      <c r="B883" s="54">
        <v>20</v>
      </c>
      <c r="C883" s="110" t="s">
        <v>1207</v>
      </c>
      <c r="D883" s="110" t="s">
        <v>1208</v>
      </c>
      <c r="E883" s="54" t="s">
        <v>13</v>
      </c>
      <c r="F883" s="111" t="s">
        <v>1713</v>
      </c>
      <c r="G883" s="111" t="s">
        <v>1782</v>
      </c>
      <c r="H883" s="111" t="s">
        <v>1783</v>
      </c>
      <c r="I883" s="111" t="s">
        <v>2379</v>
      </c>
    </row>
    <row r="884" spans="1:9" ht="15.75">
      <c r="A884" s="111" t="str">
        <f t="shared" si="17"/>
        <v>X AK 226</v>
      </c>
      <c r="B884" s="130">
        <v>26</v>
      </c>
      <c r="C884" s="110">
        <v>101616131</v>
      </c>
      <c r="D884" s="110" t="s">
        <v>2237</v>
      </c>
      <c r="E884" s="113" t="s">
        <v>13</v>
      </c>
      <c r="F884" s="114" t="s">
        <v>2327</v>
      </c>
      <c r="G884" s="111" t="s">
        <v>1775</v>
      </c>
      <c r="H884" s="111" t="s">
        <v>1783</v>
      </c>
      <c r="I884" s="111" t="str">
        <f>E884&amp;H884</f>
        <v>PAK</v>
      </c>
    </row>
    <row r="885" spans="1:9" ht="15.75">
      <c r="A885" s="111" t="str">
        <f t="shared" si="17"/>
        <v>XI TKJ124</v>
      </c>
      <c r="B885" s="54">
        <v>24</v>
      </c>
      <c r="C885" s="110">
        <v>101515890</v>
      </c>
      <c r="D885" s="110" t="s">
        <v>88</v>
      </c>
      <c r="E885" s="54" t="s">
        <v>9</v>
      </c>
      <c r="F885" s="111" t="s">
        <v>779</v>
      </c>
      <c r="G885" s="111" t="s">
        <v>1779</v>
      </c>
      <c r="H885" s="111" t="s">
        <v>1785</v>
      </c>
      <c r="I885" s="111" t="s">
        <v>2378</v>
      </c>
    </row>
    <row r="886" spans="1:9" ht="15.75">
      <c r="A886" s="111" t="str">
        <f t="shared" si="17"/>
        <v>XIII AK120</v>
      </c>
      <c r="B886" s="54">
        <v>20</v>
      </c>
      <c r="C886" s="110" t="s">
        <v>942</v>
      </c>
      <c r="D886" s="110" t="s">
        <v>943</v>
      </c>
      <c r="E886" s="54" t="s">
        <v>13</v>
      </c>
      <c r="F886" s="111" t="s">
        <v>1525</v>
      </c>
      <c r="G886" s="111" t="s">
        <v>1782</v>
      </c>
      <c r="H886" s="111" t="s">
        <v>1783</v>
      </c>
      <c r="I886" s="111" t="s">
        <v>2379</v>
      </c>
    </row>
    <row r="887" spans="1:9" ht="15.75">
      <c r="A887" s="111" t="str">
        <f t="shared" si="17"/>
        <v>XIII AK224</v>
      </c>
      <c r="B887" s="54">
        <v>24</v>
      </c>
      <c r="C887" s="110" t="s">
        <v>1021</v>
      </c>
      <c r="D887" s="110" t="s">
        <v>1022</v>
      </c>
      <c r="E887" s="54" t="s">
        <v>9</v>
      </c>
      <c r="F887" s="111" t="s">
        <v>1526</v>
      </c>
      <c r="G887" s="111" t="s">
        <v>1782</v>
      </c>
      <c r="H887" s="111" t="s">
        <v>1783</v>
      </c>
      <c r="I887" s="111" t="s">
        <v>2377</v>
      </c>
    </row>
    <row r="888" spans="1:9" ht="15.75">
      <c r="A888" s="111" t="str">
        <f t="shared" si="17"/>
        <v>XIII AK323</v>
      </c>
      <c r="B888" s="54">
        <v>23</v>
      </c>
      <c r="C888" s="110" t="s">
        <v>1085</v>
      </c>
      <c r="D888" s="110" t="s">
        <v>1086</v>
      </c>
      <c r="E888" s="54" t="s">
        <v>9</v>
      </c>
      <c r="F888" s="111" t="s">
        <v>1589</v>
      </c>
      <c r="G888" s="111" t="s">
        <v>1782</v>
      </c>
      <c r="H888" s="111" t="s">
        <v>1783</v>
      </c>
      <c r="I888" s="111" t="s">
        <v>2377</v>
      </c>
    </row>
    <row r="889" spans="1:9" ht="15.75">
      <c r="A889" s="111" t="str">
        <f t="shared" si="17"/>
        <v>XI RPL128</v>
      </c>
      <c r="B889" s="54">
        <v>28</v>
      </c>
      <c r="C889" s="110">
        <v>101515963</v>
      </c>
      <c r="D889" s="110" t="s">
        <v>23</v>
      </c>
      <c r="E889" s="54" t="s">
        <v>9</v>
      </c>
      <c r="F889" s="111" t="s">
        <v>1945</v>
      </c>
      <c r="G889" s="111" t="s">
        <v>1944</v>
      </c>
      <c r="H889" s="111" t="s">
        <v>1784</v>
      </c>
      <c r="I889" s="111" t="s">
        <v>2380</v>
      </c>
    </row>
    <row r="890" spans="1:9" ht="15.75">
      <c r="A890" s="111" t="str">
        <f t="shared" si="17"/>
        <v>XI AK124</v>
      </c>
      <c r="B890" s="54">
        <v>24</v>
      </c>
      <c r="C890" s="110">
        <v>101515764</v>
      </c>
      <c r="D890" s="110" t="s">
        <v>186</v>
      </c>
      <c r="E890" s="54" t="s">
        <v>9</v>
      </c>
      <c r="F890" s="111" t="s">
        <v>413</v>
      </c>
      <c r="G890" s="111" t="s">
        <v>1778</v>
      </c>
      <c r="H890" s="111" t="s">
        <v>1783</v>
      </c>
      <c r="I890" s="111" t="s">
        <v>2377</v>
      </c>
    </row>
    <row r="891" spans="1:9" ht="15.75">
      <c r="A891" s="111" t="str">
        <f t="shared" si="17"/>
        <v>X TKJ 123</v>
      </c>
      <c r="B891" s="130">
        <v>23</v>
      </c>
      <c r="C891" s="110">
        <v>101616271</v>
      </c>
      <c r="D891" s="110" t="s">
        <v>2238</v>
      </c>
      <c r="E891" s="113" t="s">
        <v>9</v>
      </c>
      <c r="F891" s="115" t="s">
        <v>2331</v>
      </c>
      <c r="G891" s="111" t="s">
        <v>1777</v>
      </c>
      <c r="H891" s="111" t="s">
        <v>1785</v>
      </c>
      <c r="I891" s="111" t="str">
        <f>E891&amp;H891</f>
        <v>LTKJ</v>
      </c>
    </row>
    <row r="892" spans="1:9" ht="15.75">
      <c r="A892" s="111" t="str">
        <f t="shared" si="17"/>
        <v>X TKJ 124</v>
      </c>
      <c r="B892" s="130">
        <v>24</v>
      </c>
      <c r="C892" s="110">
        <v>101616272</v>
      </c>
      <c r="D892" s="110" t="s">
        <v>2239</v>
      </c>
      <c r="E892" s="113" t="s">
        <v>9</v>
      </c>
      <c r="F892" s="115" t="s">
        <v>2331</v>
      </c>
      <c r="G892" s="111" t="s">
        <v>1777</v>
      </c>
      <c r="H892" s="111" t="s">
        <v>1785</v>
      </c>
      <c r="I892" s="111" t="str">
        <f>E892&amp;H892</f>
        <v>LTKJ</v>
      </c>
    </row>
    <row r="893" spans="1:9" ht="15.75">
      <c r="A893" s="111" t="str">
        <f t="shared" si="17"/>
        <v>XII TKJ327</v>
      </c>
      <c r="B893" s="54">
        <v>27</v>
      </c>
      <c r="C893" s="110" t="s">
        <v>895</v>
      </c>
      <c r="D893" s="110" t="s">
        <v>896</v>
      </c>
      <c r="E893" s="54" t="s">
        <v>9</v>
      </c>
      <c r="F893" s="111" t="s">
        <v>1401</v>
      </c>
      <c r="G893" s="111" t="s">
        <v>1781</v>
      </c>
      <c r="H893" s="111" t="s">
        <v>1785</v>
      </c>
      <c r="I893" s="111" t="s">
        <v>2378</v>
      </c>
    </row>
    <row r="894" spans="1:9" ht="15.75">
      <c r="A894" s="111" t="str">
        <f t="shared" si="17"/>
        <v>XI AK320</v>
      </c>
      <c r="B894" s="54">
        <v>20</v>
      </c>
      <c r="C894" s="110">
        <v>101515765</v>
      </c>
      <c r="D894" s="110" t="s">
        <v>220</v>
      </c>
      <c r="E894" s="54" t="s">
        <v>13</v>
      </c>
      <c r="F894" s="111" t="s">
        <v>534</v>
      </c>
      <c r="G894" s="111" t="s">
        <v>1778</v>
      </c>
      <c r="H894" s="111" t="s">
        <v>1783</v>
      </c>
      <c r="I894" s="111" t="s">
        <v>2379</v>
      </c>
    </row>
    <row r="895" spans="1:9" ht="15.75">
      <c r="A895" s="111" t="str">
        <f t="shared" si="17"/>
        <v>XI TKJ225</v>
      </c>
      <c r="B895" s="54">
        <v>25</v>
      </c>
      <c r="C895" s="110">
        <v>101515892</v>
      </c>
      <c r="D895" s="110" t="s">
        <v>132</v>
      </c>
      <c r="E895" s="54" t="s">
        <v>9</v>
      </c>
      <c r="F895" s="111" t="s">
        <v>842</v>
      </c>
      <c r="G895" s="111" t="s">
        <v>1779</v>
      </c>
      <c r="H895" s="111" t="s">
        <v>1785</v>
      </c>
      <c r="I895" s="111" t="s">
        <v>2378</v>
      </c>
    </row>
    <row r="896" spans="1:9" ht="15.75">
      <c r="A896" s="111" t="str">
        <f t="shared" si="17"/>
        <v>X AK 624</v>
      </c>
      <c r="B896" s="130">
        <v>24</v>
      </c>
      <c r="C896" s="110">
        <v>101616132</v>
      </c>
      <c r="D896" s="110" t="s">
        <v>2240</v>
      </c>
      <c r="E896" s="113" t="s">
        <v>9</v>
      </c>
      <c r="F896" s="114" t="s">
        <v>2330</v>
      </c>
      <c r="G896" s="111" t="s">
        <v>1775</v>
      </c>
      <c r="H896" s="111" t="s">
        <v>1783</v>
      </c>
      <c r="I896" s="111" t="str">
        <f>E896&amp;H896</f>
        <v>LAK</v>
      </c>
    </row>
    <row r="897" spans="1:9" ht="15.75">
      <c r="A897" s="111" t="str">
        <f t="shared" si="17"/>
        <v>XII TKJ124</v>
      </c>
      <c r="B897" s="54">
        <v>24</v>
      </c>
      <c r="C897" s="110" t="s">
        <v>763</v>
      </c>
      <c r="D897" s="110" t="s">
        <v>764</v>
      </c>
      <c r="E897" s="54" t="s">
        <v>9</v>
      </c>
      <c r="F897" s="111" t="s">
        <v>1289</v>
      </c>
      <c r="G897" s="111" t="s">
        <v>1781</v>
      </c>
      <c r="H897" s="111" t="s">
        <v>1785</v>
      </c>
      <c r="I897" s="111" t="s">
        <v>2378</v>
      </c>
    </row>
    <row r="898" spans="1:9" ht="15.75">
      <c r="A898" s="111" t="str">
        <f t="shared" si="17"/>
        <v>XI AK223</v>
      </c>
      <c r="B898" s="54">
        <v>23</v>
      </c>
      <c r="C898" s="110">
        <v>101515766</v>
      </c>
      <c r="D898" s="110" t="s">
        <v>206</v>
      </c>
      <c r="E898" s="54" t="s">
        <v>9</v>
      </c>
      <c r="F898" s="111" t="s">
        <v>472</v>
      </c>
      <c r="G898" s="111" t="s">
        <v>1778</v>
      </c>
      <c r="H898" s="111" t="s">
        <v>1783</v>
      </c>
      <c r="I898" s="111" t="s">
        <v>2377</v>
      </c>
    </row>
    <row r="899" spans="1:9" ht="15.75">
      <c r="A899" s="111" t="str">
        <f t="shared" si="17"/>
        <v>X TKJ 125</v>
      </c>
      <c r="B899" s="130">
        <v>25</v>
      </c>
      <c r="C899" s="110">
        <v>101616273</v>
      </c>
      <c r="D899" s="110" t="s">
        <v>2241</v>
      </c>
      <c r="E899" s="113" t="s">
        <v>9</v>
      </c>
      <c r="F899" s="115" t="s">
        <v>2331</v>
      </c>
      <c r="G899" s="111" t="s">
        <v>1777</v>
      </c>
      <c r="H899" s="111" t="s">
        <v>1785</v>
      </c>
      <c r="I899" s="111" t="str">
        <f>E899&amp;H899</f>
        <v>LTKJ</v>
      </c>
    </row>
    <row r="900" spans="1:9" ht="15.75">
      <c r="A900" s="111" t="str">
        <f t="shared" si="17"/>
        <v>XIII AK521</v>
      </c>
      <c r="B900" s="54">
        <v>21</v>
      </c>
      <c r="C900" s="110" t="s">
        <v>1209</v>
      </c>
      <c r="D900" s="110" t="s">
        <v>1210</v>
      </c>
      <c r="E900" s="54" t="s">
        <v>9</v>
      </c>
      <c r="F900" s="111" t="s">
        <v>1713</v>
      </c>
      <c r="G900" s="111" t="s">
        <v>1782</v>
      </c>
      <c r="H900" s="111" t="s">
        <v>1783</v>
      </c>
      <c r="I900" s="111" t="s">
        <v>2377</v>
      </c>
    </row>
    <row r="901" spans="1:9" ht="15.75">
      <c r="A901" s="111" t="str">
        <f t="shared" si="17"/>
        <v>XIII AK324</v>
      </c>
      <c r="B901" s="54">
        <v>24</v>
      </c>
      <c r="C901" s="110" t="s">
        <v>1087</v>
      </c>
      <c r="D901" s="110" t="s">
        <v>1088</v>
      </c>
      <c r="E901" s="54" t="s">
        <v>9</v>
      </c>
      <c r="F901" s="111" t="s">
        <v>1589</v>
      </c>
      <c r="G901" s="111" t="s">
        <v>1782</v>
      </c>
      <c r="H901" s="111" t="s">
        <v>1783</v>
      </c>
      <c r="I901" s="111" t="s">
        <v>2377</v>
      </c>
    </row>
    <row r="902" spans="1:9" ht="15.75">
      <c r="A902" s="111" t="str">
        <f t="shared" si="17"/>
        <v>X TKJ 126</v>
      </c>
      <c r="B902" s="130">
        <v>26</v>
      </c>
      <c r="C902" s="110">
        <v>101616274</v>
      </c>
      <c r="D902" s="110" t="s">
        <v>2242</v>
      </c>
      <c r="E902" s="113" t="s">
        <v>9</v>
      </c>
      <c r="F902" s="115" t="s">
        <v>2331</v>
      </c>
      <c r="G902" s="111" t="s">
        <v>1777</v>
      </c>
      <c r="H902" s="111" t="s">
        <v>1785</v>
      </c>
      <c r="I902" s="111" t="str">
        <f>E902&amp;H902</f>
        <v>LTKJ</v>
      </c>
    </row>
    <row r="903" spans="1:9" ht="15.75">
      <c r="A903" s="111" t="str">
        <f t="shared" si="17"/>
        <v>XI RPL129</v>
      </c>
      <c r="B903" s="54">
        <v>29</v>
      </c>
      <c r="C903" s="110">
        <v>101515964</v>
      </c>
      <c r="D903" s="110" t="s">
        <v>26</v>
      </c>
      <c r="E903" s="54" t="s">
        <v>9</v>
      </c>
      <c r="F903" s="111" t="s">
        <v>1945</v>
      </c>
      <c r="G903" s="111" t="s">
        <v>1944</v>
      </c>
      <c r="H903" s="111" t="s">
        <v>1784</v>
      </c>
      <c r="I903" s="111" t="s">
        <v>2380</v>
      </c>
    </row>
    <row r="904" spans="1:9" ht="15.75">
      <c r="A904" s="111" t="str">
        <f t="shared" si="17"/>
        <v>X RPL 128</v>
      </c>
      <c r="B904" s="130">
        <v>28</v>
      </c>
      <c r="C904" s="110">
        <v>101616358</v>
      </c>
      <c r="D904" s="110" t="s">
        <v>2243</v>
      </c>
      <c r="E904" s="113" t="s">
        <v>9</v>
      </c>
      <c r="F904" s="114" t="s">
        <v>2323</v>
      </c>
      <c r="G904" s="111" t="s">
        <v>1776</v>
      </c>
      <c r="H904" s="111" t="s">
        <v>1784</v>
      </c>
      <c r="I904" s="111" t="str">
        <f>E904&amp;H904</f>
        <v>LRPL</v>
      </c>
    </row>
    <row r="905" spans="1:9" ht="15.75">
      <c r="A905" s="111" t="str">
        <f t="shared" ref="A905:A967" si="18">F905&amp;B905</f>
        <v>XI AK424</v>
      </c>
      <c r="B905" s="54">
        <v>24</v>
      </c>
      <c r="C905" s="110">
        <v>101515767</v>
      </c>
      <c r="D905" s="110" t="s">
        <v>272</v>
      </c>
      <c r="E905" s="54" t="s">
        <v>9</v>
      </c>
      <c r="F905" s="111" t="s">
        <v>593</v>
      </c>
      <c r="G905" s="111" t="s">
        <v>1778</v>
      </c>
      <c r="H905" s="111" t="s">
        <v>1783</v>
      </c>
      <c r="I905" s="111" t="s">
        <v>2377</v>
      </c>
    </row>
    <row r="906" spans="1:9" ht="15.75">
      <c r="A906" s="111" t="str">
        <f t="shared" si="18"/>
        <v>XI AK523</v>
      </c>
      <c r="B906" s="54">
        <v>23</v>
      </c>
      <c r="C906" s="110">
        <v>101515768</v>
      </c>
      <c r="D906" s="110" t="s">
        <v>304</v>
      </c>
      <c r="E906" s="54" t="s">
        <v>9</v>
      </c>
      <c r="F906" s="111" t="s">
        <v>655</v>
      </c>
      <c r="G906" s="111" t="s">
        <v>1778</v>
      </c>
      <c r="H906" s="111" t="s">
        <v>1783</v>
      </c>
      <c r="I906" s="111" t="s">
        <v>2377</v>
      </c>
    </row>
    <row r="907" spans="1:9" ht="15.75">
      <c r="A907" s="111" t="str">
        <f t="shared" si="18"/>
        <v>XI RPL226</v>
      </c>
      <c r="B907" s="54">
        <v>26</v>
      </c>
      <c r="C907" s="110">
        <v>101515965</v>
      </c>
      <c r="D907" s="110" t="s">
        <v>46</v>
      </c>
      <c r="E907" s="54" t="s">
        <v>9</v>
      </c>
      <c r="F907" s="111" t="s">
        <v>1943</v>
      </c>
      <c r="G907" s="111" t="s">
        <v>1944</v>
      </c>
      <c r="H907" s="111" t="s">
        <v>1784</v>
      </c>
      <c r="I907" s="111" t="s">
        <v>2380</v>
      </c>
    </row>
    <row r="908" spans="1:9" ht="15.75">
      <c r="A908" s="111" t="str">
        <f t="shared" si="18"/>
        <v>XI TKJ325</v>
      </c>
      <c r="B908" s="54">
        <v>25</v>
      </c>
      <c r="C908" s="110">
        <v>101515893</v>
      </c>
      <c r="D908" s="110" t="s">
        <v>138</v>
      </c>
      <c r="E908" s="54" t="s">
        <v>9</v>
      </c>
      <c r="F908" s="111" t="s">
        <v>903</v>
      </c>
      <c r="G908" s="111" t="s">
        <v>1779</v>
      </c>
      <c r="H908" s="111" t="s">
        <v>1785</v>
      </c>
      <c r="I908" s="111" t="s">
        <v>2378</v>
      </c>
    </row>
    <row r="909" spans="1:9" ht="15.75">
      <c r="A909" s="111" t="str">
        <f t="shared" si="18"/>
        <v>X AK 625</v>
      </c>
      <c r="B909" s="130">
        <v>25</v>
      </c>
      <c r="C909" s="110">
        <v>101616133</v>
      </c>
      <c r="D909" s="110" t="s">
        <v>2244</v>
      </c>
      <c r="E909" s="113" t="s">
        <v>13</v>
      </c>
      <c r="F909" s="114" t="s">
        <v>2330</v>
      </c>
      <c r="G909" s="111" t="s">
        <v>1775</v>
      </c>
      <c r="H909" s="111" t="s">
        <v>1783</v>
      </c>
      <c r="I909" s="111" t="str">
        <f>E909&amp;H909</f>
        <v>PAK</v>
      </c>
    </row>
    <row r="910" spans="1:9" ht="15.75">
      <c r="A910" s="111" t="str">
        <f t="shared" si="18"/>
        <v>X TKJ 331</v>
      </c>
      <c r="B910" s="130">
        <v>31</v>
      </c>
      <c r="C910" s="110">
        <v>101616275</v>
      </c>
      <c r="D910" s="110" t="s">
        <v>2245</v>
      </c>
      <c r="E910" s="118" t="s">
        <v>9</v>
      </c>
      <c r="F910" s="115" t="s">
        <v>2326</v>
      </c>
      <c r="G910" s="111" t="s">
        <v>1777</v>
      </c>
      <c r="H910" s="111" t="s">
        <v>1785</v>
      </c>
      <c r="I910" s="111" t="str">
        <f>E910&amp;H910</f>
        <v>LTKJ</v>
      </c>
    </row>
    <row r="911" spans="1:9" ht="15.75">
      <c r="A911" s="111" t="str">
        <f t="shared" si="18"/>
        <v>X AK 127</v>
      </c>
      <c r="B911" s="130">
        <v>27</v>
      </c>
      <c r="C911" s="110">
        <v>101616134</v>
      </c>
      <c r="D911" s="110" t="s">
        <v>2246</v>
      </c>
      <c r="E911" s="113" t="s">
        <v>13</v>
      </c>
      <c r="F911" s="114" t="s">
        <v>2322</v>
      </c>
      <c r="G911" s="111" t="s">
        <v>1775</v>
      </c>
      <c r="H911" s="111" t="s">
        <v>1783</v>
      </c>
      <c r="I911" s="111" t="str">
        <f>E911&amp;H911</f>
        <v>PAK</v>
      </c>
    </row>
    <row r="912" spans="1:9" ht="15.75">
      <c r="A912" s="111" t="str">
        <f t="shared" si="18"/>
        <v>XI AK425</v>
      </c>
      <c r="B912" s="54">
        <v>25</v>
      </c>
      <c r="C912" s="110">
        <v>101515769</v>
      </c>
      <c r="D912" s="110" t="s">
        <v>276</v>
      </c>
      <c r="E912" s="54" t="s">
        <v>9</v>
      </c>
      <c r="F912" s="111" t="s">
        <v>593</v>
      </c>
      <c r="G912" s="111" t="s">
        <v>1778</v>
      </c>
      <c r="H912" s="111" t="s">
        <v>1783</v>
      </c>
      <c r="I912" s="111" t="s">
        <v>2377</v>
      </c>
    </row>
    <row r="913" spans="1:9" ht="15.75">
      <c r="A913" s="111" t="str">
        <f t="shared" si="18"/>
        <v>XII AK525</v>
      </c>
      <c r="B913" s="54">
        <v>25</v>
      </c>
      <c r="C913" s="110" t="s">
        <v>641</v>
      </c>
      <c r="D913" s="110" t="s">
        <v>642</v>
      </c>
      <c r="E913" s="54" t="s">
        <v>13</v>
      </c>
      <c r="F913" s="111" t="s">
        <v>974</v>
      </c>
      <c r="G913" s="111" t="s">
        <v>1780</v>
      </c>
      <c r="H913" s="111" t="s">
        <v>1783</v>
      </c>
      <c r="I913" s="111" t="s">
        <v>2379</v>
      </c>
    </row>
    <row r="914" spans="1:9" ht="15.75">
      <c r="A914" s="111" t="str">
        <f t="shared" si="18"/>
        <v>XII TKJ227</v>
      </c>
      <c r="B914" s="54">
        <v>27</v>
      </c>
      <c r="C914" s="110" t="s">
        <v>832</v>
      </c>
      <c r="D914" s="110" t="s">
        <v>833</v>
      </c>
      <c r="E914" s="54" t="s">
        <v>9</v>
      </c>
      <c r="F914" s="111" t="s">
        <v>1344</v>
      </c>
      <c r="G914" s="111" t="s">
        <v>1781</v>
      </c>
      <c r="H914" s="111" t="s">
        <v>1785</v>
      </c>
      <c r="I914" s="111" t="s">
        <v>2378</v>
      </c>
    </row>
    <row r="915" spans="1:9" ht="15.75">
      <c r="A915" s="111" t="str">
        <f t="shared" si="18"/>
        <v>XI RPL227</v>
      </c>
      <c r="B915" s="54">
        <v>27</v>
      </c>
      <c r="C915" s="110">
        <v>101515967</v>
      </c>
      <c r="D915" s="110" t="s">
        <v>55</v>
      </c>
      <c r="E915" s="54" t="s">
        <v>9</v>
      </c>
      <c r="F915" s="111" t="s">
        <v>1943</v>
      </c>
      <c r="G915" s="111" t="s">
        <v>1944</v>
      </c>
      <c r="H915" s="111" t="s">
        <v>1784</v>
      </c>
      <c r="I915" s="111" t="s">
        <v>2380</v>
      </c>
    </row>
    <row r="916" spans="1:9" ht="15.75">
      <c r="A916" s="111" t="str">
        <f t="shared" si="18"/>
        <v>X TKJ 229</v>
      </c>
      <c r="B916" s="130">
        <v>29</v>
      </c>
      <c r="C916" s="110">
        <v>101616276</v>
      </c>
      <c r="D916" s="110" t="s">
        <v>2247</v>
      </c>
      <c r="E916" s="113" t="s">
        <v>9</v>
      </c>
      <c r="F916" s="115" t="s">
        <v>2332</v>
      </c>
      <c r="G916" s="111" t="s">
        <v>1777</v>
      </c>
      <c r="H916" s="111" t="s">
        <v>1785</v>
      </c>
      <c r="I916" s="111" t="str">
        <f>E916&amp;H916</f>
        <v>LTKJ</v>
      </c>
    </row>
    <row r="917" spans="1:9" ht="15.75">
      <c r="A917" s="111" t="str">
        <f t="shared" si="18"/>
        <v>XIII AK522</v>
      </c>
      <c r="B917" s="54">
        <v>22</v>
      </c>
      <c r="C917" s="110" t="s">
        <v>1211</v>
      </c>
      <c r="D917" s="110" t="s">
        <v>1212</v>
      </c>
      <c r="E917" s="54" t="s">
        <v>13</v>
      </c>
      <c r="F917" s="111" t="s">
        <v>1713</v>
      </c>
      <c r="G917" s="111" t="s">
        <v>1782</v>
      </c>
      <c r="H917" s="111" t="s">
        <v>1783</v>
      </c>
      <c r="I917" s="111" t="s">
        <v>2379</v>
      </c>
    </row>
    <row r="918" spans="1:9" ht="15.75">
      <c r="A918" s="111" t="str">
        <f t="shared" si="18"/>
        <v>XI AK224</v>
      </c>
      <c r="B918" s="54">
        <v>24</v>
      </c>
      <c r="C918" s="110">
        <v>101515770</v>
      </c>
      <c r="D918" s="110" t="s">
        <v>2383</v>
      </c>
      <c r="E918" s="54" t="s">
        <v>9</v>
      </c>
      <c r="F918" s="111" t="s">
        <v>472</v>
      </c>
      <c r="G918" s="111" t="s">
        <v>1778</v>
      </c>
      <c r="H918" s="111" t="s">
        <v>1783</v>
      </c>
      <c r="I918" s="111" t="s">
        <v>2377</v>
      </c>
    </row>
    <row r="919" spans="1:9" ht="15.75">
      <c r="A919" s="111" t="str">
        <f t="shared" si="18"/>
        <v>XII AK622</v>
      </c>
      <c r="B919" s="54">
        <v>22</v>
      </c>
      <c r="C919" s="110" t="s">
        <v>698</v>
      </c>
      <c r="D919" s="110" t="s">
        <v>699</v>
      </c>
      <c r="E919" s="54" t="s">
        <v>13</v>
      </c>
      <c r="F919" s="111" t="s">
        <v>1942</v>
      </c>
      <c r="G919" s="111" t="s">
        <v>1780</v>
      </c>
      <c r="H919" s="111" t="s">
        <v>1783</v>
      </c>
      <c r="I919" s="111" t="s">
        <v>2379</v>
      </c>
    </row>
    <row r="920" spans="1:9" ht="15.75">
      <c r="A920" s="111" t="str">
        <f t="shared" si="18"/>
        <v>X AK 626</v>
      </c>
      <c r="B920" s="130">
        <v>26</v>
      </c>
      <c r="C920" s="110">
        <v>101616135</v>
      </c>
      <c r="D920" s="110" t="s">
        <v>2248</v>
      </c>
      <c r="E920" s="113" t="s">
        <v>13</v>
      </c>
      <c r="F920" s="114" t="s">
        <v>2330</v>
      </c>
      <c r="G920" s="111" t="s">
        <v>1775</v>
      </c>
      <c r="H920" s="111" t="s">
        <v>1783</v>
      </c>
      <c r="I920" s="111" t="str">
        <f>E920&amp;H920</f>
        <v>PAK</v>
      </c>
    </row>
    <row r="921" spans="1:9" ht="15.75">
      <c r="A921" s="111" t="str">
        <f t="shared" si="18"/>
        <v>X AK 227</v>
      </c>
      <c r="B921" s="130">
        <v>27</v>
      </c>
      <c r="C921" s="110">
        <v>101616136</v>
      </c>
      <c r="D921" s="110" t="s">
        <v>2249</v>
      </c>
      <c r="E921" s="113" t="s">
        <v>13</v>
      </c>
      <c r="F921" s="114" t="s">
        <v>2327</v>
      </c>
      <c r="G921" s="111" t="s">
        <v>1775</v>
      </c>
      <c r="H921" s="111" t="s">
        <v>1783</v>
      </c>
      <c r="I921" s="111" t="str">
        <f>E921&amp;H921</f>
        <v>PAK</v>
      </c>
    </row>
    <row r="922" spans="1:9" ht="15.75">
      <c r="A922" s="111" t="str">
        <f t="shared" si="18"/>
        <v>XI TKJ226</v>
      </c>
      <c r="B922" s="54">
        <v>26</v>
      </c>
      <c r="C922" s="110">
        <v>101515895</v>
      </c>
      <c r="D922" s="110" t="s">
        <v>105</v>
      </c>
      <c r="E922" s="54" t="s">
        <v>9</v>
      </c>
      <c r="F922" s="111" t="s">
        <v>842</v>
      </c>
      <c r="G922" s="111" t="s">
        <v>1779</v>
      </c>
      <c r="H922" s="111" t="s">
        <v>1785</v>
      </c>
      <c r="I922" s="111" t="s">
        <v>2378</v>
      </c>
    </row>
    <row r="923" spans="1:9" ht="15.75">
      <c r="A923" s="111" t="str">
        <f t="shared" si="18"/>
        <v>X AK 428</v>
      </c>
      <c r="B923" s="130">
        <v>28</v>
      </c>
      <c r="C923" s="110">
        <v>101616137</v>
      </c>
      <c r="D923" s="110" t="s">
        <v>2340</v>
      </c>
      <c r="E923" s="54" t="s">
        <v>13</v>
      </c>
      <c r="F923" s="111" t="s">
        <v>2329</v>
      </c>
      <c r="G923" s="111" t="s">
        <v>1775</v>
      </c>
      <c r="H923" s="111" t="s">
        <v>1783</v>
      </c>
      <c r="I923" s="111" t="str">
        <f>E923&amp;H923</f>
        <v>PAK</v>
      </c>
    </row>
    <row r="924" spans="1:9" ht="15.75">
      <c r="A924" s="111" t="str">
        <f t="shared" si="18"/>
        <v>XII TKJ328</v>
      </c>
      <c r="B924" s="54">
        <v>28</v>
      </c>
      <c r="C924" s="110" t="s">
        <v>897</v>
      </c>
      <c r="D924" s="110" t="s">
        <v>898</v>
      </c>
      <c r="E924" s="54" t="s">
        <v>9</v>
      </c>
      <c r="F924" s="111" t="s">
        <v>1401</v>
      </c>
      <c r="G924" s="111" t="s">
        <v>1781</v>
      </c>
      <c r="H924" s="111" t="s">
        <v>1785</v>
      </c>
      <c r="I924" s="111" t="s">
        <v>2378</v>
      </c>
    </row>
    <row r="925" spans="1:9" ht="15.75">
      <c r="A925" s="111" t="str">
        <f t="shared" si="18"/>
        <v>X AK 228</v>
      </c>
      <c r="B925" s="130">
        <v>28</v>
      </c>
      <c r="C925" s="110">
        <v>101616138</v>
      </c>
      <c r="D925" s="110" t="s">
        <v>2250</v>
      </c>
      <c r="E925" s="113" t="s">
        <v>9</v>
      </c>
      <c r="F925" s="114" t="s">
        <v>2327</v>
      </c>
      <c r="G925" s="111" t="s">
        <v>1775</v>
      </c>
      <c r="H925" s="111" t="s">
        <v>1783</v>
      </c>
      <c r="I925" s="111" t="str">
        <f>E925&amp;H925</f>
        <v>LAK</v>
      </c>
    </row>
    <row r="926" spans="1:9" ht="15.75">
      <c r="A926" s="111" t="str">
        <f t="shared" si="18"/>
        <v>X TKJ 127</v>
      </c>
      <c r="B926" s="130">
        <v>27</v>
      </c>
      <c r="C926" s="110">
        <v>101616277</v>
      </c>
      <c r="D926" s="110" t="s">
        <v>2251</v>
      </c>
      <c r="E926" s="113" t="s">
        <v>9</v>
      </c>
      <c r="F926" s="115" t="s">
        <v>2331</v>
      </c>
      <c r="G926" s="111" t="s">
        <v>1777</v>
      </c>
      <c r="H926" s="111" t="s">
        <v>1785</v>
      </c>
      <c r="I926" s="111" t="str">
        <f>E926&amp;H926</f>
        <v>LTKJ</v>
      </c>
    </row>
    <row r="927" spans="1:9" ht="15.75">
      <c r="A927" s="111" t="str">
        <f t="shared" si="18"/>
        <v>XIII AK426</v>
      </c>
      <c r="B927" s="54">
        <v>26</v>
      </c>
      <c r="C927" s="110" t="s">
        <v>1155</v>
      </c>
      <c r="D927" s="110" t="s">
        <v>1156</v>
      </c>
      <c r="E927" s="54" t="s">
        <v>9</v>
      </c>
      <c r="F927" s="111" t="s">
        <v>1652</v>
      </c>
      <c r="G927" s="111" t="s">
        <v>1782</v>
      </c>
      <c r="H927" s="111" t="s">
        <v>1783</v>
      </c>
      <c r="I927" s="111" t="s">
        <v>2377</v>
      </c>
    </row>
    <row r="928" spans="1:9" ht="15.75">
      <c r="A928" s="111" t="str">
        <f t="shared" si="18"/>
        <v>XI TKJ125</v>
      </c>
      <c r="B928" s="54">
        <v>25</v>
      </c>
      <c r="C928" s="110">
        <v>101515896</v>
      </c>
      <c r="D928" s="110" t="s">
        <v>86</v>
      </c>
      <c r="E928" s="54" t="s">
        <v>9</v>
      </c>
      <c r="F928" s="111" t="s">
        <v>779</v>
      </c>
      <c r="G928" s="111" t="s">
        <v>1779</v>
      </c>
      <c r="H928" s="111" t="s">
        <v>1785</v>
      </c>
      <c r="I928" s="111" t="s">
        <v>2378</v>
      </c>
    </row>
    <row r="929" spans="1:9" ht="15.75">
      <c r="A929" s="111" t="str">
        <f t="shared" si="18"/>
        <v>XI AK426</v>
      </c>
      <c r="B929" s="54">
        <v>26</v>
      </c>
      <c r="C929" s="110">
        <v>101515771</v>
      </c>
      <c r="D929" s="110" t="s">
        <v>261</v>
      </c>
      <c r="E929" s="54" t="s">
        <v>13</v>
      </c>
      <c r="F929" s="111" t="s">
        <v>593</v>
      </c>
      <c r="G929" s="111" t="s">
        <v>1778</v>
      </c>
      <c r="H929" s="111" t="s">
        <v>1783</v>
      </c>
      <c r="I929" s="111" t="s">
        <v>2379</v>
      </c>
    </row>
    <row r="930" spans="1:9" ht="15.75">
      <c r="A930" s="111" t="str">
        <f t="shared" si="18"/>
        <v>X RPL 129</v>
      </c>
      <c r="B930" s="130">
        <v>29</v>
      </c>
      <c r="C930" s="110">
        <v>101616359</v>
      </c>
      <c r="D930" s="110" t="s">
        <v>2252</v>
      </c>
      <c r="E930" s="113" t="s">
        <v>9</v>
      </c>
      <c r="F930" s="114" t="s">
        <v>2323</v>
      </c>
      <c r="G930" s="111" t="s">
        <v>1776</v>
      </c>
      <c r="H930" s="111" t="s">
        <v>1784</v>
      </c>
      <c r="I930" s="111" t="str">
        <f>E930&amp;H930</f>
        <v>LRPL</v>
      </c>
    </row>
    <row r="931" spans="1:9" ht="15.75">
      <c r="A931" s="111" t="str">
        <f t="shared" si="18"/>
        <v>XII TKJ125</v>
      </c>
      <c r="B931" s="54">
        <v>25</v>
      </c>
      <c r="C931" s="110" t="s">
        <v>765</v>
      </c>
      <c r="D931" s="110" t="s">
        <v>766</v>
      </c>
      <c r="E931" s="54" t="s">
        <v>9</v>
      </c>
      <c r="F931" s="111" t="s">
        <v>1289</v>
      </c>
      <c r="G931" s="111" t="s">
        <v>1781</v>
      </c>
      <c r="H931" s="111" t="s">
        <v>1785</v>
      </c>
      <c r="I931" s="111" t="s">
        <v>2378</v>
      </c>
    </row>
    <row r="932" spans="1:9" ht="15.75">
      <c r="A932" s="111" t="str">
        <f t="shared" si="18"/>
        <v>XIII AK325</v>
      </c>
      <c r="B932" s="54">
        <v>25</v>
      </c>
      <c r="C932" s="110" t="s">
        <v>1089</v>
      </c>
      <c r="D932" s="110" t="s">
        <v>1090</v>
      </c>
      <c r="E932" s="54" t="s">
        <v>9</v>
      </c>
      <c r="F932" s="111" t="s">
        <v>1589</v>
      </c>
      <c r="G932" s="111" t="s">
        <v>1782</v>
      </c>
      <c r="H932" s="111" t="s">
        <v>1783</v>
      </c>
      <c r="I932" s="111" t="s">
        <v>2377</v>
      </c>
    </row>
    <row r="933" spans="1:9" ht="15.75">
      <c r="A933" s="111" t="str">
        <f t="shared" si="18"/>
        <v>XII AK126</v>
      </c>
      <c r="B933" s="54">
        <v>26</v>
      </c>
      <c r="C933" s="110" t="s">
        <v>401</v>
      </c>
      <c r="D933" s="110" t="s">
        <v>402</v>
      </c>
      <c r="E933" s="54" t="s">
        <v>13</v>
      </c>
      <c r="F933" s="111" t="s">
        <v>970</v>
      </c>
      <c r="G933" s="111" t="s">
        <v>1780</v>
      </c>
      <c r="H933" s="111" t="s">
        <v>1783</v>
      </c>
      <c r="I933" s="111" t="s">
        <v>2379</v>
      </c>
    </row>
    <row r="934" spans="1:9" ht="15.75">
      <c r="A934" s="111" t="str">
        <f t="shared" si="18"/>
        <v>XI TKJ326</v>
      </c>
      <c r="B934" s="54">
        <v>26</v>
      </c>
      <c r="C934" s="110">
        <v>101515897</v>
      </c>
      <c r="D934" s="110" t="s">
        <v>141</v>
      </c>
      <c r="E934" s="54" t="s">
        <v>9</v>
      </c>
      <c r="F934" s="111" t="s">
        <v>903</v>
      </c>
      <c r="G934" s="111" t="s">
        <v>1779</v>
      </c>
      <c r="H934" s="111" t="s">
        <v>1785</v>
      </c>
      <c r="I934" s="111" t="s">
        <v>2378</v>
      </c>
    </row>
    <row r="935" spans="1:9" ht="15.75">
      <c r="A935" s="111" t="str">
        <f t="shared" si="18"/>
        <v>XIII AK121</v>
      </c>
      <c r="B935" s="54">
        <v>21</v>
      </c>
      <c r="C935" s="110" t="s">
        <v>944</v>
      </c>
      <c r="D935" s="110" t="s">
        <v>945</v>
      </c>
      <c r="E935" s="54" t="s">
        <v>9</v>
      </c>
      <c r="F935" s="111" t="s">
        <v>1525</v>
      </c>
      <c r="G935" s="111" t="s">
        <v>1782</v>
      </c>
      <c r="H935" s="111" t="s">
        <v>1783</v>
      </c>
      <c r="I935" s="111" t="s">
        <v>2377</v>
      </c>
    </row>
    <row r="936" spans="1:9" ht="15.75">
      <c r="A936" s="111" t="str">
        <f t="shared" si="18"/>
        <v>XI TKJ126</v>
      </c>
      <c r="B936" s="54">
        <v>26</v>
      </c>
      <c r="C936" s="110">
        <v>101515898</v>
      </c>
      <c r="D936" s="110" t="s">
        <v>98</v>
      </c>
      <c r="E936" s="54" t="s">
        <v>9</v>
      </c>
      <c r="F936" s="111" t="s">
        <v>779</v>
      </c>
      <c r="G936" s="111" t="s">
        <v>1779</v>
      </c>
      <c r="H936" s="111" t="s">
        <v>1785</v>
      </c>
      <c r="I936" s="111" t="s">
        <v>2378</v>
      </c>
    </row>
    <row r="937" spans="1:9" ht="15.75">
      <c r="A937" s="111" t="str">
        <f t="shared" si="18"/>
        <v>XII AK226</v>
      </c>
      <c r="B937" s="54">
        <v>26</v>
      </c>
      <c r="C937" s="110" t="s">
        <v>464</v>
      </c>
      <c r="D937" s="110" t="s">
        <v>465</v>
      </c>
      <c r="E937" s="54" t="s">
        <v>9</v>
      </c>
      <c r="F937" s="111" t="s">
        <v>971</v>
      </c>
      <c r="G937" s="111" t="s">
        <v>1780</v>
      </c>
      <c r="H937" s="111" t="s">
        <v>1783</v>
      </c>
      <c r="I937" s="111" t="s">
        <v>2377</v>
      </c>
    </row>
    <row r="938" spans="1:9" ht="15.75">
      <c r="A938" s="111" t="str">
        <f t="shared" si="18"/>
        <v>XII TKJ228</v>
      </c>
      <c r="B938" s="54">
        <v>28</v>
      </c>
      <c r="C938" s="110" t="s">
        <v>834</v>
      </c>
      <c r="D938" s="110" t="s">
        <v>835</v>
      </c>
      <c r="E938" s="54" t="s">
        <v>9</v>
      </c>
      <c r="F938" s="111" t="s">
        <v>1344</v>
      </c>
      <c r="G938" s="111" t="s">
        <v>1781</v>
      </c>
      <c r="H938" s="111" t="s">
        <v>1785</v>
      </c>
      <c r="I938" s="111" t="s">
        <v>2378</v>
      </c>
    </row>
    <row r="939" spans="1:9" ht="15.75">
      <c r="A939" s="111" t="str">
        <f t="shared" si="18"/>
        <v>XI AK225</v>
      </c>
      <c r="B939" s="54">
        <v>25</v>
      </c>
      <c r="C939" s="110">
        <v>101515772</v>
      </c>
      <c r="D939" s="110" t="s">
        <v>214</v>
      </c>
      <c r="E939" s="54" t="s">
        <v>9</v>
      </c>
      <c r="F939" s="111" t="s">
        <v>472</v>
      </c>
      <c r="G939" s="111" t="s">
        <v>1778</v>
      </c>
      <c r="H939" s="111" t="s">
        <v>1783</v>
      </c>
      <c r="I939" s="111" t="s">
        <v>2377</v>
      </c>
    </row>
    <row r="940" spans="1:9" ht="15.75">
      <c r="A940" s="111" t="str">
        <f t="shared" si="18"/>
        <v>XII AK327</v>
      </c>
      <c r="B940" s="54">
        <v>27</v>
      </c>
      <c r="C940" s="110" t="s">
        <v>524</v>
      </c>
      <c r="D940" s="110" t="s">
        <v>525</v>
      </c>
      <c r="E940" s="54" t="s">
        <v>9</v>
      </c>
      <c r="F940" s="111" t="s">
        <v>972</v>
      </c>
      <c r="G940" s="111" t="s">
        <v>1780</v>
      </c>
      <c r="H940" s="111" t="s">
        <v>1783</v>
      </c>
      <c r="I940" s="111" t="s">
        <v>2377</v>
      </c>
    </row>
    <row r="941" spans="1:9" ht="15.75">
      <c r="A941" s="111" t="str">
        <f t="shared" si="18"/>
        <v>XI RPL228</v>
      </c>
      <c r="B941" s="54">
        <v>28</v>
      </c>
      <c r="C941" s="110">
        <v>101515968</v>
      </c>
      <c r="D941" s="110" t="s">
        <v>60</v>
      </c>
      <c r="E941" s="54" t="s">
        <v>9</v>
      </c>
      <c r="F941" s="111" t="s">
        <v>1943</v>
      </c>
      <c r="G941" s="111" t="s">
        <v>1944</v>
      </c>
      <c r="H941" s="111" t="s">
        <v>1784</v>
      </c>
      <c r="I941" s="111" t="s">
        <v>2380</v>
      </c>
    </row>
    <row r="942" spans="1:9" ht="15.75">
      <c r="A942" s="111" t="str">
        <f t="shared" si="18"/>
        <v>XII TKJ329</v>
      </c>
      <c r="B942" s="54">
        <v>29</v>
      </c>
      <c r="C942" s="110" t="s">
        <v>899</v>
      </c>
      <c r="D942" s="110" t="s">
        <v>900</v>
      </c>
      <c r="E942" s="54" t="s">
        <v>9</v>
      </c>
      <c r="F942" s="111" t="s">
        <v>1401</v>
      </c>
      <c r="G942" s="111" t="s">
        <v>1781</v>
      </c>
      <c r="H942" s="111" t="s">
        <v>1785</v>
      </c>
      <c r="I942" s="111" t="s">
        <v>2378</v>
      </c>
    </row>
    <row r="943" spans="1:9" ht="15.75">
      <c r="A943" s="111" t="str">
        <f t="shared" si="18"/>
        <v>X AK 526</v>
      </c>
      <c r="B943" s="130">
        <v>26</v>
      </c>
      <c r="C943" s="110">
        <v>101616139</v>
      </c>
      <c r="D943" s="110" t="s">
        <v>2253</v>
      </c>
      <c r="E943" s="113" t="s">
        <v>9</v>
      </c>
      <c r="F943" s="114" t="s">
        <v>2325</v>
      </c>
      <c r="G943" s="111" t="s">
        <v>1775</v>
      </c>
      <c r="H943" s="111" t="s">
        <v>1783</v>
      </c>
      <c r="I943" s="111" t="str">
        <f>E943&amp;H943</f>
        <v>LAK</v>
      </c>
    </row>
    <row r="944" spans="1:9" ht="15.75">
      <c r="A944" s="111" t="str">
        <f t="shared" si="18"/>
        <v>XII AK425</v>
      </c>
      <c r="B944" s="54">
        <v>25</v>
      </c>
      <c r="C944" s="110" t="s">
        <v>583</v>
      </c>
      <c r="D944" s="110" t="s">
        <v>584</v>
      </c>
      <c r="E944" s="54" t="s">
        <v>9</v>
      </c>
      <c r="F944" s="111" t="s">
        <v>973</v>
      </c>
      <c r="G944" s="111" t="s">
        <v>1780</v>
      </c>
      <c r="H944" s="111" t="s">
        <v>1783</v>
      </c>
      <c r="I944" s="111" t="s">
        <v>2377</v>
      </c>
    </row>
    <row r="945" spans="1:9" ht="15.75">
      <c r="A945" s="111" t="str">
        <f t="shared" si="18"/>
        <v>XI AK524</v>
      </c>
      <c r="B945" s="54">
        <v>24</v>
      </c>
      <c r="C945" s="110">
        <v>101515773</v>
      </c>
      <c r="D945" s="110" t="s">
        <v>298</v>
      </c>
      <c r="E945" s="54" t="s">
        <v>9</v>
      </c>
      <c r="F945" s="111" t="s">
        <v>655</v>
      </c>
      <c r="G945" s="111" t="s">
        <v>1778</v>
      </c>
      <c r="H945" s="111" t="s">
        <v>1783</v>
      </c>
      <c r="I945" s="111" t="s">
        <v>2377</v>
      </c>
    </row>
    <row r="946" spans="1:9" ht="15.75">
      <c r="A946" s="111" t="str">
        <f t="shared" si="18"/>
        <v>X TKJ 128</v>
      </c>
      <c r="B946" s="130">
        <v>28</v>
      </c>
      <c r="C946" s="110">
        <v>101616278</v>
      </c>
      <c r="D946" s="110" t="s">
        <v>2254</v>
      </c>
      <c r="E946" s="113" t="s">
        <v>9</v>
      </c>
      <c r="F946" s="115" t="s">
        <v>2331</v>
      </c>
      <c r="G946" s="111" t="s">
        <v>1777</v>
      </c>
      <c r="H946" s="111" t="s">
        <v>1785</v>
      </c>
      <c r="I946" s="111" t="str">
        <f>E946&amp;H946</f>
        <v>LTKJ</v>
      </c>
    </row>
    <row r="947" spans="1:9" ht="15.75">
      <c r="A947" s="111" t="str">
        <f t="shared" si="18"/>
        <v>X RPL 234</v>
      </c>
      <c r="B947" s="130">
        <v>34</v>
      </c>
      <c r="C947" s="110">
        <v>101616360</v>
      </c>
      <c r="D947" s="110" t="s">
        <v>2255</v>
      </c>
      <c r="E947" s="113" t="s">
        <v>9</v>
      </c>
      <c r="F947" s="114" t="s">
        <v>2324</v>
      </c>
      <c r="G947" s="111" t="s">
        <v>1776</v>
      </c>
      <c r="H947" s="111" t="s">
        <v>1784</v>
      </c>
      <c r="I947" s="111" t="str">
        <f>E947&amp;H947</f>
        <v>LRPL</v>
      </c>
    </row>
    <row r="948" spans="1:9" ht="15.75">
      <c r="A948" s="111" t="str">
        <f t="shared" si="18"/>
        <v>XI TKJ327</v>
      </c>
      <c r="B948" s="54">
        <v>27</v>
      </c>
      <c r="C948" s="110">
        <v>101515899</v>
      </c>
      <c r="D948" s="110" t="s">
        <v>158</v>
      </c>
      <c r="E948" s="54" t="s">
        <v>9</v>
      </c>
      <c r="F948" s="111" t="s">
        <v>903</v>
      </c>
      <c r="G948" s="111" t="s">
        <v>1779</v>
      </c>
      <c r="H948" s="111" t="s">
        <v>1785</v>
      </c>
      <c r="I948" s="111" t="s">
        <v>2378</v>
      </c>
    </row>
    <row r="949" spans="1:9" ht="15.75">
      <c r="A949" s="111" t="str">
        <f t="shared" si="18"/>
        <v>XIII AK225</v>
      </c>
      <c r="B949" s="54">
        <v>25</v>
      </c>
      <c r="C949" s="110" t="s">
        <v>1023</v>
      </c>
      <c r="D949" s="110" t="s">
        <v>1024</v>
      </c>
      <c r="E949" s="54" t="s">
        <v>9</v>
      </c>
      <c r="F949" s="111" t="s">
        <v>1526</v>
      </c>
      <c r="G949" s="111" t="s">
        <v>1782</v>
      </c>
      <c r="H949" s="111" t="s">
        <v>1783</v>
      </c>
      <c r="I949" s="111" t="s">
        <v>2377</v>
      </c>
    </row>
    <row r="950" spans="1:9" ht="15.75">
      <c r="A950" s="111" t="str">
        <f t="shared" si="18"/>
        <v>XII AK526</v>
      </c>
      <c r="B950" s="54">
        <v>26</v>
      </c>
      <c r="C950" s="110" t="s">
        <v>643</v>
      </c>
      <c r="D950" s="110" t="s">
        <v>644</v>
      </c>
      <c r="E950" s="54" t="s">
        <v>13</v>
      </c>
      <c r="F950" s="111" t="s">
        <v>974</v>
      </c>
      <c r="G950" s="111" t="s">
        <v>1780</v>
      </c>
      <c r="H950" s="111" t="s">
        <v>1783</v>
      </c>
      <c r="I950" s="111" t="s">
        <v>2379</v>
      </c>
    </row>
    <row r="951" spans="1:9" ht="15.75">
      <c r="A951" s="111" t="str">
        <f t="shared" si="18"/>
        <v>X AK 527</v>
      </c>
      <c r="B951" s="130">
        <v>27</v>
      </c>
      <c r="C951" s="110">
        <v>101616140</v>
      </c>
      <c r="D951" s="110" t="s">
        <v>2256</v>
      </c>
      <c r="E951" s="113" t="s">
        <v>9</v>
      </c>
      <c r="F951" s="116" t="s">
        <v>2325</v>
      </c>
      <c r="G951" s="111" t="s">
        <v>1775</v>
      </c>
      <c r="H951" s="111" t="s">
        <v>1783</v>
      </c>
      <c r="I951" s="111" t="str">
        <f>E951&amp;H951</f>
        <v>LAK</v>
      </c>
    </row>
    <row r="952" spans="1:9" ht="15.75">
      <c r="A952" s="111" t="str">
        <f t="shared" si="18"/>
        <v>XIII AK523</v>
      </c>
      <c r="B952" s="54">
        <v>23</v>
      </c>
      <c r="C952" s="110" t="s">
        <v>1213</v>
      </c>
      <c r="D952" s="110" t="s">
        <v>1214</v>
      </c>
      <c r="E952" s="54" t="s">
        <v>13</v>
      </c>
      <c r="F952" s="111" t="s">
        <v>1713</v>
      </c>
      <c r="G952" s="111" t="s">
        <v>1782</v>
      </c>
      <c r="H952" s="111" t="s">
        <v>1783</v>
      </c>
      <c r="I952" s="111" t="s">
        <v>2379</v>
      </c>
    </row>
    <row r="953" spans="1:9" ht="15.75">
      <c r="A953" s="111" t="str">
        <f t="shared" si="18"/>
        <v>X AK 229</v>
      </c>
      <c r="B953" s="130">
        <v>29</v>
      </c>
      <c r="C953" s="110">
        <v>101616141</v>
      </c>
      <c r="D953" s="110" t="s">
        <v>2257</v>
      </c>
      <c r="E953" s="113" t="s">
        <v>13</v>
      </c>
      <c r="F953" s="114" t="s">
        <v>2327</v>
      </c>
      <c r="G953" s="111" t="s">
        <v>1775</v>
      </c>
      <c r="H953" s="111" t="s">
        <v>1783</v>
      </c>
      <c r="I953" s="111" t="str">
        <f>E953&amp;H953</f>
        <v>PAK</v>
      </c>
    </row>
    <row r="954" spans="1:9" ht="15.75">
      <c r="A954" s="111" t="str">
        <f t="shared" si="18"/>
        <v>XI TKJ127</v>
      </c>
      <c r="B954" s="54">
        <v>27</v>
      </c>
      <c r="C954" s="110">
        <v>101515900</v>
      </c>
      <c r="D954" s="110" t="s">
        <v>97</v>
      </c>
      <c r="E954" s="54" t="s">
        <v>9</v>
      </c>
      <c r="F954" s="111" t="s">
        <v>779</v>
      </c>
      <c r="G954" s="111" t="s">
        <v>1779</v>
      </c>
      <c r="H954" s="111" t="s">
        <v>1785</v>
      </c>
      <c r="I954" s="111" t="s">
        <v>2378</v>
      </c>
    </row>
    <row r="955" spans="1:9" ht="15.75">
      <c r="A955" s="111" t="str">
        <f t="shared" si="18"/>
        <v>XII TKJ126</v>
      </c>
      <c r="B955" s="54">
        <v>26</v>
      </c>
      <c r="C955" s="110" t="s">
        <v>767</v>
      </c>
      <c r="D955" s="110" t="s">
        <v>768</v>
      </c>
      <c r="E955" s="54" t="s">
        <v>9</v>
      </c>
      <c r="F955" s="111" t="s">
        <v>1289</v>
      </c>
      <c r="G955" s="111" t="s">
        <v>1781</v>
      </c>
      <c r="H955" s="111" t="s">
        <v>1785</v>
      </c>
      <c r="I955" s="111" t="s">
        <v>2378</v>
      </c>
    </row>
    <row r="956" spans="1:9" ht="15.75">
      <c r="A956" s="111" t="str">
        <f t="shared" si="18"/>
        <v>X TKJ 332</v>
      </c>
      <c r="B956" s="130">
        <v>32</v>
      </c>
      <c r="C956" s="110">
        <v>101616279</v>
      </c>
      <c r="D956" s="110" t="s">
        <v>2258</v>
      </c>
      <c r="E956" s="113" t="s">
        <v>9</v>
      </c>
      <c r="F956" s="115" t="s">
        <v>2326</v>
      </c>
      <c r="G956" s="111" t="s">
        <v>1777</v>
      </c>
      <c r="H956" s="111" t="s">
        <v>1785</v>
      </c>
      <c r="I956" s="111" t="str">
        <f>E956&amp;H956</f>
        <v>LTKJ</v>
      </c>
    </row>
    <row r="957" spans="1:9" ht="15.75">
      <c r="A957" s="111" t="str">
        <f t="shared" si="18"/>
        <v>X AK 528</v>
      </c>
      <c r="B957" s="130">
        <v>28</v>
      </c>
      <c r="C957" s="110">
        <v>101616142</v>
      </c>
      <c r="D957" s="110" t="s">
        <v>2259</v>
      </c>
      <c r="E957" s="113" t="s">
        <v>9</v>
      </c>
      <c r="F957" s="114" t="s">
        <v>2325</v>
      </c>
      <c r="G957" s="111" t="s">
        <v>1775</v>
      </c>
      <c r="H957" s="111" t="s">
        <v>1783</v>
      </c>
      <c r="I957" s="111" t="str">
        <f>E957&amp;H957</f>
        <v>LAK</v>
      </c>
    </row>
    <row r="958" spans="1:9" ht="15.75">
      <c r="A958" s="111" t="str">
        <f t="shared" si="18"/>
        <v>X AK 627</v>
      </c>
      <c r="B958" s="130">
        <v>27</v>
      </c>
      <c r="C958" s="110">
        <v>101616143</v>
      </c>
      <c r="D958" s="110" t="s">
        <v>2260</v>
      </c>
      <c r="E958" s="113" t="s">
        <v>9</v>
      </c>
      <c r="F958" s="114" t="s">
        <v>2330</v>
      </c>
      <c r="G958" s="111" t="s">
        <v>1775</v>
      </c>
      <c r="H958" s="111" t="s">
        <v>1783</v>
      </c>
      <c r="I958" s="111" t="str">
        <f>E958&amp;H958</f>
        <v>LAK</v>
      </c>
    </row>
    <row r="959" spans="1:9" ht="15.75">
      <c r="A959" s="111" t="str">
        <f t="shared" si="18"/>
        <v>XII AK623</v>
      </c>
      <c r="B959" s="54">
        <v>23</v>
      </c>
      <c r="C959" s="110" t="s">
        <v>700</v>
      </c>
      <c r="D959" s="110" t="s">
        <v>701</v>
      </c>
      <c r="E959" s="54" t="s">
        <v>13</v>
      </c>
      <c r="F959" s="111" t="s">
        <v>1942</v>
      </c>
      <c r="G959" s="111" t="s">
        <v>1780</v>
      </c>
      <c r="H959" s="111" t="s">
        <v>1783</v>
      </c>
      <c r="I959" s="111" t="s">
        <v>2379</v>
      </c>
    </row>
    <row r="960" spans="1:9" ht="15.75">
      <c r="A960" s="111" t="str">
        <f t="shared" si="18"/>
        <v>X AK 128</v>
      </c>
      <c r="B960" s="130">
        <v>28</v>
      </c>
      <c r="C960" s="110">
        <v>101616144</v>
      </c>
      <c r="D960" s="110" t="s">
        <v>2261</v>
      </c>
      <c r="E960" s="113" t="s">
        <v>9</v>
      </c>
      <c r="F960" s="114" t="s">
        <v>2322</v>
      </c>
      <c r="G960" s="111" t="s">
        <v>1775</v>
      </c>
      <c r="H960" s="111" t="s">
        <v>1783</v>
      </c>
      <c r="I960" s="111" t="str">
        <f>E960&amp;H960</f>
        <v>LAK</v>
      </c>
    </row>
    <row r="961" spans="1:9" ht="15.75">
      <c r="A961" s="111" t="str">
        <f t="shared" si="18"/>
        <v>XII AK127</v>
      </c>
      <c r="B961" s="54">
        <v>27</v>
      </c>
      <c r="C961" s="110" t="s">
        <v>403</v>
      </c>
      <c r="D961" s="110" t="s">
        <v>404</v>
      </c>
      <c r="E961" s="54" t="s">
        <v>9</v>
      </c>
      <c r="F961" s="111" t="s">
        <v>970</v>
      </c>
      <c r="G961" s="111" t="s">
        <v>1780</v>
      </c>
      <c r="H961" s="111" t="s">
        <v>1783</v>
      </c>
      <c r="I961" s="111" t="s">
        <v>2377</v>
      </c>
    </row>
    <row r="962" spans="1:9" ht="15.75">
      <c r="A962" s="111" t="str">
        <f t="shared" si="18"/>
        <v>X AK 331</v>
      </c>
      <c r="B962" s="130">
        <v>31</v>
      </c>
      <c r="C962" s="110">
        <v>101616145</v>
      </c>
      <c r="D962" s="110" t="s">
        <v>2262</v>
      </c>
      <c r="E962" s="113" t="s">
        <v>9</v>
      </c>
      <c r="F962" s="114" t="s">
        <v>2328</v>
      </c>
      <c r="G962" s="111" t="s">
        <v>1775</v>
      </c>
      <c r="H962" s="111" t="s">
        <v>1783</v>
      </c>
      <c r="I962" s="111" t="str">
        <f>E962&amp;H962</f>
        <v>LAK</v>
      </c>
    </row>
    <row r="963" spans="1:9" ht="15.75">
      <c r="A963" s="111" t="str">
        <f t="shared" si="18"/>
        <v>XIII AK524</v>
      </c>
      <c r="B963" s="54">
        <v>24</v>
      </c>
      <c r="C963" s="110" t="s">
        <v>1215</v>
      </c>
      <c r="D963" s="110" t="s">
        <v>1216</v>
      </c>
      <c r="E963" s="54" t="s">
        <v>13</v>
      </c>
      <c r="F963" s="111" t="s">
        <v>1713</v>
      </c>
      <c r="G963" s="111" t="s">
        <v>1782</v>
      </c>
      <c r="H963" s="111" t="s">
        <v>1783</v>
      </c>
      <c r="I963" s="111" t="s">
        <v>2379</v>
      </c>
    </row>
    <row r="964" spans="1:9" ht="15.75">
      <c r="A964" s="111" t="str">
        <f t="shared" si="18"/>
        <v>X RPL 130</v>
      </c>
      <c r="B964" s="130">
        <v>30</v>
      </c>
      <c r="C964" s="110">
        <v>101616361</v>
      </c>
      <c r="D964" s="110" t="s">
        <v>2263</v>
      </c>
      <c r="E964" s="113" t="s">
        <v>9</v>
      </c>
      <c r="F964" s="114" t="s">
        <v>2323</v>
      </c>
      <c r="G964" s="111" t="s">
        <v>1776</v>
      </c>
      <c r="H964" s="111" t="s">
        <v>1784</v>
      </c>
      <c r="I964" s="111" t="str">
        <f>E964&amp;H964</f>
        <v>LRPL</v>
      </c>
    </row>
    <row r="965" spans="1:9" ht="15.75">
      <c r="A965" s="111" t="str">
        <f t="shared" si="18"/>
        <v>X AK 429</v>
      </c>
      <c r="B965" s="130">
        <v>29</v>
      </c>
      <c r="C965" s="110">
        <v>101616146</v>
      </c>
      <c r="D965" s="110" t="s">
        <v>2264</v>
      </c>
      <c r="E965" s="113" t="s">
        <v>13</v>
      </c>
      <c r="F965" s="114" t="s">
        <v>2329</v>
      </c>
      <c r="G965" s="111" t="s">
        <v>1775</v>
      </c>
      <c r="H965" s="111" t="s">
        <v>1783</v>
      </c>
      <c r="I965" s="111" t="str">
        <f>E965&amp;H965</f>
        <v>PAK</v>
      </c>
    </row>
    <row r="966" spans="1:9" ht="15.75">
      <c r="A966" s="111" t="str">
        <f t="shared" si="18"/>
        <v>XII AK227</v>
      </c>
      <c r="B966" s="54">
        <v>27</v>
      </c>
      <c r="C966" s="110" t="s">
        <v>466</v>
      </c>
      <c r="D966" s="110" t="s">
        <v>467</v>
      </c>
      <c r="E966" s="54" t="s">
        <v>9</v>
      </c>
      <c r="F966" s="111" t="s">
        <v>971</v>
      </c>
      <c r="G966" s="111" t="s">
        <v>1780</v>
      </c>
      <c r="H966" s="111" t="s">
        <v>1783</v>
      </c>
      <c r="I966" s="111" t="s">
        <v>2377</v>
      </c>
    </row>
    <row r="967" spans="1:9" ht="15.75">
      <c r="A967" s="111" t="str">
        <f t="shared" si="18"/>
        <v>XI TKJ227</v>
      </c>
      <c r="B967" s="54">
        <v>27</v>
      </c>
      <c r="C967" s="110">
        <v>101515901</v>
      </c>
      <c r="D967" s="110" t="s">
        <v>122</v>
      </c>
      <c r="E967" s="54" t="s">
        <v>9</v>
      </c>
      <c r="F967" s="111" t="s">
        <v>842</v>
      </c>
      <c r="G967" s="111" t="s">
        <v>1779</v>
      </c>
      <c r="H967" s="111" t="s">
        <v>1785</v>
      </c>
      <c r="I967" s="111" t="s">
        <v>2378</v>
      </c>
    </row>
    <row r="968" spans="1:9" ht="15.75">
      <c r="A968" s="111" t="str">
        <f t="shared" ref="A968:A1030" si="19">F968&amp;B968</f>
        <v>XI AK226</v>
      </c>
      <c r="B968" s="54">
        <v>26</v>
      </c>
      <c r="C968" s="110">
        <v>101515774</v>
      </c>
      <c r="D968" s="110" t="s">
        <v>199</v>
      </c>
      <c r="E968" s="54" t="s">
        <v>13</v>
      </c>
      <c r="F968" s="111" t="s">
        <v>472</v>
      </c>
      <c r="G968" s="111" t="s">
        <v>1778</v>
      </c>
      <c r="H968" s="111" t="s">
        <v>1783</v>
      </c>
      <c r="I968" s="111" t="s">
        <v>2379</v>
      </c>
    </row>
    <row r="969" spans="1:9" ht="15.75">
      <c r="A969" s="111" t="str">
        <f t="shared" si="19"/>
        <v>X AK 628</v>
      </c>
      <c r="B969" s="130">
        <v>28</v>
      </c>
      <c r="C969" s="110">
        <v>101616147</v>
      </c>
      <c r="D969" s="110" t="s">
        <v>2265</v>
      </c>
      <c r="E969" s="113" t="s">
        <v>9</v>
      </c>
      <c r="F969" s="114" t="s">
        <v>2330</v>
      </c>
      <c r="G969" s="111" t="s">
        <v>1775</v>
      </c>
      <c r="H969" s="111" t="s">
        <v>1783</v>
      </c>
      <c r="I969" s="111" t="str">
        <f>E969&amp;H969</f>
        <v>LAK</v>
      </c>
    </row>
    <row r="970" spans="1:9" ht="15.75">
      <c r="A970" s="111" t="str">
        <f t="shared" si="19"/>
        <v>X AK 529</v>
      </c>
      <c r="B970" s="130">
        <v>29</v>
      </c>
      <c r="C970" s="110">
        <v>101616148</v>
      </c>
      <c r="D970" s="110" t="s">
        <v>2266</v>
      </c>
      <c r="E970" s="113" t="s">
        <v>13</v>
      </c>
      <c r="F970" s="114" t="s">
        <v>2325</v>
      </c>
      <c r="G970" s="111" t="s">
        <v>1775</v>
      </c>
      <c r="H970" s="111" t="s">
        <v>1783</v>
      </c>
      <c r="I970" s="111" t="str">
        <f>E970&amp;H970</f>
        <v>PAK</v>
      </c>
    </row>
    <row r="971" spans="1:9" ht="15.75">
      <c r="A971" s="111" t="str">
        <f t="shared" si="19"/>
        <v>X TKJ 230</v>
      </c>
      <c r="B971" s="130">
        <v>30</v>
      </c>
      <c r="C971" s="110">
        <v>101616280</v>
      </c>
      <c r="D971" s="110" t="s">
        <v>2267</v>
      </c>
      <c r="E971" s="113" t="s">
        <v>9</v>
      </c>
      <c r="F971" s="117" t="s">
        <v>2332</v>
      </c>
      <c r="G971" s="111" t="s">
        <v>1777</v>
      </c>
      <c r="H971" s="111" t="s">
        <v>1785</v>
      </c>
      <c r="I971" s="111" t="str">
        <f>E971&amp;H971</f>
        <v>LTKJ</v>
      </c>
    </row>
    <row r="972" spans="1:9" ht="15.75">
      <c r="A972" s="111" t="str">
        <f t="shared" si="19"/>
        <v>XI TKJ228</v>
      </c>
      <c r="B972" s="54">
        <v>28</v>
      </c>
      <c r="C972" s="110">
        <v>101515902</v>
      </c>
      <c r="D972" s="110" t="s">
        <v>133</v>
      </c>
      <c r="E972" s="54" t="s">
        <v>13</v>
      </c>
      <c r="F972" s="111" t="s">
        <v>842</v>
      </c>
      <c r="G972" s="111" t="s">
        <v>1779</v>
      </c>
      <c r="H972" s="111" t="s">
        <v>1785</v>
      </c>
      <c r="I972" s="111" t="s">
        <v>2381</v>
      </c>
    </row>
    <row r="973" spans="1:9" ht="15.75">
      <c r="A973" s="111" t="str">
        <f t="shared" si="19"/>
        <v>XIII AK525</v>
      </c>
      <c r="B973" s="54">
        <v>25</v>
      </c>
      <c r="C973" s="110" t="s">
        <v>1217</v>
      </c>
      <c r="D973" s="110" t="s">
        <v>1218</v>
      </c>
      <c r="E973" s="54" t="s">
        <v>13</v>
      </c>
      <c r="F973" s="111" t="s">
        <v>1713</v>
      </c>
      <c r="G973" s="111" t="s">
        <v>1782</v>
      </c>
      <c r="H973" s="111" t="s">
        <v>1783</v>
      </c>
      <c r="I973" s="111" t="s">
        <v>2379</v>
      </c>
    </row>
    <row r="974" spans="1:9" ht="15.75">
      <c r="A974" s="111" t="str">
        <f t="shared" si="19"/>
        <v>XIII AK122</v>
      </c>
      <c r="B974" s="54">
        <v>22</v>
      </c>
      <c r="C974" s="110" t="s">
        <v>946</v>
      </c>
      <c r="D974" s="110" t="s">
        <v>947</v>
      </c>
      <c r="E974" s="54" t="s">
        <v>13</v>
      </c>
      <c r="F974" s="111" t="s">
        <v>1525</v>
      </c>
      <c r="G974" s="111" t="s">
        <v>1782</v>
      </c>
      <c r="H974" s="111" t="s">
        <v>1783</v>
      </c>
      <c r="I974" s="111" t="s">
        <v>2379</v>
      </c>
    </row>
    <row r="975" spans="1:9" ht="15.75">
      <c r="A975" s="111" t="str">
        <f t="shared" si="19"/>
        <v>XI TKJ229</v>
      </c>
      <c r="B975" s="54">
        <v>29</v>
      </c>
      <c r="C975" s="110">
        <v>101515903</v>
      </c>
      <c r="D975" s="110" t="s">
        <v>130</v>
      </c>
      <c r="E975" s="54" t="s">
        <v>9</v>
      </c>
      <c r="F975" s="111" t="s">
        <v>842</v>
      </c>
      <c r="G975" s="111" t="s">
        <v>1779</v>
      </c>
      <c r="H975" s="111" t="s">
        <v>1785</v>
      </c>
      <c r="I975" s="111" t="s">
        <v>2378</v>
      </c>
    </row>
    <row r="976" spans="1:9" ht="15.75">
      <c r="A976" s="111" t="str">
        <f t="shared" si="19"/>
        <v>XIII AK123</v>
      </c>
      <c r="B976" s="54">
        <v>23</v>
      </c>
      <c r="C976" s="110" t="s">
        <v>948</v>
      </c>
      <c r="D976" s="110" t="s">
        <v>949</v>
      </c>
      <c r="E976" s="54" t="s">
        <v>9</v>
      </c>
      <c r="F976" s="111" t="s">
        <v>1525</v>
      </c>
      <c r="G976" s="111" t="s">
        <v>1782</v>
      </c>
      <c r="H976" s="111" t="s">
        <v>1783</v>
      </c>
      <c r="I976" s="111" t="s">
        <v>2377</v>
      </c>
    </row>
    <row r="977" spans="1:9" ht="15.75">
      <c r="A977" s="111" t="str">
        <f t="shared" si="19"/>
        <v>XII AK328</v>
      </c>
      <c r="B977" s="54">
        <v>28</v>
      </c>
      <c r="C977" s="110" t="s">
        <v>526</v>
      </c>
      <c r="D977" s="110" t="s">
        <v>527</v>
      </c>
      <c r="E977" s="54" t="s">
        <v>13</v>
      </c>
      <c r="F977" s="111" t="s">
        <v>972</v>
      </c>
      <c r="G977" s="111" t="s">
        <v>1780</v>
      </c>
      <c r="H977" s="111" t="s">
        <v>1783</v>
      </c>
      <c r="I977" s="111" t="s">
        <v>2379</v>
      </c>
    </row>
    <row r="978" spans="1:9" ht="15.75">
      <c r="A978" s="111" t="str">
        <f t="shared" si="19"/>
        <v>XI AK321</v>
      </c>
      <c r="B978" s="54">
        <v>21</v>
      </c>
      <c r="C978" s="110">
        <v>101515775</v>
      </c>
      <c r="D978" s="110" t="s">
        <v>223</v>
      </c>
      <c r="E978" s="54" t="s">
        <v>13</v>
      </c>
      <c r="F978" s="111" t="s">
        <v>534</v>
      </c>
      <c r="G978" s="111" t="s">
        <v>1778</v>
      </c>
      <c r="H978" s="111" t="s">
        <v>1783</v>
      </c>
      <c r="I978" s="111" t="s">
        <v>2379</v>
      </c>
    </row>
    <row r="979" spans="1:9" ht="15.75">
      <c r="A979" s="111" t="str">
        <f t="shared" si="19"/>
        <v>X AK 430</v>
      </c>
      <c r="B979" s="130">
        <v>30</v>
      </c>
      <c r="C979" s="110">
        <v>101616149</v>
      </c>
      <c r="D979" s="110" t="s">
        <v>2268</v>
      </c>
      <c r="E979" s="113" t="s">
        <v>13</v>
      </c>
      <c r="F979" s="114" t="s">
        <v>2329</v>
      </c>
      <c r="G979" s="111" t="s">
        <v>1775</v>
      </c>
      <c r="H979" s="111" t="s">
        <v>1783</v>
      </c>
      <c r="I979" s="111" t="str">
        <f>E979&amp;H979</f>
        <v>PAK</v>
      </c>
    </row>
    <row r="980" spans="1:9" ht="15.75">
      <c r="A980" s="111" t="str">
        <f t="shared" si="19"/>
        <v>XI AK427</v>
      </c>
      <c r="B980" s="54">
        <v>27</v>
      </c>
      <c r="C980" s="110">
        <v>101515776</v>
      </c>
      <c r="D980" s="110" t="s">
        <v>252</v>
      </c>
      <c r="E980" s="54" t="s">
        <v>13</v>
      </c>
      <c r="F980" s="111" t="s">
        <v>593</v>
      </c>
      <c r="G980" s="111" t="s">
        <v>1778</v>
      </c>
      <c r="H980" s="111" t="s">
        <v>1783</v>
      </c>
      <c r="I980" s="111" t="s">
        <v>2379</v>
      </c>
    </row>
    <row r="981" spans="1:9" ht="15.75">
      <c r="A981" s="111" t="str">
        <f t="shared" si="19"/>
        <v>XIII AK427</v>
      </c>
      <c r="B981" s="54">
        <v>27</v>
      </c>
      <c r="C981" s="110" t="s">
        <v>1157</v>
      </c>
      <c r="D981" s="110" t="s">
        <v>1158</v>
      </c>
      <c r="E981" s="54" t="s">
        <v>13</v>
      </c>
      <c r="F981" s="111" t="s">
        <v>1652</v>
      </c>
      <c r="G981" s="111" t="s">
        <v>1782</v>
      </c>
      <c r="H981" s="111" t="s">
        <v>1783</v>
      </c>
      <c r="I981" s="111" t="s">
        <v>2379</v>
      </c>
    </row>
    <row r="982" spans="1:9" ht="15.75">
      <c r="A982" s="111" t="str">
        <f t="shared" si="19"/>
        <v>XI TKJ128</v>
      </c>
      <c r="B982" s="54">
        <v>28</v>
      </c>
      <c r="C982" s="110">
        <v>101515904</v>
      </c>
      <c r="D982" s="110" t="s">
        <v>93</v>
      </c>
      <c r="E982" s="54" t="s">
        <v>9</v>
      </c>
      <c r="F982" s="111" t="s">
        <v>779</v>
      </c>
      <c r="G982" s="111" t="s">
        <v>1779</v>
      </c>
      <c r="H982" s="111" t="s">
        <v>1785</v>
      </c>
      <c r="I982" s="111" t="s">
        <v>2378</v>
      </c>
    </row>
    <row r="983" spans="1:9" ht="15.75">
      <c r="A983" s="111" t="str">
        <f t="shared" si="19"/>
        <v>X AK 332</v>
      </c>
      <c r="B983" s="130">
        <v>32</v>
      </c>
      <c r="C983" s="110">
        <v>101616150</v>
      </c>
      <c r="D983" s="110" t="s">
        <v>2334</v>
      </c>
      <c r="E983" s="130" t="s">
        <v>13</v>
      </c>
      <c r="F983" s="111" t="s">
        <v>2328</v>
      </c>
      <c r="G983" s="111" t="s">
        <v>1775</v>
      </c>
      <c r="H983" s="111" t="s">
        <v>1783</v>
      </c>
      <c r="I983" s="111" t="str">
        <f>E983&amp;H983</f>
        <v>PAK</v>
      </c>
    </row>
    <row r="984" spans="1:9" ht="15.75">
      <c r="A984" s="111" t="str">
        <f t="shared" si="19"/>
        <v>X TKJ 129</v>
      </c>
      <c r="B984" s="130">
        <v>29</v>
      </c>
      <c r="C984" s="110">
        <v>101616281</v>
      </c>
      <c r="D984" s="110" t="s">
        <v>2269</v>
      </c>
      <c r="E984" s="113" t="s">
        <v>9</v>
      </c>
      <c r="F984" s="115" t="s">
        <v>2331</v>
      </c>
      <c r="G984" s="111" t="s">
        <v>1777</v>
      </c>
      <c r="H984" s="111" t="s">
        <v>1785</v>
      </c>
      <c r="I984" s="111" t="str">
        <f>E984&amp;H984</f>
        <v>LTKJ</v>
      </c>
    </row>
    <row r="985" spans="1:9" ht="15.75">
      <c r="A985" s="111" t="str">
        <f t="shared" si="19"/>
        <v>XI AK525</v>
      </c>
      <c r="B985" s="54">
        <v>25</v>
      </c>
      <c r="C985" s="110">
        <v>101515777</v>
      </c>
      <c r="D985" s="110" t="s">
        <v>281</v>
      </c>
      <c r="E985" s="54" t="s">
        <v>13</v>
      </c>
      <c r="F985" s="111" t="s">
        <v>655</v>
      </c>
      <c r="G985" s="111" t="s">
        <v>1778</v>
      </c>
      <c r="H985" s="111" t="s">
        <v>1783</v>
      </c>
      <c r="I985" s="111" t="s">
        <v>2379</v>
      </c>
    </row>
    <row r="986" spans="1:9" ht="15.75">
      <c r="A986" s="111" t="str">
        <f t="shared" si="19"/>
        <v>XIII AK124</v>
      </c>
      <c r="B986" s="54">
        <v>24</v>
      </c>
      <c r="C986" s="110" t="s">
        <v>950</v>
      </c>
      <c r="D986" s="110" t="s">
        <v>951</v>
      </c>
      <c r="E986" s="54" t="s">
        <v>13</v>
      </c>
      <c r="F986" s="111" t="s">
        <v>1525</v>
      </c>
      <c r="G986" s="111" t="s">
        <v>1782</v>
      </c>
      <c r="H986" s="111" t="s">
        <v>1783</v>
      </c>
      <c r="I986" s="111" t="s">
        <v>2379</v>
      </c>
    </row>
    <row r="987" spans="1:9" ht="15.75">
      <c r="A987" s="111" t="str">
        <f t="shared" si="19"/>
        <v>XI AK322</v>
      </c>
      <c r="B987" s="54">
        <v>22</v>
      </c>
      <c r="C987" s="110">
        <v>101515778</v>
      </c>
      <c r="D987" s="110" t="s">
        <v>239</v>
      </c>
      <c r="E987" s="54" t="s">
        <v>9</v>
      </c>
      <c r="F987" s="111" t="s">
        <v>534</v>
      </c>
      <c r="G987" s="111" t="s">
        <v>1778</v>
      </c>
      <c r="H987" s="111" t="s">
        <v>1783</v>
      </c>
      <c r="I987" s="111" t="s">
        <v>2377</v>
      </c>
    </row>
    <row r="988" spans="1:9" ht="15.75">
      <c r="A988" s="111" t="str">
        <f t="shared" si="19"/>
        <v>XII TKJ330</v>
      </c>
      <c r="B988" s="54">
        <v>30</v>
      </c>
      <c r="C988" s="110" t="s">
        <v>901</v>
      </c>
      <c r="D988" s="110" t="s">
        <v>902</v>
      </c>
      <c r="E988" s="54" t="s">
        <v>13</v>
      </c>
      <c r="F988" s="111" t="s">
        <v>1401</v>
      </c>
      <c r="G988" s="111" t="s">
        <v>1781</v>
      </c>
      <c r="H988" s="111" t="s">
        <v>1785</v>
      </c>
      <c r="I988" s="111" t="s">
        <v>2381</v>
      </c>
    </row>
    <row r="989" spans="1:9" ht="15.75">
      <c r="A989" s="111" t="str">
        <f t="shared" si="19"/>
        <v>X AK 230</v>
      </c>
      <c r="B989" s="130">
        <v>30</v>
      </c>
      <c r="C989" s="110">
        <v>101616151</v>
      </c>
      <c r="D989" s="110" t="s">
        <v>2270</v>
      </c>
      <c r="E989" s="113" t="s">
        <v>13</v>
      </c>
      <c r="F989" s="114" t="s">
        <v>2327</v>
      </c>
      <c r="G989" s="111" t="s">
        <v>1775</v>
      </c>
      <c r="H989" s="111" t="s">
        <v>1783</v>
      </c>
      <c r="I989" s="111" t="str">
        <f>E989&amp;H989</f>
        <v>PAK</v>
      </c>
    </row>
    <row r="990" spans="1:9" ht="15.75">
      <c r="A990" s="111" t="str">
        <f t="shared" si="19"/>
        <v>X AK 431</v>
      </c>
      <c r="B990" s="130">
        <v>31</v>
      </c>
      <c r="C990" s="110">
        <v>101616152</v>
      </c>
      <c r="D990" s="110" t="s">
        <v>2271</v>
      </c>
      <c r="E990" s="113" t="s">
        <v>13</v>
      </c>
      <c r="F990" s="114" t="s">
        <v>2329</v>
      </c>
      <c r="G990" s="111" t="s">
        <v>1775</v>
      </c>
      <c r="H990" s="111" t="s">
        <v>1783</v>
      </c>
      <c r="I990" s="111" t="str">
        <f>E990&amp;H990</f>
        <v>PAK</v>
      </c>
    </row>
    <row r="991" spans="1:9" ht="15.75">
      <c r="A991" s="111" t="str">
        <f t="shared" si="19"/>
        <v>XIII AK428</v>
      </c>
      <c r="B991" s="54">
        <v>28</v>
      </c>
      <c r="C991" s="110" t="s">
        <v>1159</v>
      </c>
      <c r="D991" s="110" t="s">
        <v>1160</v>
      </c>
      <c r="E991" s="54" t="s">
        <v>9</v>
      </c>
      <c r="F991" s="111" t="s">
        <v>1652</v>
      </c>
      <c r="G991" s="111" t="s">
        <v>1782</v>
      </c>
      <c r="H991" s="111" t="s">
        <v>1783</v>
      </c>
      <c r="I991" s="111" t="s">
        <v>2377</v>
      </c>
    </row>
    <row r="992" spans="1:9" ht="15.75">
      <c r="A992" s="111" t="str">
        <f t="shared" si="19"/>
        <v>XI AK526</v>
      </c>
      <c r="B992" s="54">
        <v>26</v>
      </c>
      <c r="C992" s="110">
        <v>101515779</v>
      </c>
      <c r="D992" s="110" t="s">
        <v>300</v>
      </c>
      <c r="E992" s="54" t="s">
        <v>9</v>
      </c>
      <c r="F992" s="111" t="s">
        <v>655</v>
      </c>
      <c r="G992" s="111" t="s">
        <v>1778</v>
      </c>
      <c r="H992" s="111" t="s">
        <v>1783</v>
      </c>
      <c r="I992" s="111" t="s">
        <v>2377</v>
      </c>
    </row>
    <row r="993" spans="1:9" ht="15.75">
      <c r="A993" s="111" t="str">
        <f t="shared" si="19"/>
        <v>XII AK527</v>
      </c>
      <c r="B993" s="54">
        <v>27</v>
      </c>
      <c r="C993" s="110" t="s">
        <v>645</v>
      </c>
      <c r="D993" s="110" t="s">
        <v>646</v>
      </c>
      <c r="E993" s="54" t="s">
        <v>13</v>
      </c>
      <c r="F993" s="111" t="s">
        <v>974</v>
      </c>
      <c r="G993" s="111" t="s">
        <v>1780</v>
      </c>
      <c r="H993" s="111" t="s">
        <v>1783</v>
      </c>
      <c r="I993" s="111" t="s">
        <v>2379</v>
      </c>
    </row>
    <row r="994" spans="1:9" ht="15.75">
      <c r="A994" s="111" t="str">
        <f t="shared" si="19"/>
        <v>XIII AK429</v>
      </c>
      <c r="B994" s="54">
        <v>29</v>
      </c>
      <c r="C994" s="110" t="s">
        <v>1161</v>
      </c>
      <c r="D994" s="110" t="s">
        <v>1162</v>
      </c>
      <c r="E994" s="54" t="s">
        <v>13</v>
      </c>
      <c r="F994" s="111" t="s">
        <v>1652</v>
      </c>
      <c r="G994" s="111" t="s">
        <v>1782</v>
      </c>
      <c r="H994" s="111" t="s">
        <v>1783</v>
      </c>
      <c r="I994" s="111" t="s">
        <v>2379</v>
      </c>
    </row>
    <row r="995" spans="1:9" ht="15.75">
      <c r="A995" s="111" t="str">
        <f t="shared" si="19"/>
        <v>XI AK323</v>
      </c>
      <c r="B995" s="54">
        <v>23</v>
      </c>
      <c r="C995" s="110">
        <v>101515780</v>
      </c>
      <c r="D995" s="110" t="s">
        <v>218</v>
      </c>
      <c r="E995" s="54" t="s">
        <v>13</v>
      </c>
      <c r="F995" s="111" t="s">
        <v>534</v>
      </c>
      <c r="G995" s="111" t="s">
        <v>1778</v>
      </c>
      <c r="H995" s="111" t="s">
        <v>1783</v>
      </c>
      <c r="I995" s="111" t="s">
        <v>2379</v>
      </c>
    </row>
    <row r="996" spans="1:9" ht="15.75">
      <c r="A996" s="111" t="str">
        <f t="shared" si="19"/>
        <v>XII AK624</v>
      </c>
      <c r="B996" s="54">
        <v>24</v>
      </c>
      <c r="C996" s="110" t="s">
        <v>702</v>
      </c>
      <c r="D996" s="110" t="s">
        <v>1835</v>
      </c>
      <c r="E996" s="54" t="s">
        <v>13</v>
      </c>
      <c r="F996" s="111" t="s">
        <v>1942</v>
      </c>
      <c r="G996" s="111" t="s">
        <v>1780</v>
      </c>
      <c r="H996" s="111" t="s">
        <v>1783</v>
      </c>
      <c r="I996" s="111" t="s">
        <v>2379</v>
      </c>
    </row>
    <row r="997" spans="1:9" ht="15.75">
      <c r="A997" s="111" t="str">
        <f t="shared" si="19"/>
        <v>XIII AK125</v>
      </c>
      <c r="B997" s="54">
        <v>25</v>
      </c>
      <c r="C997" s="110" t="s">
        <v>952</v>
      </c>
      <c r="D997" s="110" t="s">
        <v>2356</v>
      </c>
      <c r="E997" s="54" t="s">
        <v>13</v>
      </c>
      <c r="F997" s="111" t="s">
        <v>1525</v>
      </c>
      <c r="G997" s="111" t="s">
        <v>1782</v>
      </c>
      <c r="H997" s="111" t="s">
        <v>1783</v>
      </c>
      <c r="I997" s="111" t="s">
        <v>2379</v>
      </c>
    </row>
    <row r="998" spans="1:9" ht="15.75">
      <c r="A998" s="111" t="str">
        <f t="shared" si="19"/>
        <v>X TKJ 130</v>
      </c>
      <c r="B998" s="130">
        <v>30</v>
      </c>
      <c r="C998" s="110">
        <v>101616282</v>
      </c>
      <c r="D998" s="110" t="s">
        <v>2338</v>
      </c>
      <c r="E998" s="130" t="s">
        <v>9</v>
      </c>
      <c r="F998" s="111" t="s">
        <v>2331</v>
      </c>
      <c r="G998" s="111" t="s">
        <v>1777</v>
      </c>
      <c r="H998" s="111" t="s">
        <v>1785</v>
      </c>
      <c r="I998" s="111" t="str">
        <f>E998&amp;H998</f>
        <v>LTKJ</v>
      </c>
    </row>
    <row r="999" spans="1:9" ht="15.75">
      <c r="A999" s="111" t="str">
        <f t="shared" si="19"/>
        <v>X AK 231</v>
      </c>
      <c r="B999" s="130">
        <v>31</v>
      </c>
      <c r="C999" s="110">
        <v>101616153</v>
      </c>
      <c r="D999" s="110" t="s">
        <v>2333</v>
      </c>
      <c r="E999" s="130" t="s">
        <v>13</v>
      </c>
      <c r="F999" s="111" t="s">
        <v>2327</v>
      </c>
      <c r="G999" s="111" t="s">
        <v>1775</v>
      </c>
      <c r="H999" s="111" t="s">
        <v>1783</v>
      </c>
      <c r="I999" s="111" t="str">
        <f>E999&amp;H999</f>
        <v>PAK</v>
      </c>
    </row>
    <row r="1000" spans="1:9" ht="15.75">
      <c r="A1000" s="111" t="str">
        <f t="shared" si="19"/>
        <v>X AK 629</v>
      </c>
      <c r="B1000" s="130">
        <v>29</v>
      </c>
      <c r="C1000" s="110">
        <v>101616154</v>
      </c>
      <c r="D1000" s="110" t="s">
        <v>2272</v>
      </c>
      <c r="E1000" s="113" t="s">
        <v>13</v>
      </c>
      <c r="F1000" s="114" t="s">
        <v>2330</v>
      </c>
      <c r="G1000" s="111" t="s">
        <v>1775</v>
      </c>
      <c r="H1000" s="111" t="s">
        <v>1783</v>
      </c>
      <c r="I1000" s="111" t="str">
        <f>E1000&amp;H1000</f>
        <v>PAK</v>
      </c>
    </row>
    <row r="1001" spans="1:9" ht="15.75">
      <c r="A1001" s="111" t="str">
        <f t="shared" si="19"/>
        <v>XI RPL130</v>
      </c>
      <c r="B1001" s="54">
        <v>30</v>
      </c>
      <c r="C1001" s="110">
        <v>101515969</v>
      </c>
      <c r="D1001" s="110" t="s">
        <v>1787</v>
      </c>
      <c r="E1001" s="54" t="s">
        <v>13</v>
      </c>
      <c r="F1001" s="111" t="s">
        <v>1945</v>
      </c>
      <c r="G1001" s="111" t="s">
        <v>1944</v>
      </c>
      <c r="H1001" s="111" t="s">
        <v>1784</v>
      </c>
      <c r="I1001" s="111" t="s">
        <v>2382</v>
      </c>
    </row>
    <row r="1002" spans="1:9" ht="15.75">
      <c r="A1002" s="111" t="str">
        <f t="shared" si="19"/>
        <v>X AK 129</v>
      </c>
      <c r="B1002" s="130">
        <v>29</v>
      </c>
      <c r="C1002" s="110">
        <v>101616155</v>
      </c>
      <c r="D1002" s="110" t="s">
        <v>2273</v>
      </c>
      <c r="E1002" s="113" t="s">
        <v>13</v>
      </c>
      <c r="F1002" s="114" t="s">
        <v>2322</v>
      </c>
      <c r="G1002" s="111" t="s">
        <v>1775</v>
      </c>
      <c r="H1002" s="111" t="s">
        <v>1783</v>
      </c>
      <c r="I1002" s="111" t="str">
        <f>E1002&amp;H1002</f>
        <v>PAK</v>
      </c>
    </row>
    <row r="1003" spans="1:9" ht="15.75">
      <c r="A1003" s="111" t="str">
        <f t="shared" si="19"/>
        <v>XI AK227</v>
      </c>
      <c r="B1003" s="54">
        <v>27</v>
      </c>
      <c r="C1003" s="110">
        <v>101515781</v>
      </c>
      <c r="D1003" s="110" t="s">
        <v>193</v>
      </c>
      <c r="E1003" s="54" t="s">
        <v>13</v>
      </c>
      <c r="F1003" s="111" t="s">
        <v>472</v>
      </c>
      <c r="G1003" s="111" t="s">
        <v>1778</v>
      </c>
      <c r="H1003" s="111" t="s">
        <v>1783</v>
      </c>
      <c r="I1003" s="111" t="s">
        <v>2379</v>
      </c>
    </row>
    <row r="1004" spans="1:9" ht="15.75">
      <c r="A1004" s="111" t="str">
        <f t="shared" si="19"/>
        <v>XIII AK226</v>
      </c>
      <c r="B1004" s="54">
        <v>26</v>
      </c>
      <c r="C1004" s="110" t="s">
        <v>1025</v>
      </c>
      <c r="D1004" s="110" t="s">
        <v>1026</v>
      </c>
      <c r="E1004" s="54" t="s">
        <v>13</v>
      </c>
      <c r="F1004" s="111" t="s">
        <v>1526</v>
      </c>
      <c r="G1004" s="111" t="s">
        <v>1782</v>
      </c>
      <c r="H1004" s="111" t="s">
        <v>1783</v>
      </c>
      <c r="I1004" s="111" t="s">
        <v>2379</v>
      </c>
    </row>
    <row r="1005" spans="1:9" ht="15.75">
      <c r="A1005" s="111" t="str">
        <f t="shared" si="19"/>
        <v>XI AK324</v>
      </c>
      <c r="B1005" s="54">
        <v>24</v>
      </c>
      <c r="C1005" s="110">
        <v>101515782</v>
      </c>
      <c r="D1005" s="110" t="s">
        <v>231</v>
      </c>
      <c r="E1005" s="54" t="s">
        <v>13</v>
      </c>
      <c r="F1005" s="111" t="s">
        <v>534</v>
      </c>
      <c r="G1005" s="111" t="s">
        <v>1778</v>
      </c>
      <c r="H1005" s="111" t="s">
        <v>1783</v>
      </c>
      <c r="I1005" s="111" t="s">
        <v>2379</v>
      </c>
    </row>
    <row r="1006" spans="1:9" ht="15.75">
      <c r="A1006" s="111" t="str">
        <f t="shared" si="19"/>
        <v>XIII AK227</v>
      </c>
      <c r="B1006" s="54">
        <v>27</v>
      </c>
      <c r="C1006" s="110" t="s">
        <v>1027</v>
      </c>
      <c r="D1006" s="110" t="s">
        <v>1028</v>
      </c>
      <c r="E1006" s="54" t="s">
        <v>13</v>
      </c>
      <c r="F1006" s="111" t="s">
        <v>1526</v>
      </c>
      <c r="G1006" s="111" t="s">
        <v>1782</v>
      </c>
      <c r="H1006" s="111" t="s">
        <v>1783</v>
      </c>
      <c r="I1006" s="111" t="s">
        <v>2379</v>
      </c>
    </row>
    <row r="1007" spans="1:9" ht="15.75">
      <c r="A1007" s="111" t="str">
        <f t="shared" si="19"/>
        <v>XIII AK526</v>
      </c>
      <c r="B1007" s="54">
        <v>26</v>
      </c>
      <c r="C1007" s="110" t="s">
        <v>1219</v>
      </c>
      <c r="D1007" s="110" t="s">
        <v>1220</v>
      </c>
      <c r="E1007" s="54" t="s">
        <v>9</v>
      </c>
      <c r="F1007" s="111" t="s">
        <v>1713</v>
      </c>
      <c r="G1007" s="111" t="s">
        <v>1782</v>
      </c>
      <c r="H1007" s="111" t="s">
        <v>1783</v>
      </c>
      <c r="I1007" s="111" t="s">
        <v>2377</v>
      </c>
    </row>
    <row r="1008" spans="1:9" ht="15.75">
      <c r="A1008" s="111" t="str">
        <f t="shared" si="19"/>
        <v>X AK 530</v>
      </c>
      <c r="B1008" s="130">
        <v>30</v>
      </c>
      <c r="C1008" s="110">
        <v>101616156</v>
      </c>
      <c r="D1008" s="110" t="s">
        <v>2336</v>
      </c>
      <c r="E1008" s="130" t="s">
        <v>13</v>
      </c>
      <c r="F1008" s="111" t="s">
        <v>2325</v>
      </c>
      <c r="G1008" s="111" t="s">
        <v>1775</v>
      </c>
      <c r="H1008" s="111" t="s">
        <v>1783</v>
      </c>
      <c r="I1008" s="111" t="str">
        <f>E1008&amp;H1008</f>
        <v>PAK</v>
      </c>
    </row>
    <row r="1009" spans="1:9" ht="15.75">
      <c r="A1009" s="111" t="str">
        <f t="shared" si="19"/>
        <v>XII AK128</v>
      </c>
      <c r="B1009" s="54">
        <v>28</v>
      </c>
      <c r="C1009" s="110" t="s">
        <v>405</v>
      </c>
      <c r="D1009" s="110" t="s">
        <v>406</v>
      </c>
      <c r="E1009" s="54" t="s">
        <v>13</v>
      </c>
      <c r="F1009" s="111" t="s">
        <v>970</v>
      </c>
      <c r="G1009" s="111" t="s">
        <v>1780</v>
      </c>
      <c r="H1009" s="111" t="s">
        <v>1783</v>
      </c>
      <c r="I1009" s="111" t="s">
        <v>2379</v>
      </c>
    </row>
    <row r="1010" spans="1:9" ht="15.75">
      <c r="A1010" s="111" t="str">
        <f t="shared" si="19"/>
        <v>XIII AK126</v>
      </c>
      <c r="B1010" s="54">
        <v>26</v>
      </c>
      <c r="C1010" s="110" t="s">
        <v>954</v>
      </c>
      <c r="D1010" s="110" t="s">
        <v>955</v>
      </c>
      <c r="E1010" s="54" t="s">
        <v>13</v>
      </c>
      <c r="F1010" s="111" t="s">
        <v>1525</v>
      </c>
      <c r="G1010" s="111" t="s">
        <v>1782</v>
      </c>
      <c r="H1010" s="111" t="s">
        <v>1783</v>
      </c>
      <c r="I1010" s="111" t="s">
        <v>2379</v>
      </c>
    </row>
    <row r="1011" spans="1:9" ht="15.75">
      <c r="A1011" s="111" t="str">
        <f t="shared" si="19"/>
        <v>XI AK527</v>
      </c>
      <c r="B1011" s="54">
        <v>27</v>
      </c>
      <c r="C1011" s="110">
        <v>101515783</v>
      </c>
      <c r="D1011" s="110" t="s">
        <v>288</v>
      </c>
      <c r="E1011" s="54" t="s">
        <v>13</v>
      </c>
      <c r="F1011" s="111" t="s">
        <v>655</v>
      </c>
      <c r="G1011" s="111" t="s">
        <v>1778</v>
      </c>
      <c r="H1011" s="111" t="s">
        <v>1783</v>
      </c>
      <c r="I1011" s="111" t="s">
        <v>2379</v>
      </c>
    </row>
    <row r="1012" spans="1:9" ht="15.75">
      <c r="A1012" s="111" t="str">
        <f t="shared" si="19"/>
        <v>XIII AK527</v>
      </c>
      <c r="B1012" s="54">
        <v>27</v>
      </c>
      <c r="C1012" s="110" t="s">
        <v>1221</v>
      </c>
      <c r="D1012" s="110" t="s">
        <v>1222</v>
      </c>
      <c r="E1012" s="54" t="s">
        <v>13</v>
      </c>
      <c r="F1012" s="111" t="s">
        <v>1713</v>
      </c>
      <c r="G1012" s="111" t="s">
        <v>1782</v>
      </c>
      <c r="H1012" s="111" t="s">
        <v>1783</v>
      </c>
      <c r="I1012" s="111" t="s">
        <v>2379</v>
      </c>
    </row>
    <row r="1013" spans="1:9" ht="15.75">
      <c r="A1013" s="111" t="str">
        <f t="shared" si="19"/>
        <v>XIII AK326</v>
      </c>
      <c r="B1013" s="54">
        <v>26</v>
      </c>
      <c r="C1013" s="110" t="s">
        <v>1091</v>
      </c>
      <c r="D1013" s="110" t="s">
        <v>1092</v>
      </c>
      <c r="E1013" s="54" t="s">
        <v>13</v>
      </c>
      <c r="F1013" s="111" t="s">
        <v>1589</v>
      </c>
      <c r="G1013" s="111" t="s">
        <v>1782</v>
      </c>
      <c r="H1013" s="111" t="s">
        <v>1783</v>
      </c>
      <c r="I1013" s="111" t="s">
        <v>2379</v>
      </c>
    </row>
    <row r="1014" spans="1:9" ht="15.75">
      <c r="A1014" s="111" t="str">
        <f t="shared" si="19"/>
        <v>XII TKJ127</v>
      </c>
      <c r="B1014" s="54">
        <v>27</v>
      </c>
      <c r="C1014" s="110" t="s">
        <v>769</v>
      </c>
      <c r="D1014" s="110" t="s">
        <v>770</v>
      </c>
      <c r="E1014" s="54" t="s">
        <v>13</v>
      </c>
      <c r="F1014" s="111" t="s">
        <v>1289</v>
      </c>
      <c r="G1014" s="111" t="s">
        <v>1781</v>
      </c>
      <c r="H1014" s="111" t="s">
        <v>1785</v>
      </c>
      <c r="I1014" s="111" t="s">
        <v>2381</v>
      </c>
    </row>
    <row r="1015" spans="1:9" ht="15.75">
      <c r="A1015" s="111" t="str">
        <f t="shared" si="19"/>
        <v>XII AK329</v>
      </c>
      <c r="B1015" s="54">
        <v>29</v>
      </c>
      <c r="C1015" s="110" t="s">
        <v>528</v>
      </c>
      <c r="D1015" s="110" t="s">
        <v>529</v>
      </c>
      <c r="E1015" s="54" t="s">
        <v>13</v>
      </c>
      <c r="F1015" s="111" t="s">
        <v>972</v>
      </c>
      <c r="G1015" s="111" t="s">
        <v>1780</v>
      </c>
      <c r="H1015" s="111" t="s">
        <v>1783</v>
      </c>
      <c r="I1015" s="111" t="s">
        <v>2379</v>
      </c>
    </row>
    <row r="1016" spans="1:9" ht="15.75">
      <c r="A1016" s="111" t="str">
        <f t="shared" si="19"/>
        <v>XII AK426</v>
      </c>
      <c r="B1016" s="54">
        <v>26</v>
      </c>
      <c r="C1016" s="110" t="s">
        <v>585</v>
      </c>
      <c r="D1016" s="110" t="s">
        <v>586</v>
      </c>
      <c r="E1016" s="54" t="s">
        <v>13</v>
      </c>
      <c r="F1016" s="111" t="s">
        <v>973</v>
      </c>
      <c r="G1016" s="111" t="s">
        <v>1780</v>
      </c>
      <c r="H1016" s="111" t="s">
        <v>1783</v>
      </c>
      <c r="I1016" s="111" t="s">
        <v>2379</v>
      </c>
    </row>
    <row r="1017" spans="1:9" ht="15.75">
      <c r="A1017" s="111" t="str">
        <f t="shared" si="19"/>
        <v>XI TKJ129</v>
      </c>
      <c r="B1017" s="54">
        <v>29</v>
      </c>
      <c r="C1017" s="110">
        <v>101515905</v>
      </c>
      <c r="D1017" s="110" t="s">
        <v>85</v>
      </c>
      <c r="E1017" s="54" t="s">
        <v>13</v>
      </c>
      <c r="F1017" s="111" t="s">
        <v>779</v>
      </c>
      <c r="G1017" s="111" t="s">
        <v>1779</v>
      </c>
      <c r="H1017" s="111" t="s">
        <v>1785</v>
      </c>
      <c r="I1017" s="111" t="s">
        <v>2381</v>
      </c>
    </row>
    <row r="1018" spans="1:9" ht="15.75">
      <c r="A1018" s="111" t="str">
        <f t="shared" si="19"/>
        <v>X AK 232</v>
      </c>
      <c r="B1018" s="130">
        <v>32</v>
      </c>
      <c r="C1018" s="110">
        <v>101616158</v>
      </c>
      <c r="D1018" s="110" t="s">
        <v>2274</v>
      </c>
      <c r="E1018" s="113" t="s">
        <v>13</v>
      </c>
      <c r="F1018" s="114" t="s">
        <v>2327</v>
      </c>
      <c r="G1018" s="111" t="s">
        <v>1775</v>
      </c>
      <c r="H1018" s="111" t="s">
        <v>1783</v>
      </c>
      <c r="I1018" s="111" t="str">
        <f>E1018&amp;H1018</f>
        <v>PAK</v>
      </c>
    </row>
    <row r="1019" spans="1:9" ht="15.75">
      <c r="A1019" s="111" t="str">
        <f t="shared" si="19"/>
        <v>X TKJ 333</v>
      </c>
      <c r="B1019" s="130">
        <v>33</v>
      </c>
      <c r="C1019" s="110">
        <v>101616283</v>
      </c>
      <c r="D1019" s="110" t="s">
        <v>2275</v>
      </c>
      <c r="E1019" s="113" t="s">
        <v>13</v>
      </c>
      <c r="F1019" s="115" t="s">
        <v>2326</v>
      </c>
      <c r="G1019" s="111" t="s">
        <v>1777</v>
      </c>
      <c r="H1019" s="111" t="s">
        <v>1785</v>
      </c>
      <c r="I1019" s="111" t="str">
        <f>E1019&amp;H1019</f>
        <v>PTKJ</v>
      </c>
    </row>
    <row r="1020" spans="1:9" ht="15.75">
      <c r="A1020" s="111" t="str">
        <f t="shared" si="19"/>
        <v>X AK 630</v>
      </c>
      <c r="B1020" s="130">
        <v>30</v>
      </c>
      <c r="C1020" s="110">
        <v>101616159</v>
      </c>
      <c r="D1020" s="110" t="s">
        <v>2276</v>
      </c>
      <c r="E1020" s="113" t="s">
        <v>13</v>
      </c>
      <c r="F1020" s="114" t="s">
        <v>2330</v>
      </c>
      <c r="G1020" s="111" t="s">
        <v>1775</v>
      </c>
      <c r="H1020" s="111" t="s">
        <v>1783</v>
      </c>
      <c r="I1020" s="111" t="str">
        <f>E1020&amp;H1020</f>
        <v>PAK</v>
      </c>
    </row>
    <row r="1021" spans="1:9" ht="15.75">
      <c r="A1021" s="111" t="str">
        <f t="shared" si="19"/>
        <v>XI TKJ230</v>
      </c>
      <c r="B1021" s="54">
        <v>30</v>
      </c>
      <c r="C1021" s="110">
        <v>101515906</v>
      </c>
      <c r="D1021" s="110" t="s">
        <v>116</v>
      </c>
      <c r="E1021" s="54" t="s">
        <v>9</v>
      </c>
      <c r="F1021" s="111" t="s">
        <v>842</v>
      </c>
      <c r="G1021" s="111" t="s">
        <v>1779</v>
      </c>
      <c r="H1021" s="111" t="s">
        <v>1785</v>
      </c>
      <c r="I1021" s="111" t="s">
        <v>2378</v>
      </c>
    </row>
    <row r="1022" spans="1:9" ht="15.75">
      <c r="A1022" s="111" t="str">
        <f t="shared" si="19"/>
        <v>XII AK528</v>
      </c>
      <c r="B1022" s="54">
        <v>28</v>
      </c>
      <c r="C1022" s="110" t="s">
        <v>647</v>
      </c>
      <c r="D1022" s="110" t="s">
        <v>648</v>
      </c>
      <c r="E1022" s="54" t="s">
        <v>13</v>
      </c>
      <c r="F1022" s="111" t="s">
        <v>974</v>
      </c>
      <c r="G1022" s="111" t="s">
        <v>1780</v>
      </c>
      <c r="H1022" s="111" t="s">
        <v>1783</v>
      </c>
      <c r="I1022" s="111" t="s">
        <v>2379</v>
      </c>
    </row>
    <row r="1023" spans="1:9" ht="15.75">
      <c r="A1023" s="111" t="str">
        <f t="shared" si="19"/>
        <v>X TKJ 131</v>
      </c>
      <c r="B1023" s="130">
        <v>31</v>
      </c>
      <c r="C1023" s="110">
        <v>101616284</v>
      </c>
      <c r="D1023" s="110" t="s">
        <v>2277</v>
      </c>
      <c r="E1023" s="113" t="s">
        <v>13</v>
      </c>
      <c r="F1023" s="115" t="s">
        <v>2331</v>
      </c>
      <c r="G1023" s="111" t="s">
        <v>1777</v>
      </c>
      <c r="H1023" s="111" t="s">
        <v>1785</v>
      </c>
      <c r="I1023" s="111" t="str">
        <f>E1023&amp;H1023</f>
        <v>PTKJ</v>
      </c>
    </row>
    <row r="1024" spans="1:9" ht="15.75">
      <c r="A1024" s="111" t="str">
        <f t="shared" si="19"/>
        <v>XI AK325</v>
      </c>
      <c r="B1024" s="54">
        <v>25</v>
      </c>
      <c r="C1024" s="110">
        <v>101515784</v>
      </c>
      <c r="D1024" s="110" t="s">
        <v>222</v>
      </c>
      <c r="E1024" s="54" t="s">
        <v>13</v>
      </c>
      <c r="F1024" s="111" t="s">
        <v>534</v>
      </c>
      <c r="G1024" s="111" t="s">
        <v>1778</v>
      </c>
      <c r="H1024" s="111" t="s">
        <v>1783</v>
      </c>
      <c r="I1024" s="111" t="s">
        <v>2379</v>
      </c>
    </row>
    <row r="1025" spans="1:9" ht="15.75">
      <c r="A1025" s="111" t="str">
        <f t="shared" si="19"/>
        <v>XI AK326</v>
      </c>
      <c r="B1025" s="54">
        <v>26</v>
      </c>
      <c r="C1025" s="110">
        <v>101515785</v>
      </c>
      <c r="D1025" s="110" t="s">
        <v>234</v>
      </c>
      <c r="E1025" s="54" t="s">
        <v>13</v>
      </c>
      <c r="F1025" s="111" t="s">
        <v>534</v>
      </c>
      <c r="G1025" s="111" t="s">
        <v>1778</v>
      </c>
      <c r="H1025" s="111" t="s">
        <v>1783</v>
      </c>
      <c r="I1025" s="111" t="s">
        <v>2379</v>
      </c>
    </row>
    <row r="1026" spans="1:9" ht="15.75">
      <c r="A1026" s="111" t="str">
        <f t="shared" si="19"/>
        <v>XII AK625</v>
      </c>
      <c r="B1026" s="54">
        <v>25</v>
      </c>
      <c r="C1026" s="110" t="s">
        <v>703</v>
      </c>
      <c r="D1026" s="110" t="s">
        <v>704</v>
      </c>
      <c r="E1026" s="54" t="s">
        <v>13</v>
      </c>
      <c r="F1026" s="111" t="s">
        <v>1942</v>
      </c>
      <c r="G1026" s="111" t="s">
        <v>1780</v>
      </c>
      <c r="H1026" s="111" t="s">
        <v>1783</v>
      </c>
      <c r="I1026" s="111" t="s">
        <v>2379</v>
      </c>
    </row>
    <row r="1027" spans="1:9" ht="15.75">
      <c r="A1027" s="111" t="str">
        <f t="shared" si="19"/>
        <v>X AK 631</v>
      </c>
      <c r="B1027" s="130">
        <v>31</v>
      </c>
      <c r="C1027" s="110">
        <v>101616160</v>
      </c>
      <c r="D1027" s="110" t="s">
        <v>2278</v>
      </c>
      <c r="E1027" s="113" t="s">
        <v>13</v>
      </c>
      <c r="F1027" s="114" t="s">
        <v>2330</v>
      </c>
      <c r="G1027" s="111" t="s">
        <v>1775</v>
      </c>
      <c r="H1027" s="111" t="s">
        <v>1783</v>
      </c>
      <c r="I1027" s="111" t="str">
        <f>E1027&amp;H1027</f>
        <v>PAK</v>
      </c>
    </row>
    <row r="1028" spans="1:9" ht="15.75">
      <c r="A1028" s="111" t="str">
        <f t="shared" si="19"/>
        <v>XI AK625</v>
      </c>
      <c r="B1028" s="54">
        <v>25</v>
      </c>
      <c r="C1028" s="110">
        <v>101515786</v>
      </c>
      <c r="D1028" s="110" t="s">
        <v>319</v>
      </c>
      <c r="E1028" s="54" t="s">
        <v>13</v>
      </c>
      <c r="F1028" s="111" t="s">
        <v>715</v>
      </c>
      <c r="G1028" s="111" t="s">
        <v>1778</v>
      </c>
      <c r="H1028" s="111" t="s">
        <v>1783</v>
      </c>
      <c r="I1028" s="111" t="s">
        <v>2379</v>
      </c>
    </row>
    <row r="1029" spans="1:9" ht="15.75">
      <c r="A1029" s="111" t="str">
        <f t="shared" si="19"/>
        <v>X AK 130</v>
      </c>
      <c r="B1029" s="130">
        <v>30</v>
      </c>
      <c r="C1029" s="110">
        <v>101616161</v>
      </c>
      <c r="D1029" s="110" t="s">
        <v>2279</v>
      </c>
      <c r="E1029" s="113" t="s">
        <v>13</v>
      </c>
      <c r="F1029" s="114" t="s">
        <v>2322</v>
      </c>
      <c r="G1029" s="111" t="s">
        <v>1775</v>
      </c>
      <c r="H1029" s="111" t="s">
        <v>1783</v>
      </c>
      <c r="I1029" s="111" t="str">
        <f>E1029&amp;H1029</f>
        <v>PAK</v>
      </c>
    </row>
    <row r="1030" spans="1:9" ht="15.75">
      <c r="A1030" s="111" t="str">
        <f t="shared" si="19"/>
        <v>XIII AK327</v>
      </c>
      <c r="B1030" s="54">
        <v>27</v>
      </c>
      <c r="C1030" s="110" t="s">
        <v>1093</v>
      </c>
      <c r="D1030" s="110" t="s">
        <v>1094</v>
      </c>
      <c r="E1030" s="54" t="s">
        <v>13</v>
      </c>
      <c r="F1030" s="111" t="s">
        <v>1589</v>
      </c>
      <c r="G1030" s="111" t="s">
        <v>1782</v>
      </c>
      <c r="H1030" s="111" t="s">
        <v>1783</v>
      </c>
      <c r="I1030" s="111" t="s">
        <v>2379</v>
      </c>
    </row>
    <row r="1031" spans="1:9" ht="15.75">
      <c r="A1031" s="111" t="str">
        <f t="shared" ref="A1031:A1094" si="20">F1031&amp;B1031</f>
        <v>XIII AK430</v>
      </c>
      <c r="B1031" s="54">
        <v>30</v>
      </c>
      <c r="C1031" s="110" t="s">
        <v>1163</v>
      </c>
      <c r="D1031" s="110" t="s">
        <v>1164</v>
      </c>
      <c r="E1031" s="54" t="s">
        <v>9</v>
      </c>
      <c r="F1031" s="111" t="s">
        <v>1652</v>
      </c>
      <c r="G1031" s="111" t="s">
        <v>1782</v>
      </c>
      <c r="H1031" s="111" t="s">
        <v>1783</v>
      </c>
      <c r="I1031" s="111" t="s">
        <v>2377</v>
      </c>
    </row>
    <row r="1032" spans="1:9" ht="15.75">
      <c r="A1032" s="111" t="str">
        <f t="shared" si="20"/>
        <v>XIII AK228</v>
      </c>
      <c r="B1032" s="54">
        <v>28</v>
      </c>
      <c r="C1032" s="110" t="s">
        <v>1029</v>
      </c>
      <c r="D1032" s="110" t="s">
        <v>1030</v>
      </c>
      <c r="E1032" s="54" t="s">
        <v>13</v>
      </c>
      <c r="F1032" s="111" t="s">
        <v>1526</v>
      </c>
      <c r="G1032" s="111" t="s">
        <v>1782</v>
      </c>
      <c r="H1032" s="111" t="s">
        <v>1783</v>
      </c>
      <c r="I1032" s="111" t="s">
        <v>2379</v>
      </c>
    </row>
    <row r="1033" spans="1:9" ht="15.75">
      <c r="A1033" s="111" t="str">
        <f t="shared" si="20"/>
        <v>XII AK129</v>
      </c>
      <c r="B1033" s="54">
        <v>29</v>
      </c>
      <c r="C1033" s="110" t="s">
        <v>407</v>
      </c>
      <c r="D1033" s="110" t="s">
        <v>408</v>
      </c>
      <c r="E1033" s="54" t="s">
        <v>9</v>
      </c>
      <c r="F1033" s="111" t="s">
        <v>970</v>
      </c>
      <c r="G1033" s="111" t="s">
        <v>1780</v>
      </c>
      <c r="H1033" s="111" t="s">
        <v>1783</v>
      </c>
      <c r="I1033" s="111" t="s">
        <v>2377</v>
      </c>
    </row>
    <row r="1034" spans="1:9" ht="15.75">
      <c r="A1034" s="111" t="str">
        <f t="shared" si="20"/>
        <v>X AK 632</v>
      </c>
      <c r="B1034" s="130">
        <v>32</v>
      </c>
      <c r="C1034" s="110">
        <v>101616162</v>
      </c>
      <c r="D1034" s="110" t="s">
        <v>2280</v>
      </c>
      <c r="E1034" s="113" t="s">
        <v>13</v>
      </c>
      <c r="F1034" s="114" t="s">
        <v>2330</v>
      </c>
      <c r="G1034" s="111" t="s">
        <v>1775</v>
      </c>
      <c r="H1034" s="111" t="s">
        <v>1783</v>
      </c>
      <c r="I1034" s="111" t="str">
        <f>E1034&amp;H1034</f>
        <v>PAK</v>
      </c>
    </row>
    <row r="1035" spans="1:9" ht="15.75">
      <c r="A1035" s="111" t="str">
        <f t="shared" si="20"/>
        <v>X AK 333</v>
      </c>
      <c r="B1035" s="130">
        <v>33</v>
      </c>
      <c r="C1035" s="110">
        <v>101616163</v>
      </c>
      <c r="D1035" s="110" t="s">
        <v>2281</v>
      </c>
      <c r="E1035" s="113" t="s">
        <v>9</v>
      </c>
      <c r="F1035" s="114" t="s">
        <v>2328</v>
      </c>
      <c r="G1035" s="111" t="s">
        <v>1775</v>
      </c>
      <c r="H1035" s="111" t="s">
        <v>1783</v>
      </c>
      <c r="I1035" s="111" t="str">
        <f>E1035&amp;H1035</f>
        <v>LAK</v>
      </c>
    </row>
    <row r="1036" spans="1:9" ht="15.75">
      <c r="A1036" s="111" t="str">
        <f t="shared" si="20"/>
        <v>XIII AK127</v>
      </c>
      <c r="B1036" s="54">
        <v>27</v>
      </c>
      <c r="C1036" s="110" t="s">
        <v>956</v>
      </c>
      <c r="D1036" s="110" t="s">
        <v>957</v>
      </c>
      <c r="E1036" s="54" t="s">
        <v>13</v>
      </c>
      <c r="F1036" s="111" t="s">
        <v>1525</v>
      </c>
      <c r="G1036" s="111" t="s">
        <v>1782</v>
      </c>
      <c r="H1036" s="111" t="s">
        <v>1783</v>
      </c>
      <c r="I1036" s="111" t="s">
        <v>2379</v>
      </c>
    </row>
    <row r="1037" spans="1:9" ht="15.75">
      <c r="A1037" s="111" t="str">
        <f t="shared" si="20"/>
        <v>XII AK228</v>
      </c>
      <c r="B1037" s="54">
        <v>28</v>
      </c>
      <c r="C1037" s="110" t="s">
        <v>468</v>
      </c>
      <c r="D1037" s="110" t="s">
        <v>469</v>
      </c>
      <c r="E1037" s="54" t="s">
        <v>13</v>
      </c>
      <c r="F1037" s="111" t="s">
        <v>971</v>
      </c>
      <c r="G1037" s="111" t="s">
        <v>1780</v>
      </c>
      <c r="H1037" s="111" t="s">
        <v>1783</v>
      </c>
      <c r="I1037" s="111" t="s">
        <v>2379</v>
      </c>
    </row>
    <row r="1038" spans="1:9" ht="15.75">
      <c r="A1038" s="111" t="str">
        <f t="shared" si="20"/>
        <v>X AK 131</v>
      </c>
      <c r="B1038" s="130">
        <v>31</v>
      </c>
      <c r="C1038" s="110">
        <v>101616164</v>
      </c>
      <c r="D1038" s="110" t="s">
        <v>2282</v>
      </c>
      <c r="E1038" s="113" t="s">
        <v>9</v>
      </c>
      <c r="F1038" s="114" t="s">
        <v>2322</v>
      </c>
      <c r="G1038" s="111" t="s">
        <v>1775</v>
      </c>
      <c r="H1038" s="111" t="s">
        <v>1783</v>
      </c>
      <c r="I1038" s="111" t="str">
        <f>E1038&amp;H1038</f>
        <v>LAK</v>
      </c>
    </row>
    <row r="1039" spans="1:9" ht="15.75">
      <c r="A1039" s="111" t="str">
        <f t="shared" si="20"/>
        <v>XII TKJ229</v>
      </c>
      <c r="B1039" s="54">
        <v>29</v>
      </c>
      <c r="C1039" s="110" t="s">
        <v>836</v>
      </c>
      <c r="D1039" s="110" t="s">
        <v>837</v>
      </c>
      <c r="E1039" s="54" t="s">
        <v>9</v>
      </c>
      <c r="F1039" s="111" t="s">
        <v>1344</v>
      </c>
      <c r="G1039" s="111" t="s">
        <v>1781</v>
      </c>
      <c r="H1039" s="111" t="s">
        <v>1785</v>
      </c>
      <c r="I1039" s="111" t="s">
        <v>2378</v>
      </c>
    </row>
    <row r="1040" spans="1:9" ht="15.75">
      <c r="A1040" s="111" t="str">
        <f t="shared" si="20"/>
        <v>X RPL 131</v>
      </c>
      <c r="B1040" s="130">
        <v>31</v>
      </c>
      <c r="C1040" s="110">
        <v>101616362</v>
      </c>
      <c r="D1040" s="110" t="s">
        <v>2283</v>
      </c>
      <c r="E1040" s="113" t="s">
        <v>9</v>
      </c>
      <c r="F1040" s="114" t="s">
        <v>2323</v>
      </c>
      <c r="G1040" s="111" t="s">
        <v>1776</v>
      </c>
      <c r="H1040" s="111" t="s">
        <v>1784</v>
      </c>
      <c r="I1040" s="111" t="str">
        <f>E1040&amp;H1040</f>
        <v>LRPL</v>
      </c>
    </row>
    <row r="1041" spans="1:9" ht="15.75">
      <c r="A1041" s="111" t="str">
        <f t="shared" si="20"/>
        <v>X AK 531</v>
      </c>
      <c r="B1041" s="130">
        <v>31</v>
      </c>
      <c r="C1041" s="110">
        <v>101616165</v>
      </c>
      <c r="D1041" s="110" t="s">
        <v>2284</v>
      </c>
      <c r="E1041" s="113" t="s">
        <v>13</v>
      </c>
      <c r="F1041" s="114" t="s">
        <v>2325</v>
      </c>
      <c r="G1041" s="111" t="s">
        <v>1775</v>
      </c>
      <c r="H1041" s="111" t="s">
        <v>1783</v>
      </c>
      <c r="I1041" s="111" t="str">
        <f>E1041&amp;H1041</f>
        <v>PAK</v>
      </c>
    </row>
    <row r="1042" spans="1:9" ht="15.75">
      <c r="A1042" s="111" t="str">
        <f t="shared" si="20"/>
        <v>XII TKJ128</v>
      </c>
      <c r="B1042" s="54">
        <v>28</v>
      </c>
      <c r="C1042" s="110" t="s">
        <v>771</v>
      </c>
      <c r="D1042" s="110" t="s">
        <v>772</v>
      </c>
      <c r="E1042" s="54" t="s">
        <v>13</v>
      </c>
      <c r="F1042" s="111" t="s">
        <v>1289</v>
      </c>
      <c r="G1042" s="111" t="s">
        <v>1781</v>
      </c>
      <c r="H1042" s="111" t="s">
        <v>1785</v>
      </c>
      <c r="I1042" s="111" t="s">
        <v>2381</v>
      </c>
    </row>
    <row r="1043" spans="1:9" ht="15.75">
      <c r="A1043" s="111" t="str">
        <f t="shared" si="20"/>
        <v>XIII AK328</v>
      </c>
      <c r="B1043" s="54">
        <v>28</v>
      </c>
      <c r="C1043" s="110" t="s">
        <v>1095</v>
      </c>
      <c r="D1043" s="110" t="s">
        <v>1096</v>
      </c>
      <c r="E1043" s="54" t="s">
        <v>13</v>
      </c>
      <c r="F1043" s="111" t="s">
        <v>1589</v>
      </c>
      <c r="G1043" s="111" t="s">
        <v>1782</v>
      </c>
      <c r="H1043" s="111" t="s">
        <v>1783</v>
      </c>
      <c r="I1043" s="111" t="s">
        <v>2379</v>
      </c>
    </row>
    <row r="1044" spans="1:9" ht="15.75">
      <c r="A1044" s="111" t="str">
        <f t="shared" si="20"/>
        <v>XI AK428</v>
      </c>
      <c r="B1044" s="54">
        <v>28</v>
      </c>
      <c r="C1044" s="110">
        <v>101515787</v>
      </c>
      <c r="D1044" s="110" t="s">
        <v>264</v>
      </c>
      <c r="E1044" s="54" t="s">
        <v>13</v>
      </c>
      <c r="F1044" s="111" t="s">
        <v>593</v>
      </c>
      <c r="G1044" s="111" t="s">
        <v>1778</v>
      </c>
      <c r="H1044" s="111" t="s">
        <v>1783</v>
      </c>
      <c r="I1044" s="111" t="s">
        <v>2379</v>
      </c>
    </row>
    <row r="1045" spans="1:9" ht="15.75">
      <c r="A1045" s="111" t="str">
        <f t="shared" si="20"/>
        <v>X AK 633</v>
      </c>
      <c r="B1045" s="130">
        <v>33</v>
      </c>
      <c r="C1045" s="110">
        <v>101616166</v>
      </c>
      <c r="D1045" s="110" t="s">
        <v>2285</v>
      </c>
      <c r="E1045" s="113" t="s">
        <v>13</v>
      </c>
      <c r="F1045" s="114" t="s">
        <v>2330</v>
      </c>
      <c r="G1045" s="111" t="s">
        <v>1775</v>
      </c>
      <c r="H1045" s="111" t="s">
        <v>1783</v>
      </c>
      <c r="I1045" s="111" t="str">
        <f>E1045&amp;H1045</f>
        <v>PAK</v>
      </c>
    </row>
    <row r="1046" spans="1:9" ht="15.75">
      <c r="A1046" s="111" t="str">
        <f t="shared" si="20"/>
        <v>X AK 532</v>
      </c>
      <c r="B1046" s="130">
        <v>32</v>
      </c>
      <c r="C1046" s="110">
        <v>101616167</v>
      </c>
      <c r="D1046" s="110" t="s">
        <v>2286</v>
      </c>
      <c r="E1046" s="113" t="s">
        <v>9</v>
      </c>
      <c r="F1046" s="114" t="s">
        <v>2325</v>
      </c>
      <c r="G1046" s="111" t="s">
        <v>1775</v>
      </c>
      <c r="H1046" s="111" t="s">
        <v>1783</v>
      </c>
      <c r="I1046" s="111" t="str">
        <f>E1046&amp;H1046</f>
        <v>LAK</v>
      </c>
    </row>
    <row r="1047" spans="1:9" ht="15.75">
      <c r="A1047" s="111" t="str">
        <f t="shared" si="20"/>
        <v>XII AK330</v>
      </c>
      <c r="B1047" s="54">
        <v>30</v>
      </c>
      <c r="C1047" s="110" t="s">
        <v>530</v>
      </c>
      <c r="D1047" s="110" t="s">
        <v>531</v>
      </c>
      <c r="E1047" s="54" t="s">
        <v>13</v>
      </c>
      <c r="F1047" s="111" t="s">
        <v>972</v>
      </c>
      <c r="G1047" s="111" t="s">
        <v>1780</v>
      </c>
      <c r="H1047" s="111" t="s">
        <v>1783</v>
      </c>
      <c r="I1047" s="111" t="s">
        <v>2379</v>
      </c>
    </row>
    <row r="1048" spans="1:9" ht="15.75">
      <c r="A1048" s="111" t="str">
        <f t="shared" si="20"/>
        <v>X AK 132</v>
      </c>
      <c r="B1048" s="130">
        <v>32</v>
      </c>
      <c r="C1048" s="110">
        <v>101616169</v>
      </c>
      <c r="D1048" s="111" t="s">
        <v>2385</v>
      </c>
      <c r="E1048" s="130" t="s">
        <v>13</v>
      </c>
      <c r="F1048" s="111" t="s">
        <v>2322</v>
      </c>
      <c r="G1048" s="111" t="s">
        <v>1775</v>
      </c>
      <c r="H1048" s="111" t="s">
        <v>1783</v>
      </c>
      <c r="I1048" s="111" t="str">
        <f>E1048&amp;H1048</f>
        <v>PAK</v>
      </c>
    </row>
    <row r="1049" spans="1:9" ht="15.75">
      <c r="A1049" s="111" t="str">
        <f t="shared" si="20"/>
        <v>X AK 133</v>
      </c>
      <c r="B1049" s="130">
        <v>33</v>
      </c>
      <c r="C1049" s="110">
        <v>101616168</v>
      </c>
      <c r="D1049" s="110" t="s">
        <v>2287</v>
      </c>
      <c r="E1049" s="113" t="s">
        <v>13</v>
      </c>
      <c r="F1049" s="114" t="s">
        <v>2322</v>
      </c>
      <c r="G1049" s="111" t="s">
        <v>1775</v>
      </c>
      <c r="H1049" s="111" t="s">
        <v>1783</v>
      </c>
      <c r="I1049" s="111" t="str">
        <f>E1049&amp;H1049</f>
        <v>PAK</v>
      </c>
    </row>
    <row r="1050" spans="1:9" ht="15.75">
      <c r="A1050" s="111" t="str">
        <f t="shared" si="20"/>
        <v>XI AK626</v>
      </c>
      <c r="B1050" s="54">
        <v>26</v>
      </c>
      <c r="C1050" s="110">
        <v>101515788</v>
      </c>
      <c r="D1050" s="110" t="s">
        <v>310</v>
      </c>
      <c r="E1050" s="54" t="s">
        <v>13</v>
      </c>
      <c r="F1050" s="111" t="s">
        <v>715</v>
      </c>
      <c r="G1050" s="111" t="s">
        <v>1778</v>
      </c>
      <c r="H1050" s="111" t="s">
        <v>1783</v>
      </c>
      <c r="I1050" s="111" t="s">
        <v>2379</v>
      </c>
    </row>
    <row r="1051" spans="1:9" ht="15.75">
      <c r="A1051" s="111" t="str">
        <f t="shared" si="20"/>
        <v>XI AK327</v>
      </c>
      <c r="B1051" s="54">
        <v>27</v>
      </c>
      <c r="C1051" s="110">
        <v>101515789</v>
      </c>
      <c r="D1051" s="110" t="s">
        <v>245</v>
      </c>
      <c r="E1051" s="54" t="s">
        <v>9</v>
      </c>
      <c r="F1051" s="111" t="s">
        <v>534</v>
      </c>
      <c r="G1051" s="111" t="s">
        <v>1778</v>
      </c>
      <c r="H1051" s="111" t="s">
        <v>1783</v>
      </c>
      <c r="I1051" s="111" t="s">
        <v>2377</v>
      </c>
    </row>
    <row r="1052" spans="1:9" ht="15.75">
      <c r="A1052" s="111" t="str">
        <f t="shared" si="20"/>
        <v>XII TKJ129</v>
      </c>
      <c r="B1052" s="54">
        <v>29</v>
      </c>
      <c r="C1052" s="110" t="s">
        <v>773</v>
      </c>
      <c r="D1052" s="110" t="s">
        <v>774</v>
      </c>
      <c r="E1052" s="54" t="s">
        <v>9</v>
      </c>
      <c r="F1052" s="111" t="s">
        <v>1289</v>
      </c>
      <c r="G1052" s="111" t="s">
        <v>1781</v>
      </c>
      <c r="H1052" s="111" t="s">
        <v>1785</v>
      </c>
      <c r="I1052" s="111" t="s">
        <v>2378</v>
      </c>
    </row>
    <row r="1053" spans="1:9" ht="15.75">
      <c r="A1053" s="111" t="str">
        <f t="shared" si="20"/>
        <v>XI TKJ328</v>
      </c>
      <c r="B1053" s="54">
        <v>28</v>
      </c>
      <c r="C1053" s="110">
        <v>101515907</v>
      </c>
      <c r="D1053" s="110" t="s">
        <v>136</v>
      </c>
      <c r="E1053" s="54" t="s">
        <v>9</v>
      </c>
      <c r="F1053" s="111" t="s">
        <v>903</v>
      </c>
      <c r="G1053" s="111" t="s">
        <v>1779</v>
      </c>
      <c r="H1053" s="111" t="s">
        <v>1785</v>
      </c>
      <c r="I1053" s="111" t="s">
        <v>2378</v>
      </c>
    </row>
    <row r="1054" spans="1:9" ht="15.75">
      <c r="A1054" s="111" t="str">
        <f t="shared" si="20"/>
        <v>XI AK528</v>
      </c>
      <c r="B1054" s="54">
        <v>28</v>
      </c>
      <c r="C1054" s="110">
        <v>101515790</v>
      </c>
      <c r="D1054" s="110" t="s">
        <v>296</v>
      </c>
      <c r="E1054" s="54" t="s">
        <v>9</v>
      </c>
      <c r="F1054" s="111" t="s">
        <v>655</v>
      </c>
      <c r="G1054" s="111" t="s">
        <v>1778</v>
      </c>
      <c r="H1054" s="111" t="s">
        <v>1783</v>
      </c>
      <c r="I1054" s="111" t="s">
        <v>2377</v>
      </c>
    </row>
    <row r="1055" spans="1:9" ht="15.75">
      <c r="A1055" s="111" t="str">
        <f t="shared" si="20"/>
        <v>XII AK427</v>
      </c>
      <c r="B1055" s="54">
        <v>27</v>
      </c>
      <c r="C1055" s="110" t="s">
        <v>587</v>
      </c>
      <c r="D1055" s="110" t="s">
        <v>588</v>
      </c>
      <c r="E1055" s="54" t="s">
        <v>9</v>
      </c>
      <c r="F1055" s="111" t="s">
        <v>973</v>
      </c>
      <c r="G1055" s="111" t="s">
        <v>1780</v>
      </c>
      <c r="H1055" s="111" t="s">
        <v>1783</v>
      </c>
      <c r="I1055" s="111" t="s">
        <v>2377</v>
      </c>
    </row>
    <row r="1056" spans="1:9" ht="15.75">
      <c r="A1056" s="111" t="str">
        <f t="shared" si="20"/>
        <v>XII TKJ230</v>
      </c>
      <c r="B1056" s="54">
        <v>30</v>
      </c>
      <c r="C1056" s="110" t="s">
        <v>838</v>
      </c>
      <c r="D1056" s="110" t="s">
        <v>839</v>
      </c>
      <c r="E1056" s="54" t="s">
        <v>9</v>
      </c>
      <c r="F1056" s="111" t="s">
        <v>1344</v>
      </c>
      <c r="G1056" s="111" t="s">
        <v>1781</v>
      </c>
      <c r="H1056" s="111" t="s">
        <v>1785</v>
      </c>
      <c r="I1056" s="111" t="s">
        <v>2378</v>
      </c>
    </row>
    <row r="1057" spans="1:10" ht="15.75">
      <c r="A1057" s="111" t="str">
        <f t="shared" si="20"/>
        <v>XII AK529</v>
      </c>
      <c r="B1057" s="54">
        <v>29</v>
      </c>
      <c r="C1057" s="110" t="s">
        <v>649</v>
      </c>
      <c r="D1057" s="110" t="s">
        <v>650</v>
      </c>
      <c r="E1057" s="54" t="s">
        <v>13</v>
      </c>
      <c r="F1057" s="111" t="s">
        <v>974</v>
      </c>
      <c r="G1057" s="111" t="s">
        <v>1780</v>
      </c>
      <c r="H1057" s="111" t="s">
        <v>1783</v>
      </c>
      <c r="I1057" s="111" t="s">
        <v>2379</v>
      </c>
    </row>
    <row r="1058" spans="1:10" ht="15.75">
      <c r="A1058" s="111" t="str">
        <f t="shared" si="20"/>
        <v>XII AK626</v>
      </c>
      <c r="B1058" s="54">
        <v>26</v>
      </c>
      <c r="C1058" s="110" t="s">
        <v>705</v>
      </c>
      <c r="D1058" s="110" t="s">
        <v>706</v>
      </c>
      <c r="E1058" s="54" t="s">
        <v>9</v>
      </c>
      <c r="F1058" s="111" t="s">
        <v>1942</v>
      </c>
      <c r="G1058" s="111" t="s">
        <v>1780</v>
      </c>
      <c r="H1058" s="111" t="s">
        <v>1783</v>
      </c>
      <c r="I1058" s="111" t="s">
        <v>2377</v>
      </c>
    </row>
    <row r="1059" spans="1:10" ht="15.75">
      <c r="A1059" s="111" t="str">
        <f t="shared" si="20"/>
        <v>XIII AK229</v>
      </c>
      <c r="B1059" s="54">
        <v>29</v>
      </c>
      <c r="C1059" s="110" t="s">
        <v>1031</v>
      </c>
      <c r="D1059" s="110" t="s">
        <v>1032</v>
      </c>
      <c r="E1059" s="54" t="s">
        <v>13</v>
      </c>
      <c r="F1059" s="111" t="s">
        <v>1526</v>
      </c>
      <c r="G1059" s="111" t="s">
        <v>1782</v>
      </c>
      <c r="H1059" s="111" t="s">
        <v>1783</v>
      </c>
      <c r="I1059" s="111" t="s">
        <v>2379</v>
      </c>
    </row>
    <row r="1060" spans="1:10" ht="15.75">
      <c r="A1060" s="111" t="str">
        <f t="shared" si="20"/>
        <v>X TKJ 132</v>
      </c>
      <c r="B1060" s="130">
        <v>32</v>
      </c>
      <c r="C1060" s="110">
        <v>101616285</v>
      </c>
      <c r="D1060" s="110" t="s">
        <v>2288</v>
      </c>
      <c r="E1060" s="113" t="s">
        <v>9</v>
      </c>
      <c r="F1060" s="115" t="s">
        <v>2331</v>
      </c>
      <c r="G1060" s="111" t="s">
        <v>1777</v>
      </c>
      <c r="H1060" s="111" t="s">
        <v>1785</v>
      </c>
      <c r="I1060" s="111" t="str">
        <f>E1060&amp;H1060</f>
        <v>LTKJ</v>
      </c>
    </row>
    <row r="1061" spans="1:10" ht="15.75">
      <c r="A1061" s="111" t="str">
        <f t="shared" si="20"/>
        <v>XI AK429</v>
      </c>
      <c r="B1061" s="54">
        <v>29</v>
      </c>
      <c r="C1061" s="110">
        <v>101515791</v>
      </c>
      <c r="D1061" s="110" t="s">
        <v>274</v>
      </c>
      <c r="E1061" s="54" t="s">
        <v>9</v>
      </c>
      <c r="F1061" s="111" t="s">
        <v>593</v>
      </c>
      <c r="G1061" s="111" t="s">
        <v>1778</v>
      </c>
      <c r="H1061" s="111" t="s">
        <v>1783</v>
      </c>
      <c r="I1061" s="111" t="s">
        <v>2377</v>
      </c>
    </row>
    <row r="1062" spans="1:10" ht="15.75">
      <c r="A1062" s="111" t="str">
        <f t="shared" si="20"/>
        <v>X AK 233</v>
      </c>
      <c r="B1062" s="130">
        <v>33</v>
      </c>
      <c r="C1062" s="110">
        <v>101616170</v>
      </c>
      <c r="D1062" s="110" t="s">
        <v>2289</v>
      </c>
      <c r="E1062" s="113" t="s">
        <v>9</v>
      </c>
      <c r="F1062" s="114" t="s">
        <v>2327</v>
      </c>
      <c r="G1062" s="111" t="s">
        <v>1775</v>
      </c>
      <c r="H1062" s="111" t="s">
        <v>1783</v>
      </c>
      <c r="I1062" s="111" t="str">
        <f>E1062&amp;H1062</f>
        <v>LAK</v>
      </c>
    </row>
    <row r="1063" spans="1:10" ht="15.75">
      <c r="A1063" s="111" t="str">
        <f t="shared" si="20"/>
        <v>XI AK228</v>
      </c>
      <c r="B1063" s="54">
        <v>28</v>
      </c>
      <c r="C1063" s="110">
        <v>101515792</v>
      </c>
      <c r="D1063" s="110" t="s">
        <v>213</v>
      </c>
      <c r="E1063" s="54" t="s">
        <v>9</v>
      </c>
      <c r="F1063" s="111" t="s">
        <v>472</v>
      </c>
      <c r="G1063" s="111" t="s">
        <v>1778</v>
      </c>
      <c r="H1063" s="111" t="s">
        <v>1783</v>
      </c>
      <c r="I1063" s="111" t="s">
        <v>2377</v>
      </c>
    </row>
    <row r="1064" spans="1:10" ht="15.75">
      <c r="A1064" s="111" t="str">
        <f t="shared" si="20"/>
        <v>XII AK130</v>
      </c>
      <c r="B1064" s="54">
        <v>30</v>
      </c>
      <c r="C1064" s="110" t="s">
        <v>409</v>
      </c>
      <c r="D1064" s="110" t="s">
        <v>410</v>
      </c>
      <c r="E1064" s="54" t="s">
        <v>13</v>
      </c>
      <c r="F1064" s="111" t="s">
        <v>970</v>
      </c>
      <c r="G1064" s="111" t="s">
        <v>1780</v>
      </c>
      <c r="H1064" s="111" t="s">
        <v>1783</v>
      </c>
      <c r="I1064" s="111" t="s">
        <v>2379</v>
      </c>
    </row>
    <row r="1065" spans="1:10" ht="15.75">
      <c r="A1065" s="111" t="str">
        <f t="shared" si="20"/>
        <v>XIII AK230</v>
      </c>
      <c r="B1065" s="54">
        <v>30</v>
      </c>
      <c r="C1065" s="110" t="s">
        <v>1033</v>
      </c>
      <c r="D1065" s="110" t="s">
        <v>1034</v>
      </c>
      <c r="E1065" s="54" t="s">
        <v>13</v>
      </c>
      <c r="F1065" s="111" t="s">
        <v>1526</v>
      </c>
      <c r="G1065" s="111" t="s">
        <v>1782</v>
      </c>
      <c r="H1065" s="111" t="s">
        <v>1783</v>
      </c>
      <c r="I1065" s="111" t="s">
        <v>2379</v>
      </c>
    </row>
    <row r="1066" spans="1:10" ht="15.75">
      <c r="A1066" s="111" t="str">
        <f t="shared" si="20"/>
        <v>X TKJ 133</v>
      </c>
      <c r="B1066" s="130">
        <v>33</v>
      </c>
      <c r="C1066" s="110">
        <v>101616286</v>
      </c>
      <c r="D1066" s="110" t="s">
        <v>2290</v>
      </c>
      <c r="E1066" s="118" t="s">
        <v>9</v>
      </c>
      <c r="F1066" s="115" t="s">
        <v>2331</v>
      </c>
      <c r="G1066" s="111" t="s">
        <v>1777</v>
      </c>
      <c r="H1066" s="111" t="s">
        <v>1785</v>
      </c>
      <c r="I1066" s="111" t="str">
        <f>E1066&amp;H1066</f>
        <v>LTKJ</v>
      </c>
    </row>
    <row r="1067" spans="1:10" s="120" customFormat="1" ht="15.75">
      <c r="A1067" s="111" t="str">
        <f t="shared" si="20"/>
        <v>XI AK125</v>
      </c>
      <c r="B1067" s="54">
        <v>25</v>
      </c>
      <c r="C1067" s="110">
        <v>101515793</v>
      </c>
      <c r="D1067" s="110" t="s">
        <v>168</v>
      </c>
      <c r="E1067" s="54" t="s">
        <v>13</v>
      </c>
      <c r="F1067" s="111" t="s">
        <v>413</v>
      </c>
      <c r="G1067" s="111" t="s">
        <v>1778</v>
      </c>
      <c r="H1067" s="111" t="s">
        <v>1783</v>
      </c>
      <c r="I1067" s="111" t="s">
        <v>2379</v>
      </c>
      <c r="J1067" s="109"/>
    </row>
    <row r="1068" spans="1:10" s="120" customFormat="1" ht="15.75">
      <c r="A1068" s="111" t="str">
        <f t="shared" si="20"/>
        <v>XIII AK128</v>
      </c>
      <c r="B1068" s="54">
        <v>28</v>
      </c>
      <c r="C1068" s="110" t="s">
        <v>958</v>
      </c>
      <c r="D1068" s="110" t="s">
        <v>959</v>
      </c>
      <c r="E1068" s="54" t="s">
        <v>13</v>
      </c>
      <c r="F1068" s="111" t="s">
        <v>1525</v>
      </c>
      <c r="G1068" s="111" t="s">
        <v>1782</v>
      </c>
      <c r="H1068" s="111" t="s">
        <v>1783</v>
      </c>
      <c r="I1068" s="111" t="s">
        <v>2379</v>
      </c>
      <c r="J1068" s="109"/>
    </row>
    <row r="1069" spans="1:10" ht="15.75">
      <c r="A1069" s="111" t="str">
        <f t="shared" si="20"/>
        <v>XIII AK129</v>
      </c>
      <c r="B1069" s="54">
        <v>29</v>
      </c>
      <c r="C1069" s="110" t="s">
        <v>960</v>
      </c>
      <c r="D1069" s="110" t="s">
        <v>961</v>
      </c>
      <c r="E1069" s="54" t="s">
        <v>13</v>
      </c>
      <c r="F1069" s="111" t="s">
        <v>1525</v>
      </c>
      <c r="G1069" s="111" t="s">
        <v>1782</v>
      </c>
      <c r="H1069" s="111" t="s">
        <v>1783</v>
      </c>
      <c r="I1069" s="111" t="s">
        <v>2379</v>
      </c>
    </row>
    <row r="1070" spans="1:10" ht="15.75">
      <c r="A1070" s="111" t="str">
        <f t="shared" si="20"/>
        <v>XII TKJ231</v>
      </c>
      <c r="B1070" s="54">
        <v>31</v>
      </c>
      <c r="C1070" s="110" t="s">
        <v>840</v>
      </c>
      <c r="D1070" s="110" t="s">
        <v>841</v>
      </c>
      <c r="E1070" s="54" t="s">
        <v>9</v>
      </c>
      <c r="F1070" s="111" t="s">
        <v>1344</v>
      </c>
      <c r="G1070" s="111" t="s">
        <v>1781</v>
      </c>
      <c r="H1070" s="111" t="s">
        <v>1785</v>
      </c>
      <c r="I1070" s="111" t="s">
        <v>2378</v>
      </c>
    </row>
    <row r="1071" spans="1:10" ht="15.75">
      <c r="A1071" s="111" t="str">
        <f t="shared" si="20"/>
        <v>XIII AK528</v>
      </c>
      <c r="B1071" s="54">
        <v>28</v>
      </c>
      <c r="C1071" s="110" t="s">
        <v>1223</v>
      </c>
      <c r="D1071" s="110" t="s">
        <v>1224</v>
      </c>
      <c r="E1071" s="54" t="s">
        <v>13</v>
      </c>
      <c r="F1071" s="111" t="s">
        <v>1713</v>
      </c>
      <c r="G1071" s="111" t="s">
        <v>1782</v>
      </c>
      <c r="H1071" s="111" t="s">
        <v>1783</v>
      </c>
      <c r="I1071" s="111" t="s">
        <v>2379</v>
      </c>
    </row>
    <row r="1072" spans="1:10" ht="15.75">
      <c r="A1072" s="111" t="str">
        <f t="shared" si="20"/>
        <v>XIII AK130</v>
      </c>
      <c r="B1072" s="54">
        <v>30</v>
      </c>
      <c r="C1072" s="110" t="s">
        <v>962</v>
      </c>
      <c r="D1072" s="110" t="s">
        <v>963</v>
      </c>
      <c r="E1072" s="54" t="s">
        <v>13</v>
      </c>
      <c r="F1072" s="111" t="s">
        <v>1525</v>
      </c>
      <c r="G1072" s="111" t="s">
        <v>1782</v>
      </c>
      <c r="H1072" s="111" t="s">
        <v>1783</v>
      </c>
      <c r="I1072" s="111" t="s">
        <v>2379</v>
      </c>
    </row>
    <row r="1073" spans="1:9" ht="15.75">
      <c r="A1073" s="111" t="str">
        <f t="shared" si="20"/>
        <v>XII AK229</v>
      </c>
      <c r="B1073" s="54">
        <v>29</v>
      </c>
      <c r="C1073" s="110" t="s">
        <v>470</v>
      </c>
      <c r="D1073" s="110" t="s">
        <v>471</v>
      </c>
      <c r="E1073" s="54" t="s">
        <v>13</v>
      </c>
      <c r="F1073" s="111" t="s">
        <v>971</v>
      </c>
      <c r="G1073" s="111" t="s">
        <v>1780</v>
      </c>
      <c r="H1073" s="111" t="s">
        <v>1783</v>
      </c>
      <c r="I1073" s="111" t="s">
        <v>2379</v>
      </c>
    </row>
    <row r="1074" spans="1:9" ht="15.75">
      <c r="A1074" s="111" t="str">
        <f t="shared" si="20"/>
        <v>X RPL 235</v>
      </c>
      <c r="B1074" s="130">
        <v>35</v>
      </c>
      <c r="C1074" s="110">
        <v>101616363</v>
      </c>
      <c r="D1074" s="110" t="s">
        <v>2291</v>
      </c>
      <c r="E1074" s="113" t="s">
        <v>13</v>
      </c>
      <c r="F1074" s="114" t="s">
        <v>2324</v>
      </c>
      <c r="G1074" s="111" t="s">
        <v>1776</v>
      </c>
      <c r="H1074" s="111" t="s">
        <v>1784</v>
      </c>
      <c r="I1074" s="111" t="str">
        <f>E1074&amp;H1074</f>
        <v>PRPL</v>
      </c>
    </row>
    <row r="1075" spans="1:9" ht="15.75">
      <c r="A1075" s="111" t="str">
        <f t="shared" si="20"/>
        <v>XI RPL131</v>
      </c>
      <c r="B1075" s="54">
        <v>31</v>
      </c>
      <c r="C1075" s="110">
        <v>101515970</v>
      </c>
      <c r="D1075" s="110" t="s">
        <v>15</v>
      </c>
      <c r="E1075" s="54" t="s">
        <v>13</v>
      </c>
      <c r="F1075" s="111" t="s">
        <v>1945</v>
      </c>
      <c r="G1075" s="111" t="s">
        <v>1944</v>
      </c>
      <c r="H1075" s="111" t="s">
        <v>1784</v>
      </c>
      <c r="I1075" s="111" t="s">
        <v>2382</v>
      </c>
    </row>
    <row r="1076" spans="1:9" ht="15.75">
      <c r="A1076" s="111" t="str">
        <f t="shared" si="20"/>
        <v>X RPL 132</v>
      </c>
      <c r="B1076" s="130">
        <v>32</v>
      </c>
      <c r="C1076" s="110">
        <v>101616364</v>
      </c>
      <c r="D1076" s="110" t="s">
        <v>2292</v>
      </c>
      <c r="E1076" s="118" t="s">
        <v>9</v>
      </c>
      <c r="F1076" s="114" t="s">
        <v>2323</v>
      </c>
      <c r="G1076" s="111" t="s">
        <v>1776</v>
      </c>
      <c r="H1076" s="111" t="s">
        <v>1784</v>
      </c>
      <c r="I1076" s="111" t="str">
        <f>E1076&amp;H1076</f>
        <v>LRPL</v>
      </c>
    </row>
    <row r="1077" spans="1:9" ht="15.75">
      <c r="A1077" s="111" t="str">
        <f t="shared" si="20"/>
        <v>XII AK331</v>
      </c>
      <c r="B1077" s="54">
        <v>31</v>
      </c>
      <c r="C1077" s="110" t="s">
        <v>532</v>
      </c>
      <c r="D1077" s="110" t="s">
        <v>533</v>
      </c>
      <c r="E1077" s="54" t="s">
        <v>13</v>
      </c>
      <c r="F1077" s="111" t="s">
        <v>972</v>
      </c>
      <c r="G1077" s="111" t="s">
        <v>1780</v>
      </c>
      <c r="H1077" s="111" t="s">
        <v>1783</v>
      </c>
      <c r="I1077" s="111" t="s">
        <v>2379</v>
      </c>
    </row>
    <row r="1078" spans="1:9" ht="15.75">
      <c r="A1078" s="111" t="str">
        <f t="shared" si="20"/>
        <v>XIII AK231</v>
      </c>
      <c r="B1078" s="54">
        <v>31</v>
      </c>
      <c r="C1078" s="110" t="s">
        <v>1035</v>
      </c>
      <c r="D1078" s="110" t="s">
        <v>1036</v>
      </c>
      <c r="E1078" s="54" t="s">
        <v>13</v>
      </c>
      <c r="F1078" s="111" t="s">
        <v>1526</v>
      </c>
      <c r="G1078" s="111" t="s">
        <v>1782</v>
      </c>
      <c r="H1078" s="111" t="s">
        <v>1783</v>
      </c>
      <c r="I1078" s="111" t="s">
        <v>2379</v>
      </c>
    </row>
    <row r="1079" spans="1:9" ht="15.75">
      <c r="A1079" s="111" t="str">
        <f t="shared" si="20"/>
        <v>X AK 334</v>
      </c>
      <c r="B1079" s="130">
        <v>34</v>
      </c>
      <c r="C1079" s="110">
        <v>101616171</v>
      </c>
      <c r="D1079" s="110" t="s">
        <v>2293</v>
      </c>
      <c r="E1079" s="113" t="s">
        <v>13</v>
      </c>
      <c r="F1079" s="114" t="s">
        <v>2328</v>
      </c>
      <c r="G1079" s="111" t="s">
        <v>1775</v>
      </c>
      <c r="H1079" s="111" t="s">
        <v>1783</v>
      </c>
      <c r="I1079" s="111" t="str">
        <f>E1079&amp;H1079</f>
        <v>PAK</v>
      </c>
    </row>
    <row r="1080" spans="1:9" ht="15.75">
      <c r="A1080" s="111" t="str">
        <f t="shared" si="20"/>
        <v>XIII AK131</v>
      </c>
      <c r="B1080" s="54">
        <v>31</v>
      </c>
      <c r="C1080" s="110" t="s">
        <v>964</v>
      </c>
      <c r="D1080" s="110" t="s">
        <v>965</v>
      </c>
      <c r="E1080" s="54" t="s">
        <v>13</v>
      </c>
      <c r="F1080" s="111" t="s">
        <v>1525</v>
      </c>
      <c r="G1080" s="111" t="s">
        <v>1782</v>
      </c>
      <c r="H1080" s="111" t="s">
        <v>1783</v>
      </c>
      <c r="I1080" s="111" t="s">
        <v>2379</v>
      </c>
    </row>
    <row r="1081" spans="1:9" ht="15.75">
      <c r="A1081" s="111" t="str">
        <f t="shared" si="20"/>
        <v>XI AK430</v>
      </c>
      <c r="B1081" s="54">
        <v>30</v>
      </c>
      <c r="C1081" s="110">
        <v>101515794</v>
      </c>
      <c r="D1081" s="110" t="s">
        <v>256</v>
      </c>
      <c r="E1081" s="54" t="s">
        <v>13</v>
      </c>
      <c r="F1081" s="111" t="s">
        <v>593</v>
      </c>
      <c r="G1081" s="111" t="s">
        <v>1778</v>
      </c>
      <c r="H1081" s="111" t="s">
        <v>1783</v>
      </c>
      <c r="I1081" s="111" t="s">
        <v>2379</v>
      </c>
    </row>
    <row r="1082" spans="1:9" ht="15.75">
      <c r="A1082" s="111" t="str">
        <f t="shared" si="20"/>
        <v>XIII AK329</v>
      </c>
      <c r="B1082" s="54">
        <v>29</v>
      </c>
      <c r="C1082" s="110" t="s">
        <v>1097</v>
      </c>
      <c r="D1082" s="110" t="s">
        <v>1098</v>
      </c>
      <c r="E1082" s="54" t="s">
        <v>13</v>
      </c>
      <c r="F1082" s="111" t="s">
        <v>1589</v>
      </c>
      <c r="G1082" s="111" t="s">
        <v>1782</v>
      </c>
      <c r="H1082" s="111" t="s">
        <v>1783</v>
      </c>
      <c r="I1082" s="111" t="s">
        <v>2379</v>
      </c>
    </row>
    <row r="1083" spans="1:9" ht="15.75">
      <c r="A1083" s="111" t="str">
        <f t="shared" si="20"/>
        <v>X AK 234</v>
      </c>
      <c r="B1083" s="130">
        <v>34</v>
      </c>
      <c r="C1083" s="110">
        <v>101616172</v>
      </c>
      <c r="D1083" s="110" t="s">
        <v>2294</v>
      </c>
      <c r="E1083" s="113" t="s">
        <v>9</v>
      </c>
      <c r="F1083" s="114" t="s">
        <v>2327</v>
      </c>
      <c r="G1083" s="111" t="s">
        <v>1775</v>
      </c>
      <c r="H1083" s="111" t="s">
        <v>1783</v>
      </c>
      <c r="I1083" s="111" t="str">
        <f>E1083&amp;H1083</f>
        <v>LAK</v>
      </c>
    </row>
    <row r="1084" spans="1:9" ht="15.75">
      <c r="A1084" s="111" t="str">
        <f t="shared" si="20"/>
        <v>X TKJ 231</v>
      </c>
      <c r="B1084" s="130">
        <v>31</v>
      </c>
      <c r="C1084" s="110">
        <v>101616287</v>
      </c>
      <c r="D1084" s="110" t="s">
        <v>2295</v>
      </c>
      <c r="E1084" s="113" t="s">
        <v>9</v>
      </c>
      <c r="F1084" s="115" t="s">
        <v>2332</v>
      </c>
      <c r="G1084" s="111" t="s">
        <v>1777</v>
      </c>
      <c r="H1084" s="111" t="s">
        <v>1785</v>
      </c>
      <c r="I1084" s="111" t="str">
        <f>E1084&amp;H1084</f>
        <v>LTKJ</v>
      </c>
    </row>
    <row r="1085" spans="1:9" ht="15.75">
      <c r="A1085" s="111" t="str">
        <f t="shared" si="20"/>
        <v>XI AK627</v>
      </c>
      <c r="B1085" s="54">
        <v>27</v>
      </c>
      <c r="C1085" s="110">
        <v>101515795</v>
      </c>
      <c r="D1085" s="110" t="s">
        <v>326</v>
      </c>
      <c r="E1085" s="54" t="s">
        <v>9</v>
      </c>
      <c r="F1085" s="111" t="s">
        <v>715</v>
      </c>
      <c r="G1085" s="111" t="s">
        <v>1778</v>
      </c>
      <c r="H1085" s="111" t="s">
        <v>1783</v>
      </c>
      <c r="I1085" s="111" t="s">
        <v>2377</v>
      </c>
    </row>
    <row r="1086" spans="1:9" ht="15.75">
      <c r="A1086" s="111" t="str">
        <f t="shared" si="20"/>
        <v>XI AK529</v>
      </c>
      <c r="B1086" s="54">
        <v>29</v>
      </c>
      <c r="C1086" s="110">
        <v>101515796</v>
      </c>
      <c r="D1086" s="110" t="s">
        <v>299</v>
      </c>
      <c r="E1086" s="54" t="s">
        <v>9</v>
      </c>
      <c r="F1086" s="111" t="s">
        <v>655</v>
      </c>
      <c r="G1086" s="111" t="s">
        <v>1778</v>
      </c>
      <c r="H1086" s="111" t="s">
        <v>1783</v>
      </c>
      <c r="I1086" s="111" t="s">
        <v>2377</v>
      </c>
    </row>
    <row r="1087" spans="1:9" ht="15.75">
      <c r="A1087" s="111" t="str">
        <f t="shared" si="20"/>
        <v>X RPL 133</v>
      </c>
      <c r="B1087" s="130">
        <v>33</v>
      </c>
      <c r="C1087" s="110">
        <v>101616365</v>
      </c>
      <c r="D1087" s="110" t="s">
        <v>2296</v>
      </c>
      <c r="E1087" s="113" t="s">
        <v>13</v>
      </c>
      <c r="F1087" s="114" t="s">
        <v>2323</v>
      </c>
      <c r="G1087" s="111" t="s">
        <v>1776</v>
      </c>
      <c r="H1087" s="111" t="s">
        <v>1784</v>
      </c>
      <c r="I1087" s="111" t="str">
        <f>E1087&amp;H1087</f>
        <v>PRPL</v>
      </c>
    </row>
    <row r="1088" spans="1:9" ht="15.75">
      <c r="A1088" s="111" t="str">
        <f t="shared" si="20"/>
        <v>XIII AK132</v>
      </c>
      <c r="B1088" s="54">
        <v>32</v>
      </c>
      <c r="C1088" s="110" t="s">
        <v>966</v>
      </c>
      <c r="D1088" s="110" t="s">
        <v>967</v>
      </c>
      <c r="E1088" s="54" t="s">
        <v>13</v>
      </c>
      <c r="F1088" s="111" t="s">
        <v>1525</v>
      </c>
      <c r="G1088" s="111" t="s">
        <v>1782</v>
      </c>
      <c r="H1088" s="111" t="s">
        <v>1783</v>
      </c>
      <c r="I1088" s="111" t="s">
        <v>2379</v>
      </c>
    </row>
    <row r="1089" spans="1:9" ht="15.75">
      <c r="A1089" s="111" t="str">
        <f t="shared" si="20"/>
        <v>X TKJ 334</v>
      </c>
      <c r="B1089" s="130">
        <v>34</v>
      </c>
      <c r="C1089" s="110">
        <v>101616288</v>
      </c>
      <c r="D1089" s="110" t="s">
        <v>2355</v>
      </c>
      <c r="E1089" s="113" t="s">
        <v>9</v>
      </c>
      <c r="F1089" s="115" t="s">
        <v>2326</v>
      </c>
      <c r="G1089" s="111" t="s">
        <v>1777</v>
      </c>
      <c r="H1089" s="111" t="s">
        <v>1785</v>
      </c>
      <c r="I1089" s="111" t="str">
        <f>E1089&amp;H1089</f>
        <v>LTKJ</v>
      </c>
    </row>
    <row r="1090" spans="1:9" ht="15.75">
      <c r="A1090" s="111" t="str">
        <f t="shared" si="20"/>
        <v>X TKJ 232</v>
      </c>
      <c r="B1090" s="130">
        <v>32</v>
      </c>
      <c r="C1090" s="110">
        <v>101616289</v>
      </c>
      <c r="D1090" s="110" t="s">
        <v>2297</v>
      </c>
      <c r="E1090" s="113" t="s">
        <v>9</v>
      </c>
      <c r="F1090" s="115" t="s">
        <v>2332</v>
      </c>
      <c r="G1090" s="111" t="s">
        <v>1777</v>
      </c>
      <c r="H1090" s="111" t="s">
        <v>1785</v>
      </c>
      <c r="I1090" s="111" t="str">
        <f>E1090&amp;H1090</f>
        <v>LTKJ</v>
      </c>
    </row>
    <row r="1091" spans="1:9" ht="15.75">
      <c r="A1091" s="111" t="str">
        <f t="shared" si="20"/>
        <v>X AK 634</v>
      </c>
      <c r="B1091" s="130">
        <v>34</v>
      </c>
      <c r="C1091" s="110">
        <v>101616173</v>
      </c>
      <c r="D1091" s="110" t="s">
        <v>2298</v>
      </c>
      <c r="E1091" s="113" t="s">
        <v>13</v>
      </c>
      <c r="F1091" s="114" t="s">
        <v>2330</v>
      </c>
      <c r="G1091" s="111" t="s">
        <v>1775</v>
      </c>
      <c r="H1091" s="111" t="s">
        <v>1783</v>
      </c>
      <c r="I1091" s="111" t="str">
        <f>E1091&amp;H1091</f>
        <v>PAK</v>
      </c>
    </row>
    <row r="1092" spans="1:9" ht="15.75">
      <c r="A1092" s="111" t="str">
        <f t="shared" si="20"/>
        <v>XI AK628</v>
      </c>
      <c r="B1092" s="54">
        <v>28</v>
      </c>
      <c r="C1092" s="110">
        <v>101515797</v>
      </c>
      <c r="D1092" s="110" t="s">
        <v>308</v>
      </c>
      <c r="E1092" s="54" t="s">
        <v>13</v>
      </c>
      <c r="F1092" s="111" t="s">
        <v>715</v>
      </c>
      <c r="G1092" s="111" t="s">
        <v>1778</v>
      </c>
      <c r="H1092" s="111" t="s">
        <v>1783</v>
      </c>
      <c r="I1092" s="111" t="s">
        <v>2379</v>
      </c>
    </row>
    <row r="1093" spans="1:9" ht="15.75">
      <c r="A1093" s="111" t="str">
        <f t="shared" si="20"/>
        <v>XI AK629</v>
      </c>
      <c r="B1093" s="54">
        <v>29</v>
      </c>
      <c r="C1093" s="110">
        <v>101515798</v>
      </c>
      <c r="D1093" s="110" t="s">
        <v>318</v>
      </c>
      <c r="E1093" s="54" t="s">
        <v>13</v>
      </c>
      <c r="F1093" s="111" t="s">
        <v>715</v>
      </c>
      <c r="G1093" s="111" t="s">
        <v>1778</v>
      </c>
      <c r="H1093" s="111" t="s">
        <v>1783</v>
      </c>
      <c r="I1093" s="111" t="s">
        <v>2379</v>
      </c>
    </row>
    <row r="1094" spans="1:9" ht="15.75">
      <c r="A1094" s="111" t="str">
        <f t="shared" si="20"/>
        <v>XI RPL229</v>
      </c>
      <c r="B1094" s="54">
        <v>29</v>
      </c>
      <c r="C1094" s="110">
        <v>101515971</v>
      </c>
      <c r="D1094" s="110" t="s">
        <v>58</v>
      </c>
      <c r="E1094" s="54" t="s">
        <v>9</v>
      </c>
      <c r="F1094" s="111" t="s">
        <v>1943</v>
      </c>
      <c r="G1094" s="111" t="s">
        <v>1944</v>
      </c>
      <c r="H1094" s="111" t="s">
        <v>1784</v>
      </c>
      <c r="I1094" s="111" t="s">
        <v>2380</v>
      </c>
    </row>
    <row r="1095" spans="1:9" ht="15.75">
      <c r="A1095" s="111" t="str">
        <f t="shared" ref="A1095:A1158" si="21">F1095&amp;B1095</f>
        <v>XII AK428</v>
      </c>
      <c r="B1095" s="54">
        <v>28</v>
      </c>
      <c r="C1095" s="110" t="s">
        <v>589</v>
      </c>
      <c r="D1095" s="110" t="s">
        <v>590</v>
      </c>
      <c r="E1095" s="54" t="s">
        <v>13</v>
      </c>
      <c r="F1095" s="111" t="s">
        <v>973</v>
      </c>
      <c r="G1095" s="111" t="s">
        <v>1780</v>
      </c>
      <c r="H1095" s="111" t="s">
        <v>1783</v>
      </c>
      <c r="I1095" s="111" t="s">
        <v>2379</v>
      </c>
    </row>
    <row r="1096" spans="1:9" ht="15.75">
      <c r="A1096" s="111" t="str">
        <f t="shared" si="21"/>
        <v>XI AK126</v>
      </c>
      <c r="B1096" s="54">
        <v>26</v>
      </c>
      <c r="C1096" s="110">
        <v>101515799</v>
      </c>
      <c r="D1096" s="110" t="s">
        <v>166</v>
      </c>
      <c r="E1096" s="54" t="s">
        <v>13</v>
      </c>
      <c r="F1096" s="111" t="s">
        <v>413</v>
      </c>
      <c r="G1096" s="111" t="s">
        <v>1778</v>
      </c>
      <c r="H1096" s="111" t="s">
        <v>1783</v>
      </c>
      <c r="I1096" s="111" t="s">
        <v>2379</v>
      </c>
    </row>
    <row r="1097" spans="1:9" ht="15.75">
      <c r="A1097" s="111" t="str">
        <f t="shared" si="21"/>
        <v>XIII AK232</v>
      </c>
      <c r="B1097" s="54">
        <v>32</v>
      </c>
      <c r="C1097" s="110" t="s">
        <v>1037</v>
      </c>
      <c r="D1097" s="110" t="s">
        <v>1038</v>
      </c>
      <c r="E1097" s="54" t="s">
        <v>13</v>
      </c>
      <c r="F1097" s="111" t="s">
        <v>1526</v>
      </c>
      <c r="G1097" s="111" t="s">
        <v>1782</v>
      </c>
      <c r="H1097" s="111" t="s">
        <v>1783</v>
      </c>
      <c r="I1097" s="111" t="s">
        <v>2379</v>
      </c>
    </row>
    <row r="1098" spans="1:9" ht="15.75">
      <c r="A1098" s="111" t="str">
        <f t="shared" si="21"/>
        <v>XI AK328</v>
      </c>
      <c r="B1098" s="54">
        <v>28</v>
      </c>
      <c r="C1098" s="110">
        <v>101515800</v>
      </c>
      <c r="D1098" s="110" t="s">
        <v>1827</v>
      </c>
      <c r="E1098" s="54" t="s">
        <v>9</v>
      </c>
      <c r="F1098" s="111" t="s">
        <v>534</v>
      </c>
      <c r="G1098" s="111" t="s">
        <v>1778</v>
      </c>
      <c r="H1098" s="111" t="s">
        <v>1783</v>
      </c>
      <c r="I1098" s="111" t="s">
        <v>2377</v>
      </c>
    </row>
    <row r="1099" spans="1:9" ht="15.75">
      <c r="A1099" s="111" t="str">
        <f t="shared" si="21"/>
        <v>X TKJ 134</v>
      </c>
      <c r="B1099" s="130">
        <v>34</v>
      </c>
      <c r="C1099" s="110">
        <v>101616290</v>
      </c>
      <c r="D1099" s="110" t="s">
        <v>2299</v>
      </c>
      <c r="E1099" s="113" t="s">
        <v>9</v>
      </c>
      <c r="F1099" s="115" t="s">
        <v>2331</v>
      </c>
      <c r="G1099" s="111" t="s">
        <v>1777</v>
      </c>
      <c r="H1099" s="111" t="s">
        <v>1785</v>
      </c>
      <c r="I1099" s="111" t="str">
        <f>E1099&amp;H1099</f>
        <v>LTKJ</v>
      </c>
    </row>
    <row r="1100" spans="1:9" ht="15.75">
      <c r="A1100" s="111" t="str">
        <f t="shared" si="21"/>
        <v>XI AK329</v>
      </c>
      <c r="B1100" s="54">
        <v>29</v>
      </c>
      <c r="C1100" s="110">
        <v>101515801</v>
      </c>
      <c r="D1100" s="110" t="s">
        <v>205</v>
      </c>
      <c r="E1100" s="54" t="s">
        <v>13</v>
      </c>
      <c r="F1100" s="111" t="s">
        <v>534</v>
      </c>
      <c r="G1100" s="111" t="s">
        <v>1778</v>
      </c>
      <c r="H1100" s="111" t="s">
        <v>1783</v>
      </c>
      <c r="I1100" s="111" t="s">
        <v>2379</v>
      </c>
    </row>
    <row r="1101" spans="1:9" ht="15.75">
      <c r="A1101" s="111" t="str">
        <f t="shared" si="21"/>
        <v>X AK 432</v>
      </c>
      <c r="B1101" s="130">
        <v>32</v>
      </c>
      <c r="C1101" s="110">
        <v>101616174</v>
      </c>
      <c r="D1101" s="110" t="s">
        <v>2300</v>
      </c>
      <c r="E1101" s="113" t="s">
        <v>13</v>
      </c>
      <c r="F1101" s="114" t="s">
        <v>2329</v>
      </c>
      <c r="G1101" s="111" t="s">
        <v>1775</v>
      </c>
      <c r="H1101" s="111" t="s">
        <v>1783</v>
      </c>
      <c r="I1101" s="111" t="str">
        <f>E1101&amp;H1101</f>
        <v>PAK</v>
      </c>
    </row>
    <row r="1102" spans="1:9" ht="15.75">
      <c r="A1102" s="111" t="str">
        <f t="shared" si="21"/>
        <v>XI AK127</v>
      </c>
      <c r="B1102" s="54">
        <v>27</v>
      </c>
      <c r="C1102" s="110">
        <v>101515802</v>
      </c>
      <c r="D1102" s="110" t="s">
        <v>188</v>
      </c>
      <c r="E1102" s="54" t="s">
        <v>9</v>
      </c>
      <c r="F1102" s="111" t="s">
        <v>413</v>
      </c>
      <c r="G1102" s="111" t="s">
        <v>1778</v>
      </c>
      <c r="H1102" s="111" t="s">
        <v>1783</v>
      </c>
      <c r="I1102" s="111" t="s">
        <v>2377</v>
      </c>
    </row>
    <row r="1103" spans="1:9" ht="15.75">
      <c r="A1103" s="111" t="str">
        <f t="shared" si="21"/>
        <v>X AK 235</v>
      </c>
      <c r="B1103" s="130">
        <v>35</v>
      </c>
      <c r="C1103" s="110">
        <v>101616175</v>
      </c>
      <c r="D1103" s="110" t="s">
        <v>2301</v>
      </c>
      <c r="E1103" s="113" t="s">
        <v>13</v>
      </c>
      <c r="F1103" s="114" t="s">
        <v>2327</v>
      </c>
      <c r="G1103" s="111" t="s">
        <v>1775</v>
      </c>
      <c r="H1103" s="111" t="s">
        <v>1783</v>
      </c>
      <c r="I1103" s="111" t="str">
        <f>E1103&amp;H1103</f>
        <v>PAK</v>
      </c>
    </row>
    <row r="1104" spans="1:9" ht="15.75">
      <c r="A1104" s="111" t="str">
        <f t="shared" si="21"/>
        <v>XII AK530</v>
      </c>
      <c r="B1104" s="54">
        <v>30</v>
      </c>
      <c r="C1104" s="110" t="s">
        <v>651</v>
      </c>
      <c r="D1104" s="110" t="s">
        <v>652</v>
      </c>
      <c r="E1104" s="54" t="s">
        <v>13</v>
      </c>
      <c r="F1104" s="111" t="s">
        <v>974</v>
      </c>
      <c r="G1104" s="111" t="s">
        <v>1780</v>
      </c>
      <c r="H1104" s="111" t="s">
        <v>1783</v>
      </c>
      <c r="I1104" s="111" t="s">
        <v>2379</v>
      </c>
    </row>
    <row r="1105" spans="1:9" ht="15.75">
      <c r="A1105" s="111" t="str">
        <f t="shared" si="21"/>
        <v>XIII AK529</v>
      </c>
      <c r="B1105" s="54">
        <v>29</v>
      </c>
      <c r="C1105" s="110" t="s">
        <v>1225</v>
      </c>
      <c r="D1105" s="110" t="s">
        <v>1226</v>
      </c>
      <c r="E1105" s="54" t="s">
        <v>9</v>
      </c>
      <c r="F1105" s="111" t="s">
        <v>1713</v>
      </c>
      <c r="G1105" s="111" t="s">
        <v>1782</v>
      </c>
      <c r="H1105" s="111" t="s">
        <v>1783</v>
      </c>
      <c r="I1105" s="111" t="s">
        <v>2377</v>
      </c>
    </row>
    <row r="1106" spans="1:9" ht="15.75">
      <c r="A1106" s="111" t="str">
        <f t="shared" si="21"/>
        <v>XI AK330</v>
      </c>
      <c r="B1106" s="54">
        <v>30</v>
      </c>
      <c r="C1106" s="110">
        <v>101515803</v>
      </c>
      <c r="D1106" s="110" t="s">
        <v>238</v>
      </c>
      <c r="E1106" s="54" t="s">
        <v>9</v>
      </c>
      <c r="F1106" s="111" t="s">
        <v>534</v>
      </c>
      <c r="G1106" s="111" t="s">
        <v>1778</v>
      </c>
      <c r="H1106" s="111" t="s">
        <v>1783</v>
      </c>
      <c r="I1106" s="111" t="s">
        <v>2377</v>
      </c>
    </row>
    <row r="1107" spans="1:9" ht="15.75">
      <c r="A1107" s="111" t="str">
        <f t="shared" si="21"/>
        <v>XI AK431</v>
      </c>
      <c r="B1107" s="54">
        <v>31</v>
      </c>
      <c r="C1107" s="110">
        <v>101515804</v>
      </c>
      <c r="D1107" s="110" t="s">
        <v>270</v>
      </c>
      <c r="E1107" s="54" t="s">
        <v>9</v>
      </c>
      <c r="F1107" s="111" t="s">
        <v>593</v>
      </c>
      <c r="G1107" s="111" t="s">
        <v>1778</v>
      </c>
      <c r="H1107" s="111" t="s">
        <v>1783</v>
      </c>
      <c r="I1107" s="111" t="s">
        <v>2377</v>
      </c>
    </row>
    <row r="1108" spans="1:9" ht="15.75">
      <c r="A1108" s="111" t="str">
        <f t="shared" si="21"/>
        <v>X AK 533</v>
      </c>
      <c r="B1108" s="130">
        <v>33</v>
      </c>
      <c r="C1108" s="110">
        <v>101616176</v>
      </c>
      <c r="D1108" s="110" t="s">
        <v>2302</v>
      </c>
      <c r="E1108" s="113" t="s">
        <v>9</v>
      </c>
      <c r="F1108" s="114" t="s">
        <v>2325</v>
      </c>
      <c r="G1108" s="111" t="s">
        <v>1775</v>
      </c>
      <c r="H1108" s="111" t="s">
        <v>1783</v>
      </c>
      <c r="I1108" s="111" t="str">
        <f>E1108&amp;H1108</f>
        <v>LAK</v>
      </c>
    </row>
    <row r="1109" spans="1:9" ht="15.75">
      <c r="A1109" s="111" t="str">
        <f t="shared" si="21"/>
        <v>X AK 134</v>
      </c>
      <c r="B1109" s="130">
        <v>34</v>
      </c>
      <c r="C1109" s="110">
        <v>101616177</v>
      </c>
      <c r="D1109" s="110" t="s">
        <v>2357</v>
      </c>
      <c r="E1109" s="113" t="s">
        <v>13</v>
      </c>
      <c r="F1109" s="114" t="s">
        <v>2322</v>
      </c>
      <c r="G1109" s="111" t="s">
        <v>1775</v>
      </c>
      <c r="H1109" s="111" t="s">
        <v>1783</v>
      </c>
      <c r="I1109" s="111" t="str">
        <f>E1109&amp;H1109</f>
        <v>PAK</v>
      </c>
    </row>
    <row r="1110" spans="1:9" ht="15.75">
      <c r="A1110" s="111" t="str">
        <f t="shared" si="21"/>
        <v>X TKJ 335</v>
      </c>
      <c r="B1110" s="130">
        <v>35</v>
      </c>
      <c r="C1110" s="110">
        <v>101616291</v>
      </c>
      <c r="D1110" s="110" t="s">
        <v>2303</v>
      </c>
      <c r="E1110" s="113" t="s">
        <v>9</v>
      </c>
      <c r="F1110" s="115" t="s">
        <v>2326</v>
      </c>
      <c r="G1110" s="111" t="s">
        <v>1777</v>
      </c>
      <c r="H1110" s="111" t="s">
        <v>1785</v>
      </c>
      <c r="I1110" s="111" t="str">
        <f>E1110&amp;H1110</f>
        <v>LTKJ</v>
      </c>
    </row>
    <row r="1111" spans="1:9" ht="15.75">
      <c r="A1111" s="111" t="str">
        <f t="shared" si="21"/>
        <v>XI RPL230</v>
      </c>
      <c r="B1111" s="54">
        <v>30</v>
      </c>
      <c r="C1111" s="110">
        <v>101515972</v>
      </c>
      <c r="D1111" s="110" t="s">
        <v>72</v>
      </c>
      <c r="E1111" s="54" t="s">
        <v>9</v>
      </c>
      <c r="F1111" s="111" t="s">
        <v>1943</v>
      </c>
      <c r="G1111" s="111" t="s">
        <v>1944</v>
      </c>
      <c r="H1111" s="111" t="s">
        <v>1784</v>
      </c>
      <c r="I1111" s="111" t="s">
        <v>2380</v>
      </c>
    </row>
    <row r="1112" spans="1:9" ht="15.75">
      <c r="A1112" s="111" t="str">
        <f t="shared" si="21"/>
        <v>XI AK530</v>
      </c>
      <c r="B1112" s="54">
        <v>30</v>
      </c>
      <c r="C1112" s="110">
        <v>101515805</v>
      </c>
      <c r="D1112" s="110" t="s">
        <v>301</v>
      </c>
      <c r="E1112" s="54" t="s">
        <v>9</v>
      </c>
      <c r="F1112" s="111" t="s">
        <v>655</v>
      </c>
      <c r="G1112" s="111" t="s">
        <v>1778</v>
      </c>
      <c r="H1112" s="111" t="s">
        <v>1783</v>
      </c>
      <c r="I1112" s="111" t="s">
        <v>2377</v>
      </c>
    </row>
    <row r="1113" spans="1:9" ht="15.75">
      <c r="A1113" s="111" t="str">
        <f t="shared" si="21"/>
        <v>X AK 635</v>
      </c>
      <c r="B1113" s="130">
        <v>35</v>
      </c>
      <c r="C1113" s="110">
        <v>101616178</v>
      </c>
      <c r="D1113" s="110" t="s">
        <v>2304</v>
      </c>
      <c r="E1113" s="113" t="s">
        <v>9</v>
      </c>
      <c r="F1113" s="114" t="s">
        <v>2330</v>
      </c>
      <c r="G1113" s="111" t="s">
        <v>1775</v>
      </c>
      <c r="H1113" s="111" t="s">
        <v>1783</v>
      </c>
      <c r="I1113" s="111" t="str">
        <f>E1113&amp;H1113</f>
        <v>LAK</v>
      </c>
    </row>
    <row r="1114" spans="1:9" ht="15.75">
      <c r="A1114" s="111" t="str">
        <f t="shared" si="21"/>
        <v>XIII AK233</v>
      </c>
      <c r="B1114" s="54">
        <v>33</v>
      </c>
      <c r="C1114" s="110" t="s">
        <v>1039</v>
      </c>
      <c r="D1114" s="110" t="s">
        <v>1040</v>
      </c>
      <c r="E1114" s="54" t="s">
        <v>13</v>
      </c>
      <c r="F1114" s="111" t="s">
        <v>1526</v>
      </c>
      <c r="G1114" s="111" t="s">
        <v>1782</v>
      </c>
      <c r="H1114" s="111" t="s">
        <v>1783</v>
      </c>
      <c r="I1114" s="111" t="s">
        <v>2379</v>
      </c>
    </row>
    <row r="1115" spans="1:9" ht="15.75">
      <c r="A1115" s="111" t="str">
        <f t="shared" si="21"/>
        <v>X AK 636</v>
      </c>
      <c r="B1115" s="130">
        <v>36</v>
      </c>
      <c r="C1115" s="110">
        <v>101616179</v>
      </c>
      <c r="D1115" s="110" t="s">
        <v>2305</v>
      </c>
      <c r="E1115" s="113" t="s">
        <v>13</v>
      </c>
      <c r="F1115" s="114" t="s">
        <v>2330</v>
      </c>
      <c r="G1115" s="111" t="s">
        <v>1775</v>
      </c>
      <c r="H1115" s="111" t="s">
        <v>1783</v>
      </c>
      <c r="I1115" s="111" t="str">
        <f>E1115&amp;H1115</f>
        <v>PAK</v>
      </c>
    </row>
    <row r="1116" spans="1:9" ht="15.75">
      <c r="A1116" s="111" t="str">
        <f t="shared" si="21"/>
        <v>XIII AK530</v>
      </c>
      <c r="B1116" s="54">
        <v>30</v>
      </c>
      <c r="C1116" s="110" t="s">
        <v>1227</v>
      </c>
      <c r="D1116" s="110" t="s">
        <v>1228</v>
      </c>
      <c r="E1116" s="54" t="s">
        <v>13</v>
      </c>
      <c r="F1116" s="111" t="s">
        <v>1713</v>
      </c>
      <c r="G1116" s="111" t="s">
        <v>1782</v>
      </c>
      <c r="H1116" s="111" t="s">
        <v>1783</v>
      </c>
      <c r="I1116" s="111" t="s">
        <v>2379</v>
      </c>
    </row>
    <row r="1117" spans="1:9" ht="15.75">
      <c r="A1117" s="111" t="str">
        <f t="shared" si="21"/>
        <v>XII AK627</v>
      </c>
      <c r="B1117" s="54">
        <v>27</v>
      </c>
      <c r="C1117" s="110" t="s">
        <v>707</v>
      </c>
      <c r="D1117" s="110" t="s">
        <v>708</v>
      </c>
      <c r="E1117" s="54" t="s">
        <v>13</v>
      </c>
      <c r="F1117" s="111" t="s">
        <v>1942</v>
      </c>
      <c r="G1117" s="111" t="s">
        <v>1780</v>
      </c>
      <c r="H1117" s="111" t="s">
        <v>1783</v>
      </c>
      <c r="I1117" s="111" t="s">
        <v>2379</v>
      </c>
    </row>
    <row r="1118" spans="1:9" ht="15.75">
      <c r="A1118" s="111" t="str">
        <f t="shared" si="21"/>
        <v>XIII AK330</v>
      </c>
      <c r="B1118" s="54">
        <v>30</v>
      </c>
      <c r="C1118" s="110" t="s">
        <v>1099</v>
      </c>
      <c r="D1118" s="110" t="s">
        <v>1100</v>
      </c>
      <c r="E1118" s="54" t="s">
        <v>9</v>
      </c>
      <c r="F1118" s="111" t="s">
        <v>1589</v>
      </c>
      <c r="G1118" s="111" t="s">
        <v>1782</v>
      </c>
      <c r="H1118" s="111" t="s">
        <v>1783</v>
      </c>
      <c r="I1118" s="111" t="s">
        <v>2377</v>
      </c>
    </row>
    <row r="1119" spans="1:9" ht="15.75">
      <c r="A1119" s="111" t="str">
        <f t="shared" si="21"/>
        <v>X AK 236</v>
      </c>
      <c r="B1119" s="130">
        <v>36</v>
      </c>
      <c r="C1119" s="110">
        <v>101616180</v>
      </c>
      <c r="D1119" s="110" t="s">
        <v>2306</v>
      </c>
      <c r="E1119" s="113" t="s">
        <v>13</v>
      </c>
      <c r="F1119" s="114" t="s">
        <v>2327</v>
      </c>
      <c r="G1119" s="111" t="s">
        <v>1775</v>
      </c>
      <c r="H1119" s="111" t="s">
        <v>1783</v>
      </c>
      <c r="I1119" s="111" t="str">
        <f>E1119&amp;H1119</f>
        <v>PAK</v>
      </c>
    </row>
    <row r="1120" spans="1:9" ht="15.75">
      <c r="A1120" s="111" t="str">
        <f t="shared" si="21"/>
        <v>XII AK131</v>
      </c>
      <c r="B1120" s="54">
        <v>31</v>
      </c>
      <c r="C1120" s="110" t="s">
        <v>411</v>
      </c>
      <c r="D1120" s="110" t="s">
        <v>412</v>
      </c>
      <c r="E1120" s="54" t="s">
        <v>13</v>
      </c>
      <c r="F1120" s="111" t="s">
        <v>970</v>
      </c>
      <c r="G1120" s="111" t="s">
        <v>1780</v>
      </c>
      <c r="H1120" s="111" t="s">
        <v>1783</v>
      </c>
      <c r="I1120" s="111" t="s">
        <v>2379</v>
      </c>
    </row>
    <row r="1121" spans="1:9" ht="15.75">
      <c r="A1121" s="111" t="str">
        <f t="shared" si="21"/>
        <v>XII TKJ130</v>
      </c>
      <c r="B1121" s="54">
        <v>30</v>
      </c>
      <c r="C1121" s="110" t="s">
        <v>775</v>
      </c>
      <c r="D1121" s="110" t="s">
        <v>776</v>
      </c>
      <c r="E1121" s="54" t="s">
        <v>13</v>
      </c>
      <c r="F1121" s="111" t="s">
        <v>1289</v>
      </c>
      <c r="G1121" s="111" t="s">
        <v>1781</v>
      </c>
      <c r="H1121" s="111" t="s">
        <v>1785</v>
      </c>
      <c r="I1121" s="111" t="s">
        <v>2381</v>
      </c>
    </row>
    <row r="1122" spans="1:9" ht="15.75">
      <c r="A1122" s="111" t="str">
        <f t="shared" si="21"/>
        <v>X TKJ 233</v>
      </c>
      <c r="B1122" s="130">
        <v>33</v>
      </c>
      <c r="C1122" s="110">
        <v>101616292</v>
      </c>
      <c r="D1122" s="110" t="s">
        <v>2307</v>
      </c>
      <c r="E1122" s="113" t="s">
        <v>9</v>
      </c>
      <c r="F1122" s="115" t="s">
        <v>2332</v>
      </c>
      <c r="G1122" s="111" t="s">
        <v>1777</v>
      </c>
      <c r="H1122" s="111" t="s">
        <v>1785</v>
      </c>
      <c r="I1122" s="111" t="str">
        <f>E1122&amp;H1122</f>
        <v>LTKJ</v>
      </c>
    </row>
    <row r="1123" spans="1:9" ht="15.75">
      <c r="A1123" s="111" t="str">
        <f t="shared" si="21"/>
        <v>XII AK628</v>
      </c>
      <c r="B1123" s="54">
        <v>28</v>
      </c>
      <c r="C1123" s="110" t="s">
        <v>709</v>
      </c>
      <c r="D1123" s="110" t="s">
        <v>710</v>
      </c>
      <c r="E1123" s="54" t="s">
        <v>13</v>
      </c>
      <c r="F1123" s="111" t="s">
        <v>1942</v>
      </c>
      <c r="G1123" s="111" t="s">
        <v>1780</v>
      </c>
      <c r="H1123" s="111" t="s">
        <v>1783</v>
      </c>
      <c r="I1123" s="111" t="s">
        <v>2379</v>
      </c>
    </row>
    <row r="1124" spans="1:9" ht="15.75">
      <c r="A1124" s="111" t="str">
        <f t="shared" si="21"/>
        <v>XII AK629</v>
      </c>
      <c r="B1124" s="54">
        <v>29</v>
      </c>
      <c r="C1124" s="110" t="s">
        <v>711</v>
      </c>
      <c r="D1124" s="110" t="s">
        <v>712</v>
      </c>
      <c r="E1124" s="54" t="s">
        <v>13</v>
      </c>
      <c r="F1124" s="111" t="s">
        <v>1942</v>
      </c>
      <c r="G1124" s="111" t="s">
        <v>1780</v>
      </c>
      <c r="H1124" s="111" t="s">
        <v>1783</v>
      </c>
      <c r="I1124" s="111" t="s">
        <v>2379</v>
      </c>
    </row>
    <row r="1125" spans="1:9" ht="15.75">
      <c r="A1125" s="111" t="str">
        <f t="shared" si="21"/>
        <v>XII TKJ131</v>
      </c>
      <c r="B1125" s="54">
        <v>31</v>
      </c>
      <c r="C1125" s="110" t="s">
        <v>777</v>
      </c>
      <c r="D1125" s="110" t="s">
        <v>778</v>
      </c>
      <c r="E1125" s="54" t="s">
        <v>13</v>
      </c>
      <c r="F1125" s="111" t="s">
        <v>1289</v>
      </c>
      <c r="G1125" s="111" t="s">
        <v>1781</v>
      </c>
      <c r="H1125" s="111" t="s">
        <v>1785</v>
      </c>
      <c r="I1125" s="111" t="s">
        <v>2381</v>
      </c>
    </row>
    <row r="1126" spans="1:9" ht="15.75">
      <c r="A1126" s="111" t="str">
        <f t="shared" si="21"/>
        <v>XI AK229</v>
      </c>
      <c r="B1126" s="54">
        <v>29</v>
      </c>
      <c r="C1126" s="110">
        <v>101515806</v>
      </c>
      <c r="D1126" s="110" t="s">
        <v>196</v>
      </c>
      <c r="E1126" s="54" t="s">
        <v>13</v>
      </c>
      <c r="F1126" s="111" t="s">
        <v>472</v>
      </c>
      <c r="G1126" s="111" t="s">
        <v>1778</v>
      </c>
      <c r="H1126" s="111" t="s">
        <v>1783</v>
      </c>
      <c r="I1126" s="111" t="s">
        <v>2379</v>
      </c>
    </row>
    <row r="1127" spans="1:9" ht="15.75">
      <c r="A1127" s="111" t="str">
        <f t="shared" si="21"/>
        <v>X TKJ 234</v>
      </c>
      <c r="B1127" s="130">
        <v>34</v>
      </c>
      <c r="C1127" s="110">
        <v>101616293</v>
      </c>
      <c r="D1127" s="110" t="s">
        <v>2308</v>
      </c>
      <c r="E1127" s="113" t="s">
        <v>13</v>
      </c>
      <c r="F1127" s="115" t="s">
        <v>2332</v>
      </c>
      <c r="G1127" s="111" t="s">
        <v>1777</v>
      </c>
      <c r="H1127" s="111" t="s">
        <v>1785</v>
      </c>
      <c r="I1127" s="111" t="str">
        <f>E1127&amp;H1127</f>
        <v>PTKJ</v>
      </c>
    </row>
    <row r="1128" spans="1:9" ht="15.75">
      <c r="A1128" s="111" t="str">
        <f t="shared" si="21"/>
        <v>X AK 433</v>
      </c>
      <c r="B1128" s="130">
        <v>33</v>
      </c>
      <c r="C1128" s="110">
        <v>101616181</v>
      </c>
      <c r="D1128" s="110" t="s">
        <v>2309</v>
      </c>
      <c r="E1128" s="113" t="s">
        <v>13</v>
      </c>
      <c r="F1128" s="114" t="s">
        <v>2329</v>
      </c>
      <c r="G1128" s="111" t="s">
        <v>1775</v>
      </c>
      <c r="H1128" s="111" t="s">
        <v>1783</v>
      </c>
      <c r="I1128" s="111" t="str">
        <f>E1128&amp;H1128</f>
        <v>PAK</v>
      </c>
    </row>
    <row r="1129" spans="1:9" ht="15.75">
      <c r="A1129" s="111" t="str">
        <f t="shared" si="21"/>
        <v>XIII AK531</v>
      </c>
      <c r="B1129" s="54">
        <v>31</v>
      </c>
      <c r="C1129" s="110" t="s">
        <v>1229</v>
      </c>
      <c r="D1129" s="110" t="s">
        <v>1230</v>
      </c>
      <c r="E1129" s="54" t="s">
        <v>13</v>
      </c>
      <c r="F1129" s="111" t="s">
        <v>1713</v>
      </c>
      <c r="G1129" s="111" t="s">
        <v>1782</v>
      </c>
      <c r="H1129" s="111" t="s">
        <v>1783</v>
      </c>
      <c r="I1129" s="111" t="s">
        <v>2379</v>
      </c>
    </row>
    <row r="1130" spans="1:9" ht="15.75">
      <c r="A1130" s="111" t="str">
        <f t="shared" si="21"/>
        <v>X AK 534</v>
      </c>
      <c r="B1130" s="130">
        <v>34</v>
      </c>
      <c r="C1130" s="110">
        <v>101616182</v>
      </c>
      <c r="D1130" s="110" t="s">
        <v>2310</v>
      </c>
      <c r="E1130" s="113" t="s">
        <v>13</v>
      </c>
      <c r="F1130" s="114" t="s">
        <v>2325</v>
      </c>
      <c r="G1130" s="111" t="s">
        <v>1775</v>
      </c>
      <c r="H1130" s="111" t="s">
        <v>1783</v>
      </c>
      <c r="I1130" s="111" t="str">
        <f>E1130&amp;H1130</f>
        <v>PAK</v>
      </c>
    </row>
    <row r="1131" spans="1:9" ht="15.75">
      <c r="A1131" s="111" t="str">
        <f t="shared" si="21"/>
        <v>X AK 434</v>
      </c>
      <c r="B1131" s="130">
        <v>34</v>
      </c>
      <c r="C1131" s="110">
        <v>101616183</v>
      </c>
      <c r="D1131" s="110" t="s">
        <v>2335</v>
      </c>
      <c r="E1131" s="130" t="s">
        <v>13</v>
      </c>
      <c r="F1131" s="111" t="s">
        <v>2329</v>
      </c>
      <c r="G1131" s="111" t="s">
        <v>1775</v>
      </c>
      <c r="H1131" s="111" t="s">
        <v>1783</v>
      </c>
      <c r="I1131" s="111" t="str">
        <f>E1131&amp;H1131</f>
        <v>PAK</v>
      </c>
    </row>
    <row r="1132" spans="1:9" ht="15.75">
      <c r="A1132" s="111" t="str">
        <f t="shared" si="21"/>
        <v>X TKJ 235</v>
      </c>
      <c r="B1132" s="130">
        <v>35</v>
      </c>
      <c r="C1132" s="110">
        <v>101616294</v>
      </c>
      <c r="D1132" s="110" t="s">
        <v>2311</v>
      </c>
      <c r="E1132" s="113" t="s">
        <v>9</v>
      </c>
      <c r="F1132" s="117" t="s">
        <v>2332</v>
      </c>
      <c r="G1132" s="111" t="s">
        <v>1777</v>
      </c>
      <c r="H1132" s="111" t="s">
        <v>1785</v>
      </c>
      <c r="I1132" s="111" t="str">
        <f>E1132&amp;H1132</f>
        <v>LTKJ</v>
      </c>
    </row>
    <row r="1133" spans="1:9" ht="15.75">
      <c r="A1133" s="111" t="str">
        <f t="shared" si="21"/>
        <v>XIII AK431</v>
      </c>
      <c r="B1133" s="54">
        <v>31</v>
      </c>
      <c r="C1133" s="110" t="s">
        <v>1165</v>
      </c>
      <c r="D1133" s="110" t="s">
        <v>1166</v>
      </c>
      <c r="E1133" s="54" t="s">
        <v>9</v>
      </c>
      <c r="F1133" s="111" t="s">
        <v>1652</v>
      </c>
      <c r="G1133" s="111" t="s">
        <v>1782</v>
      </c>
      <c r="H1133" s="111" t="s">
        <v>1783</v>
      </c>
      <c r="I1133" s="111" t="s">
        <v>2377</v>
      </c>
    </row>
    <row r="1134" spans="1:9" ht="15.75">
      <c r="A1134" s="111" t="str">
        <f t="shared" si="21"/>
        <v>X AK 135</v>
      </c>
      <c r="B1134" s="130">
        <v>35</v>
      </c>
      <c r="C1134" s="110">
        <v>101616184</v>
      </c>
      <c r="D1134" s="110" t="s">
        <v>1398</v>
      </c>
      <c r="E1134" s="113" t="s">
        <v>9</v>
      </c>
      <c r="F1134" s="114" t="s">
        <v>2322</v>
      </c>
      <c r="G1134" s="111" t="s">
        <v>1775</v>
      </c>
      <c r="H1134" s="111" t="s">
        <v>1783</v>
      </c>
      <c r="I1134" s="111" t="str">
        <f>E1134&amp;H1134</f>
        <v>LAK</v>
      </c>
    </row>
    <row r="1135" spans="1:9" ht="15.75">
      <c r="A1135" s="111" t="str">
        <f t="shared" si="21"/>
        <v>XI TKJ231</v>
      </c>
      <c r="B1135" s="54">
        <v>31</v>
      </c>
      <c r="C1135" s="110">
        <v>101515908</v>
      </c>
      <c r="D1135" s="110" t="s">
        <v>111</v>
      </c>
      <c r="E1135" s="54" t="s">
        <v>9</v>
      </c>
      <c r="F1135" s="111" t="s">
        <v>842</v>
      </c>
      <c r="G1135" s="111" t="s">
        <v>1779</v>
      </c>
      <c r="H1135" s="111" t="s">
        <v>1785</v>
      </c>
      <c r="I1135" s="111" t="s">
        <v>2378</v>
      </c>
    </row>
    <row r="1136" spans="1:9" ht="15.75">
      <c r="A1136" s="111" t="str">
        <f t="shared" si="21"/>
        <v>X AK 535</v>
      </c>
      <c r="B1136" s="130">
        <v>35</v>
      </c>
      <c r="C1136" s="110">
        <v>101616185</v>
      </c>
      <c r="D1136" s="110" t="s">
        <v>2312</v>
      </c>
      <c r="E1136" s="113" t="s">
        <v>13</v>
      </c>
      <c r="F1136" s="114" t="s">
        <v>2325</v>
      </c>
      <c r="G1136" s="111" t="s">
        <v>1775</v>
      </c>
      <c r="H1136" s="111" t="s">
        <v>1783</v>
      </c>
      <c r="I1136" s="111" t="str">
        <f>E1136&amp;H1136</f>
        <v>PAK</v>
      </c>
    </row>
    <row r="1137" spans="1:9" ht="15.75">
      <c r="A1137" s="111" t="str">
        <f t="shared" si="21"/>
        <v>X AK 335</v>
      </c>
      <c r="B1137" s="130">
        <v>35</v>
      </c>
      <c r="C1137" s="110">
        <v>101616186</v>
      </c>
      <c r="D1137" s="110" t="s">
        <v>2313</v>
      </c>
      <c r="E1137" s="113" t="s">
        <v>9</v>
      </c>
      <c r="F1137" s="114" t="s">
        <v>2328</v>
      </c>
      <c r="G1137" s="111" t="s">
        <v>1775</v>
      </c>
      <c r="H1137" s="111" t="s">
        <v>1783</v>
      </c>
      <c r="I1137" s="111" t="str">
        <f>E1137&amp;H1137</f>
        <v>LAK</v>
      </c>
    </row>
    <row r="1138" spans="1:9" ht="15.75">
      <c r="A1138" s="111" t="str">
        <f t="shared" si="21"/>
        <v>XI AK230</v>
      </c>
      <c r="B1138" s="54">
        <v>30</v>
      </c>
      <c r="C1138" s="110">
        <v>101515807</v>
      </c>
      <c r="D1138" s="110" t="s">
        <v>195</v>
      </c>
      <c r="E1138" s="54" t="s">
        <v>13</v>
      </c>
      <c r="F1138" s="111" t="s">
        <v>472</v>
      </c>
      <c r="G1138" s="111" t="s">
        <v>1778</v>
      </c>
      <c r="H1138" s="111" t="s">
        <v>1783</v>
      </c>
      <c r="I1138" s="111" t="s">
        <v>2379</v>
      </c>
    </row>
    <row r="1139" spans="1:9" ht="15.75">
      <c r="A1139" s="111" t="str">
        <f t="shared" si="21"/>
        <v>XI AK128</v>
      </c>
      <c r="B1139" s="54">
        <v>28</v>
      </c>
      <c r="C1139" s="110">
        <v>101515808</v>
      </c>
      <c r="D1139" s="110" t="s">
        <v>165</v>
      </c>
      <c r="E1139" s="54" t="s">
        <v>13</v>
      </c>
      <c r="F1139" s="111" t="s">
        <v>413</v>
      </c>
      <c r="G1139" s="111" t="s">
        <v>1778</v>
      </c>
      <c r="H1139" s="111" t="s">
        <v>1783</v>
      </c>
      <c r="I1139" s="111" t="s">
        <v>2379</v>
      </c>
    </row>
    <row r="1140" spans="1:9" ht="15.75">
      <c r="A1140" s="111" t="str">
        <f t="shared" si="21"/>
        <v>XII AK429</v>
      </c>
      <c r="B1140" s="54">
        <v>29</v>
      </c>
      <c r="C1140" s="110" t="s">
        <v>591</v>
      </c>
      <c r="D1140" s="110" t="s">
        <v>592</v>
      </c>
      <c r="E1140" s="54" t="s">
        <v>13</v>
      </c>
      <c r="F1140" s="111" t="s">
        <v>973</v>
      </c>
      <c r="G1140" s="111" t="s">
        <v>1780</v>
      </c>
      <c r="H1140" s="111" t="s">
        <v>1783</v>
      </c>
      <c r="I1140" s="111" t="s">
        <v>2379</v>
      </c>
    </row>
    <row r="1141" spans="1:9" ht="15.75">
      <c r="A1141" s="111" t="str">
        <f t="shared" si="21"/>
        <v>XIII AK331</v>
      </c>
      <c r="B1141" s="54">
        <v>31</v>
      </c>
      <c r="C1141" s="110" t="s">
        <v>1101</v>
      </c>
      <c r="D1141" s="110" t="s">
        <v>1102</v>
      </c>
      <c r="E1141" s="54" t="s">
        <v>13</v>
      </c>
      <c r="F1141" s="111" t="s">
        <v>1589</v>
      </c>
      <c r="G1141" s="111" t="s">
        <v>1782</v>
      </c>
      <c r="H1141" s="111" t="s">
        <v>1783</v>
      </c>
      <c r="I1141" s="111" t="s">
        <v>2379</v>
      </c>
    </row>
    <row r="1142" spans="1:9" ht="15.75">
      <c r="A1142" s="111" t="str">
        <f t="shared" si="21"/>
        <v>XII AK531</v>
      </c>
      <c r="B1142" s="54">
        <v>31</v>
      </c>
      <c r="C1142" s="110" t="s">
        <v>653</v>
      </c>
      <c r="D1142" s="110" t="s">
        <v>654</v>
      </c>
      <c r="E1142" s="54" t="s">
        <v>13</v>
      </c>
      <c r="F1142" s="111" t="s">
        <v>974</v>
      </c>
      <c r="G1142" s="111" t="s">
        <v>1780</v>
      </c>
      <c r="H1142" s="111" t="s">
        <v>1783</v>
      </c>
      <c r="I1142" s="111" t="s">
        <v>2379</v>
      </c>
    </row>
    <row r="1143" spans="1:9" ht="15.75">
      <c r="A1143" s="111" t="str">
        <f t="shared" si="21"/>
        <v>XII AK630</v>
      </c>
      <c r="B1143" s="54">
        <v>30</v>
      </c>
      <c r="C1143" s="110" t="s">
        <v>713</v>
      </c>
      <c r="D1143" s="110" t="s">
        <v>714</v>
      </c>
      <c r="E1143" s="54" t="s">
        <v>13</v>
      </c>
      <c r="F1143" s="111" t="s">
        <v>1942</v>
      </c>
      <c r="G1143" s="111" t="s">
        <v>1780</v>
      </c>
      <c r="H1143" s="111" t="s">
        <v>1783</v>
      </c>
      <c r="I1143" s="111" t="s">
        <v>2379</v>
      </c>
    </row>
    <row r="1144" spans="1:9" ht="15.75">
      <c r="A1144" s="111" t="str">
        <f t="shared" si="21"/>
        <v>X AK 336</v>
      </c>
      <c r="B1144" s="130">
        <v>36</v>
      </c>
      <c r="C1144" s="110">
        <v>101616187</v>
      </c>
      <c r="D1144" s="110" t="s">
        <v>2314</v>
      </c>
      <c r="E1144" s="113" t="s">
        <v>13</v>
      </c>
      <c r="F1144" s="114" t="s">
        <v>2328</v>
      </c>
      <c r="G1144" s="111" t="s">
        <v>1775</v>
      </c>
      <c r="H1144" s="111" t="s">
        <v>1783</v>
      </c>
      <c r="I1144" s="111" t="str">
        <f>E1144&amp;H1144</f>
        <v>PAK</v>
      </c>
    </row>
    <row r="1145" spans="1:9" ht="15.75">
      <c r="A1145" s="111" t="str">
        <f t="shared" si="21"/>
        <v>XI TKJ130</v>
      </c>
      <c r="B1145" s="54">
        <v>30</v>
      </c>
      <c r="C1145" s="110">
        <v>101515909</v>
      </c>
      <c r="D1145" s="110" t="s">
        <v>80</v>
      </c>
      <c r="E1145" s="54" t="s">
        <v>9</v>
      </c>
      <c r="F1145" s="111" t="s">
        <v>779</v>
      </c>
      <c r="G1145" s="111" t="s">
        <v>1779</v>
      </c>
      <c r="H1145" s="111" t="s">
        <v>1785</v>
      </c>
      <c r="I1145" s="111" t="s">
        <v>2378</v>
      </c>
    </row>
    <row r="1146" spans="1:9" ht="15.75">
      <c r="A1146" s="111" t="str">
        <f t="shared" si="21"/>
        <v>X TKJ 236</v>
      </c>
      <c r="B1146" s="130">
        <v>36</v>
      </c>
      <c r="C1146" s="110">
        <v>101616295</v>
      </c>
      <c r="D1146" s="110" t="s">
        <v>2315</v>
      </c>
      <c r="E1146" s="118" t="s">
        <v>9</v>
      </c>
      <c r="F1146" s="115" t="s">
        <v>2332</v>
      </c>
      <c r="G1146" s="111" t="s">
        <v>1777</v>
      </c>
      <c r="H1146" s="111" t="s">
        <v>1785</v>
      </c>
      <c r="I1146" s="111" t="str">
        <f>E1146&amp;H1146</f>
        <v>LTKJ</v>
      </c>
    </row>
    <row r="1147" spans="1:9" ht="15.75">
      <c r="A1147" s="111" t="str">
        <f t="shared" si="21"/>
        <v>X TKJ 135</v>
      </c>
      <c r="B1147" s="130">
        <v>35</v>
      </c>
      <c r="C1147" s="110">
        <v>101616296</v>
      </c>
      <c r="D1147" s="110" t="s">
        <v>2316</v>
      </c>
      <c r="E1147" s="113" t="s">
        <v>9</v>
      </c>
      <c r="F1147" s="115" t="s">
        <v>2331</v>
      </c>
      <c r="G1147" s="111" t="s">
        <v>1777</v>
      </c>
      <c r="H1147" s="111" t="s">
        <v>1785</v>
      </c>
      <c r="I1147" s="111" t="str">
        <f>E1147&amp;H1147</f>
        <v>LTKJ</v>
      </c>
    </row>
    <row r="1148" spans="1:9" ht="15.75">
      <c r="A1148" s="111" t="str">
        <f t="shared" si="21"/>
        <v>XIII AK133</v>
      </c>
      <c r="B1148" s="54">
        <v>33</v>
      </c>
      <c r="C1148" s="110" t="s">
        <v>968</v>
      </c>
      <c r="D1148" s="110" t="s">
        <v>969</v>
      </c>
      <c r="E1148" s="54" t="s">
        <v>9</v>
      </c>
      <c r="F1148" s="111" t="s">
        <v>1525</v>
      </c>
      <c r="G1148" s="111" t="s">
        <v>1782</v>
      </c>
      <c r="H1148" s="111" t="s">
        <v>1783</v>
      </c>
      <c r="I1148" s="111" t="s">
        <v>2377</v>
      </c>
    </row>
    <row r="1149" spans="1:9" ht="15.75">
      <c r="A1149" s="111" t="str">
        <f t="shared" si="21"/>
        <v>XI AK129</v>
      </c>
      <c r="B1149" s="54">
        <v>29</v>
      </c>
      <c r="C1149" s="110">
        <v>101515810</v>
      </c>
      <c r="D1149" s="110" t="s">
        <v>185</v>
      </c>
      <c r="E1149" s="54" t="s">
        <v>9</v>
      </c>
      <c r="F1149" s="111" t="s">
        <v>413</v>
      </c>
      <c r="G1149" s="111" t="s">
        <v>1778</v>
      </c>
      <c r="H1149" s="111" t="s">
        <v>1783</v>
      </c>
      <c r="I1149" s="111" t="s">
        <v>2377</v>
      </c>
    </row>
    <row r="1150" spans="1:9" ht="15.75">
      <c r="A1150" s="111" t="str">
        <f t="shared" si="21"/>
        <v>X AK 536</v>
      </c>
      <c r="B1150" s="130">
        <v>36</v>
      </c>
      <c r="C1150" s="110">
        <v>101616188</v>
      </c>
      <c r="D1150" s="110" t="s">
        <v>2317</v>
      </c>
      <c r="E1150" s="113" t="s">
        <v>13</v>
      </c>
      <c r="F1150" s="116" t="s">
        <v>2325</v>
      </c>
      <c r="G1150" s="111" t="s">
        <v>1775</v>
      </c>
      <c r="H1150" s="111" t="s">
        <v>1783</v>
      </c>
      <c r="I1150" s="111" t="str">
        <f>E1150&amp;H1150</f>
        <v>PAK</v>
      </c>
    </row>
    <row r="1151" spans="1:9" ht="15.75">
      <c r="A1151" s="111" t="str">
        <f t="shared" si="21"/>
        <v>XI AK130</v>
      </c>
      <c r="B1151" s="54">
        <v>30</v>
      </c>
      <c r="C1151" s="110">
        <v>101515811</v>
      </c>
      <c r="D1151" s="110" t="s">
        <v>235</v>
      </c>
      <c r="E1151" s="54" t="s">
        <v>13</v>
      </c>
      <c r="F1151" s="111" t="s">
        <v>413</v>
      </c>
      <c r="G1151" s="111" t="s">
        <v>1778</v>
      </c>
      <c r="H1151" s="111" t="s">
        <v>1783</v>
      </c>
      <c r="I1151" s="111" t="s">
        <v>2379</v>
      </c>
    </row>
    <row r="1152" spans="1:9" ht="15.75">
      <c r="A1152" s="111" t="str">
        <f t="shared" si="21"/>
        <v>X TKJ 136</v>
      </c>
      <c r="B1152" s="130">
        <v>36</v>
      </c>
      <c r="C1152" s="110">
        <v>101616297</v>
      </c>
      <c r="D1152" s="110" t="s">
        <v>2318</v>
      </c>
      <c r="E1152" s="113" t="s">
        <v>9</v>
      </c>
      <c r="F1152" s="115" t="s">
        <v>2331</v>
      </c>
      <c r="G1152" s="111" t="s">
        <v>1777</v>
      </c>
      <c r="H1152" s="111" t="s">
        <v>1785</v>
      </c>
      <c r="I1152" s="111" t="str">
        <f>E1152&amp;H1152</f>
        <v>LTKJ</v>
      </c>
    </row>
    <row r="1153" spans="1:9" ht="15.75">
      <c r="A1153" s="111" t="str">
        <f t="shared" si="21"/>
        <v>X AK 435</v>
      </c>
      <c r="B1153" s="130">
        <v>35</v>
      </c>
      <c r="C1153" s="110">
        <v>101616189</v>
      </c>
      <c r="D1153" s="110" t="s">
        <v>2319</v>
      </c>
      <c r="E1153" s="113" t="s">
        <v>9</v>
      </c>
      <c r="F1153" s="114" t="s">
        <v>2329</v>
      </c>
      <c r="G1153" s="111" t="s">
        <v>1775</v>
      </c>
      <c r="H1153" s="111" t="s">
        <v>1783</v>
      </c>
      <c r="I1153" s="111" t="str">
        <f>E1153&amp;H1153</f>
        <v>LAK</v>
      </c>
    </row>
    <row r="1154" spans="1:9" ht="15.75">
      <c r="A1154" s="111" t="str">
        <f t="shared" si="21"/>
        <v>XIII AK332</v>
      </c>
      <c r="B1154" s="54">
        <v>32</v>
      </c>
      <c r="C1154" s="110" t="s">
        <v>1103</v>
      </c>
      <c r="D1154" s="110" t="s">
        <v>1941</v>
      </c>
      <c r="E1154" s="54" t="s">
        <v>9</v>
      </c>
      <c r="F1154" s="111" t="s">
        <v>1589</v>
      </c>
      <c r="G1154" s="111" t="s">
        <v>1782</v>
      </c>
      <c r="H1154" s="111" t="s">
        <v>1783</v>
      </c>
      <c r="I1154" s="111" t="s">
        <v>2377</v>
      </c>
    </row>
    <row r="1155" spans="1:9" ht="15.75">
      <c r="A1155" s="111" t="str">
        <f t="shared" si="21"/>
        <v>XI AK630</v>
      </c>
      <c r="B1155" s="54">
        <v>30</v>
      </c>
      <c r="C1155" s="110">
        <v>101515812</v>
      </c>
      <c r="D1155" s="110" t="s">
        <v>330</v>
      </c>
      <c r="E1155" s="54" t="s">
        <v>9</v>
      </c>
      <c r="F1155" s="111" t="s">
        <v>715</v>
      </c>
      <c r="G1155" s="111" t="s">
        <v>1778</v>
      </c>
      <c r="H1155" s="111" t="s">
        <v>1783</v>
      </c>
      <c r="I1155" s="111" t="s">
        <v>2377</v>
      </c>
    </row>
    <row r="1156" spans="1:9" ht="15.75">
      <c r="A1156" s="111" t="str">
        <f t="shared" si="21"/>
        <v>XIII AK532</v>
      </c>
      <c r="B1156" s="54">
        <v>32</v>
      </c>
      <c r="C1156" s="110" t="s">
        <v>1231</v>
      </c>
      <c r="D1156" s="110" t="s">
        <v>1232</v>
      </c>
      <c r="E1156" s="54" t="s">
        <v>9</v>
      </c>
      <c r="F1156" s="111" t="s">
        <v>1713</v>
      </c>
      <c r="G1156" s="111" t="s">
        <v>1782</v>
      </c>
      <c r="H1156" s="111" t="s">
        <v>1783</v>
      </c>
      <c r="I1156" s="111" t="s">
        <v>2377</v>
      </c>
    </row>
    <row r="1157" spans="1:9" ht="15.75">
      <c r="A1157" s="111" t="str">
        <f t="shared" si="21"/>
        <v>X RPL 134</v>
      </c>
      <c r="B1157" s="130">
        <v>34</v>
      </c>
      <c r="C1157" s="110">
        <v>101616366</v>
      </c>
      <c r="D1157" s="110" t="s">
        <v>2320</v>
      </c>
      <c r="E1157" s="113" t="s">
        <v>9</v>
      </c>
      <c r="F1157" s="114" t="s">
        <v>2323</v>
      </c>
      <c r="G1157" s="111" t="s">
        <v>1776</v>
      </c>
      <c r="H1157" s="111" t="s">
        <v>1784</v>
      </c>
      <c r="I1157" s="111" t="str">
        <f>E1157&amp;H1157</f>
        <v>LRPL</v>
      </c>
    </row>
    <row r="1158" spans="1:9" ht="15.75">
      <c r="A1158" s="111" t="str">
        <f t="shared" si="21"/>
        <v>XI AK531</v>
      </c>
      <c r="B1158" s="54">
        <v>31</v>
      </c>
      <c r="C1158" s="110">
        <v>101515813</v>
      </c>
      <c r="D1158" s="110" t="s">
        <v>291</v>
      </c>
      <c r="E1158" s="54" t="s">
        <v>13</v>
      </c>
      <c r="F1158" s="111" t="s">
        <v>655</v>
      </c>
      <c r="G1158" s="111" t="s">
        <v>1778</v>
      </c>
      <c r="H1158" s="111" t="s">
        <v>1783</v>
      </c>
      <c r="I1158" s="111" t="s">
        <v>2379</v>
      </c>
    </row>
    <row r="1159" spans="1:9" ht="15.75">
      <c r="A1159" s="111" t="str">
        <f t="shared" ref="A1159:A1160" si="22">F1159&amp;B1159</f>
        <v>XIII AK432</v>
      </c>
      <c r="B1159" s="54">
        <v>32</v>
      </c>
      <c r="C1159" s="110" t="s">
        <v>1167</v>
      </c>
      <c r="D1159" s="110" t="s">
        <v>1168</v>
      </c>
      <c r="E1159" s="54" t="s">
        <v>13</v>
      </c>
      <c r="F1159" s="111" t="s">
        <v>1652</v>
      </c>
      <c r="G1159" s="111" t="s">
        <v>1782</v>
      </c>
      <c r="H1159" s="111" t="s">
        <v>1783</v>
      </c>
      <c r="I1159" s="111" t="s">
        <v>2379</v>
      </c>
    </row>
    <row r="1160" spans="1:9" ht="15.75">
      <c r="A1160" s="111" t="str">
        <f t="shared" si="22"/>
        <v>X RPL 135</v>
      </c>
      <c r="B1160" s="130">
        <v>35</v>
      </c>
      <c r="C1160" s="110">
        <v>101616367</v>
      </c>
      <c r="D1160" s="110" t="s">
        <v>2321</v>
      </c>
      <c r="E1160" s="113" t="s">
        <v>9</v>
      </c>
      <c r="F1160" s="114" t="s">
        <v>2323</v>
      </c>
      <c r="G1160" s="111" t="s">
        <v>1776</v>
      </c>
      <c r="H1160" s="111" t="s">
        <v>1784</v>
      </c>
      <c r="I1160" s="111" t="str">
        <f>E1160&amp;H1160</f>
        <v>LRPL</v>
      </c>
    </row>
    <row r="1161" spans="1:9">
      <c r="D1161" s="137" t="s">
        <v>2390</v>
      </c>
    </row>
    <row r="1171" spans="1:9" s="127" customFormat="1" ht="15.75">
      <c r="A1171" s="122" t="str">
        <f>F1171&amp;B1171</f>
        <v>X AK 521</v>
      </c>
      <c r="B1171" s="123">
        <v>21</v>
      </c>
      <c r="C1171" s="124">
        <v>101616178</v>
      </c>
      <c r="D1171" s="124" t="s">
        <v>2144</v>
      </c>
      <c r="E1171" s="125" t="s">
        <v>9</v>
      </c>
      <c r="F1171" s="126" t="s">
        <v>2325</v>
      </c>
      <c r="G1171" s="122" t="s">
        <v>1775</v>
      </c>
      <c r="H1171" s="122" t="s">
        <v>1783</v>
      </c>
      <c r="I1171" s="122" t="str">
        <f>E1171&amp;H1171</f>
        <v>LAK</v>
      </c>
    </row>
  </sheetData>
  <autoFilter ref="A1:N1161">
    <filterColumn colId="5"/>
  </autoFilter>
  <sortState ref="A7:I1165">
    <sortCondition ref="D4:D1165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E183"/>
  <sheetViews>
    <sheetView tabSelected="1" view="pageBreakPreview" topLeftCell="D1" zoomScale="80" zoomScaleNormal="70" zoomScaleSheetLayoutView="80" workbookViewId="0">
      <selection activeCell="C37" sqref="C37"/>
    </sheetView>
  </sheetViews>
  <sheetFormatPr defaultColWidth="9.125" defaultRowHeight="15"/>
  <cols>
    <col min="1" max="1" width="4.125" style="1" customWidth="1"/>
    <col min="2" max="2" width="24.125" style="8" customWidth="1"/>
    <col min="3" max="3" width="35.75" style="8" customWidth="1"/>
    <col min="4" max="4" width="3.875" style="86" customWidth="1"/>
    <col min="5" max="13" width="2.875" style="2" customWidth="1"/>
    <col min="14" max="22" width="3.625" style="2" customWidth="1"/>
    <col min="23" max="23" width="4.25" style="1" customWidth="1"/>
    <col min="24" max="26" width="9.125" style="1"/>
    <col min="27" max="27" width="43" style="1" bestFit="1" customWidth="1"/>
    <col min="28" max="28" width="19.875" style="1" customWidth="1"/>
    <col min="29" max="16384" width="9.125" style="1"/>
  </cols>
  <sheetData>
    <row r="1" spans="1:29" ht="2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Y1" s="1">
        <v>3</v>
      </c>
      <c r="Z1" s="1" t="str">
        <f xml:space="preserve"> VLOOKUP(Y1,Y2:Z38,2)</f>
        <v>X AK 3</v>
      </c>
      <c r="AA1" s="1" t="str">
        <f>VLOOKUP(Y1,Y2:AC37,3)</f>
        <v>Kania Dewi Waluya, ST</v>
      </c>
    </row>
    <row r="2" spans="1:29" ht="21">
      <c r="A2" s="147" t="s">
        <v>2342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Y2" s="1">
        <v>1</v>
      </c>
      <c r="Z2" t="s">
        <v>2322</v>
      </c>
      <c r="AA2" t="s">
        <v>1790</v>
      </c>
    </row>
    <row r="3" spans="1:29" ht="21">
      <c r="A3" s="147" t="str">
        <f>"KELAS   " &amp; Z1</f>
        <v>KELAS   X AK 3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Y3" s="1">
        <v>2</v>
      </c>
      <c r="Z3" t="s">
        <v>2327</v>
      </c>
      <c r="AA3" s="9" t="s">
        <v>2386</v>
      </c>
    </row>
    <row r="4" spans="1:29" ht="23.25" customHeight="1">
      <c r="A4" s="107" t="s">
        <v>7</v>
      </c>
      <c r="B4" s="103"/>
      <c r="C4" s="136" t="str">
        <f>AA1</f>
        <v>Kania Dewi Waluya, ST</v>
      </c>
      <c r="D4" s="8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"/>
      <c r="Y4" s="1">
        <v>3</v>
      </c>
      <c r="Z4" t="s">
        <v>2328</v>
      </c>
      <c r="AA4" s="9" t="s">
        <v>1796</v>
      </c>
    </row>
    <row r="5" spans="1:29" ht="15.75">
      <c r="A5" s="148" t="s">
        <v>2</v>
      </c>
      <c r="B5" s="148" t="s">
        <v>2341</v>
      </c>
      <c r="C5" s="148" t="s">
        <v>3</v>
      </c>
      <c r="D5" s="148" t="s">
        <v>4</v>
      </c>
      <c r="E5" s="144" t="s">
        <v>6</v>
      </c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8" t="s">
        <v>5</v>
      </c>
      <c r="Y5" s="1">
        <v>4</v>
      </c>
      <c r="Z5" t="s">
        <v>2329</v>
      </c>
      <c r="AA5" t="s">
        <v>1808</v>
      </c>
      <c r="AC5"/>
    </row>
    <row r="6" spans="1:29" ht="15.75" customHeight="1">
      <c r="A6" s="149"/>
      <c r="B6" s="149"/>
      <c r="C6" s="149"/>
      <c r="D6" s="149"/>
      <c r="E6" s="106">
        <v>1</v>
      </c>
      <c r="F6" s="139">
        <v>2</v>
      </c>
      <c r="G6" s="139">
        <v>3</v>
      </c>
      <c r="H6" s="139">
        <v>4</v>
      </c>
      <c r="I6" s="139">
        <v>5</v>
      </c>
      <c r="J6" s="139">
        <v>6</v>
      </c>
      <c r="K6" s="139">
        <v>7</v>
      </c>
      <c r="L6" s="139">
        <v>8</v>
      </c>
      <c r="M6" s="139">
        <v>9</v>
      </c>
      <c r="N6" s="106">
        <v>10</v>
      </c>
      <c r="O6" s="106">
        <v>11</v>
      </c>
      <c r="P6" s="106">
        <v>12</v>
      </c>
      <c r="Q6" s="106">
        <v>13</v>
      </c>
      <c r="R6" s="106">
        <v>14</v>
      </c>
      <c r="S6" s="106">
        <v>15</v>
      </c>
      <c r="T6" s="106">
        <v>16</v>
      </c>
      <c r="U6" s="106">
        <v>17</v>
      </c>
      <c r="V6" s="106">
        <v>18</v>
      </c>
      <c r="W6" s="149"/>
      <c r="Y6" s="1">
        <v>5</v>
      </c>
      <c r="Z6" t="s">
        <v>2325</v>
      </c>
      <c r="AA6" t="s">
        <v>1819</v>
      </c>
      <c r="AC6"/>
    </row>
    <row r="7" spans="1:29" ht="17.25" customHeight="1">
      <c r="A7" s="150"/>
      <c r="B7" s="150"/>
      <c r="C7" s="150"/>
      <c r="D7" s="150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50"/>
      <c r="Y7" s="1">
        <v>6</v>
      </c>
      <c r="Z7" t="s">
        <v>2330</v>
      </c>
      <c r="AA7" t="s">
        <v>1804</v>
      </c>
      <c r="AC7"/>
    </row>
    <row r="8" spans="1:29" s="8" customFormat="1" ht="23.25" customHeight="1">
      <c r="A8" s="7">
        <v>1</v>
      </c>
      <c r="B8" s="12">
        <f>VLOOKUP($Z$1&amp;$A8,'NIS-X'!A2:E1160,3,0)</f>
        <v>101615983</v>
      </c>
      <c r="C8" s="12" t="str">
        <f>VLOOKUP($Z$1&amp;$A8,'NIS-X'!A2:F1160,4,0)</f>
        <v>AGUS MUHAMAD IQBAL</v>
      </c>
      <c r="D8" s="128" t="str">
        <f>VLOOKUP($Z$1&amp;$A8,'NIS-X'!A2:G1160,5,0)</f>
        <v>L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4"/>
      <c r="Y8" s="8">
        <v>7</v>
      </c>
      <c r="Z8" s="9" t="s">
        <v>2331</v>
      </c>
      <c r="AA8" s="9" t="s">
        <v>1797</v>
      </c>
    </row>
    <row r="9" spans="1:29" s="8" customFormat="1" ht="23.25" customHeight="1">
      <c r="A9" s="7">
        <v>2</v>
      </c>
      <c r="B9" s="12">
        <f>VLOOKUP($Z$1&amp;$A9,'NIS-X'!A4:E1161,3,0)</f>
        <v>101615984</v>
      </c>
      <c r="C9" s="12" t="str">
        <f>VLOOKUP($Z$1&amp;$A9,'NIS-X'!A4:F1161,4,0)</f>
        <v>AJENG AYASYA PERMATA</v>
      </c>
      <c r="D9" s="128" t="str">
        <f>VLOOKUP($Z$1&amp;$A9,'NIS-X'!A4:G1161,5,0)</f>
        <v>P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"/>
      <c r="Y9" s="8">
        <v>8</v>
      </c>
      <c r="Z9" s="9" t="s">
        <v>2332</v>
      </c>
      <c r="AA9" s="9" t="s">
        <v>2362</v>
      </c>
    </row>
    <row r="10" spans="1:29" s="8" customFormat="1" ht="23.25" customHeight="1">
      <c r="A10" s="7">
        <v>3</v>
      </c>
      <c r="B10" s="12">
        <f>VLOOKUP($Z$1&amp;$A10,'NIS-X'!A5:E1162,3,0)</f>
        <v>101615994</v>
      </c>
      <c r="C10" s="12" t="str">
        <f>VLOOKUP($Z$1&amp;$A10,'NIS-X'!A5:F1162,4,0)</f>
        <v>ANDINI INTAN FAUZIAH</v>
      </c>
      <c r="D10" s="128" t="str">
        <f>VLOOKUP($Z$1&amp;$A10,'NIS-X'!A5:G1162,5,0)</f>
        <v>P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4"/>
      <c r="Y10" s="8">
        <v>9</v>
      </c>
      <c r="Z10" s="9" t="s">
        <v>2326</v>
      </c>
      <c r="AA10" s="9" t="s">
        <v>1809</v>
      </c>
      <c r="AC10" s="9"/>
    </row>
    <row r="11" spans="1:29" s="8" customFormat="1" ht="23.25" customHeight="1">
      <c r="A11" s="7">
        <v>4</v>
      </c>
      <c r="B11" s="12">
        <f>VLOOKUP($Z$1&amp;$A11,'NIS-X'!A6:E1163,3,0)</f>
        <v>101615995</v>
      </c>
      <c r="C11" s="12" t="str">
        <f>VLOOKUP($Z$1&amp;$A11,'NIS-X'!A6:F1163,4,0)</f>
        <v>ANDRI SAEPUL ROHMAT</v>
      </c>
      <c r="D11" s="128" t="str">
        <f>VLOOKUP($Z$1&amp;$A11,'NIS-X'!A6:G1163,5,0)</f>
        <v>L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4"/>
      <c r="Y11" s="8">
        <v>10</v>
      </c>
      <c r="Z11" s="9" t="s">
        <v>2323</v>
      </c>
      <c r="AA11" s="9" t="s">
        <v>1821</v>
      </c>
      <c r="AC11" s="9"/>
    </row>
    <row r="12" spans="1:29" s="8" customFormat="1" ht="23.25" customHeight="1">
      <c r="A12" s="7">
        <v>5</v>
      </c>
      <c r="B12" s="12">
        <f>VLOOKUP($Z$1&amp;$A12,'NIS-X'!A7:E1164,3,0)</f>
        <v>101616006</v>
      </c>
      <c r="C12" s="12" t="str">
        <f>VLOOKUP($Z$1&amp;$A12,'NIS-X'!A7:F1164,4,0)</f>
        <v>ASRI YULINA</v>
      </c>
      <c r="D12" s="128" t="str">
        <f>VLOOKUP($Z$1&amp;$A12,'NIS-X'!A7:G1164,5,0)</f>
        <v>P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4"/>
      <c r="Y12" s="8">
        <v>11</v>
      </c>
      <c r="Z12" s="9" t="s">
        <v>2324</v>
      </c>
      <c r="AA12" s="9" t="s">
        <v>2369</v>
      </c>
    </row>
    <row r="13" spans="1:29" s="8" customFormat="1" ht="23.25" customHeight="1">
      <c r="A13" s="7">
        <v>6</v>
      </c>
      <c r="B13" s="12">
        <f>VLOOKUP($Z$1&amp;$A13,'NIS-X'!A8:E1165,3,0)</f>
        <v>101616007</v>
      </c>
      <c r="C13" s="12" t="str">
        <f>VLOOKUP($Z$1&amp;$A13,'NIS-X'!A8:F1165,4,0)</f>
        <v>ATALA AMINIA GUNAWAN</v>
      </c>
      <c r="D13" s="128" t="str">
        <f>VLOOKUP($Z$1&amp;$A13,'NIS-X'!A8:G1165,5,0)</f>
        <v>P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"/>
      <c r="Y13" s="8">
        <v>12</v>
      </c>
      <c r="Z13" s="9" t="s">
        <v>413</v>
      </c>
      <c r="AA13" t="s">
        <v>1791</v>
      </c>
      <c r="AC13" s="9"/>
    </row>
    <row r="14" spans="1:29" s="8" customFormat="1" ht="23.25" customHeight="1">
      <c r="A14" s="7">
        <v>7</v>
      </c>
      <c r="B14" s="12">
        <f>VLOOKUP($Z$1&amp;$A14,'NIS-X'!A9:E1166,3,0)</f>
        <v>101616010</v>
      </c>
      <c r="C14" s="12" t="str">
        <f>VLOOKUP($Z$1&amp;$A14,'NIS-X'!A9:F1166,4,0)</f>
        <v>AYU NUR APRILIANI</v>
      </c>
      <c r="D14" s="128" t="str">
        <f>VLOOKUP($Z$1&amp;$A14,'NIS-X'!A9:G1166,5,0)</f>
        <v>P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4"/>
      <c r="Y14" s="8">
        <v>13</v>
      </c>
      <c r="Z14" s="9" t="s">
        <v>472</v>
      </c>
      <c r="AA14" s="9" t="s">
        <v>1818</v>
      </c>
    </row>
    <row r="15" spans="1:29" s="8" customFormat="1" ht="23.25" customHeight="1">
      <c r="A15" s="7">
        <v>8</v>
      </c>
      <c r="B15" s="12">
        <f>VLOOKUP($Z$1&amp;$A15,'NIS-X'!A10:E1167,3,0)</f>
        <v>101616012</v>
      </c>
      <c r="C15" s="12" t="str">
        <f>VLOOKUP($Z$1&amp;$A15,'NIS-X'!A10:F1167,4,0)</f>
        <v>AZRIATI SAKTI WAHYUNI</v>
      </c>
      <c r="D15" s="128" t="str">
        <f>VLOOKUP($Z$1&amp;$A15,'NIS-X'!A10:G1167,5,0)</f>
        <v>P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"/>
      <c r="Y15" s="8">
        <v>14</v>
      </c>
      <c r="Z15" s="9" t="s">
        <v>534</v>
      </c>
      <c r="AA15" s="9" t="s">
        <v>2387</v>
      </c>
      <c r="AC15" s="9"/>
    </row>
    <row r="16" spans="1:29" s="8" customFormat="1" ht="23.25" customHeight="1">
      <c r="A16" s="7">
        <v>9</v>
      </c>
      <c r="B16" s="12">
        <f>VLOOKUP($Z$1&amp;$A16,'NIS-X'!A11:E1168,3,0)</f>
        <v>101616019</v>
      </c>
      <c r="C16" s="12" t="str">
        <f>VLOOKUP($Z$1&amp;$A16,'NIS-X'!A11:F1168,4,0)</f>
        <v>CITRA ADYSTIA</v>
      </c>
      <c r="D16" s="128" t="str">
        <f>VLOOKUP($Z$1&amp;$A16,'NIS-X'!A11:G1168,5,0)</f>
        <v>P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4"/>
      <c r="Y16" s="8">
        <v>15</v>
      </c>
      <c r="Z16" s="9" t="s">
        <v>593</v>
      </c>
      <c r="AA16" s="9" t="s">
        <v>2363</v>
      </c>
      <c r="AC16" s="9"/>
    </row>
    <row r="17" spans="1:31" s="8" customFormat="1" ht="23.25" customHeight="1">
      <c r="A17" s="7">
        <v>10</v>
      </c>
      <c r="B17" s="12">
        <f>VLOOKUP($Z$1&amp;$A17,'NIS-X'!A12:E1169,3,0)</f>
        <v>101616021</v>
      </c>
      <c r="C17" s="12" t="str">
        <f>VLOOKUP($Z$1&amp;$A17,'NIS-X'!A12:F1169,4,0)</f>
        <v>DANTI SALSABILLA</v>
      </c>
      <c r="D17" s="128" t="str">
        <f>VLOOKUP($Z$1&amp;$A17,'NIS-X'!A12:G1169,5,0)</f>
        <v>P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4"/>
      <c r="Y17" s="8">
        <v>16</v>
      </c>
      <c r="Z17" s="9" t="s">
        <v>655</v>
      </c>
      <c r="AA17" s="9" t="s">
        <v>2365</v>
      </c>
    </row>
    <row r="18" spans="1:31" s="8" customFormat="1" ht="23.25" customHeight="1">
      <c r="A18" s="7">
        <v>11</v>
      </c>
      <c r="B18" s="12">
        <f>VLOOKUP($Z$1&amp;$A18,'NIS-X'!A13:E1170,3,0)</f>
        <v>101616022</v>
      </c>
      <c r="C18" s="12" t="str">
        <f>VLOOKUP($Z$1&amp;$A18,'NIS-X'!A13:F1170,4,0)</f>
        <v>DAVID FAJAR LESMANA</v>
      </c>
      <c r="D18" s="128" t="str">
        <f>VLOOKUP($Z$1&amp;$A18,'NIS-X'!A13:G1170,5,0)</f>
        <v>L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4"/>
      <c r="Y18" s="8">
        <v>17</v>
      </c>
      <c r="Z18" s="9" t="s">
        <v>715</v>
      </c>
      <c r="AA18" s="9" t="s">
        <v>1806</v>
      </c>
    </row>
    <row r="19" spans="1:31" s="8" customFormat="1" ht="23.25" customHeight="1">
      <c r="A19" s="7">
        <v>12</v>
      </c>
      <c r="B19" s="12">
        <f>VLOOKUP($Z$1&amp;$A19,'NIS-X'!A14:E1171,3,0)</f>
        <v>101616023</v>
      </c>
      <c r="C19" s="12" t="str">
        <f>VLOOKUP($Z$1&amp;$A19,'NIS-X'!A14:F1171,4,0)</f>
        <v>DEBBY APRILIA</v>
      </c>
      <c r="D19" s="128" t="str">
        <f>VLOOKUP($Z$1&amp;$A19,'NIS-X'!A14:G1171,5,0)</f>
        <v>P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4"/>
      <c r="Y19" s="8">
        <v>18</v>
      </c>
      <c r="Z19" s="9" t="s">
        <v>779</v>
      </c>
      <c r="AA19" s="9" t="s">
        <v>1800</v>
      </c>
    </row>
    <row r="20" spans="1:31" s="8" customFormat="1" ht="23.25" customHeight="1">
      <c r="A20" s="7">
        <v>13</v>
      </c>
      <c r="B20" s="12">
        <f>VLOOKUP($Z$1&amp;$A20,'NIS-X'!A15:E1172,3,0)</f>
        <v>101616029</v>
      </c>
      <c r="C20" s="12" t="str">
        <f>VLOOKUP($Z$1&amp;$A20,'NIS-X'!A15:F1172,4,0)</f>
        <v>DIMAS TAUFIK PRAYOGA</v>
      </c>
      <c r="D20" s="128" t="str">
        <f>VLOOKUP($Z$1&amp;$A20,'NIS-X'!A15:G1172,5,0)</f>
        <v>L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4"/>
      <c r="Y20" s="8">
        <v>19</v>
      </c>
      <c r="Z20" s="9" t="s">
        <v>842</v>
      </c>
      <c r="AA20" s="9" t="s">
        <v>2366</v>
      </c>
      <c r="AC20" s="9"/>
    </row>
    <row r="21" spans="1:31" s="8" customFormat="1" ht="23.25" customHeight="1">
      <c r="A21" s="7">
        <v>14</v>
      </c>
      <c r="B21" s="12">
        <f>VLOOKUP($Z$1&amp;$A21,'NIS-X'!A16:E1173,3,0)</f>
        <v>101616030</v>
      </c>
      <c r="C21" s="12" t="str">
        <f>VLOOKUP($Z$1&amp;$A21,'NIS-X'!A16:F1173,4,0)</f>
        <v>DWI RAHMAH AGUSTINA</v>
      </c>
      <c r="D21" s="128" t="str">
        <f>VLOOKUP($Z$1&amp;$A21,'NIS-X'!A16:G1173,5,0)</f>
        <v>P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4"/>
      <c r="Y21" s="8">
        <v>20</v>
      </c>
      <c r="Z21" s="9" t="s">
        <v>903</v>
      </c>
      <c r="AA21" s="9" t="s">
        <v>2367</v>
      </c>
      <c r="AE21" s="9" t="s">
        <v>1933</v>
      </c>
    </row>
    <row r="22" spans="1:31" s="8" customFormat="1" ht="23.25" customHeight="1">
      <c r="A22" s="7">
        <v>15</v>
      </c>
      <c r="B22" s="12">
        <f>VLOOKUP($Z$1&amp;$A22,'NIS-X'!A17:E1174,3,0)</f>
        <v>101616034</v>
      </c>
      <c r="C22" s="12" t="str">
        <f>VLOOKUP($Z$1&amp;$A22,'NIS-X'!A17:F1174,4,0)</f>
        <v>FACHRY FADILLAH SATYA BRATA PUTRA FAJAR</v>
      </c>
      <c r="D22" s="128" t="str">
        <f>VLOOKUP($Z$1&amp;$A22,'NIS-X'!A17:G1174,5,0)</f>
        <v>L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4"/>
      <c r="Y22" s="8">
        <v>21</v>
      </c>
      <c r="Z22" s="9" t="s">
        <v>1945</v>
      </c>
      <c r="AA22" s="9" t="s">
        <v>2368</v>
      </c>
      <c r="AC22" s="9"/>
    </row>
    <row r="23" spans="1:31" s="8" customFormat="1" ht="23.25" customHeight="1">
      <c r="A23" s="7">
        <v>16</v>
      </c>
      <c r="B23" s="12">
        <f>VLOOKUP($Z$1&amp;$A23,'NIS-X'!A18:E1175,3,0)</f>
        <v>101616038</v>
      </c>
      <c r="C23" s="12" t="str">
        <f>VLOOKUP($Z$1&amp;$A23,'NIS-X'!A18:F1175,4,0)</f>
        <v>FARHAN AKBAR PERMANA</v>
      </c>
      <c r="D23" s="128" t="str">
        <f>VLOOKUP($Z$1&amp;$A23,'NIS-X'!A18:G1175,5,0)</f>
        <v>L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4"/>
      <c r="Y23" s="8">
        <v>22</v>
      </c>
      <c r="Z23" s="9" t="s">
        <v>1943</v>
      </c>
      <c r="AA23" t="s">
        <v>2361</v>
      </c>
      <c r="AC23" s="9"/>
    </row>
    <row r="24" spans="1:31" s="8" customFormat="1" ht="23.25" customHeight="1">
      <c r="A24" s="7">
        <v>17</v>
      </c>
      <c r="B24" s="12">
        <f>VLOOKUP($Z$1&amp;$A24,'NIS-X'!A19:E1176,3,0)</f>
        <v>101616040</v>
      </c>
      <c r="C24" s="12" t="str">
        <f>VLOOKUP($Z$1&amp;$A24,'NIS-X'!A19:F1176,4,0)</f>
        <v>FAUZAN HIDAYAT</v>
      </c>
      <c r="D24" s="128" t="str">
        <f>VLOOKUP($Z$1&amp;$A24,'NIS-X'!A19:G1176,5,0)</f>
        <v>L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4"/>
      <c r="Y24" s="8">
        <v>23</v>
      </c>
      <c r="Z24" s="9" t="s">
        <v>970</v>
      </c>
      <c r="AA24" s="9" t="s">
        <v>1807</v>
      </c>
    </row>
    <row r="25" spans="1:31" s="8" customFormat="1" ht="23.25" customHeight="1">
      <c r="A25" s="7">
        <v>18</v>
      </c>
      <c r="B25" s="12">
        <f>VLOOKUP($Z$1&amp;$A25,'NIS-X'!A20:E1177,3,0)</f>
        <v>101616041</v>
      </c>
      <c r="C25" s="12" t="str">
        <f>VLOOKUP($Z$1&amp;$A25,'NIS-X'!A20:F1177,4,0)</f>
        <v>FAUZIAH RAHMAWATI</v>
      </c>
      <c r="D25" s="128" t="str">
        <f>VLOOKUP($Z$1&amp;$A25,'NIS-X'!A20:G1177,5,0)</f>
        <v>P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4"/>
      <c r="Y25" s="8">
        <v>24</v>
      </c>
      <c r="Z25" s="9" t="s">
        <v>971</v>
      </c>
      <c r="AA25" s="9" t="s">
        <v>2370</v>
      </c>
      <c r="AC25" s="9"/>
    </row>
    <row r="26" spans="1:31" s="8" customFormat="1" ht="23.25" customHeight="1">
      <c r="A26" s="7">
        <v>19</v>
      </c>
      <c r="B26" s="12">
        <f>VLOOKUP($Z$1&amp;$A26,'NIS-X'!A21:E1178,3,0)</f>
        <v>101616045</v>
      </c>
      <c r="C26" s="12" t="str">
        <f>VLOOKUP($Z$1&amp;$A26,'NIS-X'!A21:F1178,4,0)</f>
        <v>FIA LUTFIANTY</v>
      </c>
      <c r="D26" s="128" t="str">
        <f>VLOOKUP($Z$1&amp;$A26,'NIS-X'!A21:G1178,5,0)</f>
        <v>P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4"/>
      <c r="Y26" s="8">
        <v>25</v>
      </c>
      <c r="Z26" s="9" t="s">
        <v>972</v>
      </c>
      <c r="AA26" s="9" t="s">
        <v>1812</v>
      </c>
      <c r="AC26" s="9"/>
    </row>
    <row r="27" spans="1:31" s="8" customFormat="1" ht="23.25" customHeight="1">
      <c r="A27" s="7">
        <v>20</v>
      </c>
      <c r="B27" s="12">
        <f>VLOOKUP($Z$1&amp;$A27,'NIS-X'!A22:E1179,3,0)</f>
        <v>101616046</v>
      </c>
      <c r="C27" s="12" t="str">
        <f>VLOOKUP($Z$1&amp;$A27,'NIS-X'!A22:F1179,4,0)</f>
        <v>FIKRI MOHAMAD TOHARI</v>
      </c>
      <c r="D27" s="128" t="str">
        <f>VLOOKUP($Z$1&amp;$A27,'NIS-X'!A22:G1179,5,0)</f>
        <v>L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4"/>
      <c r="Y27" s="8">
        <v>26</v>
      </c>
      <c r="Z27" s="9" t="s">
        <v>973</v>
      </c>
      <c r="AA27" t="s">
        <v>1792</v>
      </c>
    </row>
    <row r="28" spans="1:31" s="8" customFormat="1" ht="23.25" customHeight="1">
      <c r="A28" s="7">
        <v>21</v>
      </c>
      <c r="B28" s="12">
        <f>VLOOKUP($Z$1&amp;$A28,'NIS-X'!A23:E1180,3,0)</f>
        <v>101616054</v>
      </c>
      <c r="C28" s="12" t="str">
        <f>VLOOKUP($Z$1&amp;$A28,'NIS-X'!A23:F1180,4,0)</f>
        <v>GUMELAR AGUNG KHARISMA</v>
      </c>
      <c r="D28" s="128" t="str">
        <f>VLOOKUP($Z$1&amp;$A28,'NIS-X'!A23:G1180,5,0)</f>
        <v>L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4"/>
      <c r="Y28" s="8">
        <v>27</v>
      </c>
      <c r="Z28" s="9" t="s">
        <v>974</v>
      </c>
      <c r="AA28" s="9" t="s">
        <v>2371</v>
      </c>
      <c r="AC28" s="9"/>
    </row>
    <row r="29" spans="1:31" s="8" customFormat="1" ht="23.25" customHeight="1">
      <c r="A29" s="7">
        <v>22</v>
      </c>
      <c r="B29" s="12">
        <f>VLOOKUP($Z$1&amp;$A29,'NIS-X'!A24:E1181,3,0)</f>
        <v>101616058</v>
      </c>
      <c r="C29" s="12" t="str">
        <f>VLOOKUP($Z$1&amp;$A29,'NIS-X'!A24:F1181,4,0)</f>
        <v>HAFIDZ WAHYUDI</v>
      </c>
      <c r="D29" s="128" t="str">
        <f>VLOOKUP($Z$1&amp;$A29,'NIS-X'!A24:G1181,5,0)</f>
        <v>L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4"/>
      <c r="Y29" s="8">
        <v>28</v>
      </c>
      <c r="Z29" s="9" t="s">
        <v>1942</v>
      </c>
      <c r="AA29" s="9" t="s">
        <v>1805</v>
      </c>
    </row>
    <row r="30" spans="1:31" s="8" customFormat="1" ht="23.25" customHeight="1">
      <c r="A30" s="7">
        <v>23</v>
      </c>
      <c r="B30" s="12">
        <f>VLOOKUP($Z$1&amp;$A30,'NIS-X'!A25:E1182,3,0)</f>
        <v>101616068</v>
      </c>
      <c r="C30" s="12" t="str">
        <f>VLOOKUP($Z$1&amp;$A30,'NIS-X'!A25:F1182,4,0)</f>
        <v>IQBAL MAULANA</v>
      </c>
      <c r="D30" s="128" t="str">
        <f>VLOOKUP($Z$1&amp;$A30,'NIS-X'!A25:G1182,5,0)</f>
        <v>L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4"/>
      <c r="Y30" s="8">
        <v>29</v>
      </c>
      <c r="Z30" s="9" t="s">
        <v>1289</v>
      </c>
      <c r="AA30" s="9" t="s">
        <v>2372</v>
      </c>
      <c r="AC30" s="9"/>
    </row>
    <row r="31" spans="1:31" s="8" customFormat="1" ht="23.25" customHeight="1">
      <c r="A31" s="7">
        <v>24</v>
      </c>
      <c r="B31" s="12">
        <f>VLOOKUP($Z$1&amp;$A31,'NIS-X'!A26:E1183,3,0)</f>
        <v>101616082</v>
      </c>
      <c r="C31" s="12" t="str">
        <f>VLOOKUP($Z$1&amp;$A31,'NIS-X'!A26:F1183,4,0)</f>
        <v>MELLY KURNIAWATI SOEPIAN</v>
      </c>
      <c r="D31" s="128" t="str">
        <f>VLOOKUP($Z$1&amp;$A31,'NIS-X'!A26:G1183,5,0)</f>
        <v>P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4"/>
      <c r="Y31" s="8">
        <v>30</v>
      </c>
      <c r="Z31" s="9" t="s">
        <v>1344</v>
      </c>
      <c r="AA31" s="9" t="s">
        <v>2373</v>
      </c>
    </row>
    <row r="32" spans="1:31" s="8" customFormat="1" ht="23.25" customHeight="1">
      <c r="A32" s="7">
        <v>25</v>
      </c>
      <c r="B32" s="12">
        <f>VLOOKUP($Z$1&amp;$A32,'NIS-X'!A27:E1184,3,0)</f>
        <v>101616096</v>
      </c>
      <c r="C32" s="12" t="str">
        <f>VLOOKUP($Z$1&amp;$A32,'NIS-X'!A27:F1184,4,0)</f>
        <v>MUHAMAD MEIFA RAINUR</v>
      </c>
      <c r="D32" s="128" t="str">
        <f>VLOOKUP($Z$1&amp;$A32,'NIS-X'!A27:G1184,5,0)</f>
        <v>L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4"/>
      <c r="Y32" s="8">
        <v>31</v>
      </c>
      <c r="Z32" s="9" t="s">
        <v>1401</v>
      </c>
      <c r="AA32" s="9" t="s">
        <v>1940</v>
      </c>
      <c r="AC32" s="9"/>
    </row>
    <row r="33" spans="1:29" s="8" customFormat="1" ht="23.25" customHeight="1">
      <c r="A33" s="7">
        <v>26</v>
      </c>
      <c r="B33" s="12">
        <f>VLOOKUP($Z$1&amp;$A33,'NIS-X'!A28:E1185,3,0)</f>
        <v>101616097</v>
      </c>
      <c r="C33" s="12" t="str">
        <f>VLOOKUP($Z$1&amp;$A33,'NIS-X'!A28:F1185,4,0)</f>
        <v>MUHAMMAD FAHMI HERNAWAN</v>
      </c>
      <c r="D33" s="128" t="str">
        <f>VLOOKUP($Z$1&amp;$A33,'NIS-X'!A28:G1185,5,0)</f>
        <v>L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4"/>
      <c r="Y33" s="8">
        <v>32</v>
      </c>
      <c r="Z33" s="9" t="s">
        <v>1525</v>
      </c>
      <c r="AA33" s="9" t="s">
        <v>2374</v>
      </c>
    </row>
    <row r="34" spans="1:29" s="8" customFormat="1" ht="23.25" customHeight="1">
      <c r="A34" s="7">
        <v>27</v>
      </c>
      <c r="B34" s="12">
        <f>VLOOKUP($Z$1&amp;$A34,'NIS-X'!A29:E1186,3,0)</f>
        <v>101616098</v>
      </c>
      <c r="C34" s="12" t="str">
        <f>VLOOKUP($Z$1&amp;$A34,'NIS-X'!A29:F1186,4,0)</f>
        <v>MUHAMMAD FARRAS FADHILAH</v>
      </c>
      <c r="D34" s="128" t="str">
        <f>VLOOKUP($Z$1&amp;$A34,'NIS-X'!A29:G1186,5,0)</f>
        <v>L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"/>
      <c r="Y34" s="8">
        <v>33</v>
      </c>
      <c r="Z34" s="9" t="s">
        <v>1526</v>
      </c>
      <c r="AA34" s="9" t="s">
        <v>2375</v>
      </c>
      <c r="AC34" s="9"/>
    </row>
    <row r="35" spans="1:29" s="8" customFormat="1" ht="23.25" customHeight="1">
      <c r="A35" s="7">
        <v>28</v>
      </c>
      <c r="B35" s="12">
        <f>VLOOKUP($Z$1&amp;$A35,'NIS-X'!A30:E1187,3,0)</f>
        <v>101616104</v>
      </c>
      <c r="C35" s="12" t="str">
        <f>VLOOKUP($Z$1&amp;$A35,'NIS-X'!A30:F1187,4,0)</f>
        <v>MUTIARA HANDAYANI</v>
      </c>
      <c r="D35" s="128" t="str">
        <f>VLOOKUP($Z$1&amp;$A35,'NIS-X'!A30:G1187,5,0)</f>
        <v>P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4"/>
      <c r="Y35" s="8">
        <v>34</v>
      </c>
      <c r="Z35" s="9" t="s">
        <v>1589</v>
      </c>
      <c r="AA35" s="9" t="s">
        <v>1816</v>
      </c>
      <c r="AC35" s="9"/>
    </row>
    <row r="36" spans="1:29" s="8" customFormat="1" ht="23.25" customHeight="1">
      <c r="A36" s="7">
        <v>29</v>
      </c>
      <c r="B36" s="32">
        <f>VLOOKUP($Z$1&amp;$A36,'NIS-X'!A31:E1188,3,0)</f>
        <v>101616120</v>
      </c>
      <c r="C36" s="32" t="str">
        <f>VLOOKUP($Z$1&amp;$A36,'NIS-X'!A31:F1188,4,0)</f>
        <v>OKA IQHWAN SEJATI</v>
      </c>
      <c r="D36" s="129" t="str">
        <f>VLOOKUP($Z$1&amp;$A36,'NIS-X'!A31:G1188,5,0)</f>
        <v>L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"/>
      <c r="Y36" s="8">
        <v>35</v>
      </c>
      <c r="Z36" s="9" t="s">
        <v>1652</v>
      </c>
      <c r="AA36" s="9" t="s">
        <v>2376</v>
      </c>
    </row>
    <row r="37" spans="1:29" s="8" customFormat="1" ht="23.25" customHeight="1">
      <c r="A37" s="7">
        <v>30</v>
      </c>
      <c r="B37" s="32">
        <f>VLOOKUP($Z$1&amp;$A37,'NIS-X'!A32:E1189,3,0)</f>
        <v>101616124</v>
      </c>
      <c r="C37" s="32" t="str">
        <f>VLOOKUP($Z$1&amp;$A37,'NIS-X'!A32:F1189,4,0)</f>
        <v>RACHMI RACHEL SYIFA ANDINE</v>
      </c>
      <c r="D37" s="129" t="str">
        <f>VLOOKUP($Z$1&amp;$A37,'NIS-X'!A32:G1189,5,0)</f>
        <v>P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4"/>
      <c r="Y37" s="8">
        <v>36</v>
      </c>
      <c r="Z37" s="9" t="s">
        <v>1713</v>
      </c>
      <c r="AA37" s="9" t="s">
        <v>1801</v>
      </c>
    </row>
    <row r="38" spans="1:29" s="8" customFormat="1" ht="23.25" customHeight="1">
      <c r="A38" s="7">
        <v>31</v>
      </c>
      <c r="B38" s="12">
        <f>VLOOKUP($Z$1&amp;$A38,'NIS-X'!A33:E1190,3,0)</f>
        <v>101616145</v>
      </c>
      <c r="C38" s="12" t="str">
        <f>VLOOKUP($Z$1&amp;$A38,'NIS-X'!A33:F1190,4,0)</f>
        <v>SADAM ALDI SASONGKO</v>
      </c>
      <c r="D38" s="128" t="str">
        <f>VLOOKUP($Z$1&amp;$A38,'NIS-X'!A33:G1190,5,0)</f>
        <v>L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"/>
      <c r="Z38" s="9"/>
    </row>
    <row r="39" spans="1:29" s="8" customFormat="1" ht="23.25" customHeight="1">
      <c r="A39" s="7">
        <v>32</v>
      </c>
      <c r="B39" s="12">
        <f>VLOOKUP($Z$1&amp;$A39,'NIS-X'!A34:E1191,3,0)</f>
        <v>101616150</v>
      </c>
      <c r="C39" s="12" t="str">
        <f>VLOOKUP($Z$1&amp;$A39,'NIS-X'!A34:F1191,4,0)</f>
        <v>SARAH DEVI TIARANINGSIH</v>
      </c>
      <c r="D39" s="128" t="str">
        <f>VLOOKUP($Z$1&amp;$A39,'NIS-X'!A34:G1191,5,0)</f>
        <v>P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4"/>
    </row>
    <row r="40" spans="1:29" s="8" customFormat="1" ht="23.25" customHeight="1">
      <c r="A40" s="105">
        <v>33</v>
      </c>
      <c r="B40" s="12">
        <f>VLOOKUP($Z$1&amp;$A40,'NIS-X'!A35:E1192,3,0)</f>
        <v>101616163</v>
      </c>
      <c r="C40" s="12" t="str">
        <f>VLOOKUP($Z$1&amp;$A40,'NIS-X'!A35:F1192,4,0)</f>
        <v>SULTHAN ABDUL AZIZ MISKLI</v>
      </c>
      <c r="D40" s="128" t="str">
        <f>VLOOKUP($Z$1&amp;$A40,'NIS-X'!A35:G1192,5,0)</f>
        <v>L</v>
      </c>
      <c r="E40" s="10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4"/>
    </row>
    <row r="41" spans="1:29" s="8" customFormat="1" ht="23.25" customHeight="1">
      <c r="A41" s="105">
        <v>34</v>
      </c>
      <c r="B41" s="12">
        <f>VLOOKUP($Z$1&amp;$A41,'NIS-X'!A36:E1193,3,0)</f>
        <v>101616171</v>
      </c>
      <c r="C41" s="12" t="str">
        <f>VLOOKUP($Z$1&amp;$A41,'NIS-X'!A36:F1193,4,0)</f>
        <v>TRISMA ANANDARI</v>
      </c>
      <c r="D41" s="128" t="str">
        <f>VLOOKUP($Z$1&amp;$A41,'NIS-X'!A36:G1193,5,0)</f>
        <v>P</v>
      </c>
      <c r="E41" s="10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4"/>
    </row>
    <row r="42" spans="1:29" s="8" customFormat="1" ht="23.25" customHeight="1">
      <c r="A42" s="105">
        <v>35</v>
      </c>
      <c r="B42" s="12">
        <f>VLOOKUP($Z$1&amp;$A42,'NIS-X'!A37:E1194,3,0)</f>
        <v>101616186</v>
      </c>
      <c r="C42" s="12" t="str">
        <f>VLOOKUP($Z$1&amp;$A42,'NIS-X'!A37:F1194,4,0)</f>
        <v>YUDA ALDILAH</v>
      </c>
      <c r="D42" s="128" t="str">
        <f>VLOOKUP($Z$1&amp;$A42,'NIS-X'!A37:G1194,5,0)</f>
        <v>L</v>
      </c>
      <c r="E42" s="10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4"/>
    </row>
    <row r="43" spans="1:29" s="96" customFormat="1" ht="23.25" customHeight="1">
      <c r="A43" s="105">
        <v>36</v>
      </c>
      <c r="B43" s="32">
        <f>VLOOKUP($Z$1&amp;$A43,'NIS-X'!A38:E1195,3,0)</f>
        <v>101616187</v>
      </c>
      <c r="C43" s="32" t="str">
        <f>VLOOKUP($Z$1&amp;$A43,'NIS-X'!A38:F1195,4,0)</f>
        <v>YULIA NURAENI</v>
      </c>
      <c r="D43" s="129" t="str">
        <f>VLOOKUP($Z$1&amp;$A43,'NIS-X'!A38:G1195,5,0)</f>
        <v>P</v>
      </c>
      <c r="E43" s="10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61"/>
    </row>
    <row r="44" spans="1:29" s="8" customFormat="1" ht="10.5" customHeight="1">
      <c r="A44" s="58"/>
      <c r="B44" s="59"/>
      <c r="C44" s="59"/>
      <c r="D44" s="60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</row>
    <row r="45" spans="1:29" ht="13.5" customHeight="1">
      <c r="A45" s="6"/>
      <c r="B45" s="13" t="s">
        <v>39</v>
      </c>
      <c r="C45" s="1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6"/>
      <c r="V45" s="6"/>
      <c r="W45" s="3"/>
    </row>
    <row r="46" spans="1:29" ht="13.5" customHeight="1">
      <c r="A46" s="6"/>
      <c r="B46" s="13" t="s">
        <v>38</v>
      </c>
      <c r="C46" s="5" t="str">
        <f>"=   "&amp; COUNTIF(D8:D43,"L")</f>
        <v>=   18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13"/>
      <c r="O46" s="85"/>
      <c r="P46" s="85"/>
      <c r="Q46" s="85" t="s">
        <v>45</v>
      </c>
      <c r="R46" s="85"/>
      <c r="S46" s="85"/>
      <c r="T46" s="85"/>
      <c r="U46" s="6"/>
      <c r="V46" s="6"/>
      <c r="W46" s="3"/>
    </row>
    <row r="47" spans="1:29" ht="13.5" customHeight="1">
      <c r="A47" s="6"/>
      <c r="B47" s="13" t="s">
        <v>40</v>
      </c>
      <c r="C47" s="5" t="str">
        <f>"=   "&amp;COUNTIF(D8:D43,"P")</f>
        <v>=   18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6"/>
      <c r="V47" s="6"/>
      <c r="W47" s="3"/>
    </row>
    <row r="48" spans="1:29" ht="13.5" customHeight="1">
      <c r="A48" s="6"/>
      <c r="B48" s="13" t="s">
        <v>41</v>
      </c>
      <c r="C48" s="13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6"/>
      <c r="V48" s="6"/>
      <c r="W48" s="3"/>
    </row>
    <row r="49" spans="1:23" ht="13.5" customHeight="1">
      <c r="A49" s="6"/>
      <c r="B49" s="13" t="s">
        <v>42</v>
      </c>
      <c r="C49" s="13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6"/>
      <c r="V49" s="6"/>
      <c r="W49" s="3"/>
    </row>
    <row r="50" spans="1:23" ht="13.5" customHeight="1">
      <c r="A50" s="6"/>
      <c r="B50" s="13" t="s">
        <v>43</v>
      </c>
      <c r="C50" s="13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6"/>
      <c r="V50" s="6"/>
      <c r="W50" s="3"/>
    </row>
    <row r="51" spans="1:23" ht="13.5" customHeight="1">
      <c r="A51" s="6"/>
      <c r="B51" s="13" t="s">
        <v>44</v>
      </c>
      <c r="C51" s="13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6"/>
      <c r="V51" s="6"/>
      <c r="W51" s="3"/>
    </row>
    <row r="52" spans="1:23">
      <c r="A52" s="2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</row>
    <row r="53" spans="1:23">
      <c r="A53" s="2"/>
      <c r="E53" s="86"/>
      <c r="F53" s="86"/>
      <c r="G53" s="86"/>
      <c r="H53" s="86" t="str">
        <f>Z1</f>
        <v>X AK 3</v>
      </c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spans="1:23">
      <c r="A54" s="2"/>
    </row>
    <row r="55" spans="1:23">
      <c r="A55" s="2"/>
    </row>
    <row r="56" spans="1:23">
      <c r="A56" s="2"/>
    </row>
    <row r="57" spans="1:23">
      <c r="A57" s="2"/>
    </row>
    <row r="58" spans="1:23">
      <c r="A58" s="2"/>
    </row>
    <row r="59" spans="1:23">
      <c r="A59" s="2"/>
    </row>
    <row r="60" spans="1:23">
      <c r="A60" s="2"/>
    </row>
    <row r="61" spans="1:23">
      <c r="A61" s="2"/>
    </row>
    <row r="62" spans="1:23">
      <c r="A62" s="2"/>
    </row>
    <row r="63" spans="1:23">
      <c r="A63" s="2"/>
    </row>
    <row r="64" spans="1:23">
      <c r="A64" s="2"/>
    </row>
    <row r="65" spans="1:4" s="1" customFormat="1">
      <c r="A65" s="2"/>
      <c r="B65" s="8"/>
      <c r="C65" s="8"/>
      <c r="D65" s="86"/>
    </row>
    <row r="66" spans="1:4" s="1" customFormat="1">
      <c r="A66" s="2"/>
      <c r="B66" s="8"/>
      <c r="C66" s="8"/>
      <c r="D66" s="86"/>
    </row>
    <row r="67" spans="1:4" s="1" customFormat="1">
      <c r="A67" s="2"/>
      <c r="B67" s="8"/>
      <c r="C67" s="8"/>
      <c r="D67" s="86"/>
    </row>
    <row r="68" spans="1:4" s="1" customFormat="1">
      <c r="A68" s="2"/>
      <c r="B68" s="8"/>
      <c r="C68" s="8"/>
      <c r="D68" s="86"/>
    </row>
    <row r="69" spans="1:4" s="1" customFormat="1">
      <c r="A69" s="2"/>
      <c r="B69" s="8"/>
      <c r="C69" s="8"/>
      <c r="D69" s="86"/>
    </row>
    <row r="70" spans="1:4" s="1" customFormat="1">
      <c r="A70" s="2"/>
      <c r="B70" s="8"/>
      <c r="C70" s="8"/>
      <c r="D70" s="86"/>
    </row>
    <row r="71" spans="1:4" s="1" customFormat="1">
      <c r="A71" s="2"/>
      <c r="B71" s="8"/>
      <c r="C71" s="8"/>
      <c r="D71" s="86"/>
    </row>
    <row r="72" spans="1:4" s="1" customFormat="1">
      <c r="A72" s="2"/>
      <c r="B72" s="8"/>
      <c r="C72" s="8"/>
      <c r="D72" s="86"/>
    </row>
    <row r="73" spans="1:4" s="1" customFormat="1">
      <c r="A73" s="2"/>
      <c r="B73" s="8"/>
      <c r="C73" s="8"/>
      <c r="D73" s="86"/>
    </row>
    <row r="74" spans="1:4" s="1" customFormat="1">
      <c r="A74" s="2"/>
      <c r="B74" s="8"/>
      <c r="C74" s="8"/>
      <c r="D74" s="86"/>
    </row>
    <row r="75" spans="1:4" s="1" customFormat="1">
      <c r="A75" s="2"/>
      <c r="B75" s="8"/>
      <c r="C75" s="8"/>
      <c r="D75" s="86"/>
    </row>
    <row r="76" spans="1:4" s="1" customFormat="1">
      <c r="A76" s="2"/>
      <c r="B76" s="8"/>
      <c r="C76" s="8"/>
      <c r="D76" s="86"/>
    </row>
    <row r="77" spans="1:4" s="1" customFormat="1">
      <c r="A77" s="2"/>
      <c r="B77" s="8"/>
      <c r="C77" s="8"/>
      <c r="D77" s="86"/>
    </row>
    <row r="78" spans="1:4" s="1" customFormat="1">
      <c r="A78" s="2"/>
      <c r="B78" s="8"/>
      <c r="C78" s="8"/>
      <c r="D78" s="86"/>
    </row>
    <row r="79" spans="1:4" s="1" customFormat="1">
      <c r="A79" s="2"/>
      <c r="B79" s="8"/>
      <c r="C79" s="8"/>
      <c r="D79" s="86"/>
    </row>
    <row r="80" spans="1:4" s="1" customFormat="1">
      <c r="A80" s="2"/>
      <c r="B80" s="8"/>
      <c r="C80" s="8"/>
      <c r="D80" s="86"/>
    </row>
    <row r="81" spans="1:4" s="1" customFormat="1">
      <c r="A81" s="2"/>
      <c r="B81" s="8"/>
      <c r="C81" s="8"/>
      <c r="D81" s="86"/>
    </row>
    <row r="82" spans="1:4" s="1" customFormat="1">
      <c r="A82" s="2"/>
      <c r="B82" s="8"/>
      <c r="C82" s="8"/>
      <c r="D82" s="86"/>
    </row>
    <row r="83" spans="1:4" s="1" customFormat="1">
      <c r="A83" s="2"/>
      <c r="B83" s="8"/>
      <c r="C83" s="8"/>
      <c r="D83" s="86"/>
    </row>
    <row r="84" spans="1:4" s="1" customFormat="1">
      <c r="A84" s="2"/>
      <c r="B84" s="8"/>
      <c r="C84" s="8"/>
      <c r="D84" s="86"/>
    </row>
    <row r="85" spans="1:4" s="1" customFormat="1">
      <c r="A85" s="2"/>
      <c r="B85" s="8"/>
      <c r="C85" s="8"/>
      <c r="D85" s="86"/>
    </row>
    <row r="86" spans="1:4" s="1" customFormat="1">
      <c r="A86" s="2"/>
      <c r="B86" s="8"/>
      <c r="C86" s="8"/>
      <c r="D86" s="86"/>
    </row>
    <row r="87" spans="1:4" s="1" customFormat="1">
      <c r="A87" s="2"/>
      <c r="B87" s="8"/>
      <c r="C87" s="8"/>
      <c r="D87" s="86"/>
    </row>
    <row r="88" spans="1:4" s="1" customFormat="1">
      <c r="A88" s="2"/>
      <c r="B88" s="8"/>
      <c r="C88" s="8"/>
      <c r="D88" s="86"/>
    </row>
    <row r="89" spans="1:4" s="1" customFormat="1">
      <c r="A89" s="2"/>
      <c r="B89" s="8"/>
      <c r="C89" s="8"/>
      <c r="D89" s="86"/>
    </row>
    <row r="90" spans="1:4" s="1" customFormat="1">
      <c r="A90" s="2"/>
      <c r="B90" s="8"/>
      <c r="C90" s="8"/>
      <c r="D90" s="86"/>
    </row>
    <row r="91" spans="1:4" s="1" customFormat="1">
      <c r="A91" s="2"/>
      <c r="B91" s="8"/>
      <c r="C91" s="8"/>
      <c r="D91" s="86"/>
    </row>
    <row r="92" spans="1:4" s="1" customFormat="1">
      <c r="A92" s="2"/>
      <c r="B92" s="8"/>
      <c r="C92" s="8"/>
      <c r="D92" s="86"/>
    </row>
    <row r="93" spans="1:4" s="1" customFormat="1">
      <c r="A93" s="2"/>
      <c r="B93" s="8"/>
      <c r="C93" s="8"/>
      <c r="D93" s="86"/>
    </row>
    <row r="94" spans="1:4" s="1" customFormat="1">
      <c r="A94" s="2"/>
      <c r="B94" s="8"/>
      <c r="C94" s="8"/>
      <c r="D94" s="86"/>
    </row>
    <row r="95" spans="1:4" s="1" customFormat="1">
      <c r="A95" s="2"/>
      <c r="B95" s="8"/>
      <c r="C95" s="8"/>
      <c r="D95" s="86"/>
    </row>
    <row r="96" spans="1:4" s="1" customFormat="1">
      <c r="A96" s="2"/>
      <c r="B96" s="8"/>
      <c r="C96" s="8"/>
      <c r="D96" s="86"/>
    </row>
    <row r="97" spans="1:4" s="1" customFormat="1">
      <c r="A97" s="2"/>
      <c r="B97" s="8"/>
      <c r="C97" s="8"/>
      <c r="D97" s="86"/>
    </row>
    <row r="98" spans="1:4" s="1" customFormat="1">
      <c r="A98" s="2"/>
      <c r="B98" s="8"/>
      <c r="C98" s="8"/>
      <c r="D98" s="86"/>
    </row>
    <row r="99" spans="1:4" s="1" customFormat="1">
      <c r="A99" s="2"/>
      <c r="B99" s="8"/>
      <c r="C99" s="8"/>
      <c r="D99" s="86"/>
    </row>
    <row r="100" spans="1:4" s="1" customFormat="1">
      <c r="A100" s="2"/>
      <c r="B100" s="8"/>
      <c r="C100" s="8"/>
      <c r="D100" s="86"/>
    </row>
    <row r="101" spans="1:4" s="1" customFormat="1">
      <c r="A101" s="2"/>
      <c r="B101" s="8"/>
      <c r="C101" s="8"/>
      <c r="D101" s="86"/>
    </row>
    <row r="102" spans="1:4" s="1" customFormat="1">
      <c r="A102" s="2"/>
      <c r="B102" s="8"/>
      <c r="C102" s="8"/>
      <c r="D102" s="86"/>
    </row>
    <row r="103" spans="1:4" s="1" customFormat="1">
      <c r="A103" s="2"/>
      <c r="B103" s="8"/>
      <c r="C103" s="8"/>
      <c r="D103" s="86"/>
    </row>
    <row r="104" spans="1:4" s="1" customFormat="1">
      <c r="A104" s="2"/>
      <c r="B104" s="8"/>
      <c r="C104" s="8"/>
      <c r="D104" s="86"/>
    </row>
    <row r="105" spans="1:4" s="1" customFormat="1">
      <c r="A105" s="2"/>
      <c r="B105" s="8"/>
      <c r="C105" s="8"/>
      <c r="D105" s="86"/>
    </row>
    <row r="106" spans="1:4" s="1" customFormat="1">
      <c r="A106" s="2"/>
      <c r="B106" s="8"/>
      <c r="C106" s="8"/>
      <c r="D106" s="86"/>
    </row>
    <row r="107" spans="1:4" s="1" customFormat="1">
      <c r="A107" s="2"/>
      <c r="B107" s="8"/>
      <c r="C107" s="8"/>
      <c r="D107" s="86"/>
    </row>
    <row r="108" spans="1:4" s="1" customFormat="1">
      <c r="A108" s="2"/>
      <c r="B108" s="8"/>
      <c r="C108" s="8"/>
      <c r="D108" s="86"/>
    </row>
    <row r="109" spans="1:4" s="1" customFormat="1">
      <c r="A109" s="2"/>
      <c r="B109" s="8"/>
      <c r="C109" s="8"/>
      <c r="D109" s="86"/>
    </row>
    <row r="110" spans="1:4" s="1" customFormat="1">
      <c r="A110" s="2"/>
      <c r="B110" s="8"/>
      <c r="C110" s="8"/>
      <c r="D110" s="86"/>
    </row>
    <row r="111" spans="1:4" s="1" customFormat="1">
      <c r="A111" s="2"/>
      <c r="B111" s="8"/>
      <c r="C111" s="8"/>
      <c r="D111" s="86"/>
    </row>
    <row r="112" spans="1:4" s="1" customFormat="1">
      <c r="A112" s="2"/>
      <c r="B112" s="8"/>
      <c r="C112" s="8"/>
      <c r="D112" s="86"/>
    </row>
    <row r="113" spans="1:4" s="1" customFormat="1">
      <c r="A113" s="2"/>
      <c r="B113" s="8"/>
      <c r="C113" s="8"/>
      <c r="D113" s="86"/>
    </row>
    <row r="114" spans="1:4" s="1" customFormat="1">
      <c r="A114" s="2"/>
      <c r="B114" s="8"/>
      <c r="C114" s="8"/>
      <c r="D114" s="86"/>
    </row>
    <row r="115" spans="1:4" s="1" customFormat="1">
      <c r="A115" s="2"/>
      <c r="B115" s="8"/>
      <c r="C115" s="8"/>
      <c r="D115" s="86"/>
    </row>
    <row r="116" spans="1:4" s="1" customFormat="1">
      <c r="A116" s="2"/>
      <c r="B116" s="8"/>
      <c r="C116" s="8"/>
      <c r="D116" s="86"/>
    </row>
    <row r="117" spans="1:4" s="1" customFormat="1">
      <c r="A117" s="2"/>
      <c r="B117" s="8"/>
      <c r="C117" s="8"/>
      <c r="D117" s="86"/>
    </row>
    <row r="118" spans="1:4" s="1" customFormat="1">
      <c r="A118" s="2"/>
      <c r="B118" s="8"/>
      <c r="C118" s="8"/>
      <c r="D118" s="86"/>
    </row>
    <row r="119" spans="1:4" s="1" customFormat="1">
      <c r="A119" s="2"/>
      <c r="B119" s="8"/>
      <c r="C119" s="8"/>
      <c r="D119" s="86"/>
    </row>
    <row r="120" spans="1:4" s="1" customFormat="1">
      <c r="A120" s="2"/>
      <c r="B120" s="8"/>
      <c r="C120" s="8"/>
      <c r="D120" s="86"/>
    </row>
    <row r="121" spans="1:4" s="1" customFormat="1">
      <c r="A121" s="2"/>
      <c r="B121" s="8"/>
      <c r="C121" s="8"/>
      <c r="D121" s="86"/>
    </row>
    <row r="122" spans="1:4" s="1" customFormat="1">
      <c r="A122" s="2"/>
      <c r="B122" s="8"/>
      <c r="C122" s="8"/>
      <c r="D122" s="86"/>
    </row>
    <row r="123" spans="1:4" s="1" customFormat="1">
      <c r="A123" s="2"/>
      <c r="B123" s="8"/>
      <c r="C123" s="8"/>
      <c r="D123" s="86"/>
    </row>
    <row r="124" spans="1:4" s="1" customFormat="1">
      <c r="A124" s="2"/>
      <c r="B124" s="8"/>
      <c r="C124" s="8"/>
      <c r="D124" s="86"/>
    </row>
    <row r="125" spans="1:4" s="1" customFormat="1">
      <c r="A125" s="2"/>
      <c r="B125" s="8"/>
      <c r="C125" s="8"/>
      <c r="D125" s="86"/>
    </row>
    <row r="126" spans="1:4" s="1" customFormat="1">
      <c r="A126" s="2"/>
      <c r="B126" s="8"/>
      <c r="C126" s="8"/>
      <c r="D126" s="86"/>
    </row>
    <row r="127" spans="1:4" s="1" customFormat="1">
      <c r="A127" s="2"/>
      <c r="B127" s="8"/>
      <c r="C127" s="8"/>
      <c r="D127" s="86"/>
    </row>
    <row r="128" spans="1:4" s="1" customFormat="1">
      <c r="A128" s="2"/>
      <c r="B128" s="8"/>
      <c r="C128" s="8"/>
      <c r="D128" s="86"/>
    </row>
    <row r="129" spans="1:4" s="1" customFormat="1">
      <c r="A129" s="2"/>
      <c r="B129" s="8"/>
      <c r="C129" s="8"/>
      <c r="D129" s="86"/>
    </row>
    <row r="130" spans="1:4" s="1" customFormat="1">
      <c r="A130" s="2"/>
      <c r="B130" s="8"/>
      <c r="C130" s="8"/>
      <c r="D130" s="86"/>
    </row>
    <row r="131" spans="1:4" s="1" customFormat="1">
      <c r="A131" s="2"/>
      <c r="B131" s="8"/>
      <c r="C131" s="8"/>
      <c r="D131" s="86"/>
    </row>
    <row r="132" spans="1:4" s="1" customFormat="1">
      <c r="A132" s="2"/>
      <c r="B132" s="8"/>
      <c r="C132" s="8"/>
      <c r="D132" s="86"/>
    </row>
    <row r="133" spans="1:4" s="1" customFormat="1">
      <c r="A133" s="2"/>
      <c r="B133" s="8"/>
      <c r="C133" s="8"/>
      <c r="D133" s="86"/>
    </row>
    <row r="134" spans="1:4" s="1" customFormat="1">
      <c r="A134" s="2"/>
      <c r="B134" s="8"/>
      <c r="C134" s="8"/>
      <c r="D134" s="86"/>
    </row>
    <row r="135" spans="1:4" s="1" customFormat="1">
      <c r="A135" s="2"/>
      <c r="B135" s="8"/>
      <c r="C135" s="8"/>
      <c r="D135" s="86"/>
    </row>
    <row r="136" spans="1:4" s="1" customFormat="1">
      <c r="A136" s="2"/>
      <c r="B136" s="8"/>
      <c r="C136" s="8"/>
      <c r="D136" s="86"/>
    </row>
    <row r="137" spans="1:4" s="1" customFormat="1">
      <c r="A137" s="2"/>
      <c r="B137" s="8"/>
      <c r="C137" s="8"/>
      <c r="D137" s="86"/>
    </row>
    <row r="138" spans="1:4" s="1" customFormat="1">
      <c r="A138" s="2"/>
      <c r="B138" s="8"/>
      <c r="C138" s="8"/>
      <c r="D138" s="86"/>
    </row>
    <row r="139" spans="1:4" s="1" customFormat="1">
      <c r="A139" s="2"/>
      <c r="B139" s="8"/>
      <c r="C139" s="8"/>
      <c r="D139" s="86"/>
    </row>
    <row r="140" spans="1:4" s="1" customFormat="1">
      <c r="A140" s="2"/>
      <c r="B140" s="8"/>
      <c r="C140" s="8"/>
      <c r="D140" s="86"/>
    </row>
    <row r="141" spans="1:4" s="1" customFormat="1">
      <c r="A141" s="2"/>
      <c r="B141" s="8"/>
      <c r="C141" s="8"/>
      <c r="D141" s="86"/>
    </row>
    <row r="142" spans="1:4" s="1" customFormat="1">
      <c r="A142" s="2"/>
      <c r="B142" s="8"/>
      <c r="C142" s="8"/>
      <c r="D142" s="86"/>
    </row>
    <row r="143" spans="1:4" s="1" customFormat="1">
      <c r="A143" s="2"/>
      <c r="B143" s="8"/>
      <c r="C143" s="8"/>
      <c r="D143" s="86"/>
    </row>
    <row r="144" spans="1:4" s="1" customFormat="1">
      <c r="A144" s="2"/>
      <c r="B144" s="8"/>
      <c r="C144" s="8"/>
      <c r="D144" s="86"/>
    </row>
    <row r="145" spans="1:4" s="1" customFormat="1">
      <c r="A145" s="2"/>
      <c r="B145" s="8"/>
      <c r="C145" s="8"/>
      <c r="D145" s="86"/>
    </row>
    <row r="146" spans="1:4" s="1" customFormat="1">
      <c r="A146" s="2"/>
      <c r="B146" s="8"/>
      <c r="C146" s="8"/>
      <c r="D146" s="86"/>
    </row>
    <row r="147" spans="1:4" s="1" customFormat="1">
      <c r="A147" s="2"/>
      <c r="B147" s="8"/>
      <c r="C147" s="8"/>
      <c r="D147" s="86"/>
    </row>
    <row r="148" spans="1:4" s="1" customFormat="1">
      <c r="A148" s="2"/>
      <c r="B148" s="8"/>
      <c r="C148" s="8"/>
      <c r="D148" s="86"/>
    </row>
    <row r="149" spans="1:4" s="1" customFormat="1">
      <c r="A149" s="2"/>
      <c r="B149" s="8"/>
      <c r="C149" s="8"/>
      <c r="D149" s="86"/>
    </row>
    <row r="150" spans="1:4" s="1" customFormat="1">
      <c r="A150" s="2"/>
      <c r="B150" s="8"/>
      <c r="C150" s="8"/>
      <c r="D150" s="86"/>
    </row>
    <row r="151" spans="1:4" s="1" customFormat="1">
      <c r="A151" s="2"/>
      <c r="B151" s="8"/>
      <c r="C151" s="8"/>
      <c r="D151" s="86"/>
    </row>
    <row r="152" spans="1:4" s="1" customFormat="1">
      <c r="A152" s="2"/>
      <c r="B152" s="8"/>
      <c r="C152" s="8"/>
      <c r="D152" s="86"/>
    </row>
    <row r="153" spans="1:4" s="1" customFormat="1">
      <c r="A153" s="2"/>
      <c r="B153" s="8"/>
      <c r="C153" s="8"/>
      <c r="D153" s="86"/>
    </row>
    <row r="154" spans="1:4" s="1" customFormat="1">
      <c r="A154" s="2"/>
      <c r="B154" s="8"/>
      <c r="C154" s="8"/>
      <c r="D154" s="86"/>
    </row>
    <row r="155" spans="1:4" s="1" customFormat="1">
      <c r="A155" s="2"/>
      <c r="B155" s="8"/>
      <c r="C155" s="8"/>
      <c r="D155" s="86"/>
    </row>
    <row r="156" spans="1:4" s="1" customFormat="1">
      <c r="A156" s="2"/>
      <c r="B156" s="8"/>
      <c r="C156" s="8"/>
      <c r="D156" s="86"/>
    </row>
    <row r="157" spans="1:4" s="1" customFormat="1">
      <c r="A157" s="2"/>
      <c r="B157" s="8"/>
      <c r="C157" s="8"/>
      <c r="D157" s="86"/>
    </row>
    <row r="158" spans="1:4" s="1" customFormat="1">
      <c r="A158" s="2"/>
      <c r="B158" s="8"/>
      <c r="C158" s="8"/>
      <c r="D158" s="86"/>
    </row>
    <row r="159" spans="1:4" s="1" customFormat="1">
      <c r="A159" s="2"/>
      <c r="B159" s="8"/>
      <c r="C159" s="8"/>
      <c r="D159" s="86"/>
    </row>
    <row r="160" spans="1:4" s="1" customFormat="1">
      <c r="A160" s="2"/>
      <c r="B160" s="8"/>
      <c r="C160" s="8"/>
      <c r="D160" s="86"/>
    </row>
    <row r="161" spans="1:4" s="1" customFormat="1">
      <c r="A161" s="2"/>
      <c r="B161" s="8"/>
      <c r="C161" s="8"/>
      <c r="D161" s="86"/>
    </row>
    <row r="162" spans="1:4" s="1" customFormat="1">
      <c r="A162" s="2"/>
      <c r="B162" s="8"/>
      <c r="C162" s="8"/>
      <c r="D162" s="86"/>
    </row>
    <row r="163" spans="1:4" s="1" customFormat="1">
      <c r="A163" s="2"/>
      <c r="B163" s="8"/>
      <c r="C163" s="8"/>
      <c r="D163" s="86"/>
    </row>
    <row r="164" spans="1:4" s="1" customFormat="1">
      <c r="A164" s="2"/>
      <c r="B164" s="8"/>
      <c r="C164" s="8"/>
      <c r="D164" s="86"/>
    </row>
    <row r="165" spans="1:4" s="1" customFormat="1">
      <c r="A165" s="2"/>
      <c r="B165" s="8"/>
      <c r="C165" s="8"/>
      <c r="D165" s="86"/>
    </row>
    <row r="166" spans="1:4" s="1" customFormat="1">
      <c r="A166" s="2"/>
      <c r="B166" s="8"/>
      <c r="C166" s="8"/>
      <c r="D166" s="86"/>
    </row>
    <row r="167" spans="1:4" s="1" customFormat="1">
      <c r="A167" s="2"/>
      <c r="B167" s="8"/>
      <c r="C167" s="8"/>
      <c r="D167" s="86"/>
    </row>
    <row r="168" spans="1:4" s="1" customFormat="1">
      <c r="A168" s="2"/>
      <c r="B168" s="8"/>
      <c r="C168" s="8"/>
      <c r="D168" s="86"/>
    </row>
    <row r="169" spans="1:4" s="1" customFormat="1">
      <c r="A169" s="2"/>
      <c r="B169" s="8"/>
      <c r="C169" s="8"/>
      <c r="D169" s="86"/>
    </row>
    <row r="170" spans="1:4" s="1" customFormat="1">
      <c r="A170" s="2"/>
      <c r="B170" s="8"/>
      <c r="C170" s="8"/>
      <c r="D170" s="86"/>
    </row>
    <row r="171" spans="1:4" s="1" customFormat="1">
      <c r="A171" s="2"/>
      <c r="B171" s="8"/>
      <c r="C171" s="8"/>
      <c r="D171" s="86"/>
    </row>
    <row r="172" spans="1:4" s="1" customFormat="1">
      <c r="A172" s="2"/>
      <c r="B172" s="8"/>
      <c r="C172" s="8"/>
      <c r="D172" s="86"/>
    </row>
    <row r="173" spans="1:4" s="1" customFormat="1">
      <c r="A173" s="2"/>
      <c r="B173" s="8"/>
      <c r="C173" s="8"/>
      <c r="D173" s="86"/>
    </row>
    <row r="174" spans="1:4" s="1" customFormat="1">
      <c r="A174" s="2"/>
      <c r="B174" s="8"/>
      <c r="C174" s="8"/>
      <c r="D174" s="86"/>
    </row>
    <row r="175" spans="1:4" s="1" customFormat="1">
      <c r="A175" s="2"/>
      <c r="B175" s="8"/>
      <c r="C175" s="8"/>
      <c r="D175" s="86"/>
    </row>
    <row r="176" spans="1:4" s="1" customFormat="1">
      <c r="A176" s="2"/>
      <c r="B176" s="8"/>
      <c r="C176" s="8"/>
      <c r="D176" s="86"/>
    </row>
    <row r="177" spans="1:4" s="1" customFormat="1">
      <c r="A177" s="2"/>
      <c r="B177" s="8"/>
      <c r="C177" s="8"/>
      <c r="D177" s="86"/>
    </row>
    <row r="178" spans="1:4" s="1" customFormat="1">
      <c r="A178" s="2"/>
      <c r="B178" s="8"/>
      <c r="C178" s="8"/>
      <c r="D178" s="86"/>
    </row>
    <row r="179" spans="1:4" s="1" customFormat="1">
      <c r="A179" s="2"/>
      <c r="B179" s="8"/>
      <c r="C179" s="8"/>
      <c r="D179" s="86"/>
    </row>
    <row r="180" spans="1:4" s="1" customFormat="1">
      <c r="A180" s="2"/>
      <c r="B180" s="8"/>
      <c r="C180" s="8"/>
      <c r="D180" s="86"/>
    </row>
    <row r="181" spans="1:4" s="1" customFormat="1">
      <c r="A181" s="2"/>
      <c r="B181" s="8"/>
      <c r="C181" s="8"/>
      <c r="D181" s="86"/>
    </row>
    <row r="182" spans="1:4" s="1" customFormat="1">
      <c r="A182" s="2"/>
      <c r="B182" s="8"/>
      <c r="C182" s="8"/>
      <c r="D182" s="86"/>
    </row>
    <row r="183" spans="1:4" s="1" customFormat="1">
      <c r="A183" s="2"/>
      <c r="B183" s="8"/>
      <c r="C183" s="8"/>
      <c r="D183" s="86"/>
    </row>
  </sheetData>
  <mergeCells count="9">
    <mergeCell ref="A1:W1"/>
    <mergeCell ref="A2:W2"/>
    <mergeCell ref="A3:W3"/>
    <mergeCell ref="A5:A7"/>
    <mergeCell ref="B5:B7"/>
    <mergeCell ref="C5:C7"/>
    <mergeCell ref="D5:D7"/>
    <mergeCell ref="E5:V5"/>
    <mergeCell ref="W5:W7"/>
  </mergeCells>
  <conditionalFormatting sqref="B38:D43">
    <cfRule type="containsErrors" dxfId="3" priority="4">
      <formula>ISERROR(B38)</formula>
    </cfRule>
  </conditionalFormatting>
  <conditionalFormatting sqref="B36:D37">
    <cfRule type="containsErrors" dxfId="2" priority="3">
      <formula>ISERROR(B36)</formula>
    </cfRule>
    <cfRule type="containsErrors" dxfId="1" priority="2">
      <formula>ISERROR(B36)</formula>
    </cfRule>
    <cfRule type="containsErrors" dxfId="0" priority="1">
      <formula>ISERROR(B36)</formula>
    </cfRule>
  </conditionalFormatting>
  <printOptions horizontalCentered="1"/>
  <pageMargins left="7.874015748031496E-2" right="0.11811023622047245" top="1.9685039370078741" bottom="0.35433070866141736" header="0.31496062992125984" footer="0.31496062992125984"/>
  <pageSetup paperSize="300" scale="73" orientation="portrait" verticalDpi="0" r:id="rId1"/>
  <colBreaks count="1" manualBreakCount="1">
    <brk id="23" max="1048575" man="1"/>
  </colBreaks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containsErrors" priority="1" id="{4414E735-F9E0-4A58-A1A0-4F58C7CEAD61}">
            <xm:f>ISERROR(CETAK!A38)</xm:f>
            <x14:dxf>
              <font>
                <color theme="0"/>
              </font>
            </x14:dxf>
          </x14:cfRule>
          <xm:sqref>A37:A43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N1179"/>
  <sheetViews>
    <sheetView topLeftCell="A399" workbookViewId="0">
      <selection activeCell="D413" sqref="D413"/>
    </sheetView>
  </sheetViews>
  <sheetFormatPr defaultColWidth="9.125" defaultRowHeight="15"/>
  <cols>
    <col min="1" max="1" width="9.125" style="108"/>
    <col min="2" max="2" width="9.25" style="121" bestFit="1" customWidth="1"/>
    <col min="3" max="3" width="25.75" style="108" bestFit="1" customWidth="1"/>
    <col min="4" max="4" width="53.375" style="108" bestFit="1" customWidth="1"/>
    <col min="5" max="5" width="9.125" style="121"/>
    <col min="6" max="6" width="9.125" style="108"/>
    <col min="7" max="9" width="9.125" style="108" customWidth="1"/>
    <col min="10" max="11" width="9.125" style="109"/>
    <col min="12" max="12" width="11.25" style="109" bestFit="1" customWidth="1"/>
    <col min="13" max="16384" width="9.125" style="109"/>
  </cols>
  <sheetData>
    <row r="1" spans="1:12" ht="15.75">
      <c r="B1" s="131" t="s">
        <v>2</v>
      </c>
      <c r="C1" s="131" t="s">
        <v>338</v>
      </c>
      <c r="D1" s="131" t="s">
        <v>3</v>
      </c>
      <c r="E1" s="131" t="s">
        <v>4</v>
      </c>
      <c r="F1" s="133" t="s">
        <v>339</v>
      </c>
      <c r="L1" s="110">
        <v>101515972</v>
      </c>
    </row>
    <row r="2" spans="1:12" ht="15" customHeight="1">
      <c r="B2" s="132"/>
      <c r="C2" s="132"/>
      <c r="D2" s="132"/>
      <c r="E2" s="132"/>
      <c r="F2" s="134"/>
    </row>
    <row r="3" spans="1:12" ht="15.75">
      <c r="A3" s="111" t="str">
        <f t="shared" ref="A3:A66" si="0">F3&amp;B3</f>
        <v>X AK 11</v>
      </c>
      <c r="B3" s="130">
        <v>1</v>
      </c>
      <c r="C3" s="110">
        <v>101615974</v>
      </c>
      <c r="D3" s="110" t="s">
        <v>1949</v>
      </c>
      <c r="E3" s="113" t="s">
        <v>9</v>
      </c>
      <c r="F3" s="114" t="s">
        <v>2322</v>
      </c>
      <c r="G3" s="111" t="s">
        <v>1775</v>
      </c>
      <c r="H3" s="111" t="s">
        <v>1783</v>
      </c>
      <c r="I3" s="111" t="str">
        <f t="shared" ref="I3:I66" si="1">E3&amp;H3</f>
        <v>LAK</v>
      </c>
    </row>
    <row r="4" spans="1:12" ht="15.75">
      <c r="A4" s="111" t="str">
        <f t="shared" si="0"/>
        <v>X AK 12</v>
      </c>
      <c r="B4" s="130">
        <v>2</v>
      </c>
      <c r="C4" s="110">
        <v>101615975</v>
      </c>
      <c r="D4" s="110" t="s">
        <v>1951</v>
      </c>
      <c r="E4" s="113" t="s">
        <v>9</v>
      </c>
      <c r="F4" s="114" t="s">
        <v>2322</v>
      </c>
      <c r="G4" s="111" t="s">
        <v>1775</v>
      </c>
      <c r="H4" s="111" t="s">
        <v>1783</v>
      </c>
      <c r="I4" s="111" t="str">
        <f t="shared" si="1"/>
        <v>LAK</v>
      </c>
    </row>
    <row r="5" spans="1:12" ht="15.75">
      <c r="A5" s="111" t="str">
        <f t="shared" si="0"/>
        <v>X AK 13</v>
      </c>
      <c r="B5" s="130">
        <v>3</v>
      </c>
      <c r="C5" s="110">
        <v>101615978</v>
      </c>
      <c r="D5" s="110" t="s">
        <v>1959</v>
      </c>
      <c r="E5" s="113" t="s">
        <v>9</v>
      </c>
      <c r="F5" s="114" t="s">
        <v>2322</v>
      </c>
      <c r="G5" s="111" t="s">
        <v>1775</v>
      </c>
      <c r="H5" s="111" t="s">
        <v>1783</v>
      </c>
      <c r="I5" s="111" t="str">
        <f t="shared" si="1"/>
        <v>LAK</v>
      </c>
    </row>
    <row r="6" spans="1:12" ht="15.75">
      <c r="A6" s="111" t="str">
        <f t="shared" si="0"/>
        <v>X AK 14</v>
      </c>
      <c r="B6" s="130">
        <v>4</v>
      </c>
      <c r="C6" s="110">
        <v>101615988</v>
      </c>
      <c r="D6" s="110" t="s">
        <v>1982</v>
      </c>
      <c r="E6" s="113" t="s">
        <v>9</v>
      </c>
      <c r="F6" s="114" t="s">
        <v>2322</v>
      </c>
      <c r="G6" s="111" t="s">
        <v>1775</v>
      </c>
      <c r="H6" s="111" t="s">
        <v>1783</v>
      </c>
      <c r="I6" s="111" t="str">
        <f t="shared" si="1"/>
        <v>LAK</v>
      </c>
    </row>
    <row r="7" spans="1:12" ht="15.75">
      <c r="A7" s="111" t="str">
        <f t="shared" si="0"/>
        <v>X AK 15</v>
      </c>
      <c r="B7" s="130">
        <v>5</v>
      </c>
      <c r="C7" s="110">
        <v>101615989</v>
      </c>
      <c r="D7" s="110" t="s">
        <v>1983</v>
      </c>
      <c r="E7" s="113" t="s">
        <v>13</v>
      </c>
      <c r="F7" s="114" t="s">
        <v>2322</v>
      </c>
      <c r="G7" s="111" t="s">
        <v>1775</v>
      </c>
      <c r="H7" s="111" t="s">
        <v>1783</v>
      </c>
      <c r="I7" s="111" t="str">
        <f t="shared" si="1"/>
        <v>PAK</v>
      </c>
    </row>
    <row r="8" spans="1:12" ht="15.75">
      <c r="A8" s="111" t="str">
        <f t="shared" si="0"/>
        <v>X AK 16</v>
      </c>
      <c r="B8" s="130">
        <v>6</v>
      </c>
      <c r="C8" s="110">
        <v>101616002</v>
      </c>
      <c r="D8" s="110" t="s">
        <v>2001</v>
      </c>
      <c r="E8" s="113" t="s">
        <v>9</v>
      </c>
      <c r="F8" s="114" t="s">
        <v>2322</v>
      </c>
      <c r="G8" s="111" t="s">
        <v>1775</v>
      </c>
      <c r="H8" s="111" t="s">
        <v>1783</v>
      </c>
      <c r="I8" s="111" t="str">
        <f t="shared" si="1"/>
        <v>LAK</v>
      </c>
    </row>
    <row r="9" spans="1:12" ht="15.75">
      <c r="A9" s="111" t="str">
        <f t="shared" si="0"/>
        <v>X AK 17</v>
      </c>
      <c r="B9" s="130">
        <v>7</v>
      </c>
      <c r="C9" s="110">
        <v>101616003</v>
      </c>
      <c r="D9" s="110" t="s">
        <v>2002</v>
      </c>
      <c r="E9" s="113" t="s">
        <v>9</v>
      </c>
      <c r="F9" s="114" t="s">
        <v>2322</v>
      </c>
      <c r="G9" s="111" t="s">
        <v>1775</v>
      </c>
      <c r="H9" s="111" t="s">
        <v>1783</v>
      </c>
      <c r="I9" s="111" t="str">
        <f t="shared" si="1"/>
        <v>LAK</v>
      </c>
    </row>
    <row r="10" spans="1:12" ht="15.75">
      <c r="A10" s="111" t="str">
        <f t="shared" si="0"/>
        <v>X AK 18</v>
      </c>
      <c r="B10" s="130">
        <v>8</v>
      </c>
      <c r="C10" s="110">
        <v>101616015</v>
      </c>
      <c r="D10" s="110" t="s">
        <v>2019</v>
      </c>
      <c r="E10" s="113" t="s">
        <v>13</v>
      </c>
      <c r="F10" s="114" t="s">
        <v>2322</v>
      </c>
      <c r="G10" s="111" t="s">
        <v>1775</v>
      </c>
      <c r="H10" s="111" t="s">
        <v>1783</v>
      </c>
      <c r="I10" s="111" t="str">
        <f t="shared" si="1"/>
        <v>PAK</v>
      </c>
    </row>
    <row r="11" spans="1:12" ht="15.75">
      <c r="A11" s="111" t="str">
        <f t="shared" si="0"/>
        <v>X AK 19</v>
      </c>
      <c r="B11" s="130">
        <v>9</v>
      </c>
      <c r="C11" s="110">
        <v>101616017</v>
      </c>
      <c r="D11" s="110" t="s">
        <v>2024</v>
      </c>
      <c r="E11" s="113" t="s">
        <v>9</v>
      </c>
      <c r="F11" s="114" t="s">
        <v>2322</v>
      </c>
      <c r="G11" s="111" t="s">
        <v>1775</v>
      </c>
      <c r="H11" s="111" t="s">
        <v>1783</v>
      </c>
      <c r="I11" s="111" t="str">
        <f t="shared" si="1"/>
        <v>LAK</v>
      </c>
    </row>
    <row r="12" spans="1:12" ht="15.75">
      <c r="A12" s="111" t="str">
        <f t="shared" si="0"/>
        <v>X AK 110</v>
      </c>
      <c r="B12" s="130">
        <v>10</v>
      </c>
      <c r="C12" s="110">
        <v>101616026</v>
      </c>
      <c r="D12" s="110" t="s">
        <v>2032</v>
      </c>
      <c r="E12" s="113" t="s">
        <v>13</v>
      </c>
      <c r="F12" s="114" t="s">
        <v>2322</v>
      </c>
      <c r="G12" s="111" t="s">
        <v>1775</v>
      </c>
      <c r="H12" s="111" t="s">
        <v>1783</v>
      </c>
      <c r="I12" s="111" t="str">
        <f t="shared" si="1"/>
        <v>PAK</v>
      </c>
    </row>
    <row r="13" spans="1:12" ht="15.75">
      <c r="A13" s="111" t="str">
        <f t="shared" si="0"/>
        <v>X AK 111</v>
      </c>
      <c r="B13" s="130">
        <v>11</v>
      </c>
      <c r="C13" s="110">
        <v>101616027</v>
      </c>
      <c r="D13" s="110" t="s">
        <v>2033</v>
      </c>
      <c r="E13" s="113" t="s">
        <v>13</v>
      </c>
      <c r="F13" s="114" t="s">
        <v>2322</v>
      </c>
      <c r="G13" s="111" t="s">
        <v>1775</v>
      </c>
      <c r="H13" s="111" t="s">
        <v>1783</v>
      </c>
      <c r="I13" s="111" t="str">
        <f t="shared" si="1"/>
        <v>PAK</v>
      </c>
    </row>
    <row r="14" spans="1:12" ht="15.75">
      <c r="A14" s="111" t="str">
        <f t="shared" si="0"/>
        <v>X AK 112</v>
      </c>
      <c r="B14" s="130">
        <v>12</v>
      </c>
      <c r="C14" s="110">
        <v>101616056</v>
      </c>
      <c r="D14" s="110" t="s">
        <v>2087</v>
      </c>
      <c r="E14" s="113" t="s">
        <v>9</v>
      </c>
      <c r="F14" s="114" t="s">
        <v>2322</v>
      </c>
      <c r="G14" s="111" t="s">
        <v>1775</v>
      </c>
      <c r="H14" s="111" t="s">
        <v>1783</v>
      </c>
      <c r="I14" s="111" t="str">
        <f t="shared" si="1"/>
        <v>LAK</v>
      </c>
    </row>
    <row r="15" spans="1:12" ht="15.75">
      <c r="A15" s="111" t="str">
        <f t="shared" si="0"/>
        <v>X AK 113</v>
      </c>
      <c r="B15" s="130">
        <v>13</v>
      </c>
      <c r="C15" s="110">
        <v>101616067</v>
      </c>
      <c r="D15" s="110" t="s">
        <v>2110</v>
      </c>
      <c r="E15" s="113" t="s">
        <v>13</v>
      </c>
      <c r="F15" s="114" t="s">
        <v>2322</v>
      </c>
      <c r="G15" s="111" t="s">
        <v>1775</v>
      </c>
      <c r="H15" s="111" t="s">
        <v>1783</v>
      </c>
      <c r="I15" s="111" t="str">
        <f t="shared" si="1"/>
        <v>PAK</v>
      </c>
    </row>
    <row r="16" spans="1:12" ht="15.75">
      <c r="A16" s="111" t="str">
        <f t="shared" si="0"/>
        <v>X AK 114</v>
      </c>
      <c r="B16" s="130">
        <v>14</v>
      </c>
      <c r="C16" s="110">
        <v>101616077</v>
      </c>
      <c r="D16" s="110" t="s">
        <v>2129</v>
      </c>
      <c r="E16" s="113" t="s">
        <v>13</v>
      </c>
      <c r="F16" s="114" t="s">
        <v>2322</v>
      </c>
      <c r="G16" s="111" t="s">
        <v>1775</v>
      </c>
      <c r="H16" s="111" t="s">
        <v>1783</v>
      </c>
      <c r="I16" s="111" t="str">
        <f t="shared" si="1"/>
        <v>PAK</v>
      </c>
    </row>
    <row r="17" spans="1:9" ht="15.75">
      <c r="A17" s="111" t="str">
        <f t="shared" si="0"/>
        <v>X AK 115</v>
      </c>
      <c r="B17" s="130">
        <v>15</v>
      </c>
      <c r="C17" s="110">
        <v>101616083</v>
      </c>
      <c r="D17" s="110" t="s">
        <v>2137</v>
      </c>
      <c r="E17" s="113" t="s">
        <v>13</v>
      </c>
      <c r="F17" s="114" t="s">
        <v>2322</v>
      </c>
      <c r="G17" s="111" t="s">
        <v>1775</v>
      </c>
      <c r="H17" s="111" t="s">
        <v>1783</v>
      </c>
      <c r="I17" s="111" t="str">
        <f t="shared" si="1"/>
        <v>PAK</v>
      </c>
    </row>
    <row r="18" spans="1:9" ht="15.75">
      <c r="A18" s="111" t="str">
        <f t="shared" si="0"/>
        <v>X AK 116</v>
      </c>
      <c r="B18" s="130">
        <v>16</v>
      </c>
      <c r="C18" s="110">
        <v>101616085</v>
      </c>
      <c r="D18" s="110" t="s">
        <v>2140</v>
      </c>
      <c r="E18" s="113" t="s">
        <v>9</v>
      </c>
      <c r="F18" s="114" t="s">
        <v>2322</v>
      </c>
      <c r="G18" s="111" t="s">
        <v>1775</v>
      </c>
      <c r="H18" s="111" t="s">
        <v>1783</v>
      </c>
      <c r="I18" s="111" t="str">
        <f t="shared" si="1"/>
        <v>LAK</v>
      </c>
    </row>
    <row r="19" spans="1:9" ht="15.75">
      <c r="A19" s="111" t="str">
        <f t="shared" si="0"/>
        <v>X AK 117</v>
      </c>
      <c r="B19" s="130">
        <v>17</v>
      </c>
      <c r="C19" s="110">
        <v>101616087</v>
      </c>
      <c r="D19" s="110" t="s">
        <v>2148</v>
      </c>
      <c r="E19" s="113" t="s">
        <v>9</v>
      </c>
      <c r="F19" s="114" t="s">
        <v>2322</v>
      </c>
      <c r="G19" s="111" t="s">
        <v>1775</v>
      </c>
      <c r="H19" s="111" t="s">
        <v>1783</v>
      </c>
      <c r="I19" s="111" t="str">
        <f t="shared" si="1"/>
        <v>LAK</v>
      </c>
    </row>
    <row r="20" spans="1:9" ht="15.75">
      <c r="A20" s="111" t="str">
        <f t="shared" si="0"/>
        <v>X AK 118</v>
      </c>
      <c r="B20" s="130">
        <v>18</v>
      </c>
      <c r="C20" s="110">
        <v>101616094</v>
      </c>
      <c r="D20" s="110" t="s">
        <v>2159</v>
      </c>
      <c r="E20" s="113" t="s">
        <v>9</v>
      </c>
      <c r="F20" s="114" t="s">
        <v>2322</v>
      </c>
      <c r="G20" s="111" t="s">
        <v>1775</v>
      </c>
      <c r="H20" s="111" t="s">
        <v>1783</v>
      </c>
      <c r="I20" s="111" t="str">
        <f t="shared" si="1"/>
        <v>LAK</v>
      </c>
    </row>
    <row r="21" spans="1:9" ht="15.75">
      <c r="A21" s="111" t="str">
        <f t="shared" si="0"/>
        <v>X AK 119</v>
      </c>
      <c r="B21" s="130">
        <v>19</v>
      </c>
      <c r="C21" s="110">
        <v>101616095</v>
      </c>
      <c r="D21" s="110" t="s">
        <v>2160</v>
      </c>
      <c r="E21" s="113" t="s">
        <v>9</v>
      </c>
      <c r="F21" s="114" t="s">
        <v>2322</v>
      </c>
      <c r="G21" s="111" t="s">
        <v>1775</v>
      </c>
      <c r="H21" s="111" t="s">
        <v>1783</v>
      </c>
      <c r="I21" s="111" t="str">
        <f t="shared" si="1"/>
        <v>LAK</v>
      </c>
    </row>
    <row r="22" spans="1:9" ht="15.75">
      <c r="A22" s="111" t="str">
        <f t="shared" si="0"/>
        <v>X AK 120</v>
      </c>
      <c r="B22" s="130">
        <v>20</v>
      </c>
      <c r="C22" s="110">
        <v>101616099</v>
      </c>
      <c r="D22" s="110" t="s">
        <v>2174</v>
      </c>
      <c r="E22" s="113" t="s">
        <v>9</v>
      </c>
      <c r="F22" s="114" t="s">
        <v>2322</v>
      </c>
      <c r="G22" s="111" t="s">
        <v>1775</v>
      </c>
      <c r="H22" s="111" t="s">
        <v>1783</v>
      </c>
      <c r="I22" s="111" t="str">
        <f t="shared" si="1"/>
        <v>LAK</v>
      </c>
    </row>
    <row r="23" spans="1:9" ht="15.75">
      <c r="A23" s="111" t="str">
        <f t="shared" si="0"/>
        <v>X AK 121</v>
      </c>
      <c r="B23" s="130">
        <v>21</v>
      </c>
      <c r="C23" s="110">
        <v>101616106</v>
      </c>
      <c r="D23" s="110" t="s">
        <v>2197</v>
      </c>
      <c r="E23" s="113" t="s">
        <v>13</v>
      </c>
      <c r="F23" s="114" t="s">
        <v>2322</v>
      </c>
      <c r="G23" s="111" t="s">
        <v>1775</v>
      </c>
      <c r="H23" s="111" t="s">
        <v>1783</v>
      </c>
      <c r="I23" s="111" t="str">
        <f t="shared" si="1"/>
        <v>PAK</v>
      </c>
    </row>
    <row r="24" spans="1:9" ht="15.75">
      <c r="A24" s="111" t="str">
        <f t="shared" si="0"/>
        <v>X AK 122</v>
      </c>
      <c r="B24" s="130">
        <v>22</v>
      </c>
      <c r="C24" s="110">
        <v>101616110</v>
      </c>
      <c r="D24" s="110" t="s">
        <v>2203</v>
      </c>
      <c r="E24" s="113" t="s">
        <v>13</v>
      </c>
      <c r="F24" s="114" t="s">
        <v>2322</v>
      </c>
      <c r="G24" s="111" t="s">
        <v>1775</v>
      </c>
      <c r="H24" s="111" t="s">
        <v>1783</v>
      </c>
      <c r="I24" s="111" t="str">
        <f t="shared" si="1"/>
        <v>PAK</v>
      </c>
    </row>
    <row r="25" spans="1:9" ht="15.75">
      <c r="A25" s="111" t="str">
        <f t="shared" si="0"/>
        <v>X AK 123</v>
      </c>
      <c r="B25" s="130">
        <v>23</v>
      </c>
      <c r="C25" s="110">
        <v>101616113</v>
      </c>
      <c r="D25" s="110" t="s">
        <v>2206</v>
      </c>
      <c r="E25" s="113" t="s">
        <v>13</v>
      </c>
      <c r="F25" s="114" t="s">
        <v>2322</v>
      </c>
      <c r="G25" s="111" t="s">
        <v>1775</v>
      </c>
      <c r="H25" s="111" t="s">
        <v>1783</v>
      </c>
      <c r="I25" s="111" t="str">
        <f t="shared" si="1"/>
        <v>PAK</v>
      </c>
    </row>
    <row r="26" spans="1:9" ht="15.75">
      <c r="A26" s="111" t="str">
        <f t="shared" si="0"/>
        <v>X AK 124</v>
      </c>
      <c r="B26" s="130">
        <v>24</v>
      </c>
      <c r="C26" s="110">
        <v>101616119</v>
      </c>
      <c r="D26" s="110" t="s">
        <v>2213</v>
      </c>
      <c r="E26" s="113" t="s">
        <v>13</v>
      </c>
      <c r="F26" s="114" t="s">
        <v>2322</v>
      </c>
      <c r="G26" s="111" t="s">
        <v>1775</v>
      </c>
      <c r="H26" s="111" t="s">
        <v>1783</v>
      </c>
      <c r="I26" s="111" t="str">
        <f t="shared" si="1"/>
        <v>PAK</v>
      </c>
    </row>
    <row r="27" spans="1:9" ht="15.75">
      <c r="A27" s="111" t="str">
        <f t="shared" si="0"/>
        <v>X AK 125</v>
      </c>
      <c r="B27" s="130">
        <v>25</v>
      </c>
      <c r="C27" s="110">
        <v>101616122</v>
      </c>
      <c r="D27" s="110" t="s">
        <v>2217</v>
      </c>
      <c r="E27" s="113" t="s">
        <v>13</v>
      </c>
      <c r="F27" s="114" t="s">
        <v>2322</v>
      </c>
      <c r="G27" s="111" t="s">
        <v>1775</v>
      </c>
      <c r="H27" s="111" t="s">
        <v>1783</v>
      </c>
      <c r="I27" s="111" t="str">
        <f t="shared" si="1"/>
        <v>PAK</v>
      </c>
    </row>
    <row r="28" spans="1:9" ht="15.75">
      <c r="A28" s="111" t="str">
        <f t="shared" si="0"/>
        <v>X AK 126</v>
      </c>
      <c r="B28" s="130">
        <v>26</v>
      </c>
      <c r="C28" s="110">
        <v>101616129</v>
      </c>
      <c r="D28" s="110" t="s">
        <v>2231</v>
      </c>
      <c r="E28" s="113" t="s">
        <v>9</v>
      </c>
      <c r="F28" s="114" t="s">
        <v>2322</v>
      </c>
      <c r="G28" s="111" t="s">
        <v>1775</v>
      </c>
      <c r="H28" s="111" t="s">
        <v>1783</v>
      </c>
      <c r="I28" s="111" t="str">
        <f t="shared" si="1"/>
        <v>LAK</v>
      </c>
    </row>
    <row r="29" spans="1:9" ht="15.75">
      <c r="A29" s="111" t="str">
        <f t="shared" si="0"/>
        <v>X AK 127</v>
      </c>
      <c r="B29" s="130">
        <v>27</v>
      </c>
      <c r="C29" s="110">
        <v>101616130</v>
      </c>
      <c r="D29" s="110" t="s">
        <v>2234</v>
      </c>
      <c r="E29" s="113" t="s">
        <v>9</v>
      </c>
      <c r="F29" s="114" t="s">
        <v>2322</v>
      </c>
      <c r="G29" s="111" t="s">
        <v>1775</v>
      </c>
      <c r="H29" s="111" t="s">
        <v>1783</v>
      </c>
      <c r="I29" s="111" t="str">
        <f t="shared" si="1"/>
        <v>LAK</v>
      </c>
    </row>
    <row r="30" spans="1:9" ht="15.75">
      <c r="A30" s="111" t="str">
        <f t="shared" si="0"/>
        <v>X AK 128</v>
      </c>
      <c r="B30" s="130">
        <v>28</v>
      </c>
      <c r="C30" s="110">
        <v>101616134</v>
      </c>
      <c r="D30" s="110" t="s">
        <v>2246</v>
      </c>
      <c r="E30" s="113" t="s">
        <v>13</v>
      </c>
      <c r="F30" s="114" t="s">
        <v>2322</v>
      </c>
      <c r="G30" s="111" t="s">
        <v>1775</v>
      </c>
      <c r="H30" s="111" t="s">
        <v>1783</v>
      </c>
      <c r="I30" s="111" t="str">
        <f t="shared" si="1"/>
        <v>PAK</v>
      </c>
    </row>
    <row r="31" spans="1:9" ht="15.75">
      <c r="A31" s="111" t="str">
        <f t="shared" si="0"/>
        <v>X AK 129</v>
      </c>
      <c r="B31" s="130">
        <v>29</v>
      </c>
      <c r="C31" s="110">
        <v>101616144</v>
      </c>
      <c r="D31" s="110" t="s">
        <v>2261</v>
      </c>
      <c r="E31" s="113" t="s">
        <v>9</v>
      </c>
      <c r="F31" s="114" t="s">
        <v>2322</v>
      </c>
      <c r="G31" s="111" t="s">
        <v>1775</v>
      </c>
      <c r="H31" s="111" t="s">
        <v>1783</v>
      </c>
      <c r="I31" s="111" t="str">
        <f t="shared" si="1"/>
        <v>LAK</v>
      </c>
    </row>
    <row r="32" spans="1:9" ht="15.75">
      <c r="A32" s="111" t="str">
        <f t="shared" si="0"/>
        <v>X AK 130</v>
      </c>
      <c r="B32" s="130">
        <v>30</v>
      </c>
      <c r="C32" s="110">
        <v>101616155</v>
      </c>
      <c r="D32" s="110" t="s">
        <v>2273</v>
      </c>
      <c r="E32" s="113" t="s">
        <v>13</v>
      </c>
      <c r="F32" s="114" t="s">
        <v>2322</v>
      </c>
      <c r="G32" s="111" t="s">
        <v>1775</v>
      </c>
      <c r="H32" s="111" t="s">
        <v>1783</v>
      </c>
      <c r="I32" s="111" t="str">
        <f t="shared" si="1"/>
        <v>PAK</v>
      </c>
    </row>
    <row r="33" spans="1:9" ht="15.75">
      <c r="A33" s="111" t="str">
        <f t="shared" si="0"/>
        <v>X AK 131</v>
      </c>
      <c r="B33" s="130">
        <v>31</v>
      </c>
      <c r="C33" s="110">
        <v>101616161</v>
      </c>
      <c r="D33" s="110" t="s">
        <v>2279</v>
      </c>
      <c r="E33" s="113" t="s">
        <v>13</v>
      </c>
      <c r="F33" s="114" t="s">
        <v>2322</v>
      </c>
      <c r="G33" s="111" t="s">
        <v>1775</v>
      </c>
      <c r="H33" s="111" t="s">
        <v>1783</v>
      </c>
      <c r="I33" s="111" t="str">
        <f t="shared" si="1"/>
        <v>PAK</v>
      </c>
    </row>
    <row r="34" spans="1:9" ht="15.75">
      <c r="A34" s="111" t="str">
        <f t="shared" si="0"/>
        <v>X AK 132</v>
      </c>
      <c r="B34" s="130">
        <v>32</v>
      </c>
      <c r="C34" s="110">
        <v>101616164</v>
      </c>
      <c r="D34" s="110" t="s">
        <v>2282</v>
      </c>
      <c r="E34" s="113" t="s">
        <v>9</v>
      </c>
      <c r="F34" s="114" t="s">
        <v>2322</v>
      </c>
      <c r="G34" s="111" t="s">
        <v>1775</v>
      </c>
      <c r="H34" s="111" t="s">
        <v>1783</v>
      </c>
      <c r="I34" s="111" t="str">
        <f t="shared" si="1"/>
        <v>LAK</v>
      </c>
    </row>
    <row r="35" spans="1:9" ht="15.75">
      <c r="A35" s="111" t="str">
        <f t="shared" si="0"/>
        <v>X AK 134</v>
      </c>
      <c r="B35" s="130">
        <v>34</v>
      </c>
      <c r="C35" s="110">
        <v>101616168</v>
      </c>
      <c r="D35" s="111" t="s">
        <v>2385</v>
      </c>
      <c r="E35" s="130" t="s">
        <v>13</v>
      </c>
      <c r="F35" s="111" t="s">
        <v>2322</v>
      </c>
      <c r="G35" s="111" t="s">
        <v>1775</v>
      </c>
      <c r="H35" s="111" t="s">
        <v>1783</v>
      </c>
      <c r="I35" s="111" t="str">
        <f t="shared" si="1"/>
        <v>PAK</v>
      </c>
    </row>
    <row r="36" spans="1:9" ht="15.75">
      <c r="A36" s="111" t="str">
        <f t="shared" si="0"/>
        <v>X AK 133</v>
      </c>
      <c r="B36" s="130">
        <v>33</v>
      </c>
      <c r="C36" s="110">
        <v>101616169</v>
      </c>
      <c r="D36" s="110" t="s">
        <v>2287</v>
      </c>
      <c r="E36" s="113" t="s">
        <v>13</v>
      </c>
      <c r="F36" s="114" t="s">
        <v>2322</v>
      </c>
      <c r="G36" s="111" t="s">
        <v>1775</v>
      </c>
      <c r="H36" s="111" t="s">
        <v>1783</v>
      </c>
      <c r="I36" s="111" t="str">
        <f t="shared" si="1"/>
        <v>PAK</v>
      </c>
    </row>
    <row r="37" spans="1:9" ht="15.75">
      <c r="A37" s="111" t="str">
        <f t="shared" si="0"/>
        <v>X AK 135</v>
      </c>
      <c r="B37" s="130">
        <v>35</v>
      </c>
      <c r="C37" s="110">
        <v>101616177</v>
      </c>
      <c r="D37" s="110" t="s">
        <v>2357</v>
      </c>
      <c r="E37" s="113" t="s">
        <v>13</v>
      </c>
      <c r="F37" s="114" t="s">
        <v>2322</v>
      </c>
      <c r="G37" s="111" t="s">
        <v>1775</v>
      </c>
      <c r="H37" s="111" t="s">
        <v>1783</v>
      </c>
      <c r="I37" s="111" t="str">
        <f t="shared" si="1"/>
        <v>PAK</v>
      </c>
    </row>
    <row r="38" spans="1:9" ht="15.75">
      <c r="A38" s="111" t="str">
        <f t="shared" si="0"/>
        <v>X AK 136</v>
      </c>
      <c r="B38" s="130">
        <v>36</v>
      </c>
      <c r="C38" s="110">
        <v>101616184</v>
      </c>
      <c r="D38" s="110" t="s">
        <v>1398</v>
      </c>
      <c r="E38" s="113" t="s">
        <v>9</v>
      </c>
      <c r="F38" s="114" t="s">
        <v>2322</v>
      </c>
      <c r="G38" s="111" t="s">
        <v>1775</v>
      </c>
      <c r="H38" s="111" t="s">
        <v>1783</v>
      </c>
      <c r="I38" s="111" t="str">
        <f t="shared" si="1"/>
        <v>LAK</v>
      </c>
    </row>
    <row r="39" spans="1:9" ht="15.75">
      <c r="A39" s="111" t="str">
        <f t="shared" si="0"/>
        <v>X AK 21</v>
      </c>
      <c r="B39" s="130">
        <v>1</v>
      </c>
      <c r="C39" s="110">
        <v>101615977</v>
      </c>
      <c r="D39" s="110" t="s">
        <v>1958</v>
      </c>
      <c r="E39" s="113" t="s">
        <v>9</v>
      </c>
      <c r="F39" s="114" t="s">
        <v>2327</v>
      </c>
      <c r="G39" s="111" t="s">
        <v>1775</v>
      </c>
      <c r="H39" s="111" t="s">
        <v>1783</v>
      </c>
      <c r="I39" s="111" t="str">
        <f t="shared" si="1"/>
        <v>LAK</v>
      </c>
    </row>
    <row r="40" spans="1:9" ht="15.75">
      <c r="A40" s="111" t="str">
        <f t="shared" si="0"/>
        <v>X AK 22</v>
      </c>
      <c r="B40" s="130">
        <v>2</v>
      </c>
      <c r="C40" s="110">
        <v>101615980</v>
      </c>
      <c r="D40" s="110" t="s">
        <v>1961</v>
      </c>
      <c r="E40" s="113" t="s">
        <v>13</v>
      </c>
      <c r="F40" s="114" t="s">
        <v>2327</v>
      </c>
      <c r="G40" s="111" t="s">
        <v>1775</v>
      </c>
      <c r="H40" s="111" t="s">
        <v>1783</v>
      </c>
      <c r="I40" s="111" t="str">
        <f t="shared" si="1"/>
        <v>PAK</v>
      </c>
    </row>
    <row r="41" spans="1:9" ht="15.75">
      <c r="A41" s="111" t="str">
        <f t="shared" si="0"/>
        <v>X AK 23</v>
      </c>
      <c r="B41" s="130">
        <v>3</v>
      </c>
      <c r="C41" s="110">
        <v>101615982</v>
      </c>
      <c r="D41" s="110" t="s">
        <v>1964</v>
      </c>
      <c r="E41" s="113" t="s">
        <v>9</v>
      </c>
      <c r="F41" s="114" t="s">
        <v>2327</v>
      </c>
      <c r="G41" s="111" t="s">
        <v>1775</v>
      </c>
      <c r="H41" s="111" t="s">
        <v>1783</v>
      </c>
      <c r="I41" s="111" t="str">
        <f t="shared" si="1"/>
        <v>LAK</v>
      </c>
    </row>
    <row r="42" spans="1:9" ht="15.75">
      <c r="A42" s="111" t="str">
        <f t="shared" si="0"/>
        <v>X AK 24</v>
      </c>
      <c r="B42" s="130">
        <v>4</v>
      </c>
      <c r="C42" s="110">
        <v>101615993</v>
      </c>
      <c r="D42" s="110" t="s">
        <v>1988</v>
      </c>
      <c r="E42" s="113" t="s">
        <v>13</v>
      </c>
      <c r="F42" s="114" t="s">
        <v>2327</v>
      </c>
      <c r="G42" s="111" t="s">
        <v>1775</v>
      </c>
      <c r="H42" s="111" t="s">
        <v>1783</v>
      </c>
      <c r="I42" s="111" t="str">
        <f t="shared" si="1"/>
        <v>PAK</v>
      </c>
    </row>
    <row r="43" spans="1:9" ht="15.75">
      <c r="A43" s="111" t="str">
        <f t="shared" si="0"/>
        <v>X AK 25</v>
      </c>
      <c r="B43" s="130">
        <v>5</v>
      </c>
      <c r="C43" s="110">
        <v>101615998</v>
      </c>
      <c r="D43" s="110" t="s">
        <v>1996</v>
      </c>
      <c r="E43" s="113" t="s">
        <v>13</v>
      </c>
      <c r="F43" s="114" t="s">
        <v>2327</v>
      </c>
      <c r="G43" s="111" t="s">
        <v>1775</v>
      </c>
      <c r="H43" s="111" t="s">
        <v>1783</v>
      </c>
      <c r="I43" s="111" t="str">
        <f t="shared" si="1"/>
        <v>PAK</v>
      </c>
    </row>
    <row r="44" spans="1:9" ht="15.75">
      <c r="A44" s="111" t="str">
        <f t="shared" si="0"/>
        <v>X AK 26</v>
      </c>
      <c r="B44" s="130">
        <v>6</v>
      </c>
      <c r="C44" s="110">
        <v>101615999</v>
      </c>
      <c r="D44" s="110" t="s">
        <v>1998</v>
      </c>
      <c r="E44" s="113" t="s">
        <v>9</v>
      </c>
      <c r="F44" s="114" t="s">
        <v>2327</v>
      </c>
      <c r="G44" s="111" t="s">
        <v>1775</v>
      </c>
      <c r="H44" s="111" t="s">
        <v>1783</v>
      </c>
      <c r="I44" s="111" t="str">
        <f t="shared" si="1"/>
        <v>LAK</v>
      </c>
    </row>
    <row r="45" spans="1:9" ht="15.75">
      <c r="A45" s="111" t="str">
        <f t="shared" si="0"/>
        <v>X AK 27</v>
      </c>
      <c r="B45" s="130">
        <v>7</v>
      </c>
      <c r="C45" s="110">
        <v>101616001</v>
      </c>
      <c r="D45" s="110" t="s">
        <v>2000</v>
      </c>
      <c r="E45" s="113" t="s">
        <v>9</v>
      </c>
      <c r="F45" s="114" t="s">
        <v>2327</v>
      </c>
      <c r="G45" s="111" t="s">
        <v>1775</v>
      </c>
      <c r="H45" s="111" t="s">
        <v>1783</v>
      </c>
      <c r="I45" s="111" t="str">
        <f t="shared" si="1"/>
        <v>LAK</v>
      </c>
    </row>
    <row r="46" spans="1:9" ht="15.75">
      <c r="A46" s="111" t="str">
        <f t="shared" si="0"/>
        <v>X AK 28</v>
      </c>
      <c r="B46" s="130">
        <v>8</v>
      </c>
      <c r="C46" s="110">
        <v>101616008</v>
      </c>
      <c r="D46" s="110" t="s">
        <v>2010</v>
      </c>
      <c r="E46" s="113" t="s">
        <v>13</v>
      </c>
      <c r="F46" s="114" t="s">
        <v>2327</v>
      </c>
      <c r="G46" s="111" t="s">
        <v>1775</v>
      </c>
      <c r="H46" s="111" t="s">
        <v>1783</v>
      </c>
      <c r="I46" s="111" t="str">
        <f t="shared" si="1"/>
        <v>PAK</v>
      </c>
    </row>
    <row r="47" spans="1:9" ht="15.75">
      <c r="A47" s="111" t="str">
        <f t="shared" si="0"/>
        <v>X AK 29</v>
      </c>
      <c r="B47" s="130">
        <v>9</v>
      </c>
      <c r="C47" s="110">
        <v>101616014</v>
      </c>
      <c r="D47" s="110" t="s">
        <v>2016</v>
      </c>
      <c r="E47" s="113" t="s">
        <v>9</v>
      </c>
      <c r="F47" s="114" t="s">
        <v>2327</v>
      </c>
      <c r="G47" s="111" t="s">
        <v>1775</v>
      </c>
      <c r="H47" s="111" t="s">
        <v>1783</v>
      </c>
      <c r="I47" s="111" t="str">
        <f t="shared" si="1"/>
        <v>LAK</v>
      </c>
    </row>
    <row r="48" spans="1:9" ht="15.75">
      <c r="A48" s="111" t="str">
        <f t="shared" si="0"/>
        <v>X AK 210</v>
      </c>
      <c r="B48" s="130">
        <v>10</v>
      </c>
      <c r="C48" s="110">
        <v>101616035</v>
      </c>
      <c r="D48" s="110" t="s">
        <v>2051</v>
      </c>
      <c r="E48" s="113" t="s">
        <v>9</v>
      </c>
      <c r="F48" s="114" t="s">
        <v>2327</v>
      </c>
      <c r="G48" s="111" t="s">
        <v>1775</v>
      </c>
      <c r="H48" s="111" t="s">
        <v>1783</v>
      </c>
      <c r="I48" s="111" t="str">
        <f t="shared" si="1"/>
        <v>LAK</v>
      </c>
    </row>
    <row r="49" spans="1:9" ht="15.75">
      <c r="A49" s="111" t="str">
        <f t="shared" si="0"/>
        <v>X AK 211</v>
      </c>
      <c r="B49" s="130">
        <v>11</v>
      </c>
      <c r="C49" s="110">
        <v>101616042</v>
      </c>
      <c r="D49" s="110" t="s">
        <v>2064</v>
      </c>
      <c r="E49" s="113" t="s">
        <v>13</v>
      </c>
      <c r="F49" s="114" t="s">
        <v>2327</v>
      </c>
      <c r="G49" s="111" t="s">
        <v>1775</v>
      </c>
      <c r="H49" s="111" t="s">
        <v>1783</v>
      </c>
      <c r="I49" s="111" t="str">
        <f t="shared" si="1"/>
        <v>PAK</v>
      </c>
    </row>
    <row r="50" spans="1:9" ht="15.75">
      <c r="A50" s="111" t="str">
        <f t="shared" si="0"/>
        <v>X AK 212</v>
      </c>
      <c r="B50" s="130">
        <v>12</v>
      </c>
      <c r="C50" s="110">
        <v>101616043</v>
      </c>
      <c r="D50" s="110" t="s">
        <v>2065</v>
      </c>
      <c r="E50" s="113" t="s">
        <v>9</v>
      </c>
      <c r="F50" s="114" t="s">
        <v>2327</v>
      </c>
      <c r="G50" s="111" t="s">
        <v>1775</v>
      </c>
      <c r="H50" s="111" t="s">
        <v>1783</v>
      </c>
      <c r="I50" s="111" t="str">
        <f t="shared" si="1"/>
        <v>LAK</v>
      </c>
    </row>
    <row r="51" spans="1:9" ht="15.75">
      <c r="A51" s="111" t="str">
        <f t="shared" si="0"/>
        <v>X AK 213</v>
      </c>
      <c r="B51" s="130">
        <v>13</v>
      </c>
      <c r="C51" s="110">
        <v>101616052</v>
      </c>
      <c r="D51" s="110" t="s">
        <v>2081</v>
      </c>
      <c r="E51" s="113" t="s">
        <v>9</v>
      </c>
      <c r="F51" s="114" t="s">
        <v>2327</v>
      </c>
      <c r="G51" s="111" t="s">
        <v>1775</v>
      </c>
      <c r="H51" s="111" t="s">
        <v>1783</v>
      </c>
      <c r="I51" s="111" t="str">
        <f t="shared" si="1"/>
        <v>LAK</v>
      </c>
    </row>
    <row r="52" spans="1:9" ht="15.75">
      <c r="A52" s="111" t="str">
        <f t="shared" si="0"/>
        <v>X AK 214</v>
      </c>
      <c r="B52" s="130">
        <v>14</v>
      </c>
      <c r="C52" s="110">
        <v>101616061</v>
      </c>
      <c r="D52" s="110" t="s">
        <v>2100</v>
      </c>
      <c r="E52" s="113" t="s">
        <v>9</v>
      </c>
      <c r="F52" s="114" t="s">
        <v>2327</v>
      </c>
      <c r="G52" s="111" t="s">
        <v>1775</v>
      </c>
      <c r="H52" s="111" t="s">
        <v>1783</v>
      </c>
      <c r="I52" s="111" t="str">
        <f t="shared" si="1"/>
        <v>LAK</v>
      </c>
    </row>
    <row r="53" spans="1:9" ht="15.75">
      <c r="A53" s="111" t="str">
        <f t="shared" si="0"/>
        <v>X AK 215</v>
      </c>
      <c r="B53" s="130">
        <v>15</v>
      </c>
      <c r="C53" s="110">
        <v>101616072</v>
      </c>
      <c r="D53" s="110" t="s">
        <v>2118</v>
      </c>
      <c r="E53" s="113" t="s">
        <v>9</v>
      </c>
      <c r="F53" s="114" t="s">
        <v>2327</v>
      </c>
      <c r="G53" s="111" t="s">
        <v>1775</v>
      </c>
      <c r="H53" s="111" t="s">
        <v>1783</v>
      </c>
      <c r="I53" s="111" t="str">
        <f t="shared" si="1"/>
        <v>LAK</v>
      </c>
    </row>
    <row r="54" spans="1:9" ht="15.75">
      <c r="A54" s="111" t="str">
        <f t="shared" si="0"/>
        <v>X AK 216</v>
      </c>
      <c r="B54" s="130">
        <v>16</v>
      </c>
      <c r="C54" s="110">
        <v>101616080</v>
      </c>
      <c r="D54" s="110" t="s">
        <v>2132</v>
      </c>
      <c r="E54" s="113" t="s">
        <v>13</v>
      </c>
      <c r="F54" s="114" t="s">
        <v>2327</v>
      </c>
      <c r="G54" s="111" t="s">
        <v>1775</v>
      </c>
      <c r="H54" s="111" t="s">
        <v>1783</v>
      </c>
      <c r="I54" s="111" t="str">
        <f t="shared" si="1"/>
        <v>PAK</v>
      </c>
    </row>
    <row r="55" spans="1:9" ht="15.75">
      <c r="A55" s="111" t="str">
        <f t="shared" si="0"/>
        <v>X AK 217</v>
      </c>
      <c r="B55" s="130">
        <v>17</v>
      </c>
      <c r="C55" s="110">
        <v>101616088</v>
      </c>
      <c r="D55" s="110" t="s">
        <v>2151</v>
      </c>
      <c r="E55" s="113" t="s">
        <v>9</v>
      </c>
      <c r="F55" s="114" t="s">
        <v>2327</v>
      </c>
      <c r="G55" s="111" t="s">
        <v>1775</v>
      </c>
      <c r="H55" s="111" t="s">
        <v>1783</v>
      </c>
      <c r="I55" s="111" t="str">
        <f t="shared" si="1"/>
        <v>LAK</v>
      </c>
    </row>
    <row r="56" spans="1:9" ht="15.75">
      <c r="A56" s="111" t="str">
        <f t="shared" si="0"/>
        <v>X AK 218</v>
      </c>
      <c r="B56" s="130">
        <v>18</v>
      </c>
      <c r="C56" s="110">
        <v>101616090</v>
      </c>
      <c r="D56" s="110" t="s">
        <v>2154</v>
      </c>
      <c r="E56" s="113" t="s">
        <v>9</v>
      </c>
      <c r="F56" s="114" t="s">
        <v>2327</v>
      </c>
      <c r="G56" s="111" t="s">
        <v>1775</v>
      </c>
      <c r="H56" s="111" t="s">
        <v>1783</v>
      </c>
      <c r="I56" s="111" t="str">
        <f t="shared" si="1"/>
        <v>LAK</v>
      </c>
    </row>
    <row r="57" spans="1:9" ht="15.75">
      <c r="A57" s="111" t="str">
        <f t="shared" si="0"/>
        <v>X AK 219</v>
      </c>
      <c r="B57" s="130">
        <v>19</v>
      </c>
      <c r="C57" s="110">
        <v>101616092</v>
      </c>
      <c r="D57" s="110" t="s">
        <v>2156</v>
      </c>
      <c r="E57" s="113" t="s">
        <v>9</v>
      </c>
      <c r="F57" s="114" t="s">
        <v>2327</v>
      </c>
      <c r="G57" s="111" t="s">
        <v>1775</v>
      </c>
      <c r="H57" s="111" t="s">
        <v>1783</v>
      </c>
      <c r="I57" s="111" t="str">
        <f t="shared" si="1"/>
        <v>LAK</v>
      </c>
    </row>
    <row r="58" spans="1:9" ht="15.75">
      <c r="A58" s="111" t="str">
        <f t="shared" si="0"/>
        <v>X AK 220</v>
      </c>
      <c r="B58" s="130">
        <v>20</v>
      </c>
      <c r="C58" s="110">
        <v>101616105</v>
      </c>
      <c r="D58" s="110" t="s">
        <v>2196</v>
      </c>
      <c r="E58" s="113" t="s">
        <v>13</v>
      </c>
      <c r="F58" s="114" t="s">
        <v>2327</v>
      </c>
      <c r="G58" s="111" t="s">
        <v>1775</v>
      </c>
      <c r="H58" s="111" t="s">
        <v>1783</v>
      </c>
      <c r="I58" s="111" t="str">
        <f t="shared" si="1"/>
        <v>PAK</v>
      </c>
    </row>
    <row r="59" spans="1:9" ht="15.75">
      <c r="A59" s="111" t="str">
        <f t="shared" si="0"/>
        <v>X AK 221</v>
      </c>
      <c r="B59" s="130">
        <v>21</v>
      </c>
      <c r="C59" s="110">
        <v>101616111</v>
      </c>
      <c r="D59" s="110" t="s">
        <v>2204</v>
      </c>
      <c r="E59" s="113" t="s">
        <v>13</v>
      </c>
      <c r="F59" s="114" t="s">
        <v>2327</v>
      </c>
      <c r="G59" s="111" t="s">
        <v>1775</v>
      </c>
      <c r="H59" s="111" t="s">
        <v>1783</v>
      </c>
      <c r="I59" s="111" t="str">
        <f t="shared" si="1"/>
        <v>PAK</v>
      </c>
    </row>
    <row r="60" spans="1:9" ht="15.75">
      <c r="A60" s="111" t="str">
        <f t="shared" si="0"/>
        <v>X AK 222</v>
      </c>
      <c r="B60" s="130">
        <v>22</v>
      </c>
      <c r="C60" s="110">
        <v>101616112</v>
      </c>
      <c r="D60" s="110" t="s">
        <v>2205</v>
      </c>
      <c r="E60" s="113" t="s">
        <v>13</v>
      </c>
      <c r="F60" s="114" t="s">
        <v>2327</v>
      </c>
      <c r="G60" s="111" t="s">
        <v>1775</v>
      </c>
      <c r="H60" s="111" t="s">
        <v>1783</v>
      </c>
      <c r="I60" s="111" t="str">
        <f t="shared" si="1"/>
        <v>PAK</v>
      </c>
    </row>
    <row r="61" spans="1:9" ht="15.75">
      <c r="A61" s="111" t="str">
        <f t="shared" si="0"/>
        <v>X AK 223</v>
      </c>
      <c r="B61" s="130">
        <v>23</v>
      </c>
      <c r="C61" s="110">
        <v>101616114</v>
      </c>
      <c r="D61" s="110" t="s">
        <v>2207</v>
      </c>
      <c r="E61" s="113" t="s">
        <v>9</v>
      </c>
      <c r="F61" s="114" t="s">
        <v>2327</v>
      </c>
      <c r="G61" s="111" t="s">
        <v>1775</v>
      </c>
      <c r="H61" s="111" t="s">
        <v>1783</v>
      </c>
      <c r="I61" s="111" t="str">
        <f t="shared" si="1"/>
        <v>LAK</v>
      </c>
    </row>
    <row r="62" spans="1:9" ht="15.75">
      <c r="A62" s="111" t="str">
        <f t="shared" si="0"/>
        <v>X AK 224</v>
      </c>
      <c r="B62" s="130">
        <v>24</v>
      </c>
      <c r="C62" s="110">
        <v>101616121</v>
      </c>
      <c r="D62" s="110" t="s">
        <v>2216</v>
      </c>
      <c r="E62" s="113" t="s">
        <v>9</v>
      </c>
      <c r="F62" s="114" t="s">
        <v>2327</v>
      </c>
      <c r="G62" s="111" t="s">
        <v>1775</v>
      </c>
      <c r="H62" s="111" t="s">
        <v>1783</v>
      </c>
      <c r="I62" s="111" t="str">
        <f t="shared" si="1"/>
        <v>LAK</v>
      </c>
    </row>
    <row r="63" spans="1:9" ht="15.75">
      <c r="A63" s="111" t="str">
        <f t="shared" si="0"/>
        <v>X AK 225</v>
      </c>
      <c r="B63" s="130">
        <v>25</v>
      </c>
      <c r="C63" s="110">
        <v>101616128</v>
      </c>
      <c r="D63" s="110" t="s">
        <v>2229</v>
      </c>
      <c r="E63" s="113" t="s">
        <v>13</v>
      </c>
      <c r="F63" s="114" t="s">
        <v>2327</v>
      </c>
      <c r="G63" s="111" t="s">
        <v>1775</v>
      </c>
      <c r="H63" s="111" t="s">
        <v>1783</v>
      </c>
      <c r="I63" s="111" t="str">
        <f t="shared" si="1"/>
        <v>PAK</v>
      </c>
    </row>
    <row r="64" spans="1:9" ht="15.75">
      <c r="A64" s="111" t="str">
        <f t="shared" si="0"/>
        <v>X AK 226</v>
      </c>
      <c r="B64" s="130">
        <v>26</v>
      </c>
      <c r="C64" s="110">
        <v>101616131</v>
      </c>
      <c r="D64" s="110" t="s">
        <v>2237</v>
      </c>
      <c r="E64" s="113" t="s">
        <v>13</v>
      </c>
      <c r="F64" s="114" t="s">
        <v>2327</v>
      </c>
      <c r="G64" s="111" t="s">
        <v>1775</v>
      </c>
      <c r="H64" s="111" t="s">
        <v>1783</v>
      </c>
      <c r="I64" s="111" t="str">
        <f t="shared" si="1"/>
        <v>PAK</v>
      </c>
    </row>
    <row r="65" spans="1:9" ht="15.75">
      <c r="A65" s="111" t="str">
        <f t="shared" si="0"/>
        <v>X AK 227</v>
      </c>
      <c r="B65" s="130">
        <v>27</v>
      </c>
      <c r="C65" s="110">
        <v>101616136</v>
      </c>
      <c r="D65" s="110" t="s">
        <v>2249</v>
      </c>
      <c r="E65" s="113" t="s">
        <v>13</v>
      </c>
      <c r="F65" s="114" t="s">
        <v>2327</v>
      </c>
      <c r="G65" s="111" t="s">
        <v>1775</v>
      </c>
      <c r="H65" s="111" t="s">
        <v>1783</v>
      </c>
      <c r="I65" s="111" t="str">
        <f t="shared" si="1"/>
        <v>PAK</v>
      </c>
    </row>
    <row r="66" spans="1:9" ht="15.75">
      <c r="A66" s="111" t="str">
        <f t="shared" si="0"/>
        <v>X AK 228</v>
      </c>
      <c r="B66" s="130">
        <v>28</v>
      </c>
      <c r="C66" s="110">
        <v>101616138</v>
      </c>
      <c r="D66" s="110" t="s">
        <v>2250</v>
      </c>
      <c r="E66" s="113" t="s">
        <v>9</v>
      </c>
      <c r="F66" s="114" t="s">
        <v>2327</v>
      </c>
      <c r="G66" s="111" t="s">
        <v>1775</v>
      </c>
      <c r="H66" s="111" t="s">
        <v>1783</v>
      </c>
      <c r="I66" s="111" t="str">
        <f t="shared" si="1"/>
        <v>LAK</v>
      </c>
    </row>
    <row r="67" spans="1:9" ht="15.75">
      <c r="A67" s="111" t="str">
        <f t="shared" ref="A67:A130" si="2">F67&amp;B67</f>
        <v>X AK 229</v>
      </c>
      <c r="B67" s="130">
        <v>29</v>
      </c>
      <c r="C67" s="110">
        <v>101616141</v>
      </c>
      <c r="D67" s="110" t="s">
        <v>2257</v>
      </c>
      <c r="E67" s="113" t="s">
        <v>13</v>
      </c>
      <c r="F67" s="114" t="s">
        <v>2327</v>
      </c>
      <c r="G67" s="111" t="s">
        <v>1775</v>
      </c>
      <c r="H67" s="111" t="s">
        <v>1783</v>
      </c>
      <c r="I67" s="111" t="str">
        <f t="shared" ref="I67:I130" si="3">E67&amp;H67</f>
        <v>PAK</v>
      </c>
    </row>
    <row r="68" spans="1:9" ht="15.75">
      <c r="A68" s="111" t="str">
        <f t="shared" si="2"/>
        <v>X AK 230</v>
      </c>
      <c r="B68" s="130">
        <v>30</v>
      </c>
      <c r="C68" s="110">
        <v>101616151</v>
      </c>
      <c r="D68" s="110" t="s">
        <v>2270</v>
      </c>
      <c r="E68" s="113" t="s">
        <v>13</v>
      </c>
      <c r="F68" s="114" t="s">
        <v>2327</v>
      </c>
      <c r="G68" s="111" t="s">
        <v>1775</v>
      </c>
      <c r="H68" s="111" t="s">
        <v>1783</v>
      </c>
      <c r="I68" s="111" t="str">
        <f t="shared" si="3"/>
        <v>PAK</v>
      </c>
    </row>
    <row r="69" spans="1:9" ht="15.75">
      <c r="A69" s="111" t="str">
        <f t="shared" si="2"/>
        <v>X AK 231</v>
      </c>
      <c r="B69" s="130">
        <v>31</v>
      </c>
      <c r="C69" s="110">
        <v>101616153</v>
      </c>
      <c r="D69" s="110" t="s">
        <v>2333</v>
      </c>
      <c r="E69" s="130" t="s">
        <v>13</v>
      </c>
      <c r="F69" s="111" t="s">
        <v>2327</v>
      </c>
      <c r="G69" s="111" t="s">
        <v>1775</v>
      </c>
      <c r="H69" s="111" t="s">
        <v>1783</v>
      </c>
      <c r="I69" s="111" t="str">
        <f t="shared" si="3"/>
        <v>PAK</v>
      </c>
    </row>
    <row r="70" spans="1:9" ht="15.75">
      <c r="A70" s="111" t="str">
        <f t="shared" si="2"/>
        <v>X AK 232</v>
      </c>
      <c r="B70" s="130">
        <v>32</v>
      </c>
      <c r="C70" s="110">
        <v>101616158</v>
      </c>
      <c r="D70" s="110" t="s">
        <v>2274</v>
      </c>
      <c r="E70" s="113" t="s">
        <v>13</v>
      </c>
      <c r="F70" s="114" t="s">
        <v>2327</v>
      </c>
      <c r="G70" s="111" t="s">
        <v>1775</v>
      </c>
      <c r="H70" s="111" t="s">
        <v>1783</v>
      </c>
      <c r="I70" s="111" t="str">
        <f t="shared" si="3"/>
        <v>PAK</v>
      </c>
    </row>
    <row r="71" spans="1:9" ht="15.75">
      <c r="A71" s="111" t="str">
        <f t="shared" si="2"/>
        <v>X AK 233</v>
      </c>
      <c r="B71" s="130">
        <v>33</v>
      </c>
      <c r="C71" s="110">
        <v>101616170</v>
      </c>
      <c r="D71" s="110" t="s">
        <v>2289</v>
      </c>
      <c r="E71" s="113" t="s">
        <v>9</v>
      </c>
      <c r="F71" s="114" t="s">
        <v>2327</v>
      </c>
      <c r="G71" s="111" t="s">
        <v>1775</v>
      </c>
      <c r="H71" s="111" t="s">
        <v>1783</v>
      </c>
      <c r="I71" s="111" t="str">
        <f t="shared" si="3"/>
        <v>LAK</v>
      </c>
    </row>
    <row r="72" spans="1:9" ht="15.75">
      <c r="A72" s="111" t="str">
        <f t="shared" si="2"/>
        <v>X AK 234</v>
      </c>
      <c r="B72" s="130">
        <v>34</v>
      </c>
      <c r="C72" s="110">
        <v>101616172</v>
      </c>
      <c r="D72" s="110" t="s">
        <v>2294</v>
      </c>
      <c r="E72" s="113" t="s">
        <v>9</v>
      </c>
      <c r="F72" s="114" t="s">
        <v>2327</v>
      </c>
      <c r="G72" s="111" t="s">
        <v>1775</v>
      </c>
      <c r="H72" s="111" t="s">
        <v>1783</v>
      </c>
      <c r="I72" s="111" t="str">
        <f t="shared" si="3"/>
        <v>LAK</v>
      </c>
    </row>
    <row r="73" spans="1:9" ht="15.75">
      <c r="A73" s="111" t="str">
        <f t="shared" si="2"/>
        <v>X AK 235</v>
      </c>
      <c r="B73" s="130">
        <v>35</v>
      </c>
      <c r="C73" s="110">
        <v>101616175</v>
      </c>
      <c r="D73" s="110" t="s">
        <v>2301</v>
      </c>
      <c r="E73" s="113" t="s">
        <v>13</v>
      </c>
      <c r="F73" s="114" t="s">
        <v>2327</v>
      </c>
      <c r="G73" s="111" t="s">
        <v>1775</v>
      </c>
      <c r="H73" s="111" t="s">
        <v>1783</v>
      </c>
      <c r="I73" s="111" t="str">
        <f t="shared" si="3"/>
        <v>PAK</v>
      </c>
    </row>
    <row r="74" spans="1:9" ht="15.75">
      <c r="A74" s="111" t="str">
        <f t="shared" si="2"/>
        <v>X AK 236</v>
      </c>
      <c r="B74" s="130">
        <v>36</v>
      </c>
      <c r="C74" s="110">
        <v>101616180</v>
      </c>
      <c r="D74" s="110" t="s">
        <v>2306</v>
      </c>
      <c r="E74" s="113" t="s">
        <v>13</v>
      </c>
      <c r="F74" s="114" t="s">
        <v>2327</v>
      </c>
      <c r="G74" s="111" t="s">
        <v>1775</v>
      </c>
      <c r="H74" s="111" t="s">
        <v>1783</v>
      </c>
      <c r="I74" s="111" t="str">
        <f t="shared" si="3"/>
        <v>PAK</v>
      </c>
    </row>
    <row r="75" spans="1:9" ht="15.75">
      <c r="A75" s="111" t="str">
        <f t="shared" si="2"/>
        <v>X AK 31</v>
      </c>
      <c r="B75" s="130">
        <v>1</v>
      </c>
      <c r="C75" s="110">
        <v>101615983</v>
      </c>
      <c r="D75" s="110" t="s">
        <v>2359</v>
      </c>
      <c r="E75" s="113" t="s">
        <v>9</v>
      </c>
      <c r="F75" s="114" t="s">
        <v>2328</v>
      </c>
      <c r="G75" s="111" t="s">
        <v>1775</v>
      </c>
      <c r="H75" s="111" t="s">
        <v>1783</v>
      </c>
      <c r="I75" s="111" t="str">
        <f t="shared" si="3"/>
        <v>LAK</v>
      </c>
    </row>
    <row r="76" spans="1:9" ht="15.75">
      <c r="A76" s="111" t="str">
        <f t="shared" si="2"/>
        <v>X AK 32</v>
      </c>
      <c r="B76" s="130">
        <v>2</v>
      </c>
      <c r="C76" s="110">
        <v>101615984</v>
      </c>
      <c r="D76" s="110" t="s">
        <v>1971</v>
      </c>
      <c r="E76" s="113" t="s">
        <v>13</v>
      </c>
      <c r="F76" s="114" t="s">
        <v>2328</v>
      </c>
      <c r="G76" s="111" t="s">
        <v>1775</v>
      </c>
      <c r="H76" s="111" t="s">
        <v>1783</v>
      </c>
      <c r="I76" s="111" t="str">
        <f t="shared" si="3"/>
        <v>PAK</v>
      </c>
    </row>
    <row r="77" spans="1:9" ht="15.75">
      <c r="A77" s="111" t="str">
        <f t="shared" si="2"/>
        <v>X AK 33</v>
      </c>
      <c r="B77" s="130">
        <v>3</v>
      </c>
      <c r="C77" s="110">
        <v>101615994</v>
      </c>
      <c r="D77" s="110" t="s">
        <v>1989</v>
      </c>
      <c r="E77" s="113" t="s">
        <v>13</v>
      </c>
      <c r="F77" s="114" t="s">
        <v>2328</v>
      </c>
      <c r="G77" s="111" t="s">
        <v>1775</v>
      </c>
      <c r="H77" s="111" t="s">
        <v>1783</v>
      </c>
      <c r="I77" s="111" t="str">
        <f t="shared" si="3"/>
        <v>PAK</v>
      </c>
    </row>
    <row r="78" spans="1:9" ht="15.75">
      <c r="A78" s="111" t="str">
        <f t="shared" si="2"/>
        <v>X AK 34</v>
      </c>
      <c r="B78" s="130">
        <v>4</v>
      </c>
      <c r="C78" s="110">
        <v>101615995</v>
      </c>
      <c r="D78" s="110" t="s">
        <v>1990</v>
      </c>
      <c r="E78" s="113" t="s">
        <v>9</v>
      </c>
      <c r="F78" s="114" t="s">
        <v>2328</v>
      </c>
      <c r="G78" s="111" t="s">
        <v>1775</v>
      </c>
      <c r="H78" s="111" t="s">
        <v>1783</v>
      </c>
      <c r="I78" s="111" t="str">
        <f t="shared" si="3"/>
        <v>LAK</v>
      </c>
    </row>
    <row r="79" spans="1:9" ht="15.75">
      <c r="A79" s="111" t="str">
        <f t="shared" si="2"/>
        <v>X AK 35</v>
      </c>
      <c r="B79" s="130">
        <v>5</v>
      </c>
      <c r="C79" s="110">
        <v>101616006</v>
      </c>
      <c r="D79" s="110" t="s">
        <v>2006</v>
      </c>
      <c r="E79" s="113" t="s">
        <v>13</v>
      </c>
      <c r="F79" s="114" t="s">
        <v>2328</v>
      </c>
      <c r="G79" s="111" t="s">
        <v>1775</v>
      </c>
      <c r="H79" s="111" t="s">
        <v>1783</v>
      </c>
      <c r="I79" s="111" t="str">
        <f t="shared" si="3"/>
        <v>PAK</v>
      </c>
    </row>
    <row r="80" spans="1:9" ht="15.75">
      <c r="A80" s="111" t="str">
        <f t="shared" si="2"/>
        <v>X AK 36</v>
      </c>
      <c r="B80" s="130">
        <v>6</v>
      </c>
      <c r="C80" s="110">
        <v>101616007</v>
      </c>
      <c r="D80" s="110" t="s">
        <v>2008</v>
      </c>
      <c r="E80" s="113" t="s">
        <v>13</v>
      </c>
      <c r="F80" s="114" t="s">
        <v>2328</v>
      </c>
      <c r="G80" s="111" t="s">
        <v>1775</v>
      </c>
      <c r="H80" s="111" t="s">
        <v>1783</v>
      </c>
      <c r="I80" s="111" t="str">
        <f t="shared" si="3"/>
        <v>PAK</v>
      </c>
    </row>
    <row r="81" spans="1:9" ht="15.75">
      <c r="A81" s="111" t="str">
        <f t="shared" si="2"/>
        <v>X AK 37</v>
      </c>
      <c r="B81" s="130">
        <v>7</v>
      </c>
      <c r="C81" s="110">
        <v>101616010</v>
      </c>
      <c r="D81" s="110" t="s">
        <v>2011</v>
      </c>
      <c r="E81" s="113" t="s">
        <v>13</v>
      </c>
      <c r="F81" s="114" t="s">
        <v>2328</v>
      </c>
      <c r="G81" s="111" t="s">
        <v>1775</v>
      </c>
      <c r="H81" s="111" t="s">
        <v>1783</v>
      </c>
      <c r="I81" s="111" t="str">
        <f t="shared" si="3"/>
        <v>PAK</v>
      </c>
    </row>
    <row r="82" spans="1:9" ht="15.75">
      <c r="A82" s="111" t="str">
        <f t="shared" si="2"/>
        <v>X AK 38</v>
      </c>
      <c r="B82" s="130">
        <v>8</v>
      </c>
      <c r="C82" s="110">
        <v>101616012</v>
      </c>
      <c r="D82" s="110" t="s">
        <v>2014</v>
      </c>
      <c r="E82" s="113" t="s">
        <v>13</v>
      </c>
      <c r="F82" s="114" t="s">
        <v>2328</v>
      </c>
      <c r="G82" s="111" t="s">
        <v>1775</v>
      </c>
      <c r="H82" s="111" t="s">
        <v>1783</v>
      </c>
      <c r="I82" s="111" t="str">
        <f t="shared" si="3"/>
        <v>PAK</v>
      </c>
    </row>
    <row r="83" spans="1:9" ht="15.75">
      <c r="A83" s="111" t="str">
        <f t="shared" si="2"/>
        <v>X AK 39</v>
      </c>
      <c r="B83" s="130">
        <v>9</v>
      </c>
      <c r="C83" s="110">
        <v>101616019</v>
      </c>
      <c r="D83" s="110" t="s">
        <v>2025</v>
      </c>
      <c r="E83" s="113" t="s">
        <v>13</v>
      </c>
      <c r="F83" s="114" t="s">
        <v>2328</v>
      </c>
      <c r="G83" s="111" t="s">
        <v>1775</v>
      </c>
      <c r="H83" s="111" t="s">
        <v>1783</v>
      </c>
      <c r="I83" s="111" t="str">
        <f t="shared" si="3"/>
        <v>PAK</v>
      </c>
    </row>
    <row r="84" spans="1:9" ht="15.75">
      <c r="A84" s="111" t="str">
        <f t="shared" si="2"/>
        <v>X AK 310</v>
      </c>
      <c r="B84" s="130">
        <v>10</v>
      </c>
      <c r="C84" s="110">
        <v>101616021</v>
      </c>
      <c r="D84" s="110" t="s">
        <v>2027</v>
      </c>
      <c r="E84" s="113" t="s">
        <v>13</v>
      </c>
      <c r="F84" s="114" t="s">
        <v>2328</v>
      </c>
      <c r="G84" s="111" t="s">
        <v>1775</v>
      </c>
      <c r="H84" s="111" t="s">
        <v>1783</v>
      </c>
      <c r="I84" s="111" t="str">
        <f t="shared" si="3"/>
        <v>PAK</v>
      </c>
    </row>
    <row r="85" spans="1:9" ht="15.75">
      <c r="A85" s="111" t="str">
        <f t="shared" si="2"/>
        <v>X AK 311</v>
      </c>
      <c r="B85" s="130">
        <v>11</v>
      </c>
      <c r="C85" s="110">
        <v>101616022</v>
      </c>
      <c r="D85" s="110" t="s">
        <v>2028</v>
      </c>
      <c r="E85" s="113" t="s">
        <v>9</v>
      </c>
      <c r="F85" s="114" t="s">
        <v>2328</v>
      </c>
      <c r="G85" s="111" t="s">
        <v>1775</v>
      </c>
      <c r="H85" s="111" t="s">
        <v>1783</v>
      </c>
      <c r="I85" s="111" t="str">
        <f t="shared" si="3"/>
        <v>LAK</v>
      </c>
    </row>
    <row r="86" spans="1:9" ht="15.75">
      <c r="A86" s="111" t="str">
        <f t="shared" si="2"/>
        <v>X AK 312</v>
      </c>
      <c r="B86" s="130">
        <v>12</v>
      </c>
      <c r="C86" s="110">
        <v>101616023</v>
      </c>
      <c r="D86" s="110" t="s">
        <v>2358</v>
      </c>
      <c r="E86" s="113" t="s">
        <v>13</v>
      </c>
      <c r="F86" s="114" t="s">
        <v>2328</v>
      </c>
      <c r="G86" s="111" t="s">
        <v>1775</v>
      </c>
      <c r="H86" s="111" t="s">
        <v>1783</v>
      </c>
      <c r="I86" s="111" t="str">
        <f t="shared" si="3"/>
        <v>PAK</v>
      </c>
    </row>
    <row r="87" spans="1:9" ht="15.75">
      <c r="A87" s="111" t="str">
        <f t="shared" si="2"/>
        <v>X AK 313</v>
      </c>
      <c r="B87" s="130">
        <v>13</v>
      </c>
      <c r="C87" s="110">
        <v>101616029</v>
      </c>
      <c r="D87" s="110" t="s">
        <v>2040</v>
      </c>
      <c r="E87" s="113" t="s">
        <v>9</v>
      </c>
      <c r="F87" s="114" t="s">
        <v>2328</v>
      </c>
      <c r="G87" s="111" t="s">
        <v>1775</v>
      </c>
      <c r="H87" s="111" t="s">
        <v>1783</v>
      </c>
      <c r="I87" s="111" t="str">
        <f t="shared" si="3"/>
        <v>LAK</v>
      </c>
    </row>
    <row r="88" spans="1:9" ht="15.75">
      <c r="A88" s="111" t="str">
        <f t="shared" si="2"/>
        <v>X AK 314</v>
      </c>
      <c r="B88" s="130">
        <v>14</v>
      </c>
      <c r="C88" s="110">
        <v>101616030</v>
      </c>
      <c r="D88" s="110" t="s">
        <v>2042</v>
      </c>
      <c r="E88" s="113" t="s">
        <v>13</v>
      </c>
      <c r="F88" s="114" t="s">
        <v>2328</v>
      </c>
      <c r="G88" s="111" t="s">
        <v>1775</v>
      </c>
      <c r="H88" s="111" t="s">
        <v>1783</v>
      </c>
      <c r="I88" s="111" t="str">
        <f t="shared" si="3"/>
        <v>PAK</v>
      </c>
    </row>
    <row r="89" spans="1:9" ht="15.75">
      <c r="A89" s="111" t="str">
        <f t="shared" si="2"/>
        <v>X AK 315</v>
      </c>
      <c r="B89" s="130">
        <v>15</v>
      </c>
      <c r="C89" s="110">
        <v>101616034</v>
      </c>
      <c r="D89" s="110" t="s">
        <v>2050</v>
      </c>
      <c r="E89" s="113" t="s">
        <v>9</v>
      </c>
      <c r="F89" s="114" t="s">
        <v>2328</v>
      </c>
      <c r="G89" s="111" t="s">
        <v>1775</v>
      </c>
      <c r="H89" s="111" t="s">
        <v>1783</v>
      </c>
      <c r="I89" s="111" t="str">
        <f t="shared" si="3"/>
        <v>LAK</v>
      </c>
    </row>
    <row r="90" spans="1:9" ht="15.75">
      <c r="A90" s="111" t="str">
        <f t="shared" si="2"/>
        <v>X AK 316</v>
      </c>
      <c r="B90" s="130">
        <v>16</v>
      </c>
      <c r="C90" s="110">
        <v>101616038</v>
      </c>
      <c r="D90" s="110" t="s">
        <v>2056</v>
      </c>
      <c r="E90" s="113" t="s">
        <v>9</v>
      </c>
      <c r="F90" s="114" t="s">
        <v>2328</v>
      </c>
      <c r="G90" s="111" t="s">
        <v>1775</v>
      </c>
      <c r="H90" s="111" t="s">
        <v>1783</v>
      </c>
      <c r="I90" s="111" t="str">
        <f t="shared" si="3"/>
        <v>LAK</v>
      </c>
    </row>
    <row r="91" spans="1:9" ht="15.75">
      <c r="A91" s="111" t="str">
        <f t="shared" si="2"/>
        <v>X AK 317</v>
      </c>
      <c r="B91" s="130">
        <v>17</v>
      </c>
      <c r="C91" s="110">
        <v>101616040</v>
      </c>
      <c r="D91" s="110" t="s">
        <v>2061</v>
      </c>
      <c r="E91" s="113" t="s">
        <v>9</v>
      </c>
      <c r="F91" s="114" t="s">
        <v>2328</v>
      </c>
      <c r="G91" s="111" t="s">
        <v>1775</v>
      </c>
      <c r="H91" s="111" t="s">
        <v>1783</v>
      </c>
      <c r="I91" s="111" t="str">
        <f t="shared" si="3"/>
        <v>LAK</v>
      </c>
    </row>
    <row r="92" spans="1:9" ht="15.75">
      <c r="A92" s="111" t="str">
        <f t="shared" si="2"/>
        <v>X AK 318</v>
      </c>
      <c r="B92" s="130">
        <v>18</v>
      </c>
      <c r="C92" s="110">
        <v>101616041</v>
      </c>
      <c r="D92" s="110" t="s">
        <v>2063</v>
      </c>
      <c r="E92" s="113" t="s">
        <v>13</v>
      </c>
      <c r="F92" s="114" t="s">
        <v>2328</v>
      </c>
      <c r="G92" s="111" t="s">
        <v>1775</v>
      </c>
      <c r="H92" s="111" t="s">
        <v>1783</v>
      </c>
      <c r="I92" s="111" t="str">
        <f t="shared" si="3"/>
        <v>PAK</v>
      </c>
    </row>
    <row r="93" spans="1:9" ht="15.75">
      <c r="A93" s="111" t="str">
        <f t="shared" si="2"/>
        <v>X AK 319</v>
      </c>
      <c r="B93" s="130">
        <v>19</v>
      </c>
      <c r="C93" s="110">
        <v>101616045</v>
      </c>
      <c r="D93" s="110" t="s">
        <v>2068</v>
      </c>
      <c r="E93" s="113" t="s">
        <v>13</v>
      </c>
      <c r="F93" s="114" t="s">
        <v>2328</v>
      </c>
      <c r="G93" s="111" t="s">
        <v>1775</v>
      </c>
      <c r="H93" s="111" t="s">
        <v>1783</v>
      </c>
      <c r="I93" s="111" t="str">
        <f t="shared" si="3"/>
        <v>PAK</v>
      </c>
    </row>
    <row r="94" spans="1:9" ht="15.75">
      <c r="A94" s="111" t="str">
        <f t="shared" si="2"/>
        <v>X AK 320</v>
      </c>
      <c r="B94" s="130">
        <v>20</v>
      </c>
      <c r="C94" s="110">
        <v>101616046</v>
      </c>
      <c r="D94" s="110" t="s">
        <v>2069</v>
      </c>
      <c r="E94" s="113" t="s">
        <v>9</v>
      </c>
      <c r="F94" s="114" t="s">
        <v>2328</v>
      </c>
      <c r="G94" s="111" t="s">
        <v>1775</v>
      </c>
      <c r="H94" s="111" t="s">
        <v>1783</v>
      </c>
      <c r="I94" s="111" t="str">
        <f t="shared" si="3"/>
        <v>LAK</v>
      </c>
    </row>
    <row r="95" spans="1:9" ht="15.75">
      <c r="A95" s="111" t="str">
        <f t="shared" si="2"/>
        <v>X AK 321</v>
      </c>
      <c r="B95" s="130">
        <v>21</v>
      </c>
      <c r="C95" s="110">
        <v>101616054</v>
      </c>
      <c r="D95" s="110" t="s">
        <v>2084</v>
      </c>
      <c r="E95" s="113" t="s">
        <v>9</v>
      </c>
      <c r="F95" s="114" t="s">
        <v>2328</v>
      </c>
      <c r="G95" s="111" t="s">
        <v>1775</v>
      </c>
      <c r="H95" s="111" t="s">
        <v>1783</v>
      </c>
      <c r="I95" s="111" t="str">
        <f t="shared" si="3"/>
        <v>LAK</v>
      </c>
    </row>
    <row r="96" spans="1:9" ht="15.75">
      <c r="A96" s="111" t="str">
        <f t="shared" si="2"/>
        <v>X AK 322</v>
      </c>
      <c r="B96" s="130">
        <v>22</v>
      </c>
      <c r="C96" s="110">
        <v>101616058</v>
      </c>
      <c r="D96" s="110" t="s">
        <v>2090</v>
      </c>
      <c r="E96" s="113" t="s">
        <v>9</v>
      </c>
      <c r="F96" s="114" t="s">
        <v>2328</v>
      </c>
      <c r="G96" s="111" t="s">
        <v>1775</v>
      </c>
      <c r="H96" s="111" t="s">
        <v>1783</v>
      </c>
      <c r="I96" s="111" t="str">
        <f t="shared" si="3"/>
        <v>LAK</v>
      </c>
    </row>
    <row r="97" spans="1:9" ht="15.75">
      <c r="A97" s="111" t="str">
        <f t="shared" si="2"/>
        <v>X AK 323</v>
      </c>
      <c r="B97" s="130">
        <v>23</v>
      </c>
      <c r="C97" s="110">
        <v>101616068</v>
      </c>
      <c r="D97" s="110" t="s">
        <v>2112</v>
      </c>
      <c r="E97" s="113" t="s">
        <v>9</v>
      </c>
      <c r="F97" s="114" t="s">
        <v>2328</v>
      </c>
      <c r="G97" s="111" t="s">
        <v>1775</v>
      </c>
      <c r="H97" s="111" t="s">
        <v>1783</v>
      </c>
      <c r="I97" s="111" t="str">
        <f t="shared" si="3"/>
        <v>LAK</v>
      </c>
    </row>
    <row r="98" spans="1:9" ht="15.75">
      <c r="A98" s="111" t="str">
        <f t="shared" si="2"/>
        <v>X AK 324</v>
      </c>
      <c r="B98" s="130">
        <v>24</v>
      </c>
      <c r="C98" s="110">
        <v>101616082</v>
      </c>
      <c r="D98" s="110" t="s">
        <v>2135</v>
      </c>
      <c r="E98" s="113" t="s">
        <v>13</v>
      </c>
      <c r="F98" s="114" t="s">
        <v>2328</v>
      </c>
      <c r="G98" s="111" t="s">
        <v>1775</v>
      </c>
      <c r="H98" s="111" t="s">
        <v>1783</v>
      </c>
      <c r="I98" s="111" t="str">
        <f t="shared" si="3"/>
        <v>PAK</v>
      </c>
    </row>
    <row r="99" spans="1:9" ht="15.75">
      <c r="A99" s="111" t="str">
        <f t="shared" si="2"/>
        <v>X AK 325</v>
      </c>
      <c r="B99" s="130">
        <v>25</v>
      </c>
      <c r="C99" s="110">
        <v>101616096</v>
      </c>
      <c r="D99" s="110" t="s">
        <v>2161</v>
      </c>
      <c r="E99" s="113" t="s">
        <v>9</v>
      </c>
      <c r="F99" s="114" t="s">
        <v>2328</v>
      </c>
      <c r="G99" s="111" t="s">
        <v>1775</v>
      </c>
      <c r="H99" s="111" t="s">
        <v>1783</v>
      </c>
      <c r="I99" s="111" t="str">
        <f t="shared" si="3"/>
        <v>LAK</v>
      </c>
    </row>
    <row r="100" spans="1:9" ht="15.75">
      <c r="A100" s="111" t="str">
        <f t="shared" si="2"/>
        <v>X AK 326</v>
      </c>
      <c r="B100" s="130">
        <v>26</v>
      </c>
      <c r="C100" s="110">
        <v>101616097</v>
      </c>
      <c r="D100" s="110" t="s">
        <v>2170</v>
      </c>
      <c r="E100" s="113" t="s">
        <v>9</v>
      </c>
      <c r="F100" s="114" t="s">
        <v>2328</v>
      </c>
      <c r="G100" s="111" t="s">
        <v>1775</v>
      </c>
      <c r="H100" s="111" t="s">
        <v>1783</v>
      </c>
      <c r="I100" s="111" t="str">
        <f t="shared" si="3"/>
        <v>LAK</v>
      </c>
    </row>
    <row r="101" spans="1:9" ht="15.75">
      <c r="A101" s="111" t="str">
        <f t="shared" si="2"/>
        <v>X AK 327</v>
      </c>
      <c r="B101" s="130">
        <v>27</v>
      </c>
      <c r="C101" s="110">
        <v>101616098</v>
      </c>
      <c r="D101" s="110" t="s">
        <v>2173</v>
      </c>
      <c r="E101" s="113" t="s">
        <v>9</v>
      </c>
      <c r="F101" s="114" t="s">
        <v>2328</v>
      </c>
      <c r="G101" s="111" t="s">
        <v>1775</v>
      </c>
      <c r="H101" s="111" t="s">
        <v>1783</v>
      </c>
      <c r="I101" s="111" t="str">
        <f t="shared" si="3"/>
        <v>LAK</v>
      </c>
    </row>
    <row r="102" spans="1:9" ht="15.75">
      <c r="A102" s="111" t="str">
        <f t="shared" si="2"/>
        <v>X AK 328</v>
      </c>
      <c r="B102" s="130">
        <v>28</v>
      </c>
      <c r="C102" s="110">
        <v>101616104</v>
      </c>
      <c r="D102" s="110" t="s">
        <v>2194</v>
      </c>
      <c r="E102" s="113" t="s">
        <v>13</v>
      </c>
      <c r="F102" s="114" t="s">
        <v>2328</v>
      </c>
      <c r="G102" s="111" t="s">
        <v>1775</v>
      </c>
      <c r="H102" s="111" t="s">
        <v>1783</v>
      </c>
      <c r="I102" s="111" t="str">
        <f t="shared" si="3"/>
        <v>PAK</v>
      </c>
    </row>
    <row r="103" spans="1:9" ht="15.75">
      <c r="A103" s="111" t="str">
        <f t="shared" si="2"/>
        <v>X AK 329</v>
      </c>
      <c r="B103" s="130">
        <v>29</v>
      </c>
      <c r="C103" s="110">
        <v>101616120</v>
      </c>
      <c r="D103" s="110" t="s">
        <v>2214</v>
      </c>
      <c r="E103" s="113" t="s">
        <v>9</v>
      </c>
      <c r="F103" s="114" t="s">
        <v>2328</v>
      </c>
      <c r="G103" s="111" t="s">
        <v>1775</v>
      </c>
      <c r="H103" s="111" t="s">
        <v>1783</v>
      </c>
      <c r="I103" s="111" t="str">
        <f t="shared" si="3"/>
        <v>LAK</v>
      </c>
    </row>
    <row r="104" spans="1:9" ht="15.75">
      <c r="A104" s="111" t="str">
        <f t="shared" si="2"/>
        <v>X AK 330</v>
      </c>
      <c r="B104" s="130">
        <v>30</v>
      </c>
      <c r="C104" s="110">
        <v>101616124</v>
      </c>
      <c r="D104" s="110" t="s">
        <v>2220</v>
      </c>
      <c r="E104" s="113" t="s">
        <v>13</v>
      </c>
      <c r="F104" s="114" t="s">
        <v>2328</v>
      </c>
      <c r="G104" s="111" t="s">
        <v>1775</v>
      </c>
      <c r="H104" s="111" t="s">
        <v>1783</v>
      </c>
      <c r="I104" s="111" t="str">
        <f t="shared" si="3"/>
        <v>PAK</v>
      </c>
    </row>
    <row r="105" spans="1:9" ht="15.75">
      <c r="A105" s="111" t="str">
        <f t="shared" si="2"/>
        <v>X AK 331</v>
      </c>
      <c r="B105" s="130">
        <v>31</v>
      </c>
      <c r="C105" s="110">
        <v>101616145</v>
      </c>
      <c r="D105" s="110" t="s">
        <v>2262</v>
      </c>
      <c r="E105" s="113" t="s">
        <v>9</v>
      </c>
      <c r="F105" s="114" t="s">
        <v>2328</v>
      </c>
      <c r="G105" s="111" t="s">
        <v>1775</v>
      </c>
      <c r="H105" s="111" t="s">
        <v>1783</v>
      </c>
      <c r="I105" s="111" t="str">
        <f t="shared" si="3"/>
        <v>LAK</v>
      </c>
    </row>
    <row r="106" spans="1:9" ht="15.75">
      <c r="A106" s="111" t="str">
        <f t="shared" si="2"/>
        <v>X AK 332</v>
      </c>
      <c r="B106" s="130">
        <v>32</v>
      </c>
      <c r="C106" s="110">
        <v>101616150</v>
      </c>
      <c r="D106" s="110" t="s">
        <v>2334</v>
      </c>
      <c r="E106" s="130" t="s">
        <v>13</v>
      </c>
      <c r="F106" s="111" t="s">
        <v>2328</v>
      </c>
      <c r="G106" s="111" t="s">
        <v>1775</v>
      </c>
      <c r="H106" s="111" t="s">
        <v>1783</v>
      </c>
      <c r="I106" s="111" t="str">
        <f t="shared" si="3"/>
        <v>PAK</v>
      </c>
    </row>
    <row r="107" spans="1:9" ht="15.75">
      <c r="A107" s="111" t="str">
        <f t="shared" si="2"/>
        <v>X AK 333</v>
      </c>
      <c r="B107" s="130">
        <v>33</v>
      </c>
      <c r="C107" s="110">
        <v>101616163</v>
      </c>
      <c r="D107" s="110" t="s">
        <v>2281</v>
      </c>
      <c r="E107" s="113" t="s">
        <v>9</v>
      </c>
      <c r="F107" s="114" t="s">
        <v>2328</v>
      </c>
      <c r="G107" s="111" t="s">
        <v>1775</v>
      </c>
      <c r="H107" s="111" t="s">
        <v>1783</v>
      </c>
      <c r="I107" s="111" t="str">
        <f t="shared" si="3"/>
        <v>LAK</v>
      </c>
    </row>
    <row r="108" spans="1:9" ht="15.75">
      <c r="A108" s="111" t="str">
        <f t="shared" si="2"/>
        <v>X AK 334</v>
      </c>
      <c r="B108" s="130">
        <v>34</v>
      </c>
      <c r="C108" s="110">
        <v>101616171</v>
      </c>
      <c r="D108" s="110" t="s">
        <v>2293</v>
      </c>
      <c r="E108" s="113" t="s">
        <v>13</v>
      </c>
      <c r="F108" s="114" t="s">
        <v>2328</v>
      </c>
      <c r="G108" s="111" t="s">
        <v>1775</v>
      </c>
      <c r="H108" s="111" t="s">
        <v>1783</v>
      </c>
      <c r="I108" s="111" t="str">
        <f t="shared" si="3"/>
        <v>PAK</v>
      </c>
    </row>
    <row r="109" spans="1:9" ht="15.75">
      <c r="A109" s="111" t="str">
        <f t="shared" si="2"/>
        <v>X AK 335</v>
      </c>
      <c r="B109" s="130">
        <v>35</v>
      </c>
      <c r="C109" s="110">
        <v>101616186</v>
      </c>
      <c r="D109" s="110" t="s">
        <v>2313</v>
      </c>
      <c r="E109" s="113" t="s">
        <v>9</v>
      </c>
      <c r="F109" s="114" t="s">
        <v>2328</v>
      </c>
      <c r="G109" s="111" t="s">
        <v>1775</v>
      </c>
      <c r="H109" s="111" t="s">
        <v>1783</v>
      </c>
      <c r="I109" s="111" t="str">
        <f t="shared" si="3"/>
        <v>LAK</v>
      </c>
    </row>
    <row r="110" spans="1:9" ht="15.75">
      <c r="A110" s="111" t="str">
        <f t="shared" si="2"/>
        <v>X AK 336</v>
      </c>
      <c r="B110" s="130">
        <v>36</v>
      </c>
      <c r="C110" s="110">
        <v>101616187</v>
      </c>
      <c r="D110" s="110" t="s">
        <v>2314</v>
      </c>
      <c r="E110" s="113" t="s">
        <v>13</v>
      </c>
      <c r="F110" s="114" t="s">
        <v>2328</v>
      </c>
      <c r="G110" s="111" t="s">
        <v>1775</v>
      </c>
      <c r="H110" s="111" t="s">
        <v>1783</v>
      </c>
      <c r="I110" s="111" t="str">
        <f t="shared" si="3"/>
        <v>PAK</v>
      </c>
    </row>
    <row r="111" spans="1:9" ht="15.75">
      <c r="A111" s="111" t="str">
        <f t="shared" si="2"/>
        <v>X AK 41</v>
      </c>
      <c r="B111" s="130">
        <v>1</v>
      </c>
      <c r="C111" s="110">
        <v>101615985</v>
      </c>
      <c r="D111" s="110" t="s">
        <v>1972</v>
      </c>
      <c r="E111" s="113" t="s">
        <v>9</v>
      </c>
      <c r="F111" s="114" t="s">
        <v>2329</v>
      </c>
      <c r="G111" s="111" t="s">
        <v>1775</v>
      </c>
      <c r="H111" s="111" t="s">
        <v>1783</v>
      </c>
      <c r="I111" s="111" t="str">
        <f t="shared" si="3"/>
        <v>LAK</v>
      </c>
    </row>
    <row r="112" spans="1:9" ht="15.75">
      <c r="A112" s="111" t="str">
        <f t="shared" si="2"/>
        <v>X AK 42</v>
      </c>
      <c r="B112" s="130">
        <v>2</v>
      </c>
      <c r="C112" s="110">
        <v>101615997</v>
      </c>
      <c r="D112" s="110" t="s">
        <v>1995</v>
      </c>
      <c r="E112" s="113" t="s">
        <v>13</v>
      </c>
      <c r="F112" s="114" t="s">
        <v>2329</v>
      </c>
      <c r="G112" s="111" t="s">
        <v>1775</v>
      </c>
      <c r="H112" s="111" t="s">
        <v>1783</v>
      </c>
      <c r="I112" s="111" t="str">
        <f t="shared" si="3"/>
        <v>PAK</v>
      </c>
    </row>
    <row r="113" spans="1:9" ht="15.75">
      <c r="A113" s="111" t="str">
        <f t="shared" si="2"/>
        <v>X AK 43</v>
      </c>
      <c r="B113" s="130">
        <v>3</v>
      </c>
      <c r="C113" s="110">
        <v>101616016</v>
      </c>
      <c r="D113" s="110" t="s">
        <v>2021</v>
      </c>
      <c r="E113" s="113" t="s">
        <v>9</v>
      </c>
      <c r="F113" s="114" t="s">
        <v>2329</v>
      </c>
      <c r="G113" s="111" t="s">
        <v>1775</v>
      </c>
      <c r="H113" s="111" t="s">
        <v>1783</v>
      </c>
      <c r="I113" s="111" t="str">
        <f t="shared" si="3"/>
        <v>LAK</v>
      </c>
    </row>
    <row r="114" spans="1:9" ht="15.75">
      <c r="A114" s="111" t="str">
        <f t="shared" si="2"/>
        <v>X AK 44</v>
      </c>
      <c r="B114" s="130">
        <v>4</v>
      </c>
      <c r="C114" s="110">
        <v>101616018</v>
      </c>
      <c r="D114" s="111" t="s">
        <v>2348</v>
      </c>
      <c r="E114" s="130" t="s">
        <v>9</v>
      </c>
      <c r="F114" s="111" t="s">
        <v>2329</v>
      </c>
      <c r="G114" s="111" t="s">
        <v>1775</v>
      </c>
      <c r="H114" s="111" t="s">
        <v>1783</v>
      </c>
      <c r="I114" s="111" t="str">
        <f t="shared" si="3"/>
        <v>LAK</v>
      </c>
    </row>
    <row r="115" spans="1:9" ht="15.75">
      <c r="A115" s="111" t="str">
        <f t="shared" si="2"/>
        <v>X AK 45</v>
      </c>
      <c r="B115" s="130">
        <v>5</v>
      </c>
      <c r="C115" s="110">
        <v>101616025</v>
      </c>
      <c r="D115" s="110" t="s">
        <v>2031</v>
      </c>
      <c r="E115" s="113" t="s">
        <v>9</v>
      </c>
      <c r="F115" s="114" t="s">
        <v>2329</v>
      </c>
      <c r="G115" s="111" t="s">
        <v>1775</v>
      </c>
      <c r="H115" s="111" t="s">
        <v>1783</v>
      </c>
      <c r="I115" s="111" t="str">
        <f t="shared" si="3"/>
        <v>LAK</v>
      </c>
    </row>
    <row r="116" spans="1:9" ht="15.75">
      <c r="A116" s="111" t="str">
        <f t="shared" si="2"/>
        <v>X AK 46</v>
      </c>
      <c r="B116" s="130">
        <v>6</v>
      </c>
      <c r="C116" s="110">
        <v>101616028</v>
      </c>
      <c r="D116" s="110" t="s">
        <v>2037</v>
      </c>
      <c r="E116" s="113" t="s">
        <v>9</v>
      </c>
      <c r="F116" s="114" t="s">
        <v>2329</v>
      </c>
      <c r="G116" s="111" t="s">
        <v>1775</v>
      </c>
      <c r="H116" s="111" t="s">
        <v>1783</v>
      </c>
      <c r="I116" s="111" t="str">
        <f t="shared" si="3"/>
        <v>LAK</v>
      </c>
    </row>
    <row r="117" spans="1:9" ht="15.75">
      <c r="A117" s="111" t="str">
        <f t="shared" si="2"/>
        <v>X AK 47</v>
      </c>
      <c r="B117" s="130">
        <v>7</v>
      </c>
      <c r="C117" s="110">
        <v>101616031</v>
      </c>
      <c r="D117" s="110" t="s">
        <v>2045</v>
      </c>
      <c r="E117" s="113" t="s">
        <v>13</v>
      </c>
      <c r="F117" s="114" t="s">
        <v>2329</v>
      </c>
      <c r="G117" s="111" t="s">
        <v>1775</v>
      </c>
      <c r="H117" s="111" t="s">
        <v>1783</v>
      </c>
      <c r="I117" s="111" t="str">
        <f t="shared" si="3"/>
        <v>PAK</v>
      </c>
    </row>
    <row r="118" spans="1:9" ht="15.75">
      <c r="A118" s="111" t="str">
        <f t="shared" si="2"/>
        <v>X AK 48</v>
      </c>
      <c r="B118" s="130">
        <v>8</v>
      </c>
      <c r="C118" s="110">
        <v>101616032</v>
      </c>
      <c r="D118" s="110" t="s">
        <v>2046</v>
      </c>
      <c r="E118" s="113" t="s">
        <v>9</v>
      </c>
      <c r="F118" s="114" t="s">
        <v>2329</v>
      </c>
      <c r="G118" s="111" t="s">
        <v>1775</v>
      </c>
      <c r="H118" s="111" t="s">
        <v>1783</v>
      </c>
      <c r="I118" s="111" t="str">
        <f t="shared" si="3"/>
        <v>LAK</v>
      </c>
    </row>
    <row r="119" spans="1:9" ht="15.75">
      <c r="A119" s="111" t="str">
        <f t="shared" si="2"/>
        <v>X AK 49</v>
      </c>
      <c r="B119" s="130">
        <v>9</v>
      </c>
      <c r="C119" s="110">
        <v>101616033</v>
      </c>
      <c r="D119" s="110" t="s">
        <v>2049</v>
      </c>
      <c r="E119" s="113" t="s">
        <v>13</v>
      </c>
      <c r="F119" s="114" t="s">
        <v>2329</v>
      </c>
      <c r="G119" s="111" t="s">
        <v>1775</v>
      </c>
      <c r="H119" s="111" t="s">
        <v>1783</v>
      </c>
      <c r="I119" s="111" t="str">
        <f t="shared" si="3"/>
        <v>PAK</v>
      </c>
    </row>
    <row r="120" spans="1:9" ht="15.75">
      <c r="A120" s="111" t="str">
        <f t="shared" si="2"/>
        <v>X AK 410</v>
      </c>
      <c r="B120" s="130">
        <v>10</v>
      </c>
      <c r="C120" s="110">
        <v>101616049</v>
      </c>
      <c r="D120" s="110" t="s">
        <v>2073</v>
      </c>
      <c r="E120" s="113" t="s">
        <v>9</v>
      </c>
      <c r="F120" s="114" t="s">
        <v>2329</v>
      </c>
      <c r="G120" s="111" t="s">
        <v>1775</v>
      </c>
      <c r="H120" s="111" t="s">
        <v>1783</v>
      </c>
      <c r="I120" s="111" t="str">
        <f t="shared" si="3"/>
        <v>LAK</v>
      </c>
    </row>
    <row r="121" spans="1:9" ht="15.75">
      <c r="A121" s="111" t="str">
        <f t="shared" si="2"/>
        <v>X AK 411</v>
      </c>
      <c r="B121" s="130">
        <v>11</v>
      </c>
      <c r="C121" s="110">
        <v>101616053</v>
      </c>
      <c r="D121" s="110" t="s">
        <v>2082</v>
      </c>
      <c r="E121" s="113" t="s">
        <v>13</v>
      </c>
      <c r="F121" s="114" t="s">
        <v>2329</v>
      </c>
      <c r="G121" s="111" t="s">
        <v>1775</v>
      </c>
      <c r="H121" s="111" t="s">
        <v>1783</v>
      </c>
      <c r="I121" s="111" t="str">
        <f t="shared" si="3"/>
        <v>PAK</v>
      </c>
    </row>
    <row r="122" spans="1:9" ht="15.75">
      <c r="A122" s="111" t="str">
        <f t="shared" si="2"/>
        <v>X AK 412</v>
      </c>
      <c r="B122" s="130">
        <v>12</v>
      </c>
      <c r="C122" s="110">
        <v>101616059</v>
      </c>
      <c r="D122" s="110" t="s">
        <v>2092</v>
      </c>
      <c r="E122" s="113" t="s">
        <v>13</v>
      </c>
      <c r="F122" s="114" t="s">
        <v>2329</v>
      </c>
      <c r="G122" s="111" t="s">
        <v>1775</v>
      </c>
      <c r="H122" s="111" t="s">
        <v>1783</v>
      </c>
      <c r="I122" s="111" t="str">
        <f t="shared" si="3"/>
        <v>PAK</v>
      </c>
    </row>
    <row r="123" spans="1:9" ht="15.75">
      <c r="A123" s="111" t="str">
        <f t="shared" si="2"/>
        <v>X AK 413</v>
      </c>
      <c r="B123" s="130">
        <v>13</v>
      </c>
      <c r="C123" s="110">
        <v>101616063</v>
      </c>
      <c r="D123" s="110" t="s">
        <v>2102</v>
      </c>
      <c r="E123" s="113" t="s">
        <v>9</v>
      </c>
      <c r="F123" s="114" t="s">
        <v>2329</v>
      </c>
      <c r="G123" s="111" t="s">
        <v>1775</v>
      </c>
      <c r="H123" s="111" t="s">
        <v>1783</v>
      </c>
      <c r="I123" s="111" t="str">
        <f t="shared" si="3"/>
        <v>LAK</v>
      </c>
    </row>
    <row r="124" spans="1:9" ht="15.75">
      <c r="A124" s="111" t="str">
        <f t="shared" si="2"/>
        <v>X AK 414</v>
      </c>
      <c r="B124" s="130">
        <v>14</v>
      </c>
      <c r="C124" s="110">
        <v>101616070</v>
      </c>
      <c r="D124" s="110" t="s">
        <v>2115</v>
      </c>
      <c r="E124" s="113" t="s">
        <v>9</v>
      </c>
      <c r="F124" s="114" t="s">
        <v>2329</v>
      </c>
      <c r="G124" s="111" t="s">
        <v>1775</v>
      </c>
      <c r="H124" s="111" t="s">
        <v>1783</v>
      </c>
      <c r="I124" s="111" t="str">
        <f t="shared" si="3"/>
        <v>LAK</v>
      </c>
    </row>
    <row r="125" spans="1:9" ht="15.75">
      <c r="A125" s="111" t="str">
        <f t="shared" si="2"/>
        <v>X AK 415</v>
      </c>
      <c r="B125" s="130">
        <v>15</v>
      </c>
      <c r="C125" s="110">
        <v>101616071</v>
      </c>
      <c r="D125" s="110" t="s">
        <v>2116</v>
      </c>
      <c r="E125" s="113" t="s">
        <v>13</v>
      </c>
      <c r="F125" s="114" t="s">
        <v>2329</v>
      </c>
      <c r="G125" s="111" t="s">
        <v>1775</v>
      </c>
      <c r="H125" s="111" t="s">
        <v>1783</v>
      </c>
      <c r="I125" s="111" t="str">
        <f t="shared" si="3"/>
        <v>PAK</v>
      </c>
    </row>
    <row r="126" spans="1:9" ht="15.75">
      <c r="A126" s="111" t="str">
        <f t="shared" si="2"/>
        <v>X AK 416</v>
      </c>
      <c r="B126" s="130">
        <v>16</v>
      </c>
      <c r="C126" s="110">
        <v>101616074</v>
      </c>
      <c r="D126" s="110" t="s">
        <v>2123</v>
      </c>
      <c r="E126" s="113" t="s">
        <v>13</v>
      </c>
      <c r="F126" s="114" t="s">
        <v>2329</v>
      </c>
      <c r="G126" s="111" t="s">
        <v>1775</v>
      </c>
      <c r="H126" s="111" t="s">
        <v>1783</v>
      </c>
      <c r="I126" s="111" t="str">
        <f t="shared" si="3"/>
        <v>PAK</v>
      </c>
    </row>
    <row r="127" spans="1:9" ht="15.75">
      <c r="A127" s="111" t="str">
        <f t="shared" si="2"/>
        <v>X AK 417</v>
      </c>
      <c r="B127" s="130">
        <v>17</v>
      </c>
      <c r="C127" s="110">
        <v>101616075</v>
      </c>
      <c r="D127" s="110" t="s">
        <v>2125</v>
      </c>
      <c r="E127" s="113" t="s">
        <v>9</v>
      </c>
      <c r="F127" s="114" t="s">
        <v>2329</v>
      </c>
      <c r="G127" s="111" t="s">
        <v>1775</v>
      </c>
      <c r="H127" s="111" t="s">
        <v>1783</v>
      </c>
      <c r="I127" s="111" t="str">
        <f t="shared" si="3"/>
        <v>LAK</v>
      </c>
    </row>
    <row r="128" spans="1:9" ht="15.75">
      <c r="A128" s="111" t="str">
        <f t="shared" si="2"/>
        <v>X AK 418</v>
      </c>
      <c r="B128" s="130">
        <v>18</v>
      </c>
      <c r="C128" s="110">
        <v>101616081</v>
      </c>
      <c r="D128" s="110" t="s">
        <v>2134</v>
      </c>
      <c r="E128" s="113" t="s">
        <v>13</v>
      </c>
      <c r="F128" s="114" t="s">
        <v>2329</v>
      </c>
      <c r="G128" s="111" t="s">
        <v>1775</v>
      </c>
      <c r="H128" s="111" t="s">
        <v>1783</v>
      </c>
      <c r="I128" s="111" t="str">
        <f t="shared" si="3"/>
        <v>PAK</v>
      </c>
    </row>
    <row r="129" spans="1:9" ht="15.75">
      <c r="A129" s="111" t="str">
        <f t="shared" si="2"/>
        <v>X AK 419</v>
      </c>
      <c r="B129" s="130">
        <v>19</v>
      </c>
      <c r="C129" s="110">
        <v>101616086</v>
      </c>
      <c r="D129" s="110" t="s">
        <v>2145</v>
      </c>
      <c r="E129" s="113" t="s">
        <v>9</v>
      </c>
      <c r="F129" s="114" t="s">
        <v>2329</v>
      </c>
      <c r="G129" s="111" t="s">
        <v>1775</v>
      </c>
      <c r="H129" s="111" t="s">
        <v>1783</v>
      </c>
      <c r="I129" s="111" t="str">
        <f t="shared" si="3"/>
        <v>LAK</v>
      </c>
    </row>
    <row r="130" spans="1:9" ht="15.75">
      <c r="A130" s="111" t="str">
        <f t="shared" si="2"/>
        <v>X AK 420</v>
      </c>
      <c r="B130" s="130">
        <v>20</v>
      </c>
      <c r="C130" s="110">
        <v>101616091</v>
      </c>
      <c r="D130" s="110" t="s">
        <v>2155</v>
      </c>
      <c r="E130" s="113" t="s">
        <v>9</v>
      </c>
      <c r="F130" s="114" t="s">
        <v>2329</v>
      </c>
      <c r="G130" s="111" t="s">
        <v>1775</v>
      </c>
      <c r="H130" s="111" t="s">
        <v>1783</v>
      </c>
      <c r="I130" s="111" t="str">
        <f t="shared" si="3"/>
        <v>LAK</v>
      </c>
    </row>
    <row r="131" spans="1:9" ht="15.75">
      <c r="A131" s="111" t="str">
        <f t="shared" ref="A131:A194" si="4">F131&amp;B131</f>
        <v>X AK 421</v>
      </c>
      <c r="B131" s="130">
        <v>21</v>
      </c>
      <c r="C131" s="110">
        <v>101616100</v>
      </c>
      <c r="D131" s="110" t="s">
        <v>2178</v>
      </c>
      <c r="E131" s="113" t="s">
        <v>9</v>
      </c>
      <c r="F131" s="114" t="s">
        <v>2329</v>
      </c>
      <c r="G131" s="111" t="s">
        <v>1775</v>
      </c>
      <c r="H131" s="111" t="s">
        <v>1783</v>
      </c>
      <c r="I131" s="111" t="str">
        <f t="shared" ref="I131:I194" si="5">E131&amp;H131</f>
        <v>LAK</v>
      </c>
    </row>
    <row r="132" spans="1:9" ht="15.75">
      <c r="A132" s="111" t="str">
        <f t="shared" si="4"/>
        <v>X AK 422</v>
      </c>
      <c r="B132" s="130">
        <v>22</v>
      </c>
      <c r="C132" s="110">
        <v>101616102</v>
      </c>
      <c r="D132" s="110" t="s">
        <v>2182</v>
      </c>
      <c r="E132" s="113" t="s">
        <v>9</v>
      </c>
      <c r="F132" s="114" t="s">
        <v>2329</v>
      </c>
      <c r="G132" s="111" t="s">
        <v>1775</v>
      </c>
      <c r="H132" s="111" t="s">
        <v>1783</v>
      </c>
      <c r="I132" s="111" t="str">
        <f t="shared" si="5"/>
        <v>LAK</v>
      </c>
    </row>
    <row r="133" spans="1:9" ht="15.75">
      <c r="A133" s="111" t="str">
        <f t="shared" si="4"/>
        <v>X AK 423</v>
      </c>
      <c r="B133" s="130">
        <v>23</v>
      </c>
      <c r="C133" s="110">
        <v>101616107</v>
      </c>
      <c r="D133" s="110" t="s">
        <v>2198</v>
      </c>
      <c r="E133" s="113" t="s">
        <v>13</v>
      </c>
      <c r="F133" s="114" t="s">
        <v>2329</v>
      </c>
      <c r="G133" s="111" t="s">
        <v>1775</v>
      </c>
      <c r="H133" s="111" t="s">
        <v>1783</v>
      </c>
      <c r="I133" s="111" t="str">
        <f t="shared" si="5"/>
        <v>PAK</v>
      </c>
    </row>
    <row r="134" spans="1:9" ht="15.75">
      <c r="A134" s="111" t="str">
        <f t="shared" si="4"/>
        <v>X AK 424</v>
      </c>
      <c r="B134" s="130">
        <v>24</v>
      </c>
      <c r="C134" s="110">
        <v>101616108</v>
      </c>
      <c r="D134" s="110" t="s">
        <v>2199</v>
      </c>
      <c r="E134" s="113" t="s">
        <v>9</v>
      </c>
      <c r="F134" s="114" t="s">
        <v>2329</v>
      </c>
      <c r="G134" s="111" t="s">
        <v>1775</v>
      </c>
      <c r="H134" s="111" t="s">
        <v>1783</v>
      </c>
      <c r="I134" s="111" t="str">
        <f t="shared" si="5"/>
        <v>LAK</v>
      </c>
    </row>
    <row r="135" spans="1:9" ht="15.75">
      <c r="A135" s="111" t="str">
        <f t="shared" si="4"/>
        <v>X AK 425</v>
      </c>
      <c r="B135" s="130">
        <v>25</v>
      </c>
      <c r="C135" s="110">
        <v>101616123</v>
      </c>
      <c r="D135" s="110" t="s">
        <v>2219</v>
      </c>
      <c r="E135" s="113" t="s">
        <v>13</v>
      </c>
      <c r="F135" s="114" t="s">
        <v>2329</v>
      </c>
      <c r="G135" s="111" t="s">
        <v>1775</v>
      </c>
      <c r="H135" s="111" t="s">
        <v>1783</v>
      </c>
      <c r="I135" s="111" t="str">
        <f t="shared" si="5"/>
        <v>PAK</v>
      </c>
    </row>
    <row r="136" spans="1:9" ht="15.75">
      <c r="A136" s="111" t="str">
        <f t="shared" si="4"/>
        <v>X AK 426</v>
      </c>
      <c r="B136" s="130">
        <v>26</v>
      </c>
      <c r="C136" s="110">
        <v>101616126</v>
      </c>
      <c r="D136" s="110" t="s">
        <v>2224</v>
      </c>
      <c r="E136" s="113" t="s">
        <v>9</v>
      </c>
      <c r="F136" s="114" t="s">
        <v>2329</v>
      </c>
      <c r="G136" s="111" t="s">
        <v>1775</v>
      </c>
      <c r="H136" s="111" t="s">
        <v>1783</v>
      </c>
      <c r="I136" s="111" t="str">
        <f t="shared" si="5"/>
        <v>LAK</v>
      </c>
    </row>
    <row r="137" spans="1:9" ht="15.75">
      <c r="A137" s="111" t="str">
        <f t="shared" si="4"/>
        <v>X AK 427</v>
      </c>
      <c r="B137" s="130">
        <v>27</v>
      </c>
      <c r="C137" s="110">
        <v>101616127</v>
      </c>
      <c r="D137" s="110" t="s">
        <v>2227</v>
      </c>
      <c r="E137" s="113" t="s">
        <v>13</v>
      </c>
      <c r="F137" s="114" t="s">
        <v>2329</v>
      </c>
      <c r="G137" s="111" t="s">
        <v>1775</v>
      </c>
      <c r="H137" s="111" t="s">
        <v>1783</v>
      </c>
      <c r="I137" s="111" t="str">
        <f t="shared" si="5"/>
        <v>PAK</v>
      </c>
    </row>
    <row r="138" spans="1:9" ht="15.75">
      <c r="A138" s="111" t="str">
        <f t="shared" si="4"/>
        <v>X AK 428</v>
      </c>
      <c r="B138" s="130">
        <v>28</v>
      </c>
      <c r="C138" s="110">
        <v>101616137</v>
      </c>
      <c r="D138" s="110" t="s">
        <v>2340</v>
      </c>
      <c r="E138" s="54" t="s">
        <v>13</v>
      </c>
      <c r="F138" s="111" t="s">
        <v>2329</v>
      </c>
      <c r="G138" s="111" t="s">
        <v>1775</v>
      </c>
      <c r="H138" s="111" t="s">
        <v>1783</v>
      </c>
      <c r="I138" s="111" t="str">
        <f t="shared" si="5"/>
        <v>PAK</v>
      </c>
    </row>
    <row r="139" spans="1:9" ht="15.75">
      <c r="A139" s="111" t="str">
        <f t="shared" si="4"/>
        <v>X AK 429</v>
      </c>
      <c r="B139" s="130">
        <v>29</v>
      </c>
      <c r="C139" s="110">
        <v>101616146</v>
      </c>
      <c r="D139" s="110" t="s">
        <v>2264</v>
      </c>
      <c r="E139" s="113" t="s">
        <v>13</v>
      </c>
      <c r="F139" s="114" t="s">
        <v>2329</v>
      </c>
      <c r="G139" s="111" t="s">
        <v>1775</v>
      </c>
      <c r="H139" s="111" t="s">
        <v>1783</v>
      </c>
      <c r="I139" s="111" t="str">
        <f t="shared" si="5"/>
        <v>PAK</v>
      </c>
    </row>
    <row r="140" spans="1:9" ht="15.75">
      <c r="A140" s="111" t="str">
        <f t="shared" si="4"/>
        <v>X AK 430</v>
      </c>
      <c r="B140" s="130">
        <v>30</v>
      </c>
      <c r="C140" s="110">
        <v>101616149</v>
      </c>
      <c r="D140" s="110" t="s">
        <v>2268</v>
      </c>
      <c r="E140" s="113" t="s">
        <v>13</v>
      </c>
      <c r="F140" s="114" t="s">
        <v>2329</v>
      </c>
      <c r="G140" s="111" t="s">
        <v>1775</v>
      </c>
      <c r="H140" s="111" t="s">
        <v>1783</v>
      </c>
      <c r="I140" s="111" t="str">
        <f t="shared" si="5"/>
        <v>PAK</v>
      </c>
    </row>
    <row r="141" spans="1:9" ht="15.75">
      <c r="A141" s="111" t="str">
        <f t="shared" si="4"/>
        <v>X AK 431</v>
      </c>
      <c r="B141" s="130">
        <v>31</v>
      </c>
      <c r="C141" s="110">
        <v>101616152</v>
      </c>
      <c r="D141" s="110" t="s">
        <v>2271</v>
      </c>
      <c r="E141" s="113" t="s">
        <v>13</v>
      </c>
      <c r="F141" s="114" t="s">
        <v>2329</v>
      </c>
      <c r="G141" s="111" t="s">
        <v>1775</v>
      </c>
      <c r="H141" s="111" t="s">
        <v>1783</v>
      </c>
      <c r="I141" s="111" t="str">
        <f t="shared" si="5"/>
        <v>PAK</v>
      </c>
    </row>
    <row r="142" spans="1:9" ht="15.75">
      <c r="A142" s="111" t="str">
        <f t="shared" si="4"/>
        <v>X AK 432</v>
      </c>
      <c r="B142" s="130">
        <v>32</v>
      </c>
      <c r="C142" s="110">
        <v>101616157</v>
      </c>
      <c r="D142" s="111" t="s">
        <v>2353</v>
      </c>
      <c r="E142" s="130" t="s">
        <v>13</v>
      </c>
      <c r="F142" s="111" t="s">
        <v>2329</v>
      </c>
      <c r="G142" s="111" t="s">
        <v>1775</v>
      </c>
      <c r="H142" s="111" t="s">
        <v>1783</v>
      </c>
      <c r="I142" s="111" t="str">
        <f t="shared" si="5"/>
        <v>PAK</v>
      </c>
    </row>
    <row r="143" spans="1:9" ht="15.75">
      <c r="A143" s="111" t="str">
        <f t="shared" si="4"/>
        <v>X AK 433</v>
      </c>
      <c r="B143" s="130">
        <v>33</v>
      </c>
      <c r="C143" s="110">
        <v>101616174</v>
      </c>
      <c r="D143" s="110" t="s">
        <v>2300</v>
      </c>
      <c r="E143" s="113" t="s">
        <v>13</v>
      </c>
      <c r="F143" s="114" t="s">
        <v>2329</v>
      </c>
      <c r="G143" s="111" t="s">
        <v>1775</v>
      </c>
      <c r="H143" s="111" t="s">
        <v>1783</v>
      </c>
      <c r="I143" s="111" t="str">
        <f t="shared" si="5"/>
        <v>PAK</v>
      </c>
    </row>
    <row r="144" spans="1:9" ht="15.75">
      <c r="A144" s="111" t="str">
        <f t="shared" si="4"/>
        <v>X AK 434</v>
      </c>
      <c r="B144" s="130">
        <v>34</v>
      </c>
      <c r="C144" s="110">
        <v>101616181</v>
      </c>
      <c r="D144" s="110" t="s">
        <v>2309</v>
      </c>
      <c r="E144" s="113" t="s">
        <v>13</v>
      </c>
      <c r="F144" s="114" t="s">
        <v>2329</v>
      </c>
      <c r="G144" s="111" t="s">
        <v>1775</v>
      </c>
      <c r="H144" s="111" t="s">
        <v>1783</v>
      </c>
      <c r="I144" s="111" t="str">
        <f t="shared" si="5"/>
        <v>PAK</v>
      </c>
    </row>
    <row r="145" spans="1:9" ht="15.75">
      <c r="A145" s="111" t="str">
        <f t="shared" si="4"/>
        <v>X AK 435</v>
      </c>
      <c r="B145" s="130">
        <v>35</v>
      </c>
      <c r="C145" s="110">
        <v>101616183</v>
      </c>
      <c r="D145" s="110" t="s">
        <v>2335</v>
      </c>
      <c r="E145" s="130" t="s">
        <v>13</v>
      </c>
      <c r="F145" s="111" t="s">
        <v>2329</v>
      </c>
      <c r="G145" s="111" t="s">
        <v>1775</v>
      </c>
      <c r="H145" s="111" t="s">
        <v>1783</v>
      </c>
      <c r="I145" s="111" t="str">
        <f t="shared" si="5"/>
        <v>PAK</v>
      </c>
    </row>
    <row r="146" spans="1:9" ht="15.75">
      <c r="A146" s="111" t="str">
        <f t="shared" si="4"/>
        <v>X AK 436</v>
      </c>
      <c r="B146" s="130">
        <v>36</v>
      </c>
      <c r="C146" s="110">
        <v>101616189</v>
      </c>
      <c r="D146" s="110" t="s">
        <v>2319</v>
      </c>
      <c r="E146" s="113" t="s">
        <v>9</v>
      </c>
      <c r="F146" s="114" t="s">
        <v>2329</v>
      </c>
      <c r="G146" s="111" t="s">
        <v>1775</v>
      </c>
      <c r="H146" s="111" t="s">
        <v>1783</v>
      </c>
      <c r="I146" s="111" t="str">
        <f t="shared" si="5"/>
        <v>LAK</v>
      </c>
    </row>
    <row r="147" spans="1:9" ht="15.75">
      <c r="A147" s="111" t="str">
        <f t="shared" si="4"/>
        <v>X AK 51</v>
      </c>
      <c r="B147" s="130">
        <v>1</v>
      </c>
      <c r="C147" s="110">
        <v>101615976</v>
      </c>
      <c r="D147" s="110" t="s">
        <v>1953</v>
      </c>
      <c r="E147" s="113" t="s">
        <v>9</v>
      </c>
      <c r="F147" s="114" t="s">
        <v>2325</v>
      </c>
      <c r="G147" s="111" t="s">
        <v>1775</v>
      </c>
      <c r="H147" s="111" t="s">
        <v>1783</v>
      </c>
      <c r="I147" s="111" t="str">
        <f t="shared" si="5"/>
        <v>LAK</v>
      </c>
    </row>
    <row r="148" spans="1:9" ht="15.75">
      <c r="A148" s="111" t="str">
        <f t="shared" si="4"/>
        <v>X AK 52</v>
      </c>
      <c r="B148" s="130">
        <v>2</v>
      </c>
      <c r="C148" s="110">
        <v>101615979</v>
      </c>
      <c r="D148" s="110" t="s">
        <v>1960</v>
      </c>
      <c r="E148" s="113" t="s">
        <v>13</v>
      </c>
      <c r="F148" s="116" t="s">
        <v>2325</v>
      </c>
      <c r="G148" s="111" t="s">
        <v>1775</v>
      </c>
      <c r="H148" s="111" t="s">
        <v>1783</v>
      </c>
      <c r="I148" s="111" t="str">
        <f t="shared" si="5"/>
        <v>PAK</v>
      </c>
    </row>
    <row r="149" spans="1:9" ht="15.75">
      <c r="A149" s="111" t="str">
        <f t="shared" si="4"/>
        <v>X AK 53</v>
      </c>
      <c r="B149" s="130">
        <v>3</v>
      </c>
      <c r="C149" s="110">
        <v>101615986</v>
      </c>
      <c r="D149" s="110" t="s">
        <v>1974</v>
      </c>
      <c r="E149" s="113" t="s">
        <v>9</v>
      </c>
      <c r="F149" s="116" t="s">
        <v>2325</v>
      </c>
      <c r="G149" s="111" t="s">
        <v>1775</v>
      </c>
      <c r="H149" s="111" t="s">
        <v>1783</v>
      </c>
      <c r="I149" s="111" t="str">
        <f t="shared" si="5"/>
        <v>LAK</v>
      </c>
    </row>
    <row r="150" spans="1:9" ht="15.75">
      <c r="A150" s="111" t="str">
        <f t="shared" si="4"/>
        <v>X AK 54</v>
      </c>
      <c r="B150" s="130">
        <v>4</v>
      </c>
      <c r="C150" s="110">
        <v>101615996</v>
      </c>
      <c r="D150" s="110" t="s">
        <v>1993</v>
      </c>
      <c r="E150" s="113" t="s">
        <v>13</v>
      </c>
      <c r="F150" s="114" t="s">
        <v>2325</v>
      </c>
      <c r="G150" s="111" t="s">
        <v>1775</v>
      </c>
      <c r="H150" s="111" t="s">
        <v>1783</v>
      </c>
      <c r="I150" s="111" t="str">
        <f t="shared" si="5"/>
        <v>PAK</v>
      </c>
    </row>
    <row r="151" spans="1:9" ht="15.75">
      <c r="A151" s="111" t="str">
        <f t="shared" si="4"/>
        <v>X AK 55</v>
      </c>
      <c r="B151" s="130">
        <v>5</v>
      </c>
      <c r="C151" s="110">
        <v>101616000</v>
      </c>
      <c r="D151" s="110" t="s">
        <v>1999</v>
      </c>
      <c r="E151" s="113" t="s">
        <v>13</v>
      </c>
      <c r="F151" s="116" t="s">
        <v>2325</v>
      </c>
      <c r="G151" s="111" t="s">
        <v>1775</v>
      </c>
      <c r="H151" s="111" t="s">
        <v>1783</v>
      </c>
      <c r="I151" s="111" t="str">
        <f t="shared" si="5"/>
        <v>PAK</v>
      </c>
    </row>
    <row r="152" spans="1:9" ht="15.75">
      <c r="A152" s="111" t="str">
        <f t="shared" si="4"/>
        <v>X AK 56</v>
      </c>
      <c r="B152" s="130">
        <v>6</v>
      </c>
      <c r="C152" s="110">
        <v>101616004</v>
      </c>
      <c r="D152" s="110" t="s">
        <v>2004</v>
      </c>
      <c r="E152" s="113" t="s">
        <v>9</v>
      </c>
      <c r="F152" s="114" t="s">
        <v>2325</v>
      </c>
      <c r="G152" s="111" t="s">
        <v>1775</v>
      </c>
      <c r="H152" s="111" t="s">
        <v>1783</v>
      </c>
      <c r="I152" s="111" t="str">
        <f t="shared" si="5"/>
        <v>LAK</v>
      </c>
    </row>
    <row r="153" spans="1:9" ht="15.75">
      <c r="A153" s="111" t="str">
        <f t="shared" si="4"/>
        <v>X AK 57</v>
      </c>
      <c r="B153" s="130">
        <v>7</v>
      </c>
      <c r="C153" s="110">
        <v>101616005</v>
      </c>
      <c r="D153" s="110" t="s">
        <v>2005</v>
      </c>
      <c r="E153" s="113" t="s">
        <v>13</v>
      </c>
      <c r="F153" s="114" t="s">
        <v>2325</v>
      </c>
      <c r="G153" s="111" t="s">
        <v>1775</v>
      </c>
      <c r="H153" s="111" t="s">
        <v>1783</v>
      </c>
      <c r="I153" s="111" t="str">
        <f t="shared" si="5"/>
        <v>PAK</v>
      </c>
    </row>
    <row r="154" spans="1:9" ht="15.75">
      <c r="A154" s="111" t="str">
        <f t="shared" si="4"/>
        <v>X AK 58</v>
      </c>
      <c r="B154" s="130">
        <v>8</v>
      </c>
      <c r="C154" s="110">
        <v>101616011</v>
      </c>
      <c r="D154" s="110" t="s">
        <v>2012</v>
      </c>
      <c r="E154" s="113" t="s">
        <v>13</v>
      </c>
      <c r="F154" s="114" t="s">
        <v>2325</v>
      </c>
      <c r="G154" s="111" t="s">
        <v>1775</v>
      </c>
      <c r="H154" s="111" t="s">
        <v>1783</v>
      </c>
      <c r="I154" s="111" t="str">
        <f t="shared" si="5"/>
        <v>PAK</v>
      </c>
    </row>
    <row r="155" spans="1:9" ht="15.75">
      <c r="A155" s="111" t="str">
        <f t="shared" si="4"/>
        <v>X AK 59</v>
      </c>
      <c r="B155" s="130">
        <v>9</v>
      </c>
      <c r="C155" s="110">
        <v>101616020</v>
      </c>
      <c r="D155" s="110" t="s">
        <v>2026</v>
      </c>
      <c r="E155" s="113" t="s">
        <v>13</v>
      </c>
      <c r="F155" s="114" t="s">
        <v>2325</v>
      </c>
      <c r="G155" s="111" t="s">
        <v>1775</v>
      </c>
      <c r="H155" s="111" t="s">
        <v>1783</v>
      </c>
      <c r="I155" s="111" t="str">
        <f t="shared" si="5"/>
        <v>PAK</v>
      </c>
    </row>
    <row r="156" spans="1:9" ht="15.75">
      <c r="A156" s="111" t="str">
        <f t="shared" si="4"/>
        <v>X AK 510</v>
      </c>
      <c r="B156" s="130">
        <v>10</v>
      </c>
      <c r="C156" s="110">
        <v>101616036</v>
      </c>
      <c r="D156" s="110" t="s">
        <v>2052</v>
      </c>
      <c r="E156" s="113" t="s">
        <v>9</v>
      </c>
      <c r="F156" s="114" t="s">
        <v>2325</v>
      </c>
      <c r="G156" s="111" t="s">
        <v>1775</v>
      </c>
      <c r="H156" s="111" t="s">
        <v>1783</v>
      </c>
      <c r="I156" s="111" t="str">
        <f t="shared" si="5"/>
        <v>LAK</v>
      </c>
    </row>
    <row r="157" spans="1:9" ht="15.75">
      <c r="A157" s="111" t="str">
        <f t="shared" si="4"/>
        <v>X AK 511</v>
      </c>
      <c r="B157" s="130">
        <v>11</v>
      </c>
      <c r="C157" s="110">
        <v>101616039</v>
      </c>
      <c r="D157" s="110" t="s">
        <v>2057</v>
      </c>
      <c r="E157" s="113" t="s">
        <v>9</v>
      </c>
      <c r="F157" s="114" t="s">
        <v>2325</v>
      </c>
      <c r="G157" s="111" t="s">
        <v>1775</v>
      </c>
      <c r="H157" s="111" t="s">
        <v>1783</v>
      </c>
      <c r="I157" s="111" t="str">
        <f t="shared" si="5"/>
        <v>LAK</v>
      </c>
    </row>
    <row r="158" spans="1:9" ht="15.75">
      <c r="A158" s="111" t="str">
        <f t="shared" si="4"/>
        <v>X AK 512</v>
      </c>
      <c r="B158" s="130">
        <v>12</v>
      </c>
      <c r="C158" s="110">
        <v>101616047</v>
      </c>
      <c r="D158" s="110" t="s">
        <v>2071</v>
      </c>
      <c r="E158" s="113" t="s">
        <v>13</v>
      </c>
      <c r="F158" s="114" t="s">
        <v>2325</v>
      </c>
      <c r="G158" s="111" t="s">
        <v>1775</v>
      </c>
      <c r="H158" s="111" t="s">
        <v>1783</v>
      </c>
      <c r="I158" s="111" t="str">
        <f t="shared" si="5"/>
        <v>PAK</v>
      </c>
    </row>
    <row r="159" spans="1:9" ht="15.75">
      <c r="A159" s="111" t="str">
        <f t="shared" si="4"/>
        <v>X AK 513</v>
      </c>
      <c r="B159" s="130">
        <v>13</v>
      </c>
      <c r="C159" s="110">
        <v>101616051</v>
      </c>
      <c r="D159" s="110" t="s">
        <v>2080</v>
      </c>
      <c r="E159" s="113" t="s">
        <v>13</v>
      </c>
      <c r="F159" s="116" t="s">
        <v>2325</v>
      </c>
      <c r="G159" s="111" t="s">
        <v>1775</v>
      </c>
      <c r="H159" s="111" t="s">
        <v>1783</v>
      </c>
      <c r="I159" s="111" t="str">
        <f t="shared" si="5"/>
        <v>PAK</v>
      </c>
    </row>
    <row r="160" spans="1:9" ht="15.75">
      <c r="A160" s="111" t="str">
        <f t="shared" si="4"/>
        <v>X AK 514</v>
      </c>
      <c r="B160" s="130">
        <v>14</v>
      </c>
      <c r="C160" s="110">
        <v>101616057</v>
      </c>
      <c r="D160" s="110" t="s">
        <v>2088</v>
      </c>
      <c r="E160" s="113" t="s">
        <v>9</v>
      </c>
      <c r="F160" s="114" t="s">
        <v>2325</v>
      </c>
      <c r="G160" s="111" t="s">
        <v>1775</v>
      </c>
      <c r="H160" s="111" t="s">
        <v>1783</v>
      </c>
      <c r="I160" s="111" t="str">
        <f t="shared" si="5"/>
        <v>LAK</v>
      </c>
    </row>
    <row r="161" spans="1:9" ht="15.75">
      <c r="A161" s="111" t="str">
        <f t="shared" si="4"/>
        <v>X AK 515</v>
      </c>
      <c r="B161" s="130">
        <v>15</v>
      </c>
      <c r="C161" s="110">
        <v>101616060</v>
      </c>
      <c r="D161" s="110" t="s">
        <v>2094</v>
      </c>
      <c r="E161" s="113" t="s">
        <v>9</v>
      </c>
      <c r="F161" s="116" t="s">
        <v>2325</v>
      </c>
      <c r="G161" s="111" t="s">
        <v>1775</v>
      </c>
      <c r="H161" s="111" t="s">
        <v>1783</v>
      </c>
      <c r="I161" s="111" t="str">
        <f t="shared" si="5"/>
        <v>LAK</v>
      </c>
    </row>
    <row r="162" spans="1:9" ht="15.75">
      <c r="A162" s="111" t="str">
        <f t="shared" si="4"/>
        <v>X AK 516</v>
      </c>
      <c r="B162" s="130">
        <v>16</v>
      </c>
      <c r="C162" s="110">
        <v>101616064</v>
      </c>
      <c r="D162" s="110" t="s">
        <v>2104</v>
      </c>
      <c r="E162" s="113" t="s">
        <v>9</v>
      </c>
      <c r="F162" s="114" t="s">
        <v>2325</v>
      </c>
      <c r="G162" s="111" t="s">
        <v>1775</v>
      </c>
      <c r="H162" s="111" t="s">
        <v>1783</v>
      </c>
      <c r="I162" s="111" t="str">
        <f t="shared" si="5"/>
        <v>LAK</v>
      </c>
    </row>
    <row r="163" spans="1:9" ht="15.75">
      <c r="A163" s="111" t="str">
        <f t="shared" si="4"/>
        <v>X AK 517</v>
      </c>
      <c r="B163" s="130">
        <v>17</v>
      </c>
      <c r="C163" s="110">
        <v>101616066</v>
      </c>
      <c r="D163" s="110" t="s">
        <v>2109</v>
      </c>
      <c r="E163" s="113" t="s">
        <v>9</v>
      </c>
      <c r="F163" s="114" t="s">
        <v>2325</v>
      </c>
      <c r="G163" s="111" t="s">
        <v>1775</v>
      </c>
      <c r="H163" s="111" t="s">
        <v>1783</v>
      </c>
      <c r="I163" s="111" t="str">
        <f t="shared" si="5"/>
        <v>LAK</v>
      </c>
    </row>
    <row r="164" spans="1:9" ht="15.75">
      <c r="A164" s="111" t="str">
        <f t="shared" si="4"/>
        <v>X AK 518</v>
      </c>
      <c r="B164" s="130">
        <v>18</v>
      </c>
      <c r="C164" s="110">
        <v>101616069</v>
      </c>
      <c r="D164" s="110" t="s">
        <v>2113</v>
      </c>
      <c r="E164" s="113" t="s">
        <v>13</v>
      </c>
      <c r="F164" s="116" t="s">
        <v>2325</v>
      </c>
      <c r="G164" s="111" t="s">
        <v>1775</v>
      </c>
      <c r="H164" s="111" t="s">
        <v>1783</v>
      </c>
      <c r="I164" s="111" t="str">
        <f t="shared" si="5"/>
        <v>PAK</v>
      </c>
    </row>
    <row r="165" spans="1:9" ht="15.75">
      <c r="A165" s="111" t="str">
        <f t="shared" si="4"/>
        <v>X AK 519</v>
      </c>
      <c r="B165" s="130">
        <v>19</v>
      </c>
      <c r="C165" s="110">
        <v>101616073</v>
      </c>
      <c r="D165" s="110" t="s">
        <v>2119</v>
      </c>
      <c r="E165" s="113" t="s">
        <v>13</v>
      </c>
      <c r="F165" s="114" t="s">
        <v>2325</v>
      </c>
      <c r="G165" s="111" t="s">
        <v>1776</v>
      </c>
      <c r="H165" s="111" t="s">
        <v>1784</v>
      </c>
      <c r="I165" s="111" t="str">
        <f t="shared" si="5"/>
        <v>PRPL</v>
      </c>
    </row>
    <row r="166" spans="1:9" ht="15.75">
      <c r="A166" s="111" t="str">
        <f t="shared" si="4"/>
        <v>X AK 520</v>
      </c>
      <c r="B166" s="130">
        <v>20</v>
      </c>
      <c r="C166" s="110">
        <v>101616076</v>
      </c>
      <c r="D166" s="110" t="s">
        <v>2127</v>
      </c>
      <c r="E166" s="113" t="s">
        <v>13</v>
      </c>
      <c r="F166" s="114" t="s">
        <v>2325</v>
      </c>
      <c r="G166" s="111" t="s">
        <v>1775</v>
      </c>
      <c r="H166" s="111" t="s">
        <v>1783</v>
      </c>
      <c r="I166" s="111" t="str">
        <f t="shared" si="5"/>
        <v>PAK</v>
      </c>
    </row>
    <row r="167" spans="1:9" ht="15.75">
      <c r="A167" s="111" t="str">
        <f t="shared" si="4"/>
        <v>X AK 521</v>
      </c>
      <c r="B167" s="130">
        <v>21</v>
      </c>
      <c r="C167" s="110">
        <v>101616084</v>
      </c>
      <c r="D167" s="110" t="s">
        <v>2138</v>
      </c>
      <c r="E167" s="113" t="s">
        <v>13</v>
      </c>
      <c r="F167" s="114" t="s">
        <v>2325</v>
      </c>
      <c r="G167" s="111" t="s">
        <v>1775</v>
      </c>
      <c r="H167" s="111" t="s">
        <v>1783</v>
      </c>
      <c r="I167" s="111" t="str">
        <f t="shared" si="5"/>
        <v>PAK</v>
      </c>
    </row>
    <row r="168" spans="1:9" ht="15.75">
      <c r="A168" s="111" t="str">
        <f t="shared" si="4"/>
        <v>X AK 522</v>
      </c>
      <c r="B168" s="130">
        <v>22</v>
      </c>
      <c r="C168" s="110">
        <v>101616093</v>
      </c>
      <c r="D168" s="110" t="s">
        <v>2158</v>
      </c>
      <c r="E168" s="113" t="s">
        <v>9</v>
      </c>
      <c r="F168" s="114" t="s">
        <v>2325</v>
      </c>
      <c r="G168" s="111" t="s">
        <v>1775</v>
      </c>
      <c r="H168" s="111" t="s">
        <v>1783</v>
      </c>
      <c r="I168" s="111" t="str">
        <f t="shared" si="5"/>
        <v>LAK</v>
      </c>
    </row>
    <row r="169" spans="1:9" ht="15.75">
      <c r="A169" s="111" t="str">
        <f t="shared" si="4"/>
        <v>X AK 523</v>
      </c>
      <c r="B169" s="130">
        <v>23</v>
      </c>
      <c r="C169" s="110">
        <v>101616115</v>
      </c>
      <c r="D169" s="110" t="s">
        <v>2209</v>
      </c>
      <c r="E169" s="113" t="s">
        <v>13</v>
      </c>
      <c r="F169" s="114" t="s">
        <v>2325</v>
      </c>
      <c r="G169" s="111" t="s">
        <v>1775</v>
      </c>
      <c r="H169" s="111" t="s">
        <v>1783</v>
      </c>
      <c r="I169" s="111" t="str">
        <f t="shared" si="5"/>
        <v>PAK</v>
      </c>
    </row>
    <row r="170" spans="1:9" ht="15.75">
      <c r="A170" s="111" t="str">
        <f t="shared" si="4"/>
        <v>X AK 524</v>
      </c>
      <c r="B170" s="130">
        <v>24</v>
      </c>
      <c r="C170" s="110">
        <v>101616117</v>
      </c>
      <c r="D170" s="110" t="s">
        <v>2211</v>
      </c>
      <c r="E170" s="113" t="s">
        <v>13</v>
      </c>
      <c r="F170" s="114" t="s">
        <v>2325</v>
      </c>
      <c r="G170" s="111" t="s">
        <v>1775</v>
      </c>
      <c r="H170" s="111" t="s">
        <v>1783</v>
      </c>
      <c r="I170" s="111" t="str">
        <f t="shared" si="5"/>
        <v>PAK</v>
      </c>
    </row>
    <row r="171" spans="1:9" ht="15.75">
      <c r="A171" s="111" t="str">
        <f t="shared" si="4"/>
        <v>X AK 525</v>
      </c>
      <c r="B171" s="130">
        <v>25</v>
      </c>
      <c r="C171" s="110">
        <v>101616125</v>
      </c>
      <c r="D171" s="110" t="s">
        <v>2222</v>
      </c>
      <c r="E171" s="113" t="s">
        <v>13</v>
      </c>
      <c r="F171" s="114" t="s">
        <v>2325</v>
      </c>
      <c r="G171" s="111" t="s">
        <v>1775</v>
      </c>
      <c r="H171" s="111" t="s">
        <v>1783</v>
      </c>
      <c r="I171" s="111" t="str">
        <f t="shared" si="5"/>
        <v>PAK</v>
      </c>
    </row>
    <row r="172" spans="1:9" ht="15.75">
      <c r="A172" s="111" t="str">
        <f t="shared" si="4"/>
        <v>X AK 526</v>
      </c>
      <c r="B172" s="130">
        <v>26</v>
      </c>
      <c r="C172" s="110">
        <v>101616139</v>
      </c>
      <c r="D172" s="110" t="s">
        <v>2253</v>
      </c>
      <c r="E172" s="113" t="s">
        <v>9</v>
      </c>
      <c r="F172" s="114" t="s">
        <v>2325</v>
      </c>
      <c r="G172" s="111" t="s">
        <v>1775</v>
      </c>
      <c r="H172" s="111" t="s">
        <v>1783</v>
      </c>
      <c r="I172" s="111" t="str">
        <f t="shared" si="5"/>
        <v>LAK</v>
      </c>
    </row>
    <row r="173" spans="1:9" ht="15.75">
      <c r="A173" s="111" t="str">
        <f t="shared" si="4"/>
        <v>X AK 527</v>
      </c>
      <c r="B173" s="130">
        <v>27</v>
      </c>
      <c r="C173" s="110">
        <v>101616140</v>
      </c>
      <c r="D173" s="110" t="s">
        <v>2256</v>
      </c>
      <c r="E173" s="113" t="s">
        <v>9</v>
      </c>
      <c r="F173" s="116" t="s">
        <v>2325</v>
      </c>
      <c r="G173" s="111" t="s">
        <v>1775</v>
      </c>
      <c r="H173" s="111" t="s">
        <v>1783</v>
      </c>
      <c r="I173" s="111" t="str">
        <f t="shared" si="5"/>
        <v>LAK</v>
      </c>
    </row>
    <row r="174" spans="1:9" ht="15.75">
      <c r="A174" s="111" t="str">
        <f t="shared" si="4"/>
        <v>X AK 528</v>
      </c>
      <c r="B174" s="130">
        <v>28</v>
      </c>
      <c r="C174" s="110">
        <v>101616142</v>
      </c>
      <c r="D174" s="110" t="s">
        <v>2259</v>
      </c>
      <c r="E174" s="113" t="s">
        <v>9</v>
      </c>
      <c r="F174" s="114" t="s">
        <v>2325</v>
      </c>
      <c r="G174" s="111" t="s">
        <v>1775</v>
      </c>
      <c r="H174" s="111" t="s">
        <v>1783</v>
      </c>
      <c r="I174" s="111" t="str">
        <f t="shared" si="5"/>
        <v>LAK</v>
      </c>
    </row>
    <row r="175" spans="1:9" ht="15.75">
      <c r="A175" s="111" t="str">
        <f t="shared" si="4"/>
        <v>X AK 529</v>
      </c>
      <c r="B175" s="130">
        <v>29</v>
      </c>
      <c r="C175" s="110">
        <v>101616148</v>
      </c>
      <c r="D175" s="110" t="s">
        <v>2266</v>
      </c>
      <c r="E175" s="113" t="s">
        <v>13</v>
      </c>
      <c r="F175" s="114" t="s">
        <v>2325</v>
      </c>
      <c r="G175" s="111" t="s">
        <v>1775</v>
      </c>
      <c r="H175" s="111" t="s">
        <v>1783</v>
      </c>
      <c r="I175" s="111" t="str">
        <f t="shared" si="5"/>
        <v>PAK</v>
      </c>
    </row>
    <row r="176" spans="1:9" ht="15.75">
      <c r="A176" s="111" t="str">
        <f t="shared" si="4"/>
        <v>X AK 530</v>
      </c>
      <c r="B176" s="130">
        <v>30</v>
      </c>
      <c r="C176" s="110">
        <v>101616156</v>
      </c>
      <c r="D176" s="110" t="s">
        <v>2336</v>
      </c>
      <c r="E176" s="130" t="s">
        <v>13</v>
      </c>
      <c r="F176" s="111" t="s">
        <v>2325</v>
      </c>
      <c r="G176" s="111" t="s">
        <v>1775</v>
      </c>
      <c r="H176" s="111" t="s">
        <v>1783</v>
      </c>
      <c r="I176" s="111" t="str">
        <f t="shared" si="5"/>
        <v>PAK</v>
      </c>
    </row>
    <row r="177" spans="1:9" ht="15.75">
      <c r="A177" s="111" t="str">
        <f t="shared" si="4"/>
        <v>X AK 531</v>
      </c>
      <c r="B177" s="130">
        <v>31</v>
      </c>
      <c r="C177" s="110">
        <v>101616165</v>
      </c>
      <c r="D177" s="110" t="s">
        <v>2284</v>
      </c>
      <c r="E177" s="113" t="s">
        <v>13</v>
      </c>
      <c r="F177" s="114" t="s">
        <v>2325</v>
      </c>
      <c r="G177" s="111" t="s">
        <v>1775</v>
      </c>
      <c r="H177" s="111" t="s">
        <v>1783</v>
      </c>
      <c r="I177" s="111" t="str">
        <f t="shared" si="5"/>
        <v>PAK</v>
      </c>
    </row>
    <row r="178" spans="1:9" ht="15.75">
      <c r="A178" s="111" t="str">
        <f t="shared" si="4"/>
        <v>X AK 532</v>
      </c>
      <c r="B178" s="130">
        <v>32</v>
      </c>
      <c r="C178" s="110">
        <v>101616167</v>
      </c>
      <c r="D178" s="110" t="s">
        <v>2286</v>
      </c>
      <c r="E178" s="113" t="s">
        <v>9</v>
      </c>
      <c r="F178" s="114" t="s">
        <v>2325</v>
      </c>
      <c r="G178" s="111" t="s">
        <v>1775</v>
      </c>
      <c r="H178" s="111" t="s">
        <v>1783</v>
      </c>
      <c r="I178" s="111" t="str">
        <f t="shared" si="5"/>
        <v>LAK</v>
      </c>
    </row>
    <row r="179" spans="1:9" ht="15.75">
      <c r="A179" s="111" t="str">
        <f t="shared" si="4"/>
        <v>X AK 533</v>
      </c>
      <c r="B179" s="130">
        <v>33</v>
      </c>
      <c r="C179" s="110">
        <v>101616176</v>
      </c>
      <c r="D179" s="110" t="s">
        <v>2302</v>
      </c>
      <c r="E179" s="113" t="s">
        <v>9</v>
      </c>
      <c r="F179" s="114" t="s">
        <v>2325</v>
      </c>
      <c r="G179" s="111" t="s">
        <v>1775</v>
      </c>
      <c r="H179" s="111" t="s">
        <v>1783</v>
      </c>
      <c r="I179" s="111" t="str">
        <f t="shared" si="5"/>
        <v>LAK</v>
      </c>
    </row>
    <row r="180" spans="1:9" ht="15.75">
      <c r="A180" s="111" t="str">
        <f t="shared" si="4"/>
        <v>X AK 534</v>
      </c>
      <c r="B180" s="130">
        <v>34</v>
      </c>
      <c r="C180" s="110">
        <v>101616182</v>
      </c>
      <c r="D180" s="110" t="s">
        <v>2310</v>
      </c>
      <c r="E180" s="113" t="s">
        <v>13</v>
      </c>
      <c r="F180" s="114" t="s">
        <v>2325</v>
      </c>
      <c r="G180" s="111" t="s">
        <v>1775</v>
      </c>
      <c r="H180" s="111" t="s">
        <v>1783</v>
      </c>
      <c r="I180" s="111" t="str">
        <f t="shared" si="5"/>
        <v>PAK</v>
      </c>
    </row>
    <row r="181" spans="1:9" ht="15.75">
      <c r="A181" s="111" t="str">
        <f t="shared" si="4"/>
        <v>X AK 535</v>
      </c>
      <c r="B181" s="130">
        <v>35</v>
      </c>
      <c r="C181" s="110">
        <v>101616185</v>
      </c>
      <c r="D181" s="110" t="s">
        <v>2312</v>
      </c>
      <c r="E181" s="113" t="s">
        <v>13</v>
      </c>
      <c r="F181" s="114" t="s">
        <v>2325</v>
      </c>
      <c r="G181" s="111" t="s">
        <v>1775</v>
      </c>
      <c r="H181" s="111" t="s">
        <v>1783</v>
      </c>
      <c r="I181" s="111" t="str">
        <f t="shared" si="5"/>
        <v>PAK</v>
      </c>
    </row>
    <row r="182" spans="1:9" ht="15.75">
      <c r="A182" s="111" t="str">
        <f t="shared" si="4"/>
        <v>X AK 536</v>
      </c>
      <c r="B182" s="130">
        <v>36</v>
      </c>
      <c r="C182" s="110">
        <v>101616188</v>
      </c>
      <c r="D182" s="110" t="s">
        <v>2317</v>
      </c>
      <c r="E182" s="113" t="s">
        <v>13</v>
      </c>
      <c r="F182" s="116" t="s">
        <v>2325</v>
      </c>
      <c r="G182" s="111" t="s">
        <v>1775</v>
      </c>
      <c r="H182" s="111" t="s">
        <v>1783</v>
      </c>
      <c r="I182" s="111" t="str">
        <f t="shared" si="5"/>
        <v>PAK</v>
      </c>
    </row>
    <row r="183" spans="1:9" ht="15.75">
      <c r="A183" s="111" t="str">
        <f t="shared" si="4"/>
        <v>X AK 61</v>
      </c>
      <c r="B183" s="130">
        <v>1</v>
      </c>
      <c r="C183" s="110">
        <v>101615981</v>
      </c>
      <c r="D183" s="110" t="s">
        <v>1963</v>
      </c>
      <c r="E183" s="113" t="s">
        <v>9</v>
      </c>
      <c r="F183" s="114" t="s">
        <v>2330</v>
      </c>
      <c r="G183" s="111" t="s">
        <v>1775</v>
      </c>
      <c r="H183" s="111" t="s">
        <v>1783</v>
      </c>
      <c r="I183" s="111" t="str">
        <f t="shared" si="5"/>
        <v>LAK</v>
      </c>
    </row>
    <row r="184" spans="1:9" ht="15.75">
      <c r="A184" s="111" t="str">
        <f t="shared" si="4"/>
        <v>X AK 62</v>
      </c>
      <c r="B184" s="130">
        <v>2</v>
      </c>
      <c r="C184" s="110">
        <v>101615987</v>
      </c>
      <c r="D184" s="110" t="s">
        <v>1976</v>
      </c>
      <c r="E184" s="113" t="s">
        <v>9</v>
      </c>
      <c r="F184" s="114" t="s">
        <v>2330</v>
      </c>
      <c r="G184" s="111" t="s">
        <v>1775</v>
      </c>
      <c r="H184" s="111" t="s">
        <v>1783</v>
      </c>
      <c r="I184" s="111" t="str">
        <f t="shared" si="5"/>
        <v>LAK</v>
      </c>
    </row>
    <row r="185" spans="1:9" ht="15.75">
      <c r="A185" s="111" t="str">
        <f t="shared" si="4"/>
        <v>X AK 63</v>
      </c>
      <c r="B185" s="130">
        <v>3</v>
      </c>
      <c r="C185" s="110">
        <v>101615990</v>
      </c>
      <c r="D185" s="110" t="s">
        <v>1984</v>
      </c>
      <c r="E185" s="113" t="s">
        <v>13</v>
      </c>
      <c r="F185" s="114" t="s">
        <v>2330</v>
      </c>
      <c r="G185" s="111" t="s">
        <v>1775</v>
      </c>
      <c r="H185" s="111" t="s">
        <v>1783</v>
      </c>
      <c r="I185" s="111" t="str">
        <f t="shared" si="5"/>
        <v>PAK</v>
      </c>
    </row>
    <row r="186" spans="1:9" ht="15.75">
      <c r="A186" s="111" t="str">
        <f t="shared" si="4"/>
        <v>X AK 64</v>
      </c>
      <c r="B186" s="130">
        <v>4</v>
      </c>
      <c r="C186" s="110">
        <v>101615991</v>
      </c>
      <c r="D186" s="110" t="s">
        <v>1985</v>
      </c>
      <c r="E186" s="113" t="s">
        <v>9</v>
      </c>
      <c r="F186" s="114" t="s">
        <v>2330</v>
      </c>
      <c r="G186" s="111" t="s">
        <v>1775</v>
      </c>
      <c r="H186" s="111" t="s">
        <v>1783</v>
      </c>
      <c r="I186" s="111" t="str">
        <f t="shared" si="5"/>
        <v>LAK</v>
      </c>
    </row>
    <row r="187" spans="1:9" ht="15.75">
      <c r="A187" s="111" t="str">
        <f t="shared" si="4"/>
        <v>X AK 65</v>
      </c>
      <c r="B187" s="130">
        <v>5</v>
      </c>
      <c r="C187" s="110">
        <v>101615992</v>
      </c>
      <c r="D187" s="110" t="s">
        <v>1986</v>
      </c>
      <c r="E187" s="113" t="s">
        <v>13</v>
      </c>
      <c r="F187" s="114" t="s">
        <v>2330</v>
      </c>
      <c r="G187" s="111" t="s">
        <v>1775</v>
      </c>
      <c r="H187" s="111" t="s">
        <v>1783</v>
      </c>
      <c r="I187" s="111" t="str">
        <f t="shared" si="5"/>
        <v>PAK</v>
      </c>
    </row>
    <row r="188" spans="1:9" ht="15.75">
      <c r="A188" s="111" t="str">
        <f t="shared" si="4"/>
        <v>X AK 66</v>
      </c>
      <c r="B188" s="130">
        <v>6</v>
      </c>
      <c r="C188" s="110">
        <v>101616009</v>
      </c>
      <c r="D188" s="110" t="s">
        <v>2337</v>
      </c>
      <c r="E188" s="130" t="s">
        <v>13</v>
      </c>
      <c r="F188" s="111" t="s">
        <v>2330</v>
      </c>
      <c r="G188" s="111" t="s">
        <v>1775</v>
      </c>
      <c r="H188" s="111" t="s">
        <v>1783</v>
      </c>
      <c r="I188" s="111" t="str">
        <f t="shared" si="5"/>
        <v>PAK</v>
      </c>
    </row>
    <row r="189" spans="1:9" ht="15.75">
      <c r="A189" s="111" t="str">
        <f t="shared" si="4"/>
        <v>X AK 67</v>
      </c>
      <c r="B189" s="130">
        <v>7</v>
      </c>
      <c r="C189" s="110">
        <v>101616013</v>
      </c>
      <c r="D189" s="110" t="s">
        <v>2015</v>
      </c>
      <c r="E189" s="113" t="s">
        <v>9</v>
      </c>
      <c r="F189" s="114" t="s">
        <v>2330</v>
      </c>
      <c r="G189" s="111" t="s">
        <v>1775</v>
      </c>
      <c r="H189" s="111" t="s">
        <v>1783</v>
      </c>
      <c r="I189" s="111" t="str">
        <f t="shared" si="5"/>
        <v>LAK</v>
      </c>
    </row>
    <row r="190" spans="1:9" ht="15.75">
      <c r="A190" s="111" t="str">
        <f t="shared" si="4"/>
        <v>X AK 68</v>
      </c>
      <c r="B190" s="130">
        <v>8</v>
      </c>
      <c r="C190" s="110">
        <v>101616024</v>
      </c>
      <c r="D190" s="110" t="s">
        <v>2030</v>
      </c>
      <c r="E190" s="113" t="s">
        <v>13</v>
      </c>
      <c r="F190" s="114" t="s">
        <v>2330</v>
      </c>
      <c r="G190" s="111" t="s">
        <v>1775</v>
      </c>
      <c r="H190" s="111" t="s">
        <v>1783</v>
      </c>
      <c r="I190" s="111" t="str">
        <f t="shared" si="5"/>
        <v>PAK</v>
      </c>
    </row>
    <row r="191" spans="1:9" ht="15.75">
      <c r="A191" s="111" t="str">
        <f t="shared" si="4"/>
        <v>X AK 69</v>
      </c>
      <c r="B191" s="130">
        <v>9</v>
      </c>
      <c r="C191" s="110">
        <v>101616037</v>
      </c>
      <c r="D191" s="110" t="s">
        <v>2054</v>
      </c>
      <c r="E191" s="113" t="s">
        <v>13</v>
      </c>
      <c r="F191" s="114" t="s">
        <v>2330</v>
      </c>
      <c r="G191" s="111" t="s">
        <v>1775</v>
      </c>
      <c r="H191" s="111" t="s">
        <v>1783</v>
      </c>
      <c r="I191" s="111" t="str">
        <f t="shared" si="5"/>
        <v>PAK</v>
      </c>
    </row>
    <row r="192" spans="1:9" ht="15.75">
      <c r="A192" s="111" t="str">
        <f t="shared" si="4"/>
        <v>X AK 610</v>
      </c>
      <c r="B192" s="130">
        <v>10</v>
      </c>
      <c r="C192" s="110">
        <v>101616044</v>
      </c>
      <c r="D192" s="110" t="s">
        <v>2066</v>
      </c>
      <c r="E192" s="113" t="s">
        <v>9</v>
      </c>
      <c r="F192" s="114" t="s">
        <v>2330</v>
      </c>
      <c r="G192" s="111" t="s">
        <v>1775</v>
      </c>
      <c r="H192" s="111" t="s">
        <v>1783</v>
      </c>
      <c r="I192" s="111" t="str">
        <f t="shared" si="5"/>
        <v>LAK</v>
      </c>
    </row>
    <row r="193" spans="1:9" ht="15.75">
      <c r="A193" s="111" t="str">
        <f t="shared" si="4"/>
        <v>X AK 611</v>
      </c>
      <c r="B193" s="130">
        <v>11</v>
      </c>
      <c r="C193" s="110">
        <v>101616048</v>
      </c>
      <c r="D193" s="110" t="s">
        <v>2072</v>
      </c>
      <c r="E193" s="113" t="s">
        <v>9</v>
      </c>
      <c r="F193" s="114" t="s">
        <v>2330</v>
      </c>
      <c r="G193" s="111" t="s">
        <v>1775</v>
      </c>
      <c r="H193" s="111" t="s">
        <v>1783</v>
      </c>
      <c r="I193" s="111" t="str">
        <f t="shared" si="5"/>
        <v>LAK</v>
      </c>
    </row>
    <row r="194" spans="1:9" ht="15.75">
      <c r="A194" s="111" t="str">
        <f t="shared" si="4"/>
        <v>X AK 612</v>
      </c>
      <c r="B194" s="130">
        <v>12</v>
      </c>
      <c r="C194" s="110">
        <v>101616050</v>
      </c>
      <c r="D194" s="110" t="s">
        <v>2078</v>
      </c>
      <c r="E194" s="113" t="s">
        <v>9</v>
      </c>
      <c r="F194" s="114" t="s">
        <v>2330</v>
      </c>
      <c r="G194" s="111" t="s">
        <v>1775</v>
      </c>
      <c r="H194" s="111" t="s">
        <v>1783</v>
      </c>
      <c r="I194" s="111" t="str">
        <f t="shared" si="5"/>
        <v>LAK</v>
      </c>
    </row>
    <row r="195" spans="1:9" ht="15.75">
      <c r="A195" s="111" t="str">
        <f t="shared" ref="A195:A258" si="6">F195&amp;B195</f>
        <v>X AK 613</v>
      </c>
      <c r="B195" s="130">
        <v>13</v>
      </c>
      <c r="C195" s="110">
        <v>101616055</v>
      </c>
      <c r="D195" s="110" t="s">
        <v>2086</v>
      </c>
      <c r="E195" s="113" t="s">
        <v>9</v>
      </c>
      <c r="F195" s="114" t="s">
        <v>2330</v>
      </c>
      <c r="G195" s="111" t="s">
        <v>1775</v>
      </c>
      <c r="H195" s="111" t="s">
        <v>1783</v>
      </c>
      <c r="I195" s="111" t="str">
        <f t="shared" ref="I195:I258" si="7">E195&amp;H195</f>
        <v>LAK</v>
      </c>
    </row>
    <row r="196" spans="1:9" ht="15.75">
      <c r="A196" s="111" t="str">
        <f t="shared" si="6"/>
        <v>X AK 614</v>
      </c>
      <c r="B196" s="130">
        <v>14</v>
      </c>
      <c r="C196" s="110">
        <v>101616062</v>
      </c>
      <c r="D196" s="110" t="s">
        <v>2101</v>
      </c>
      <c r="E196" s="113" t="s">
        <v>9</v>
      </c>
      <c r="F196" s="114" t="s">
        <v>2330</v>
      </c>
      <c r="G196" s="111" t="s">
        <v>1775</v>
      </c>
      <c r="H196" s="111" t="s">
        <v>1783</v>
      </c>
      <c r="I196" s="111" t="str">
        <f t="shared" si="7"/>
        <v>LAK</v>
      </c>
    </row>
    <row r="197" spans="1:9" ht="15.75">
      <c r="A197" s="111" t="str">
        <f t="shared" si="6"/>
        <v>X AK 615</v>
      </c>
      <c r="B197" s="130">
        <v>15</v>
      </c>
      <c r="C197" s="110">
        <v>101616065</v>
      </c>
      <c r="D197" s="110" t="s">
        <v>2107</v>
      </c>
      <c r="E197" s="113" t="s">
        <v>9</v>
      </c>
      <c r="F197" s="114" t="s">
        <v>2330</v>
      </c>
      <c r="G197" s="111" t="s">
        <v>1775</v>
      </c>
      <c r="H197" s="111" t="s">
        <v>1783</v>
      </c>
      <c r="I197" s="111" t="str">
        <f t="shared" si="7"/>
        <v>LAK</v>
      </c>
    </row>
    <row r="198" spans="1:9" ht="15.75">
      <c r="A198" s="111" t="str">
        <f t="shared" si="6"/>
        <v>X AK 616</v>
      </c>
      <c r="B198" s="130">
        <v>16</v>
      </c>
      <c r="C198" s="110">
        <v>101616078</v>
      </c>
      <c r="D198" s="110" t="s">
        <v>2130</v>
      </c>
      <c r="E198" s="113" t="s">
        <v>9</v>
      </c>
      <c r="F198" s="114" t="s">
        <v>2330</v>
      </c>
      <c r="G198" s="111" t="s">
        <v>1775</v>
      </c>
      <c r="H198" s="111" t="s">
        <v>1783</v>
      </c>
      <c r="I198" s="111" t="str">
        <f t="shared" si="7"/>
        <v>LAK</v>
      </c>
    </row>
    <row r="199" spans="1:9" ht="15.75">
      <c r="A199" s="111" t="str">
        <f t="shared" si="6"/>
        <v>X AK 617</v>
      </c>
      <c r="B199" s="130">
        <v>17</v>
      </c>
      <c r="C199" s="110">
        <v>101616079</v>
      </c>
      <c r="D199" s="110" t="s">
        <v>2131</v>
      </c>
      <c r="E199" s="113" t="s">
        <v>13</v>
      </c>
      <c r="F199" s="114" t="s">
        <v>2330</v>
      </c>
      <c r="G199" s="111" t="s">
        <v>1775</v>
      </c>
      <c r="H199" s="111" t="s">
        <v>1783</v>
      </c>
      <c r="I199" s="111" t="str">
        <f t="shared" si="7"/>
        <v>PAK</v>
      </c>
    </row>
    <row r="200" spans="1:9" ht="15.75">
      <c r="A200" s="111" t="str">
        <f t="shared" si="6"/>
        <v>X AK 618</v>
      </c>
      <c r="B200" s="130">
        <v>18</v>
      </c>
      <c r="C200" s="110">
        <v>101616089</v>
      </c>
      <c r="D200" s="110" t="s">
        <v>2152</v>
      </c>
      <c r="E200" s="113" t="s">
        <v>13</v>
      </c>
      <c r="F200" s="114" t="s">
        <v>2330</v>
      </c>
      <c r="G200" s="111" t="s">
        <v>1775</v>
      </c>
      <c r="H200" s="111" t="s">
        <v>1783</v>
      </c>
      <c r="I200" s="111" t="str">
        <f t="shared" si="7"/>
        <v>PAK</v>
      </c>
    </row>
    <row r="201" spans="1:9" ht="15.75">
      <c r="A201" s="111" t="str">
        <f t="shared" si="6"/>
        <v>X AK 619</v>
      </c>
      <c r="B201" s="130">
        <v>19</v>
      </c>
      <c r="C201" s="110">
        <v>101616101</v>
      </c>
      <c r="D201" s="110" t="s">
        <v>2181</v>
      </c>
      <c r="E201" s="113" t="s">
        <v>9</v>
      </c>
      <c r="F201" s="114" t="s">
        <v>2330</v>
      </c>
      <c r="G201" s="111" t="s">
        <v>1775</v>
      </c>
      <c r="H201" s="111" t="s">
        <v>1783</v>
      </c>
      <c r="I201" s="111" t="str">
        <f t="shared" si="7"/>
        <v>LAK</v>
      </c>
    </row>
    <row r="202" spans="1:9" ht="15.75">
      <c r="A202" s="111" t="str">
        <f t="shared" si="6"/>
        <v>X AK 620</v>
      </c>
      <c r="B202" s="130">
        <v>20</v>
      </c>
      <c r="C202" s="110">
        <v>101616103</v>
      </c>
      <c r="D202" s="110" t="s">
        <v>2193</v>
      </c>
      <c r="E202" s="113" t="s">
        <v>9</v>
      </c>
      <c r="F202" s="114" t="s">
        <v>2330</v>
      </c>
      <c r="G202" s="111" t="s">
        <v>1775</v>
      </c>
      <c r="H202" s="111" t="s">
        <v>1783</v>
      </c>
      <c r="I202" s="111" t="str">
        <f t="shared" si="7"/>
        <v>LAK</v>
      </c>
    </row>
    <row r="203" spans="1:9" ht="15.75">
      <c r="A203" s="111" t="str">
        <f t="shared" si="6"/>
        <v>X AK 621</v>
      </c>
      <c r="B203" s="130">
        <v>21</v>
      </c>
      <c r="C203" s="110">
        <v>101616109</v>
      </c>
      <c r="D203" s="110" t="s">
        <v>2202</v>
      </c>
      <c r="E203" s="113" t="s">
        <v>13</v>
      </c>
      <c r="F203" s="114" t="s">
        <v>2330</v>
      </c>
      <c r="G203" s="111" t="s">
        <v>1775</v>
      </c>
      <c r="H203" s="111" t="s">
        <v>1783</v>
      </c>
      <c r="I203" s="111" t="str">
        <f t="shared" si="7"/>
        <v>PAK</v>
      </c>
    </row>
    <row r="204" spans="1:9" ht="15.75">
      <c r="A204" s="111" t="str">
        <f t="shared" si="6"/>
        <v>X AK 622</v>
      </c>
      <c r="B204" s="130">
        <v>22</v>
      </c>
      <c r="C204" s="110">
        <v>101616116</v>
      </c>
      <c r="D204" s="110" t="s">
        <v>2210</v>
      </c>
      <c r="E204" s="113" t="s">
        <v>13</v>
      </c>
      <c r="F204" s="114" t="s">
        <v>2330</v>
      </c>
      <c r="G204" s="111" t="s">
        <v>1775</v>
      </c>
      <c r="H204" s="111" t="s">
        <v>1783</v>
      </c>
      <c r="I204" s="111" t="str">
        <f t="shared" si="7"/>
        <v>PAK</v>
      </c>
    </row>
    <row r="205" spans="1:9" ht="15.75">
      <c r="A205" s="111" t="str">
        <f t="shared" si="6"/>
        <v>X AK 623</v>
      </c>
      <c r="B205" s="130">
        <v>23</v>
      </c>
      <c r="C205" s="110">
        <v>101616118</v>
      </c>
      <c r="D205" s="110" t="s">
        <v>2212</v>
      </c>
      <c r="E205" s="113" t="s">
        <v>13</v>
      </c>
      <c r="F205" s="114" t="s">
        <v>2330</v>
      </c>
      <c r="G205" s="111" t="s">
        <v>1775</v>
      </c>
      <c r="H205" s="111" t="s">
        <v>1783</v>
      </c>
      <c r="I205" s="111" t="str">
        <f t="shared" si="7"/>
        <v>PAK</v>
      </c>
    </row>
    <row r="206" spans="1:9" ht="15.75">
      <c r="A206" s="111" t="str">
        <f t="shared" si="6"/>
        <v>X AK 624</v>
      </c>
      <c r="B206" s="130">
        <v>24</v>
      </c>
      <c r="C206" s="110">
        <v>101616132</v>
      </c>
      <c r="D206" s="110" t="s">
        <v>2240</v>
      </c>
      <c r="E206" s="113" t="s">
        <v>9</v>
      </c>
      <c r="F206" s="114" t="s">
        <v>2330</v>
      </c>
      <c r="G206" s="111" t="s">
        <v>1775</v>
      </c>
      <c r="H206" s="111" t="s">
        <v>1783</v>
      </c>
      <c r="I206" s="111" t="str">
        <f t="shared" si="7"/>
        <v>LAK</v>
      </c>
    </row>
    <row r="207" spans="1:9" ht="15.75">
      <c r="A207" s="111" t="str">
        <f t="shared" si="6"/>
        <v>X AK 625</v>
      </c>
      <c r="B207" s="130">
        <v>25</v>
      </c>
      <c r="C207" s="110">
        <v>101616133</v>
      </c>
      <c r="D207" s="110" t="s">
        <v>2244</v>
      </c>
      <c r="E207" s="113" t="s">
        <v>13</v>
      </c>
      <c r="F207" s="114" t="s">
        <v>2330</v>
      </c>
      <c r="G207" s="111" t="s">
        <v>1775</v>
      </c>
      <c r="H207" s="111" t="s">
        <v>1783</v>
      </c>
      <c r="I207" s="111" t="str">
        <f t="shared" si="7"/>
        <v>PAK</v>
      </c>
    </row>
    <row r="208" spans="1:9" ht="15.75">
      <c r="A208" s="111" t="str">
        <f t="shared" si="6"/>
        <v>X AK 626</v>
      </c>
      <c r="B208" s="130">
        <v>26</v>
      </c>
      <c r="C208" s="110">
        <v>101616135</v>
      </c>
      <c r="D208" s="110" t="s">
        <v>2248</v>
      </c>
      <c r="E208" s="113" t="s">
        <v>13</v>
      </c>
      <c r="F208" s="114" t="s">
        <v>2330</v>
      </c>
      <c r="G208" s="111" t="s">
        <v>1775</v>
      </c>
      <c r="H208" s="111" t="s">
        <v>1783</v>
      </c>
      <c r="I208" s="111" t="str">
        <f t="shared" si="7"/>
        <v>PAK</v>
      </c>
    </row>
    <row r="209" spans="1:10" ht="15.75">
      <c r="A209" s="111" t="str">
        <f t="shared" si="6"/>
        <v>X AK 627</v>
      </c>
      <c r="B209" s="130">
        <v>27</v>
      </c>
      <c r="C209" s="110">
        <v>101616143</v>
      </c>
      <c r="D209" s="110" t="s">
        <v>2260</v>
      </c>
      <c r="E209" s="113" t="s">
        <v>9</v>
      </c>
      <c r="F209" s="114" t="s">
        <v>2330</v>
      </c>
      <c r="G209" s="111" t="s">
        <v>1775</v>
      </c>
      <c r="H209" s="111" t="s">
        <v>1783</v>
      </c>
      <c r="I209" s="111" t="str">
        <f t="shared" si="7"/>
        <v>LAK</v>
      </c>
    </row>
    <row r="210" spans="1:10" ht="15.75">
      <c r="A210" s="111" t="str">
        <f t="shared" si="6"/>
        <v>X AK 628</v>
      </c>
      <c r="B210" s="130">
        <v>28</v>
      </c>
      <c r="C210" s="110">
        <v>101616147</v>
      </c>
      <c r="D210" s="110" t="s">
        <v>2265</v>
      </c>
      <c r="E210" s="113" t="s">
        <v>9</v>
      </c>
      <c r="F210" s="114" t="s">
        <v>2330</v>
      </c>
      <c r="G210" s="111" t="s">
        <v>1775</v>
      </c>
      <c r="H210" s="111" t="s">
        <v>1783</v>
      </c>
      <c r="I210" s="111" t="str">
        <f t="shared" si="7"/>
        <v>LAK</v>
      </c>
    </row>
    <row r="211" spans="1:10" ht="15.75">
      <c r="A211" s="111" t="str">
        <f t="shared" si="6"/>
        <v>X AK 629</v>
      </c>
      <c r="B211" s="130">
        <v>29</v>
      </c>
      <c r="C211" s="110">
        <v>101616154</v>
      </c>
      <c r="D211" s="110" t="s">
        <v>2272</v>
      </c>
      <c r="E211" s="113" t="s">
        <v>13</v>
      </c>
      <c r="F211" s="114" t="s">
        <v>2330</v>
      </c>
      <c r="G211" s="111" t="s">
        <v>1775</v>
      </c>
      <c r="H211" s="111" t="s">
        <v>1783</v>
      </c>
      <c r="I211" s="111" t="str">
        <f t="shared" si="7"/>
        <v>PAK</v>
      </c>
    </row>
    <row r="212" spans="1:10" ht="15.75">
      <c r="A212" s="111" t="str">
        <f t="shared" si="6"/>
        <v>X AK 630</v>
      </c>
      <c r="B212" s="130">
        <v>30</v>
      </c>
      <c r="C212" s="110">
        <v>101616159</v>
      </c>
      <c r="D212" s="110" t="s">
        <v>2276</v>
      </c>
      <c r="E212" s="113" t="s">
        <v>13</v>
      </c>
      <c r="F212" s="114" t="s">
        <v>2330</v>
      </c>
      <c r="G212" s="111" t="s">
        <v>1775</v>
      </c>
      <c r="H212" s="111" t="s">
        <v>1783</v>
      </c>
      <c r="I212" s="111" t="str">
        <f t="shared" si="7"/>
        <v>PAK</v>
      </c>
    </row>
    <row r="213" spans="1:10" ht="15.75">
      <c r="A213" s="111" t="str">
        <f t="shared" si="6"/>
        <v>X AK 631</v>
      </c>
      <c r="B213" s="130">
        <v>31</v>
      </c>
      <c r="C213" s="110">
        <v>101616160</v>
      </c>
      <c r="D213" s="110" t="s">
        <v>2278</v>
      </c>
      <c r="E213" s="113" t="s">
        <v>13</v>
      </c>
      <c r="F213" s="114" t="s">
        <v>2330</v>
      </c>
      <c r="G213" s="111" t="s">
        <v>1775</v>
      </c>
      <c r="H213" s="111" t="s">
        <v>1783</v>
      </c>
      <c r="I213" s="111" t="str">
        <f t="shared" si="7"/>
        <v>PAK</v>
      </c>
    </row>
    <row r="214" spans="1:10" ht="15.75">
      <c r="A214" s="111" t="str">
        <f t="shared" si="6"/>
        <v>X AK 632</v>
      </c>
      <c r="B214" s="130">
        <v>32</v>
      </c>
      <c r="C214" s="110">
        <v>101616162</v>
      </c>
      <c r="D214" s="110" t="s">
        <v>2280</v>
      </c>
      <c r="E214" s="113" t="s">
        <v>13</v>
      </c>
      <c r="F214" s="114" t="s">
        <v>2330</v>
      </c>
      <c r="G214" s="111" t="s">
        <v>1775</v>
      </c>
      <c r="H214" s="111" t="s">
        <v>1783</v>
      </c>
      <c r="I214" s="111" t="str">
        <f t="shared" si="7"/>
        <v>PAK</v>
      </c>
    </row>
    <row r="215" spans="1:10" ht="15.75">
      <c r="A215" s="111" t="str">
        <f t="shared" si="6"/>
        <v>X AK 633</v>
      </c>
      <c r="B215" s="130">
        <v>33</v>
      </c>
      <c r="C215" s="110">
        <v>101616166</v>
      </c>
      <c r="D215" s="110" t="s">
        <v>2285</v>
      </c>
      <c r="E215" s="113" t="s">
        <v>13</v>
      </c>
      <c r="F215" s="114" t="s">
        <v>2330</v>
      </c>
      <c r="G215" s="111" t="s">
        <v>1775</v>
      </c>
      <c r="H215" s="111" t="s">
        <v>1783</v>
      </c>
      <c r="I215" s="111" t="str">
        <f t="shared" si="7"/>
        <v>PAK</v>
      </c>
    </row>
    <row r="216" spans="1:10" ht="15.75">
      <c r="A216" s="111" t="str">
        <f t="shared" si="6"/>
        <v>X AK 634</v>
      </c>
      <c r="B216" s="130">
        <v>34</v>
      </c>
      <c r="C216" s="110">
        <v>101616173</v>
      </c>
      <c r="D216" s="110" t="s">
        <v>2298</v>
      </c>
      <c r="E216" s="113" t="s">
        <v>13</v>
      </c>
      <c r="F216" s="114" t="s">
        <v>2330</v>
      </c>
      <c r="G216" s="111" t="s">
        <v>1775</v>
      </c>
      <c r="H216" s="111" t="s">
        <v>1783</v>
      </c>
      <c r="I216" s="111" t="str">
        <f t="shared" si="7"/>
        <v>PAK</v>
      </c>
      <c r="J216" s="109" t="s">
        <v>1936</v>
      </c>
    </row>
    <row r="217" spans="1:10" ht="15.75">
      <c r="A217" s="111" t="str">
        <f t="shared" si="6"/>
        <v>X AK 635</v>
      </c>
      <c r="B217" s="130">
        <v>35</v>
      </c>
      <c r="C217" s="110">
        <v>101616178</v>
      </c>
      <c r="D217" s="110" t="s">
        <v>2304</v>
      </c>
      <c r="E217" s="113" t="s">
        <v>9</v>
      </c>
      <c r="F217" s="114" t="s">
        <v>2330</v>
      </c>
      <c r="G217" s="111" t="s">
        <v>1775</v>
      </c>
      <c r="H217" s="111" t="s">
        <v>1783</v>
      </c>
      <c r="I217" s="111" t="str">
        <f t="shared" si="7"/>
        <v>LAK</v>
      </c>
    </row>
    <row r="218" spans="1:10" ht="15.75">
      <c r="A218" s="111" t="str">
        <f t="shared" si="6"/>
        <v>X AK 636</v>
      </c>
      <c r="B218" s="130">
        <v>36</v>
      </c>
      <c r="C218" s="110">
        <v>101616179</v>
      </c>
      <c r="D218" s="110" t="s">
        <v>2305</v>
      </c>
      <c r="E218" s="113" t="s">
        <v>13</v>
      </c>
      <c r="F218" s="114" t="s">
        <v>2330</v>
      </c>
      <c r="G218" s="111" t="s">
        <v>1775</v>
      </c>
      <c r="H218" s="111" t="s">
        <v>1783</v>
      </c>
      <c r="I218" s="111" t="str">
        <f t="shared" si="7"/>
        <v>PAK</v>
      </c>
    </row>
    <row r="219" spans="1:10" ht="15.75">
      <c r="A219" s="111" t="str">
        <f t="shared" si="6"/>
        <v>X TKJ 11</v>
      </c>
      <c r="B219" s="130">
        <v>1</v>
      </c>
      <c r="C219" s="110">
        <v>101616191</v>
      </c>
      <c r="D219" s="111" t="s">
        <v>2350</v>
      </c>
      <c r="E219" s="130" t="s">
        <v>9</v>
      </c>
      <c r="F219" s="111" t="s">
        <v>2331</v>
      </c>
      <c r="G219" s="111" t="s">
        <v>1777</v>
      </c>
      <c r="H219" s="111" t="s">
        <v>1785</v>
      </c>
      <c r="I219" s="111" t="str">
        <f t="shared" si="7"/>
        <v>LTKJ</v>
      </c>
    </row>
    <row r="220" spans="1:10" ht="15.75">
      <c r="A220" s="111" t="str">
        <f t="shared" si="6"/>
        <v>X TKJ 12</v>
      </c>
      <c r="B220" s="130">
        <v>2</v>
      </c>
      <c r="C220" s="110">
        <v>101616197</v>
      </c>
      <c r="D220" s="110" t="s">
        <v>1978</v>
      </c>
      <c r="E220" s="113" t="s">
        <v>9</v>
      </c>
      <c r="F220" s="115" t="s">
        <v>2331</v>
      </c>
      <c r="G220" s="111" t="s">
        <v>1777</v>
      </c>
      <c r="H220" s="111" t="s">
        <v>1785</v>
      </c>
      <c r="I220" s="111" t="str">
        <f t="shared" si="7"/>
        <v>LTKJ</v>
      </c>
    </row>
    <row r="221" spans="1:10" ht="15.75">
      <c r="A221" s="111" t="str">
        <f t="shared" si="6"/>
        <v>X TKJ 13</v>
      </c>
      <c r="B221" s="130">
        <v>3</v>
      </c>
      <c r="C221" s="110">
        <v>101616200</v>
      </c>
      <c r="D221" s="110" t="s">
        <v>1994</v>
      </c>
      <c r="E221" s="113" t="s">
        <v>9</v>
      </c>
      <c r="F221" s="115" t="s">
        <v>2331</v>
      </c>
      <c r="G221" s="111" t="s">
        <v>1777</v>
      </c>
      <c r="H221" s="111" t="s">
        <v>1785</v>
      </c>
      <c r="I221" s="111" t="str">
        <f t="shared" si="7"/>
        <v>LTKJ</v>
      </c>
    </row>
    <row r="222" spans="1:10" ht="15.75">
      <c r="A222" s="111" t="str">
        <f t="shared" si="6"/>
        <v>X TKJ 14</v>
      </c>
      <c r="B222" s="130">
        <v>4</v>
      </c>
      <c r="C222" s="110">
        <v>101616203</v>
      </c>
      <c r="D222" s="110" t="s">
        <v>2009</v>
      </c>
      <c r="E222" s="113" t="s">
        <v>13</v>
      </c>
      <c r="F222" s="115" t="s">
        <v>2331</v>
      </c>
      <c r="G222" s="111" t="s">
        <v>1777</v>
      </c>
      <c r="H222" s="111" t="s">
        <v>1785</v>
      </c>
      <c r="I222" s="111" t="str">
        <f t="shared" si="7"/>
        <v>PTKJ</v>
      </c>
    </row>
    <row r="223" spans="1:10" ht="15.75">
      <c r="A223" s="111" t="str">
        <f t="shared" si="6"/>
        <v>X TKJ 15</v>
      </c>
      <c r="B223" s="130">
        <v>5</v>
      </c>
      <c r="C223" s="110">
        <v>101616207</v>
      </c>
      <c r="D223" s="110" t="s">
        <v>2020</v>
      </c>
      <c r="E223" s="113" t="s">
        <v>9</v>
      </c>
      <c r="F223" s="115" t="s">
        <v>2331</v>
      </c>
      <c r="G223" s="111" t="s">
        <v>1777</v>
      </c>
      <c r="H223" s="111" t="s">
        <v>1785</v>
      </c>
      <c r="I223" s="111" t="str">
        <f t="shared" si="7"/>
        <v>LTKJ</v>
      </c>
    </row>
    <row r="224" spans="1:10" ht="15.75">
      <c r="A224" s="111" t="str">
        <f t="shared" si="6"/>
        <v>X TKJ 16</v>
      </c>
      <c r="B224" s="130">
        <v>6</v>
      </c>
      <c r="C224" s="110">
        <v>101616208</v>
      </c>
      <c r="D224" s="110" t="s">
        <v>2022</v>
      </c>
      <c r="E224" s="113" t="s">
        <v>9</v>
      </c>
      <c r="F224" s="115" t="s">
        <v>2331</v>
      </c>
      <c r="G224" s="111" t="s">
        <v>1777</v>
      </c>
      <c r="H224" s="111" t="s">
        <v>1785</v>
      </c>
      <c r="I224" s="111" t="str">
        <f t="shared" si="7"/>
        <v>LTKJ</v>
      </c>
    </row>
    <row r="225" spans="1:9" ht="15.75">
      <c r="A225" s="111" t="str">
        <f t="shared" si="6"/>
        <v>X TKJ 17</v>
      </c>
      <c r="B225" s="130">
        <v>7</v>
      </c>
      <c r="C225" s="110">
        <v>101616212</v>
      </c>
      <c r="D225" s="110" t="s">
        <v>2039</v>
      </c>
      <c r="E225" s="113" t="s">
        <v>9</v>
      </c>
      <c r="F225" s="115" t="s">
        <v>2331</v>
      </c>
      <c r="G225" s="111" t="s">
        <v>1777</v>
      </c>
      <c r="H225" s="111" t="s">
        <v>1785</v>
      </c>
      <c r="I225" s="111" t="str">
        <f t="shared" si="7"/>
        <v>LTKJ</v>
      </c>
    </row>
    <row r="226" spans="1:9" ht="15.75">
      <c r="A226" s="111" t="str">
        <f t="shared" si="6"/>
        <v>X TKJ 18</v>
      </c>
      <c r="B226" s="130">
        <v>8</v>
      </c>
      <c r="C226" s="110">
        <v>101616215</v>
      </c>
      <c r="D226" s="110" t="s">
        <v>2044</v>
      </c>
      <c r="E226" s="113" t="s">
        <v>9</v>
      </c>
      <c r="F226" s="115" t="s">
        <v>2331</v>
      </c>
      <c r="G226" s="111" t="s">
        <v>1777</v>
      </c>
      <c r="H226" s="111" t="s">
        <v>1785</v>
      </c>
      <c r="I226" s="111" t="str">
        <f t="shared" si="7"/>
        <v>LTKJ</v>
      </c>
    </row>
    <row r="227" spans="1:9" ht="15.75">
      <c r="A227" s="111" t="str">
        <f t="shared" si="6"/>
        <v>X TKJ 19</v>
      </c>
      <c r="B227" s="130">
        <v>9</v>
      </c>
      <c r="C227" s="110">
        <v>101616218</v>
      </c>
      <c r="D227" s="110" t="s">
        <v>2058</v>
      </c>
      <c r="E227" s="113" t="s">
        <v>9</v>
      </c>
      <c r="F227" s="115" t="s">
        <v>2331</v>
      </c>
      <c r="G227" s="111" t="s">
        <v>1777</v>
      </c>
      <c r="H227" s="111" t="s">
        <v>1785</v>
      </c>
      <c r="I227" s="111" t="str">
        <f t="shared" si="7"/>
        <v>LTKJ</v>
      </c>
    </row>
    <row r="228" spans="1:9" ht="15.75">
      <c r="A228" s="111" t="str">
        <f t="shared" si="6"/>
        <v>X TKJ 110</v>
      </c>
      <c r="B228" s="130">
        <v>10</v>
      </c>
      <c r="C228" s="110">
        <v>101616222</v>
      </c>
      <c r="D228" s="110" t="s">
        <v>2079</v>
      </c>
      <c r="E228" s="113" t="s">
        <v>13</v>
      </c>
      <c r="F228" s="115" t="s">
        <v>2331</v>
      </c>
      <c r="G228" s="111" t="s">
        <v>1777</v>
      </c>
      <c r="H228" s="111" t="s">
        <v>1785</v>
      </c>
      <c r="I228" s="111" t="str">
        <f t="shared" si="7"/>
        <v>PTKJ</v>
      </c>
    </row>
    <row r="229" spans="1:9" ht="15.75">
      <c r="A229" s="111" t="str">
        <f t="shared" si="6"/>
        <v>X TKJ 111</v>
      </c>
      <c r="B229" s="130">
        <v>11</v>
      </c>
      <c r="C229" s="110">
        <v>101616226</v>
      </c>
      <c r="D229" s="110" t="s">
        <v>2096</v>
      </c>
      <c r="E229" s="113" t="s">
        <v>9</v>
      </c>
      <c r="F229" s="115" t="s">
        <v>2331</v>
      </c>
      <c r="G229" s="111" t="s">
        <v>1777</v>
      </c>
      <c r="H229" s="111" t="s">
        <v>1785</v>
      </c>
      <c r="I229" s="111" t="str">
        <f t="shared" si="7"/>
        <v>LTKJ</v>
      </c>
    </row>
    <row r="230" spans="1:9" ht="15.75">
      <c r="A230" s="111" t="str">
        <f t="shared" si="6"/>
        <v>X TKJ 112</v>
      </c>
      <c r="B230" s="130">
        <v>12</v>
      </c>
      <c r="C230" s="110">
        <v>101616228</v>
      </c>
      <c r="D230" s="110" t="s">
        <v>2098</v>
      </c>
      <c r="E230" s="113" t="s">
        <v>13</v>
      </c>
      <c r="F230" s="115" t="s">
        <v>2331</v>
      </c>
      <c r="G230" s="111" t="s">
        <v>1777</v>
      </c>
      <c r="H230" s="111" t="s">
        <v>1785</v>
      </c>
      <c r="I230" s="111" t="str">
        <f t="shared" si="7"/>
        <v>PTKJ</v>
      </c>
    </row>
    <row r="231" spans="1:9" ht="15.75">
      <c r="A231" s="111" t="str">
        <f t="shared" si="6"/>
        <v>X TKJ 113</v>
      </c>
      <c r="B231" s="130">
        <v>13</v>
      </c>
      <c r="C231" s="110">
        <v>101616229</v>
      </c>
      <c r="D231" s="110" t="s">
        <v>2099</v>
      </c>
      <c r="E231" s="113" t="s">
        <v>9</v>
      </c>
      <c r="F231" s="115" t="s">
        <v>2331</v>
      </c>
      <c r="G231" s="111" t="s">
        <v>1777</v>
      </c>
      <c r="H231" s="111" t="s">
        <v>1785</v>
      </c>
      <c r="I231" s="111" t="str">
        <f t="shared" si="7"/>
        <v>LTKJ</v>
      </c>
    </row>
    <row r="232" spans="1:9" ht="15.75">
      <c r="A232" s="111" t="str">
        <f t="shared" si="6"/>
        <v>X TKJ 114</v>
      </c>
      <c r="B232" s="130">
        <v>14</v>
      </c>
      <c r="C232" s="110">
        <v>101616232</v>
      </c>
      <c r="D232" s="110" t="s">
        <v>1130</v>
      </c>
      <c r="E232" s="113" t="s">
        <v>13</v>
      </c>
      <c r="F232" s="115" t="s">
        <v>2331</v>
      </c>
      <c r="G232" s="111" t="s">
        <v>1777</v>
      </c>
      <c r="H232" s="111" t="s">
        <v>1785</v>
      </c>
      <c r="I232" s="111" t="str">
        <f t="shared" si="7"/>
        <v>PTKJ</v>
      </c>
    </row>
    <row r="233" spans="1:9" ht="15.75">
      <c r="A233" s="111" t="str">
        <f t="shared" si="6"/>
        <v>X TKJ 115</v>
      </c>
      <c r="B233" s="130">
        <v>15</v>
      </c>
      <c r="C233" s="110">
        <v>101616234</v>
      </c>
      <c r="D233" s="110" t="s">
        <v>2120</v>
      </c>
      <c r="E233" s="113" t="s">
        <v>9</v>
      </c>
      <c r="F233" s="115" t="s">
        <v>2331</v>
      </c>
      <c r="G233" s="111" t="s">
        <v>1777</v>
      </c>
      <c r="H233" s="111" t="s">
        <v>1785</v>
      </c>
      <c r="I233" s="111" t="str">
        <f t="shared" si="7"/>
        <v>LTKJ</v>
      </c>
    </row>
    <row r="234" spans="1:9" ht="15.75">
      <c r="A234" s="111" t="str">
        <f t="shared" si="6"/>
        <v>X TKJ 116</v>
      </c>
      <c r="B234" s="130">
        <v>16</v>
      </c>
      <c r="C234" s="110">
        <v>101616245</v>
      </c>
      <c r="D234" s="110" t="s">
        <v>2163</v>
      </c>
      <c r="E234" s="113" t="s">
        <v>9</v>
      </c>
      <c r="F234" s="115" t="s">
        <v>2331</v>
      </c>
      <c r="G234" s="111" t="s">
        <v>1777</v>
      </c>
      <c r="H234" s="111" t="s">
        <v>1785</v>
      </c>
      <c r="I234" s="111" t="str">
        <f t="shared" si="7"/>
        <v>LTKJ</v>
      </c>
    </row>
    <row r="235" spans="1:9" ht="15.75">
      <c r="A235" s="111" t="str">
        <f t="shared" si="6"/>
        <v>X TKJ 117</v>
      </c>
      <c r="B235" s="130">
        <v>17</v>
      </c>
      <c r="C235" s="110">
        <v>101616250</v>
      </c>
      <c r="D235" s="110" t="s">
        <v>2179</v>
      </c>
      <c r="E235" s="113" t="s">
        <v>9</v>
      </c>
      <c r="F235" s="115" t="s">
        <v>2331</v>
      </c>
      <c r="G235" s="111" t="s">
        <v>1777</v>
      </c>
      <c r="H235" s="111" t="s">
        <v>1785</v>
      </c>
      <c r="I235" s="111" t="str">
        <f t="shared" si="7"/>
        <v>LTKJ</v>
      </c>
    </row>
    <row r="236" spans="1:9" ht="15.75">
      <c r="A236" s="111" t="str">
        <f t="shared" si="6"/>
        <v>X TKJ 118</v>
      </c>
      <c r="B236" s="130">
        <v>18</v>
      </c>
      <c r="C236" s="110">
        <v>101616255</v>
      </c>
      <c r="D236" s="110" t="s">
        <v>2186</v>
      </c>
      <c r="E236" s="113" t="s">
        <v>9</v>
      </c>
      <c r="F236" s="115" t="s">
        <v>2331</v>
      </c>
      <c r="G236" s="111" t="s">
        <v>1777</v>
      </c>
      <c r="H236" s="111" t="s">
        <v>1785</v>
      </c>
      <c r="I236" s="111" t="str">
        <f t="shared" si="7"/>
        <v>LTKJ</v>
      </c>
    </row>
    <row r="237" spans="1:9" ht="15.75">
      <c r="A237" s="111" t="str">
        <f t="shared" si="6"/>
        <v>X TKJ 119</v>
      </c>
      <c r="B237" s="130">
        <v>19</v>
      </c>
      <c r="C237" s="110">
        <v>101616257</v>
      </c>
      <c r="D237" s="110" t="s">
        <v>2189</v>
      </c>
      <c r="E237" s="113" t="s">
        <v>9</v>
      </c>
      <c r="F237" s="115" t="s">
        <v>2331</v>
      </c>
      <c r="G237" s="111" t="s">
        <v>1777</v>
      </c>
      <c r="H237" s="111" t="s">
        <v>1785</v>
      </c>
      <c r="I237" s="111" t="str">
        <f t="shared" si="7"/>
        <v>LTKJ</v>
      </c>
    </row>
    <row r="238" spans="1:9" ht="15.75">
      <c r="A238" s="111" t="str">
        <f t="shared" si="6"/>
        <v>X TKJ 120</v>
      </c>
      <c r="B238" s="130">
        <v>20</v>
      </c>
      <c r="C238" s="110">
        <v>101616259</v>
      </c>
      <c r="D238" s="110" t="s">
        <v>2191</v>
      </c>
      <c r="E238" s="113" t="s">
        <v>9</v>
      </c>
      <c r="F238" s="115" t="s">
        <v>2331</v>
      </c>
      <c r="G238" s="111" t="s">
        <v>1777</v>
      </c>
      <c r="H238" s="111" t="s">
        <v>1785</v>
      </c>
      <c r="I238" s="111" t="str">
        <f t="shared" si="7"/>
        <v>LTKJ</v>
      </c>
    </row>
    <row r="239" spans="1:9" ht="15.75">
      <c r="A239" s="111" t="str">
        <f t="shared" si="6"/>
        <v>X TKJ 121</v>
      </c>
      <c r="B239" s="130">
        <v>21</v>
      </c>
      <c r="C239" s="110">
        <v>101616262</v>
      </c>
      <c r="D239" s="110" t="s">
        <v>2208</v>
      </c>
      <c r="E239" s="113" t="s">
        <v>9</v>
      </c>
      <c r="F239" s="115" t="s">
        <v>2331</v>
      </c>
      <c r="G239" s="111" t="s">
        <v>1777</v>
      </c>
      <c r="H239" s="111" t="s">
        <v>1785</v>
      </c>
      <c r="I239" s="111" t="str">
        <f t="shared" si="7"/>
        <v>LTKJ</v>
      </c>
    </row>
    <row r="240" spans="1:9" ht="15.75">
      <c r="A240" s="111" t="str">
        <f t="shared" si="6"/>
        <v>X TKJ 122</v>
      </c>
      <c r="B240" s="130">
        <v>22</v>
      </c>
      <c r="C240" s="110">
        <v>101616266</v>
      </c>
      <c r="D240" s="110" t="s">
        <v>2228</v>
      </c>
      <c r="E240" s="118" t="s">
        <v>13</v>
      </c>
      <c r="F240" s="115" t="s">
        <v>2331</v>
      </c>
      <c r="G240" s="111" t="s">
        <v>1777</v>
      </c>
      <c r="H240" s="111" t="s">
        <v>1785</v>
      </c>
      <c r="I240" s="111" t="str">
        <f t="shared" si="7"/>
        <v>PTKJ</v>
      </c>
    </row>
    <row r="241" spans="1:9" ht="15.75">
      <c r="A241" s="111" t="str">
        <f t="shared" si="6"/>
        <v>X TKJ 123</v>
      </c>
      <c r="B241" s="130">
        <v>23</v>
      </c>
      <c r="C241" s="110">
        <v>101616271</v>
      </c>
      <c r="D241" s="110" t="s">
        <v>2238</v>
      </c>
      <c r="E241" s="113" t="s">
        <v>9</v>
      </c>
      <c r="F241" s="115" t="s">
        <v>2331</v>
      </c>
      <c r="G241" s="111" t="s">
        <v>1777</v>
      </c>
      <c r="H241" s="111" t="s">
        <v>1785</v>
      </c>
      <c r="I241" s="111" t="str">
        <f t="shared" si="7"/>
        <v>LTKJ</v>
      </c>
    </row>
    <row r="242" spans="1:9" ht="15.75">
      <c r="A242" s="111" t="str">
        <f t="shared" si="6"/>
        <v>X TKJ 124</v>
      </c>
      <c r="B242" s="130">
        <v>24</v>
      </c>
      <c r="C242" s="110">
        <v>101616272</v>
      </c>
      <c r="D242" s="110" t="s">
        <v>2239</v>
      </c>
      <c r="E242" s="113" t="s">
        <v>9</v>
      </c>
      <c r="F242" s="115" t="s">
        <v>2331</v>
      </c>
      <c r="G242" s="111" t="s">
        <v>1777</v>
      </c>
      <c r="H242" s="111" t="s">
        <v>1785</v>
      </c>
      <c r="I242" s="111" t="str">
        <f t="shared" si="7"/>
        <v>LTKJ</v>
      </c>
    </row>
    <row r="243" spans="1:9" ht="15.75">
      <c r="A243" s="111" t="str">
        <f t="shared" si="6"/>
        <v>X TKJ 125</v>
      </c>
      <c r="B243" s="130">
        <v>25</v>
      </c>
      <c r="C243" s="110">
        <v>101616273</v>
      </c>
      <c r="D243" s="110" t="s">
        <v>2241</v>
      </c>
      <c r="E243" s="113" t="s">
        <v>9</v>
      </c>
      <c r="F243" s="115" t="s">
        <v>2331</v>
      </c>
      <c r="G243" s="111" t="s">
        <v>1777</v>
      </c>
      <c r="H243" s="111" t="s">
        <v>1785</v>
      </c>
      <c r="I243" s="111" t="str">
        <f t="shared" si="7"/>
        <v>LTKJ</v>
      </c>
    </row>
    <row r="244" spans="1:9" ht="15.75">
      <c r="A244" s="111" t="str">
        <f t="shared" si="6"/>
        <v>X TKJ 126</v>
      </c>
      <c r="B244" s="130">
        <v>26</v>
      </c>
      <c r="C244" s="110">
        <v>101616274</v>
      </c>
      <c r="D244" s="110" t="s">
        <v>2242</v>
      </c>
      <c r="E244" s="113" t="s">
        <v>9</v>
      </c>
      <c r="F244" s="115" t="s">
        <v>2331</v>
      </c>
      <c r="G244" s="111" t="s">
        <v>1777</v>
      </c>
      <c r="H244" s="111" t="s">
        <v>1785</v>
      </c>
      <c r="I244" s="111" t="str">
        <f t="shared" si="7"/>
        <v>LTKJ</v>
      </c>
    </row>
    <row r="245" spans="1:9" ht="15.75">
      <c r="A245" s="111" t="str">
        <f t="shared" si="6"/>
        <v>X TKJ 127</v>
      </c>
      <c r="B245" s="130">
        <v>27</v>
      </c>
      <c r="C245" s="110">
        <v>101616277</v>
      </c>
      <c r="D245" s="110" t="s">
        <v>2251</v>
      </c>
      <c r="E245" s="113" t="s">
        <v>9</v>
      </c>
      <c r="F245" s="115" t="s">
        <v>2331</v>
      </c>
      <c r="G245" s="111" t="s">
        <v>1777</v>
      </c>
      <c r="H245" s="111" t="s">
        <v>1785</v>
      </c>
      <c r="I245" s="111" t="str">
        <f t="shared" si="7"/>
        <v>LTKJ</v>
      </c>
    </row>
    <row r="246" spans="1:9" ht="15.75">
      <c r="A246" s="111" t="str">
        <f t="shared" si="6"/>
        <v>X TKJ 128</v>
      </c>
      <c r="B246" s="130">
        <v>28</v>
      </c>
      <c r="C246" s="110">
        <v>101616278</v>
      </c>
      <c r="D246" s="110" t="s">
        <v>2254</v>
      </c>
      <c r="E246" s="113" t="s">
        <v>9</v>
      </c>
      <c r="F246" s="115" t="s">
        <v>2331</v>
      </c>
      <c r="G246" s="111" t="s">
        <v>1777</v>
      </c>
      <c r="H246" s="111" t="s">
        <v>1785</v>
      </c>
      <c r="I246" s="111" t="str">
        <f t="shared" si="7"/>
        <v>LTKJ</v>
      </c>
    </row>
    <row r="247" spans="1:9" ht="15.75">
      <c r="A247" s="111" t="str">
        <f t="shared" si="6"/>
        <v>X TKJ 129</v>
      </c>
      <c r="B247" s="130">
        <v>29</v>
      </c>
      <c r="C247" s="110">
        <v>101616281</v>
      </c>
      <c r="D247" s="110" t="s">
        <v>2269</v>
      </c>
      <c r="E247" s="113" t="s">
        <v>9</v>
      </c>
      <c r="F247" s="115" t="s">
        <v>2331</v>
      </c>
      <c r="G247" s="111" t="s">
        <v>1777</v>
      </c>
      <c r="H247" s="111" t="s">
        <v>1785</v>
      </c>
      <c r="I247" s="111" t="str">
        <f t="shared" si="7"/>
        <v>LTKJ</v>
      </c>
    </row>
    <row r="248" spans="1:9" ht="15.75">
      <c r="A248" s="111" t="str">
        <f t="shared" si="6"/>
        <v>X TKJ 130</v>
      </c>
      <c r="B248" s="130">
        <v>30</v>
      </c>
      <c r="C248" s="110">
        <v>101616282</v>
      </c>
      <c r="D248" s="110" t="s">
        <v>2338</v>
      </c>
      <c r="E248" s="130" t="s">
        <v>9</v>
      </c>
      <c r="F248" s="111" t="s">
        <v>2331</v>
      </c>
      <c r="G248" s="111" t="s">
        <v>1777</v>
      </c>
      <c r="H248" s="111" t="s">
        <v>1785</v>
      </c>
      <c r="I248" s="111" t="str">
        <f t="shared" si="7"/>
        <v>LTKJ</v>
      </c>
    </row>
    <row r="249" spans="1:9" ht="15.75">
      <c r="A249" s="111" t="str">
        <f t="shared" si="6"/>
        <v>X TKJ 131</v>
      </c>
      <c r="B249" s="130">
        <v>31</v>
      </c>
      <c r="C249" s="110">
        <v>101616284</v>
      </c>
      <c r="D249" s="110" t="s">
        <v>2277</v>
      </c>
      <c r="E249" s="113" t="s">
        <v>13</v>
      </c>
      <c r="F249" s="115" t="s">
        <v>2331</v>
      </c>
      <c r="G249" s="111" t="s">
        <v>1777</v>
      </c>
      <c r="H249" s="111" t="s">
        <v>1785</v>
      </c>
      <c r="I249" s="111" t="str">
        <f t="shared" si="7"/>
        <v>PTKJ</v>
      </c>
    </row>
    <row r="250" spans="1:9" ht="15.75">
      <c r="A250" s="111" t="str">
        <f t="shared" si="6"/>
        <v>X TKJ 132</v>
      </c>
      <c r="B250" s="130">
        <v>32</v>
      </c>
      <c r="C250" s="110">
        <v>101616285</v>
      </c>
      <c r="D250" s="110" t="s">
        <v>2288</v>
      </c>
      <c r="E250" s="113" t="s">
        <v>9</v>
      </c>
      <c r="F250" s="115" t="s">
        <v>2331</v>
      </c>
      <c r="G250" s="111" t="s">
        <v>1777</v>
      </c>
      <c r="H250" s="111" t="s">
        <v>1785</v>
      </c>
      <c r="I250" s="111" t="str">
        <f t="shared" si="7"/>
        <v>LTKJ</v>
      </c>
    </row>
    <row r="251" spans="1:9" ht="15.75">
      <c r="A251" s="111" t="str">
        <f t="shared" si="6"/>
        <v>X TKJ 133</v>
      </c>
      <c r="B251" s="130">
        <v>33</v>
      </c>
      <c r="C251" s="110">
        <v>101616286</v>
      </c>
      <c r="D251" s="110" t="s">
        <v>2290</v>
      </c>
      <c r="E251" s="118" t="s">
        <v>9</v>
      </c>
      <c r="F251" s="115" t="s">
        <v>2331</v>
      </c>
      <c r="G251" s="111" t="s">
        <v>1777</v>
      </c>
      <c r="H251" s="111" t="s">
        <v>1785</v>
      </c>
      <c r="I251" s="111" t="str">
        <f t="shared" si="7"/>
        <v>LTKJ</v>
      </c>
    </row>
    <row r="252" spans="1:9" ht="15.75">
      <c r="A252" s="111" t="str">
        <f t="shared" si="6"/>
        <v>X TKJ 134</v>
      </c>
      <c r="B252" s="130">
        <v>34</v>
      </c>
      <c r="C252" s="110">
        <v>101616290</v>
      </c>
      <c r="D252" s="110" t="s">
        <v>2299</v>
      </c>
      <c r="E252" s="113" t="s">
        <v>9</v>
      </c>
      <c r="F252" s="115" t="s">
        <v>2331</v>
      </c>
      <c r="G252" s="111" t="s">
        <v>1777</v>
      </c>
      <c r="H252" s="111" t="s">
        <v>1785</v>
      </c>
      <c r="I252" s="111" t="str">
        <f t="shared" si="7"/>
        <v>LTKJ</v>
      </c>
    </row>
    <row r="253" spans="1:9" ht="15.75">
      <c r="A253" s="111" t="str">
        <f t="shared" si="6"/>
        <v>X TKJ 135</v>
      </c>
      <c r="B253" s="130">
        <v>35</v>
      </c>
      <c r="C253" s="110">
        <v>101616296</v>
      </c>
      <c r="D253" s="110" t="s">
        <v>2316</v>
      </c>
      <c r="E253" s="113" t="s">
        <v>9</v>
      </c>
      <c r="F253" s="115" t="s">
        <v>2331</v>
      </c>
      <c r="G253" s="111" t="s">
        <v>1777</v>
      </c>
      <c r="H253" s="111" t="s">
        <v>1785</v>
      </c>
      <c r="I253" s="111" t="str">
        <f t="shared" si="7"/>
        <v>LTKJ</v>
      </c>
    </row>
    <row r="254" spans="1:9" ht="15.75">
      <c r="A254" s="111" t="str">
        <f t="shared" si="6"/>
        <v>X TKJ 136</v>
      </c>
      <c r="B254" s="130">
        <v>36</v>
      </c>
      <c r="C254" s="110">
        <v>101616297</v>
      </c>
      <c r="D254" s="110" t="s">
        <v>2318</v>
      </c>
      <c r="E254" s="113" t="s">
        <v>9</v>
      </c>
      <c r="F254" s="115" t="s">
        <v>2331</v>
      </c>
      <c r="G254" s="111" t="s">
        <v>1777</v>
      </c>
      <c r="H254" s="111" t="s">
        <v>1785</v>
      </c>
      <c r="I254" s="111" t="str">
        <f t="shared" si="7"/>
        <v>LTKJ</v>
      </c>
    </row>
    <row r="255" spans="1:9" ht="15.75">
      <c r="A255" s="111" t="str">
        <f t="shared" si="6"/>
        <v>X TKJ 21</v>
      </c>
      <c r="B255" s="130">
        <v>1</v>
      </c>
      <c r="C255" s="110">
        <v>101616195</v>
      </c>
      <c r="D255" s="110" t="s">
        <v>1970</v>
      </c>
      <c r="E255" s="113" t="s">
        <v>9</v>
      </c>
      <c r="F255" s="117" t="s">
        <v>2332</v>
      </c>
      <c r="G255" s="111" t="s">
        <v>1777</v>
      </c>
      <c r="H255" s="111" t="s">
        <v>1785</v>
      </c>
      <c r="I255" s="111" t="str">
        <f t="shared" si="7"/>
        <v>LTKJ</v>
      </c>
    </row>
    <row r="256" spans="1:9" ht="15.75">
      <c r="A256" s="111" t="str">
        <f t="shared" si="6"/>
        <v>X TKJ 22</v>
      </c>
      <c r="B256" s="130">
        <v>2</v>
      </c>
      <c r="C256" s="110">
        <v>101616196</v>
      </c>
      <c r="D256" s="110" t="s">
        <v>1977</v>
      </c>
      <c r="E256" s="113" t="s">
        <v>9</v>
      </c>
      <c r="F256" s="115" t="s">
        <v>2332</v>
      </c>
      <c r="G256" s="111" t="s">
        <v>1777</v>
      </c>
      <c r="H256" s="111" t="s">
        <v>1785</v>
      </c>
      <c r="I256" s="111" t="str">
        <f t="shared" si="7"/>
        <v>LTKJ</v>
      </c>
    </row>
    <row r="257" spans="1:14" ht="15.75">
      <c r="A257" s="111" t="str">
        <f t="shared" si="6"/>
        <v>X TKJ 23</v>
      </c>
      <c r="B257" s="130">
        <v>3</v>
      </c>
      <c r="C257" s="110">
        <v>101616201</v>
      </c>
      <c r="D257" s="110" t="s">
        <v>2351</v>
      </c>
      <c r="E257" s="54" t="s">
        <v>9</v>
      </c>
      <c r="F257" s="111" t="s">
        <v>2332</v>
      </c>
      <c r="G257" s="111" t="s">
        <v>1777</v>
      </c>
      <c r="H257" s="111" t="s">
        <v>1785</v>
      </c>
      <c r="I257" s="111" t="str">
        <f t="shared" si="7"/>
        <v>LTKJ</v>
      </c>
    </row>
    <row r="258" spans="1:14" ht="15.75">
      <c r="A258" s="111" t="str">
        <f t="shared" si="6"/>
        <v>X TKJ 24</v>
      </c>
      <c r="B258" s="130">
        <v>4</v>
      </c>
      <c r="C258" s="110">
        <v>101616202</v>
      </c>
      <c r="D258" s="110" t="s">
        <v>2003</v>
      </c>
      <c r="E258" s="113" t="s">
        <v>9</v>
      </c>
      <c r="F258" s="117" t="s">
        <v>2332</v>
      </c>
      <c r="G258" s="111" t="s">
        <v>1777</v>
      </c>
      <c r="H258" s="111" t="s">
        <v>1785</v>
      </c>
      <c r="I258" s="111" t="str">
        <f t="shared" si="7"/>
        <v>LTKJ</v>
      </c>
    </row>
    <row r="259" spans="1:14" ht="15.75">
      <c r="A259" s="111" t="str">
        <f t="shared" ref="A259:A322" si="8">F259&amp;B259</f>
        <v>X TKJ 25</v>
      </c>
      <c r="B259" s="130">
        <v>5</v>
      </c>
      <c r="C259" s="110">
        <v>101616204</v>
      </c>
      <c r="D259" s="110" t="s">
        <v>2013</v>
      </c>
      <c r="E259" s="113" t="s">
        <v>9</v>
      </c>
      <c r="F259" s="114" t="s">
        <v>2332</v>
      </c>
      <c r="G259" s="111" t="s">
        <v>1776</v>
      </c>
      <c r="H259" s="111" t="s">
        <v>1784</v>
      </c>
      <c r="I259" s="111" t="str">
        <f t="shared" ref="I259:I322" si="9">E259&amp;H259</f>
        <v>LRPL</v>
      </c>
    </row>
    <row r="260" spans="1:14" ht="15.75">
      <c r="A260" s="111" t="str">
        <f t="shared" si="8"/>
        <v>X TKJ 26</v>
      </c>
      <c r="B260" s="130">
        <v>6</v>
      </c>
      <c r="C260" s="110">
        <v>101616205</v>
      </c>
      <c r="D260" s="110" t="s">
        <v>2017</v>
      </c>
      <c r="E260" s="113" t="s">
        <v>9</v>
      </c>
      <c r="F260" s="117" t="s">
        <v>2332</v>
      </c>
      <c r="G260" s="111" t="s">
        <v>1777</v>
      </c>
      <c r="H260" s="111" t="s">
        <v>1785</v>
      </c>
      <c r="I260" s="111" t="str">
        <f t="shared" si="9"/>
        <v>LTKJ</v>
      </c>
    </row>
    <row r="261" spans="1:14" ht="15.75">
      <c r="A261" s="111" t="str">
        <f t="shared" si="8"/>
        <v>X TKJ 27</v>
      </c>
      <c r="B261" s="130">
        <v>7</v>
      </c>
      <c r="C261" s="110">
        <v>101616210</v>
      </c>
      <c r="D261" s="110" t="s">
        <v>2036</v>
      </c>
      <c r="E261" s="113" t="s">
        <v>9</v>
      </c>
      <c r="F261" s="115" t="s">
        <v>2332</v>
      </c>
      <c r="G261" s="111" t="s">
        <v>1777</v>
      </c>
      <c r="H261" s="111" t="s">
        <v>1785</v>
      </c>
      <c r="I261" s="111" t="str">
        <f t="shared" si="9"/>
        <v>LTKJ</v>
      </c>
    </row>
    <row r="262" spans="1:14" ht="15.75">
      <c r="A262" s="111" t="str">
        <f t="shared" si="8"/>
        <v>X TKJ 28</v>
      </c>
      <c r="B262" s="130">
        <v>8</v>
      </c>
      <c r="C262" s="110">
        <v>101616217</v>
      </c>
      <c r="D262" s="110" t="s">
        <v>2055</v>
      </c>
      <c r="E262" s="113" t="s">
        <v>13</v>
      </c>
      <c r="F262" s="117" t="s">
        <v>2332</v>
      </c>
      <c r="G262" s="111" t="s">
        <v>1777</v>
      </c>
      <c r="H262" s="111" t="s">
        <v>1785</v>
      </c>
      <c r="I262" s="111" t="str">
        <f t="shared" si="9"/>
        <v>PTKJ</v>
      </c>
    </row>
    <row r="263" spans="1:14" ht="15.75">
      <c r="A263" s="111" t="str">
        <f t="shared" si="8"/>
        <v>X TKJ 29</v>
      </c>
      <c r="B263" s="130">
        <v>9</v>
      </c>
      <c r="C263" s="110">
        <v>101616219</v>
      </c>
      <c r="D263" s="110" t="s">
        <v>2060</v>
      </c>
      <c r="E263" s="113" t="s">
        <v>9</v>
      </c>
      <c r="F263" s="115" t="s">
        <v>2332</v>
      </c>
      <c r="G263" s="111" t="s">
        <v>1777</v>
      </c>
      <c r="H263" s="111" t="s">
        <v>1785</v>
      </c>
      <c r="I263" s="111" t="str">
        <f t="shared" si="9"/>
        <v>LTKJ</v>
      </c>
    </row>
    <row r="264" spans="1:14" ht="15.75">
      <c r="A264" s="111" t="str">
        <f t="shared" si="8"/>
        <v>X TKJ 210</v>
      </c>
      <c r="B264" s="130">
        <v>10</v>
      </c>
      <c r="C264" s="110">
        <v>101616223</v>
      </c>
      <c r="D264" s="110" t="s">
        <v>2085</v>
      </c>
      <c r="E264" s="118" t="s">
        <v>9</v>
      </c>
      <c r="F264" s="117" t="s">
        <v>2332</v>
      </c>
      <c r="G264" s="111" t="s">
        <v>1777</v>
      </c>
      <c r="H264" s="111" t="s">
        <v>1785</v>
      </c>
      <c r="I264" s="111" t="str">
        <f t="shared" si="9"/>
        <v>LTKJ</v>
      </c>
    </row>
    <row r="265" spans="1:14" ht="15.75">
      <c r="A265" s="111" t="str">
        <f t="shared" si="8"/>
        <v>X TKJ 211</v>
      </c>
      <c r="B265" s="130">
        <v>11</v>
      </c>
      <c r="C265" s="110">
        <v>101616224</v>
      </c>
      <c r="D265" s="110" t="s">
        <v>2091</v>
      </c>
      <c r="E265" s="113" t="s">
        <v>9</v>
      </c>
      <c r="F265" s="115" t="s">
        <v>2332</v>
      </c>
      <c r="G265" s="111" t="s">
        <v>1777</v>
      </c>
      <c r="H265" s="111" t="s">
        <v>1785</v>
      </c>
      <c r="I265" s="111" t="str">
        <f t="shared" si="9"/>
        <v>LTKJ</v>
      </c>
    </row>
    <row r="266" spans="1:14" ht="15.75">
      <c r="A266" s="111" t="str">
        <f t="shared" si="8"/>
        <v>X TKJ 212</v>
      </c>
      <c r="B266" s="130">
        <v>12</v>
      </c>
      <c r="C266" s="110">
        <v>101616225</v>
      </c>
      <c r="D266" s="110" t="s">
        <v>2093</v>
      </c>
      <c r="E266" s="113" t="s">
        <v>9</v>
      </c>
      <c r="F266" s="115" t="s">
        <v>2332</v>
      </c>
      <c r="G266" s="111" t="s">
        <v>1777</v>
      </c>
      <c r="H266" s="111" t="s">
        <v>1785</v>
      </c>
      <c r="I266" s="111" t="str">
        <f t="shared" si="9"/>
        <v>LTKJ</v>
      </c>
    </row>
    <row r="267" spans="1:14" ht="15.75">
      <c r="A267" s="111" t="str">
        <f t="shared" si="8"/>
        <v>X TKJ 213</v>
      </c>
      <c r="B267" s="130">
        <v>13</v>
      </c>
      <c r="C267" s="110">
        <v>101616227</v>
      </c>
      <c r="D267" s="110" t="s">
        <v>2097</v>
      </c>
      <c r="E267" s="113" t="s">
        <v>9</v>
      </c>
      <c r="F267" s="115" t="s">
        <v>2332</v>
      </c>
      <c r="G267" s="111" t="s">
        <v>1777</v>
      </c>
      <c r="H267" s="111" t="s">
        <v>1785</v>
      </c>
      <c r="I267" s="111" t="str">
        <f t="shared" si="9"/>
        <v>LTKJ</v>
      </c>
    </row>
    <row r="268" spans="1:14" ht="23.25" customHeight="1">
      <c r="A268" s="111" t="str">
        <f t="shared" si="8"/>
        <v>X TKJ 214</v>
      </c>
      <c r="B268" s="130">
        <v>14</v>
      </c>
      <c r="C268" s="110">
        <v>101616231</v>
      </c>
      <c r="D268" s="110" t="s">
        <v>2108</v>
      </c>
      <c r="E268" s="113" t="s">
        <v>9</v>
      </c>
      <c r="F268" s="115" t="s">
        <v>2332</v>
      </c>
      <c r="G268" s="111" t="s">
        <v>1777</v>
      </c>
      <c r="H268" s="111" t="s">
        <v>1785</v>
      </c>
      <c r="I268" s="111" t="str">
        <f t="shared" si="9"/>
        <v>LTKJ</v>
      </c>
    </row>
    <row r="269" spans="1:14" ht="23.25" customHeight="1">
      <c r="A269" s="111" t="str">
        <f t="shared" si="8"/>
        <v>X TKJ 215</v>
      </c>
      <c r="B269" s="130">
        <v>15</v>
      </c>
      <c r="C269" s="110">
        <v>101616233</v>
      </c>
      <c r="D269" s="110" t="s">
        <v>2114</v>
      </c>
      <c r="E269" s="113" t="s">
        <v>13</v>
      </c>
      <c r="F269" s="115" t="s">
        <v>2332</v>
      </c>
      <c r="G269" s="111" t="s">
        <v>1777</v>
      </c>
      <c r="H269" s="111" t="s">
        <v>1785</v>
      </c>
      <c r="I269" s="111" t="str">
        <f t="shared" si="9"/>
        <v>PTKJ</v>
      </c>
    </row>
    <row r="270" spans="1:14" ht="15.75">
      <c r="A270" s="111" t="str">
        <f t="shared" si="8"/>
        <v>X TKJ 216</v>
      </c>
      <c r="B270" s="130">
        <v>16</v>
      </c>
      <c r="C270" s="110">
        <v>101616237</v>
      </c>
      <c r="D270" s="110" t="s">
        <v>2128</v>
      </c>
      <c r="E270" s="113" t="s">
        <v>9</v>
      </c>
      <c r="F270" s="115" t="s">
        <v>2332</v>
      </c>
      <c r="G270" s="111" t="s">
        <v>1777</v>
      </c>
      <c r="H270" s="111" t="s">
        <v>1785</v>
      </c>
      <c r="I270" s="111" t="str">
        <f t="shared" si="9"/>
        <v>LTKJ</v>
      </c>
      <c r="L270" s="109" t="s">
        <v>9</v>
      </c>
      <c r="M270" s="109" t="s">
        <v>1785</v>
      </c>
      <c r="N270" s="109">
        <f>COUNTIF(I$3:I$306,L270&amp;M270)</f>
        <v>74</v>
      </c>
    </row>
    <row r="271" spans="1:14" ht="15.75">
      <c r="A271" s="111" t="str">
        <f t="shared" si="8"/>
        <v>X TKJ 217</v>
      </c>
      <c r="B271" s="130">
        <v>17</v>
      </c>
      <c r="C271" s="110">
        <v>101616239</v>
      </c>
      <c r="D271" s="110" t="s">
        <v>2139</v>
      </c>
      <c r="E271" s="113" t="s">
        <v>9</v>
      </c>
      <c r="F271" s="115" t="s">
        <v>2332</v>
      </c>
      <c r="G271" s="111" t="s">
        <v>1777</v>
      </c>
      <c r="H271" s="111" t="s">
        <v>1785</v>
      </c>
      <c r="I271" s="111" t="str">
        <f t="shared" si="9"/>
        <v>LTKJ</v>
      </c>
    </row>
    <row r="272" spans="1:14" ht="15.75">
      <c r="A272" s="111" t="str">
        <f t="shared" si="8"/>
        <v>X TKJ 218</v>
      </c>
      <c r="B272" s="130">
        <v>18</v>
      </c>
      <c r="C272" s="110">
        <v>101616240</v>
      </c>
      <c r="D272" s="110" t="s">
        <v>2141</v>
      </c>
      <c r="E272" s="113" t="s">
        <v>9</v>
      </c>
      <c r="F272" s="115" t="s">
        <v>2332</v>
      </c>
      <c r="G272" s="111" t="s">
        <v>1777</v>
      </c>
      <c r="H272" s="111" t="s">
        <v>1785</v>
      </c>
      <c r="I272" s="111" t="str">
        <f t="shared" si="9"/>
        <v>LTKJ</v>
      </c>
    </row>
    <row r="273" spans="1:9" ht="15.75">
      <c r="A273" s="111" t="str">
        <f t="shared" si="8"/>
        <v>X TKJ 219</v>
      </c>
      <c r="B273" s="130">
        <v>19</v>
      </c>
      <c r="C273" s="110">
        <v>101616246</v>
      </c>
      <c r="D273" s="110" t="s">
        <v>2164</v>
      </c>
      <c r="E273" s="113" t="s">
        <v>9</v>
      </c>
      <c r="F273" s="115" t="s">
        <v>2332</v>
      </c>
      <c r="G273" s="111" t="s">
        <v>1777</v>
      </c>
      <c r="H273" s="111" t="s">
        <v>1785</v>
      </c>
      <c r="I273" s="111" t="str">
        <f t="shared" si="9"/>
        <v>LTKJ</v>
      </c>
    </row>
    <row r="274" spans="1:9" ht="15.75">
      <c r="A274" s="111" t="str">
        <f t="shared" si="8"/>
        <v>X TKJ 220</v>
      </c>
      <c r="B274" s="130">
        <v>20</v>
      </c>
      <c r="C274" s="110">
        <v>101616247</v>
      </c>
      <c r="D274" s="110" t="s">
        <v>2175</v>
      </c>
      <c r="E274" s="113" t="s">
        <v>9</v>
      </c>
      <c r="F274" s="115" t="s">
        <v>2332</v>
      </c>
      <c r="G274" s="111" t="s">
        <v>1777</v>
      </c>
      <c r="H274" s="111" t="s">
        <v>1785</v>
      </c>
      <c r="I274" s="111" t="str">
        <f t="shared" si="9"/>
        <v>LTKJ</v>
      </c>
    </row>
    <row r="275" spans="1:9" ht="15.75">
      <c r="A275" s="111" t="str">
        <f t="shared" si="8"/>
        <v>X TKJ 221</v>
      </c>
      <c r="B275" s="130">
        <v>21</v>
      </c>
      <c r="C275" s="110">
        <v>101616252</v>
      </c>
      <c r="D275" s="110" t="s">
        <v>2183</v>
      </c>
      <c r="E275" s="113" t="s">
        <v>9</v>
      </c>
      <c r="F275" s="117" t="s">
        <v>2332</v>
      </c>
      <c r="G275" s="111" t="s">
        <v>1777</v>
      </c>
      <c r="H275" s="111" t="s">
        <v>1785</v>
      </c>
      <c r="I275" s="111" t="str">
        <f t="shared" si="9"/>
        <v>LTKJ</v>
      </c>
    </row>
    <row r="276" spans="1:9" ht="15.75">
      <c r="A276" s="111" t="str">
        <f t="shared" si="8"/>
        <v>X TKJ 222</v>
      </c>
      <c r="B276" s="130">
        <v>22</v>
      </c>
      <c r="C276" s="110">
        <v>101616253</v>
      </c>
      <c r="D276" s="110" t="s">
        <v>2184</v>
      </c>
      <c r="E276" s="113" t="s">
        <v>9</v>
      </c>
      <c r="F276" s="117" t="s">
        <v>2332</v>
      </c>
      <c r="G276" s="111" t="s">
        <v>1777</v>
      </c>
      <c r="H276" s="111" t="s">
        <v>1785</v>
      </c>
      <c r="I276" s="111" t="str">
        <f t="shared" si="9"/>
        <v>LTKJ</v>
      </c>
    </row>
    <row r="277" spans="1:9" ht="15.75">
      <c r="A277" s="111" t="str">
        <f t="shared" si="8"/>
        <v>X TKJ 223</v>
      </c>
      <c r="B277" s="130">
        <v>23</v>
      </c>
      <c r="C277" s="110">
        <v>101616256</v>
      </c>
      <c r="D277" s="110" t="s">
        <v>2187</v>
      </c>
      <c r="E277" s="113" t="s">
        <v>9</v>
      </c>
      <c r="F277" s="115" t="s">
        <v>2332</v>
      </c>
      <c r="G277" s="111" t="s">
        <v>1777</v>
      </c>
      <c r="H277" s="111" t="s">
        <v>1785</v>
      </c>
      <c r="I277" s="111" t="str">
        <f t="shared" si="9"/>
        <v>LTKJ</v>
      </c>
    </row>
    <row r="278" spans="1:9" ht="15.75">
      <c r="A278" s="111" t="str">
        <f t="shared" si="8"/>
        <v>X TKJ 224</v>
      </c>
      <c r="B278" s="130">
        <v>24</v>
      </c>
      <c r="C278" s="110">
        <v>101616260</v>
      </c>
      <c r="D278" s="110" t="s">
        <v>2195</v>
      </c>
      <c r="E278" s="113" t="s">
        <v>13</v>
      </c>
      <c r="F278" s="115" t="s">
        <v>2332</v>
      </c>
      <c r="G278" s="111" t="s">
        <v>1777</v>
      </c>
      <c r="H278" s="111" t="s">
        <v>1785</v>
      </c>
      <c r="I278" s="111" t="str">
        <f t="shared" si="9"/>
        <v>PTKJ</v>
      </c>
    </row>
    <row r="279" spans="1:9" ht="15.75">
      <c r="A279" s="111" t="str">
        <f t="shared" si="8"/>
        <v>X TKJ 225</v>
      </c>
      <c r="B279" s="130">
        <v>25</v>
      </c>
      <c r="C279" s="110">
        <v>101616261</v>
      </c>
      <c r="D279" s="110" t="s">
        <v>2201</v>
      </c>
      <c r="E279" s="113" t="s">
        <v>9</v>
      </c>
      <c r="F279" s="115" t="s">
        <v>2332</v>
      </c>
      <c r="G279" s="111" t="s">
        <v>1777</v>
      </c>
      <c r="H279" s="111" t="s">
        <v>1785</v>
      </c>
      <c r="I279" s="111" t="str">
        <f t="shared" si="9"/>
        <v>LTKJ</v>
      </c>
    </row>
    <row r="280" spans="1:9" ht="15.75">
      <c r="A280" s="111" t="str">
        <f t="shared" si="8"/>
        <v>X TKJ 226</v>
      </c>
      <c r="B280" s="130">
        <v>26</v>
      </c>
      <c r="C280" s="110">
        <v>101616263</v>
      </c>
      <c r="D280" s="110" t="s">
        <v>2221</v>
      </c>
      <c r="E280" s="113" t="s">
        <v>9</v>
      </c>
      <c r="F280" s="115" t="s">
        <v>2332</v>
      </c>
      <c r="G280" s="111" t="s">
        <v>1777</v>
      </c>
      <c r="H280" s="111" t="s">
        <v>1785</v>
      </c>
      <c r="I280" s="111" t="str">
        <f t="shared" si="9"/>
        <v>LTKJ</v>
      </c>
    </row>
    <row r="281" spans="1:9" ht="15.75">
      <c r="A281" s="111" t="str">
        <f t="shared" si="8"/>
        <v>X TKJ 227</v>
      </c>
      <c r="B281" s="130">
        <v>27</v>
      </c>
      <c r="C281" s="110">
        <v>101616264</v>
      </c>
      <c r="D281" s="110" t="s">
        <v>2223</v>
      </c>
      <c r="E281" s="113" t="s">
        <v>9</v>
      </c>
      <c r="F281" s="115" t="s">
        <v>2332</v>
      </c>
      <c r="G281" s="111" t="s">
        <v>1777</v>
      </c>
      <c r="H281" s="111" t="s">
        <v>1785</v>
      </c>
      <c r="I281" s="111" t="str">
        <f t="shared" si="9"/>
        <v>LTKJ</v>
      </c>
    </row>
    <row r="282" spans="1:9" ht="15.75">
      <c r="A282" s="111" t="str">
        <f t="shared" si="8"/>
        <v>X TKJ 228</v>
      </c>
      <c r="B282" s="130">
        <v>28</v>
      </c>
      <c r="C282" s="110">
        <v>101616267</v>
      </c>
      <c r="D282" s="110" t="s">
        <v>2230</v>
      </c>
      <c r="E282" s="113" t="s">
        <v>13</v>
      </c>
      <c r="F282" s="117" t="s">
        <v>2332</v>
      </c>
      <c r="G282" s="111" t="s">
        <v>1777</v>
      </c>
      <c r="H282" s="111" t="s">
        <v>1785</v>
      </c>
      <c r="I282" s="111" t="str">
        <f t="shared" si="9"/>
        <v>PTKJ</v>
      </c>
    </row>
    <row r="283" spans="1:9" ht="15.75">
      <c r="A283" s="111" t="str">
        <f t="shared" si="8"/>
        <v>X TKJ 229</v>
      </c>
      <c r="B283" s="130">
        <v>29</v>
      </c>
      <c r="C283" s="110">
        <v>101616276</v>
      </c>
      <c r="D283" s="110" t="s">
        <v>2247</v>
      </c>
      <c r="E283" s="113" t="s">
        <v>9</v>
      </c>
      <c r="F283" s="115" t="s">
        <v>2332</v>
      </c>
      <c r="G283" s="111" t="s">
        <v>1777</v>
      </c>
      <c r="H283" s="111" t="s">
        <v>1785</v>
      </c>
      <c r="I283" s="111" t="str">
        <f t="shared" si="9"/>
        <v>LTKJ</v>
      </c>
    </row>
    <row r="284" spans="1:9" ht="15.75">
      <c r="A284" s="111" t="str">
        <f t="shared" si="8"/>
        <v>X TKJ 230</v>
      </c>
      <c r="B284" s="130">
        <v>30</v>
      </c>
      <c r="C284" s="110">
        <v>101616280</v>
      </c>
      <c r="D284" s="110" t="s">
        <v>2267</v>
      </c>
      <c r="E284" s="113" t="s">
        <v>9</v>
      </c>
      <c r="F284" s="117" t="s">
        <v>2332</v>
      </c>
      <c r="G284" s="111" t="s">
        <v>1777</v>
      </c>
      <c r="H284" s="111" t="s">
        <v>1785</v>
      </c>
      <c r="I284" s="111" t="str">
        <f t="shared" si="9"/>
        <v>LTKJ</v>
      </c>
    </row>
    <row r="285" spans="1:9" ht="15.75">
      <c r="A285" s="111" t="str">
        <f t="shared" si="8"/>
        <v>X TKJ 231</v>
      </c>
      <c r="B285" s="130">
        <v>31</v>
      </c>
      <c r="C285" s="110">
        <v>101616287</v>
      </c>
      <c r="D285" s="110" t="s">
        <v>2295</v>
      </c>
      <c r="E285" s="113" t="s">
        <v>9</v>
      </c>
      <c r="F285" s="115" t="s">
        <v>2332</v>
      </c>
      <c r="G285" s="111" t="s">
        <v>1777</v>
      </c>
      <c r="H285" s="111" t="s">
        <v>1785</v>
      </c>
      <c r="I285" s="111" t="str">
        <f t="shared" si="9"/>
        <v>LTKJ</v>
      </c>
    </row>
    <row r="286" spans="1:9" ht="15.75">
      <c r="A286" s="111" t="str">
        <f t="shared" si="8"/>
        <v>X TKJ 232</v>
      </c>
      <c r="B286" s="130">
        <v>32</v>
      </c>
      <c r="C286" s="110">
        <v>101616289</v>
      </c>
      <c r="D286" s="110" t="s">
        <v>2297</v>
      </c>
      <c r="E286" s="113" t="s">
        <v>9</v>
      </c>
      <c r="F286" s="115" t="s">
        <v>2332</v>
      </c>
      <c r="G286" s="111" t="s">
        <v>1777</v>
      </c>
      <c r="H286" s="111" t="s">
        <v>1785</v>
      </c>
      <c r="I286" s="111" t="str">
        <f t="shared" si="9"/>
        <v>LTKJ</v>
      </c>
    </row>
    <row r="287" spans="1:9" ht="15.75">
      <c r="A287" s="111" t="str">
        <f t="shared" si="8"/>
        <v>X TKJ 233</v>
      </c>
      <c r="B287" s="130">
        <v>33</v>
      </c>
      <c r="C287" s="110">
        <v>101616292</v>
      </c>
      <c r="D287" s="110" t="s">
        <v>2307</v>
      </c>
      <c r="E287" s="113" t="s">
        <v>9</v>
      </c>
      <c r="F287" s="115" t="s">
        <v>2332</v>
      </c>
      <c r="G287" s="111" t="s">
        <v>1777</v>
      </c>
      <c r="H287" s="111" t="s">
        <v>1785</v>
      </c>
      <c r="I287" s="111" t="str">
        <f t="shared" si="9"/>
        <v>LTKJ</v>
      </c>
    </row>
    <row r="288" spans="1:9" ht="15.75">
      <c r="A288" s="111" t="str">
        <f t="shared" si="8"/>
        <v>X TKJ 234</v>
      </c>
      <c r="B288" s="130">
        <v>34</v>
      </c>
      <c r="C288" s="110">
        <v>101616293</v>
      </c>
      <c r="D288" s="110" t="s">
        <v>2308</v>
      </c>
      <c r="E288" s="113" t="s">
        <v>13</v>
      </c>
      <c r="F288" s="115" t="s">
        <v>2332</v>
      </c>
      <c r="G288" s="111" t="s">
        <v>1777</v>
      </c>
      <c r="H288" s="111" t="s">
        <v>1785</v>
      </c>
      <c r="I288" s="111" t="str">
        <f t="shared" si="9"/>
        <v>PTKJ</v>
      </c>
    </row>
    <row r="289" spans="1:9" ht="15.75">
      <c r="A289" s="111" t="str">
        <f t="shared" si="8"/>
        <v>X TKJ 235</v>
      </c>
      <c r="B289" s="130">
        <v>35</v>
      </c>
      <c r="C289" s="110">
        <v>101616294</v>
      </c>
      <c r="D289" s="110" t="s">
        <v>2311</v>
      </c>
      <c r="E289" s="113" t="s">
        <v>9</v>
      </c>
      <c r="F289" s="117" t="s">
        <v>2332</v>
      </c>
      <c r="G289" s="111" t="s">
        <v>1777</v>
      </c>
      <c r="H289" s="111" t="s">
        <v>1785</v>
      </c>
      <c r="I289" s="111" t="str">
        <f t="shared" si="9"/>
        <v>LTKJ</v>
      </c>
    </row>
    <row r="290" spans="1:9" ht="15.75">
      <c r="A290" s="111" t="str">
        <f t="shared" si="8"/>
        <v>X TKJ 236</v>
      </c>
      <c r="B290" s="130">
        <v>36</v>
      </c>
      <c r="C290" s="110">
        <v>101616295</v>
      </c>
      <c r="D290" s="110" t="s">
        <v>2315</v>
      </c>
      <c r="E290" s="118" t="s">
        <v>9</v>
      </c>
      <c r="F290" s="115" t="s">
        <v>2332</v>
      </c>
      <c r="G290" s="111" t="s">
        <v>1777</v>
      </c>
      <c r="H290" s="111" t="s">
        <v>1785</v>
      </c>
      <c r="I290" s="111" t="str">
        <f t="shared" si="9"/>
        <v>LTKJ</v>
      </c>
    </row>
    <row r="291" spans="1:9" ht="15.75">
      <c r="A291" s="111" t="str">
        <f t="shared" si="8"/>
        <v>X TKJ 31</v>
      </c>
      <c r="B291" s="130">
        <v>1</v>
      </c>
      <c r="C291" s="110">
        <v>101616190</v>
      </c>
      <c r="D291" s="110" t="s">
        <v>1954</v>
      </c>
      <c r="E291" s="113" t="s">
        <v>9</v>
      </c>
      <c r="F291" s="115" t="s">
        <v>2326</v>
      </c>
      <c r="G291" s="111" t="s">
        <v>1777</v>
      </c>
      <c r="H291" s="111" t="s">
        <v>1785</v>
      </c>
      <c r="I291" s="111" t="str">
        <f t="shared" si="9"/>
        <v>LTKJ</v>
      </c>
    </row>
    <row r="292" spans="1:9" ht="15.75">
      <c r="A292" s="111" t="str">
        <f t="shared" si="8"/>
        <v>X TKJ 32</v>
      </c>
      <c r="B292" s="130">
        <v>2</v>
      </c>
      <c r="C292" s="110">
        <v>101616192</v>
      </c>
      <c r="D292" s="110" t="s">
        <v>1962</v>
      </c>
      <c r="E292" s="113" t="s">
        <v>9</v>
      </c>
      <c r="F292" s="115" t="s">
        <v>2326</v>
      </c>
      <c r="G292" s="111" t="s">
        <v>1777</v>
      </c>
      <c r="H292" s="111" t="s">
        <v>1783</v>
      </c>
      <c r="I292" s="111" t="str">
        <f t="shared" si="9"/>
        <v>LAK</v>
      </c>
    </row>
    <row r="293" spans="1:9" ht="15.75">
      <c r="A293" s="111" t="str">
        <f t="shared" si="8"/>
        <v>X TKJ 33</v>
      </c>
      <c r="B293" s="130">
        <v>3</v>
      </c>
      <c r="C293" s="110">
        <v>101616193</v>
      </c>
      <c r="D293" s="110" t="s">
        <v>1965</v>
      </c>
      <c r="E293" s="113" t="s">
        <v>9</v>
      </c>
      <c r="F293" s="115" t="s">
        <v>2326</v>
      </c>
      <c r="G293" s="111" t="s">
        <v>1777</v>
      </c>
      <c r="H293" s="111" t="s">
        <v>1785</v>
      </c>
      <c r="I293" s="111" t="str">
        <f t="shared" si="9"/>
        <v>LTKJ</v>
      </c>
    </row>
    <row r="294" spans="1:9" ht="15.75">
      <c r="A294" s="111" t="str">
        <f t="shared" si="8"/>
        <v>X TKJ 34</v>
      </c>
      <c r="B294" s="130">
        <v>4</v>
      </c>
      <c r="C294" s="110">
        <v>101616194</v>
      </c>
      <c r="D294" s="110" t="s">
        <v>1966</v>
      </c>
      <c r="E294" s="113" t="s">
        <v>9</v>
      </c>
      <c r="F294" s="115" t="s">
        <v>2326</v>
      </c>
      <c r="G294" s="111" t="s">
        <v>1777</v>
      </c>
      <c r="H294" s="111" t="s">
        <v>1785</v>
      </c>
      <c r="I294" s="111" t="str">
        <f t="shared" si="9"/>
        <v>LTKJ</v>
      </c>
    </row>
    <row r="295" spans="1:9" ht="15.75">
      <c r="A295" s="111" t="str">
        <f t="shared" si="8"/>
        <v>X TKJ 35</v>
      </c>
      <c r="B295" s="130">
        <v>5</v>
      </c>
      <c r="C295" s="110">
        <v>101616198</v>
      </c>
      <c r="D295" s="110" t="s">
        <v>1980</v>
      </c>
      <c r="E295" s="113" t="s">
        <v>9</v>
      </c>
      <c r="F295" s="115" t="s">
        <v>2326</v>
      </c>
      <c r="G295" s="111" t="s">
        <v>1777</v>
      </c>
      <c r="H295" s="111" t="s">
        <v>1785</v>
      </c>
      <c r="I295" s="111" t="str">
        <f t="shared" si="9"/>
        <v>LTKJ</v>
      </c>
    </row>
    <row r="296" spans="1:9" ht="15.75">
      <c r="A296" s="111" t="str">
        <f t="shared" si="8"/>
        <v>X TKJ 36</v>
      </c>
      <c r="B296" s="130">
        <v>6</v>
      </c>
      <c r="C296" s="110">
        <v>101616199</v>
      </c>
      <c r="D296" s="110" t="s">
        <v>1991</v>
      </c>
      <c r="E296" s="113" t="s">
        <v>9</v>
      </c>
      <c r="F296" s="115" t="s">
        <v>2326</v>
      </c>
      <c r="G296" s="111" t="s">
        <v>1777</v>
      </c>
      <c r="H296" s="111" t="s">
        <v>1785</v>
      </c>
      <c r="I296" s="111" t="str">
        <f t="shared" si="9"/>
        <v>LTKJ</v>
      </c>
    </row>
    <row r="297" spans="1:9" ht="15.75">
      <c r="A297" s="111" t="str">
        <f t="shared" si="8"/>
        <v>X TKJ 37</v>
      </c>
      <c r="B297" s="130">
        <v>7</v>
      </c>
      <c r="C297" s="110">
        <v>101616206</v>
      </c>
      <c r="D297" s="111" t="s">
        <v>2354</v>
      </c>
      <c r="E297" s="130" t="s">
        <v>9</v>
      </c>
      <c r="F297" s="111" t="s">
        <v>2326</v>
      </c>
      <c r="G297" s="111" t="s">
        <v>1777</v>
      </c>
      <c r="H297" s="111" t="s">
        <v>1785</v>
      </c>
      <c r="I297" s="111" t="str">
        <f t="shared" si="9"/>
        <v>LTKJ</v>
      </c>
    </row>
    <row r="298" spans="1:9" ht="15.75">
      <c r="A298" s="111" t="str">
        <f t="shared" si="8"/>
        <v>X TKJ 38</v>
      </c>
      <c r="B298" s="130">
        <v>8</v>
      </c>
      <c r="C298" s="110">
        <v>101616209</v>
      </c>
      <c r="D298" s="110" t="s">
        <v>2034</v>
      </c>
      <c r="E298" s="113" t="s">
        <v>9</v>
      </c>
      <c r="F298" s="115" t="s">
        <v>2326</v>
      </c>
      <c r="G298" s="111" t="s">
        <v>1777</v>
      </c>
      <c r="H298" s="111" t="s">
        <v>1785</v>
      </c>
      <c r="I298" s="111" t="str">
        <f t="shared" si="9"/>
        <v>LTKJ</v>
      </c>
    </row>
    <row r="299" spans="1:9" ht="15.75">
      <c r="A299" s="111" t="str">
        <f t="shared" si="8"/>
        <v>X TKJ 39</v>
      </c>
      <c r="B299" s="130">
        <v>9</v>
      </c>
      <c r="C299" s="110">
        <v>101616211</v>
      </c>
      <c r="D299" s="110" t="s">
        <v>2038</v>
      </c>
      <c r="E299" s="113" t="s">
        <v>9</v>
      </c>
      <c r="F299" s="115" t="s">
        <v>2326</v>
      </c>
      <c r="G299" s="111" t="s">
        <v>1777</v>
      </c>
      <c r="H299" s="111" t="s">
        <v>1785</v>
      </c>
      <c r="I299" s="111" t="str">
        <f t="shared" si="9"/>
        <v>LTKJ</v>
      </c>
    </row>
    <row r="300" spans="1:9" ht="15.75">
      <c r="A300" s="111" t="str">
        <f t="shared" si="8"/>
        <v>X TKJ 310</v>
      </c>
      <c r="B300" s="130">
        <v>10</v>
      </c>
      <c r="C300" s="110">
        <v>101616213</v>
      </c>
      <c r="D300" s="110" t="s">
        <v>2041</v>
      </c>
      <c r="E300" s="113" t="s">
        <v>9</v>
      </c>
      <c r="F300" s="115" t="s">
        <v>2326</v>
      </c>
      <c r="G300" s="111" t="s">
        <v>1777</v>
      </c>
      <c r="H300" s="111" t="s">
        <v>1785</v>
      </c>
      <c r="I300" s="111" t="str">
        <f t="shared" si="9"/>
        <v>LTKJ</v>
      </c>
    </row>
    <row r="301" spans="1:9" ht="15.75">
      <c r="A301" s="111" t="str">
        <f t="shared" si="8"/>
        <v>X TKJ 311</v>
      </c>
      <c r="B301" s="130">
        <v>11</v>
      </c>
      <c r="C301" s="110">
        <v>101616214</v>
      </c>
      <c r="D301" s="110" t="s">
        <v>2043</v>
      </c>
      <c r="E301" s="113" t="s">
        <v>9</v>
      </c>
      <c r="F301" s="115" t="s">
        <v>2326</v>
      </c>
      <c r="G301" s="111" t="s">
        <v>1777</v>
      </c>
      <c r="H301" s="111" t="s">
        <v>1785</v>
      </c>
      <c r="I301" s="111" t="str">
        <f t="shared" si="9"/>
        <v>LTKJ</v>
      </c>
    </row>
    <row r="302" spans="1:9" ht="15.75">
      <c r="A302" s="111" t="str">
        <f t="shared" si="8"/>
        <v>X TKJ 312</v>
      </c>
      <c r="B302" s="130">
        <v>12</v>
      </c>
      <c r="C302" s="110">
        <v>101616216</v>
      </c>
      <c r="D302" s="110" t="s">
        <v>2053</v>
      </c>
      <c r="E302" s="113" t="s">
        <v>9</v>
      </c>
      <c r="F302" s="115" t="s">
        <v>2326</v>
      </c>
      <c r="G302" s="111" t="s">
        <v>1777</v>
      </c>
      <c r="H302" s="111" t="s">
        <v>1785</v>
      </c>
      <c r="I302" s="111" t="str">
        <f t="shared" si="9"/>
        <v>LTKJ</v>
      </c>
    </row>
    <row r="303" spans="1:9" ht="15.75">
      <c r="A303" s="111" t="str">
        <f t="shared" si="8"/>
        <v>X TKJ 313</v>
      </c>
      <c r="B303" s="130">
        <v>13</v>
      </c>
      <c r="C303" s="110">
        <v>101616220</v>
      </c>
      <c r="D303" s="110" t="s">
        <v>2074</v>
      </c>
      <c r="E303" s="113" t="s">
        <v>9</v>
      </c>
      <c r="F303" s="115" t="s">
        <v>2326</v>
      </c>
      <c r="G303" s="111" t="s">
        <v>1777</v>
      </c>
      <c r="H303" s="111" t="s">
        <v>1785</v>
      </c>
      <c r="I303" s="111" t="str">
        <f t="shared" si="9"/>
        <v>LTKJ</v>
      </c>
    </row>
    <row r="304" spans="1:9" ht="15.75">
      <c r="A304" s="111" t="str">
        <f t="shared" si="8"/>
        <v>X TKJ 314</v>
      </c>
      <c r="B304" s="130">
        <v>14</v>
      </c>
      <c r="C304" s="110">
        <v>101616221</v>
      </c>
      <c r="D304" s="110" t="s">
        <v>2077</v>
      </c>
      <c r="E304" s="113" t="s">
        <v>13</v>
      </c>
      <c r="F304" s="115" t="s">
        <v>2326</v>
      </c>
      <c r="G304" s="111" t="s">
        <v>1777</v>
      </c>
      <c r="H304" s="111" t="s">
        <v>1785</v>
      </c>
      <c r="I304" s="111" t="str">
        <f t="shared" si="9"/>
        <v>PTKJ</v>
      </c>
    </row>
    <row r="305" spans="1:9" ht="15.75">
      <c r="A305" s="111" t="str">
        <f t="shared" si="8"/>
        <v>X TKJ 315</v>
      </c>
      <c r="B305" s="130">
        <v>15</v>
      </c>
      <c r="C305" s="110">
        <v>101616230</v>
      </c>
      <c r="D305" s="110" t="s">
        <v>811</v>
      </c>
      <c r="E305" s="113" t="s">
        <v>9</v>
      </c>
      <c r="F305" s="115" t="s">
        <v>2326</v>
      </c>
      <c r="G305" s="111" t="s">
        <v>1777</v>
      </c>
      <c r="H305" s="111" t="s">
        <v>1785</v>
      </c>
      <c r="I305" s="111" t="str">
        <f t="shared" si="9"/>
        <v>LTKJ</v>
      </c>
    </row>
    <row r="306" spans="1:9" ht="15.75">
      <c r="A306" s="111" t="str">
        <f t="shared" si="8"/>
        <v>X TKJ 316</v>
      </c>
      <c r="B306" s="130">
        <v>16</v>
      </c>
      <c r="C306" s="110">
        <v>101616235</v>
      </c>
      <c r="D306" s="110" t="s">
        <v>2121</v>
      </c>
      <c r="E306" s="113" t="s">
        <v>9</v>
      </c>
      <c r="F306" s="115" t="s">
        <v>2326</v>
      </c>
      <c r="G306" s="111" t="s">
        <v>1777</v>
      </c>
      <c r="H306" s="111" t="s">
        <v>1785</v>
      </c>
      <c r="I306" s="111" t="str">
        <f t="shared" si="9"/>
        <v>LTKJ</v>
      </c>
    </row>
    <row r="307" spans="1:9" ht="15.75">
      <c r="A307" s="111" t="str">
        <f t="shared" si="8"/>
        <v>X TKJ 317</v>
      </c>
      <c r="B307" s="130">
        <v>17</v>
      </c>
      <c r="C307" s="110">
        <v>101616236</v>
      </c>
      <c r="D307" s="110" t="s">
        <v>2124</v>
      </c>
      <c r="E307" s="113" t="s">
        <v>13</v>
      </c>
      <c r="F307" s="115" t="s">
        <v>2326</v>
      </c>
      <c r="G307" s="111" t="s">
        <v>1777</v>
      </c>
      <c r="H307" s="111" t="s">
        <v>1785</v>
      </c>
      <c r="I307" s="111" t="str">
        <f t="shared" si="9"/>
        <v>PTKJ</v>
      </c>
    </row>
    <row r="308" spans="1:9" ht="15.75">
      <c r="A308" s="111" t="str">
        <f t="shared" si="8"/>
        <v>X TKJ 318</v>
      </c>
      <c r="B308" s="130">
        <v>18</v>
      </c>
      <c r="C308" s="110">
        <v>101616238</v>
      </c>
      <c r="D308" s="110" t="s">
        <v>2133</v>
      </c>
      <c r="E308" s="113" t="s">
        <v>13</v>
      </c>
      <c r="F308" s="115" t="s">
        <v>2326</v>
      </c>
      <c r="G308" s="111" t="s">
        <v>1777</v>
      </c>
      <c r="H308" s="111" t="s">
        <v>1785</v>
      </c>
      <c r="I308" s="111" t="str">
        <f t="shared" si="9"/>
        <v>PTKJ</v>
      </c>
    </row>
    <row r="309" spans="1:9" ht="15.75">
      <c r="A309" s="111" t="str">
        <f t="shared" si="8"/>
        <v>X TKJ 319</v>
      </c>
      <c r="B309" s="130">
        <v>19</v>
      </c>
      <c r="C309" s="110">
        <v>101616241</v>
      </c>
      <c r="D309" s="110" t="s">
        <v>2143</v>
      </c>
      <c r="E309" s="113" t="s">
        <v>9</v>
      </c>
      <c r="F309" s="115" t="s">
        <v>2326</v>
      </c>
      <c r="G309" s="111" t="s">
        <v>1777</v>
      </c>
      <c r="H309" s="111" t="s">
        <v>1785</v>
      </c>
      <c r="I309" s="111" t="str">
        <f t="shared" si="9"/>
        <v>LTKJ</v>
      </c>
    </row>
    <row r="310" spans="1:9" ht="15.75">
      <c r="A310" s="111" t="str">
        <f t="shared" si="8"/>
        <v>X TKJ 320</v>
      </c>
      <c r="B310" s="130">
        <v>20</v>
      </c>
      <c r="C310" s="110">
        <v>101616242</v>
      </c>
      <c r="D310" s="110" t="s">
        <v>2149</v>
      </c>
      <c r="E310" s="113" t="s">
        <v>9</v>
      </c>
      <c r="F310" s="115" t="s">
        <v>2326</v>
      </c>
      <c r="G310" s="111" t="s">
        <v>1777</v>
      </c>
      <c r="H310" s="111" t="s">
        <v>1785</v>
      </c>
      <c r="I310" s="111" t="str">
        <f t="shared" si="9"/>
        <v>LTKJ</v>
      </c>
    </row>
    <row r="311" spans="1:9" ht="15.75">
      <c r="A311" s="111" t="str">
        <f t="shared" si="8"/>
        <v>X TKJ 321</v>
      </c>
      <c r="B311" s="130">
        <v>21</v>
      </c>
      <c r="C311" s="110">
        <v>101616243</v>
      </c>
      <c r="D311" s="110" t="s">
        <v>2150</v>
      </c>
      <c r="E311" s="113" t="s">
        <v>9</v>
      </c>
      <c r="F311" s="115" t="s">
        <v>2326</v>
      </c>
      <c r="G311" s="111" t="s">
        <v>1777</v>
      </c>
      <c r="H311" s="111" t="s">
        <v>1785</v>
      </c>
      <c r="I311" s="111" t="str">
        <f t="shared" si="9"/>
        <v>LTKJ</v>
      </c>
    </row>
    <row r="312" spans="1:9" ht="15.75">
      <c r="A312" s="111" t="str">
        <f t="shared" si="8"/>
        <v>X TKJ 322</v>
      </c>
      <c r="B312" s="130">
        <v>22</v>
      </c>
      <c r="C312" s="110">
        <v>101616244</v>
      </c>
      <c r="D312" s="110" t="s">
        <v>2162</v>
      </c>
      <c r="E312" s="113" t="s">
        <v>9</v>
      </c>
      <c r="F312" s="115" t="s">
        <v>2326</v>
      </c>
      <c r="G312" s="111" t="s">
        <v>1777</v>
      </c>
      <c r="H312" s="111" t="s">
        <v>1785</v>
      </c>
      <c r="I312" s="111" t="str">
        <f t="shared" si="9"/>
        <v>LTKJ</v>
      </c>
    </row>
    <row r="313" spans="1:9" ht="15.75">
      <c r="A313" s="111" t="str">
        <f t="shared" si="8"/>
        <v>X TKJ 323</v>
      </c>
      <c r="B313" s="130">
        <v>23</v>
      </c>
      <c r="C313" s="110">
        <v>101616248</v>
      </c>
      <c r="D313" s="110" t="s">
        <v>2176</v>
      </c>
      <c r="E313" s="113" t="s">
        <v>9</v>
      </c>
      <c r="F313" s="115" t="s">
        <v>2326</v>
      </c>
      <c r="G313" s="111" t="s">
        <v>1777</v>
      </c>
      <c r="H313" s="111" t="s">
        <v>1785</v>
      </c>
      <c r="I313" s="111" t="str">
        <f t="shared" si="9"/>
        <v>LTKJ</v>
      </c>
    </row>
    <row r="314" spans="1:9" ht="15.75">
      <c r="A314" s="111" t="str">
        <f t="shared" si="8"/>
        <v>X TKJ 324</v>
      </c>
      <c r="B314" s="130">
        <v>24</v>
      </c>
      <c r="C314" s="110">
        <v>101616249</v>
      </c>
      <c r="D314" s="110" t="s">
        <v>2177</v>
      </c>
      <c r="E314" s="113" t="s">
        <v>9</v>
      </c>
      <c r="F314" s="115" t="s">
        <v>2326</v>
      </c>
      <c r="G314" s="111" t="s">
        <v>1777</v>
      </c>
      <c r="H314" s="111" t="s">
        <v>1785</v>
      </c>
      <c r="I314" s="111" t="str">
        <f t="shared" si="9"/>
        <v>LTKJ</v>
      </c>
    </row>
    <row r="315" spans="1:9" ht="15.75">
      <c r="A315" s="111" t="str">
        <f t="shared" si="8"/>
        <v>X TKJ 325</v>
      </c>
      <c r="B315" s="130">
        <v>25</v>
      </c>
      <c r="C315" s="110">
        <v>101616251</v>
      </c>
      <c r="D315" s="110" t="s">
        <v>2180</v>
      </c>
      <c r="E315" s="113" t="s">
        <v>9</v>
      </c>
      <c r="F315" s="115" t="s">
        <v>2326</v>
      </c>
      <c r="G315" s="111" t="s">
        <v>1777</v>
      </c>
      <c r="H315" s="111" t="s">
        <v>1785</v>
      </c>
      <c r="I315" s="111" t="str">
        <f t="shared" si="9"/>
        <v>LTKJ</v>
      </c>
    </row>
    <row r="316" spans="1:9" ht="15.75">
      <c r="A316" s="111" t="str">
        <f t="shared" si="8"/>
        <v>X TKJ 326</v>
      </c>
      <c r="B316" s="130">
        <v>26</v>
      </c>
      <c r="C316" s="110">
        <v>101616254</v>
      </c>
      <c r="D316" s="110" t="s">
        <v>2185</v>
      </c>
      <c r="E316" s="113" t="s">
        <v>9</v>
      </c>
      <c r="F316" s="115" t="s">
        <v>2326</v>
      </c>
      <c r="G316" s="111" t="s">
        <v>1777</v>
      </c>
      <c r="H316" s="111" t="s">
        <v>1785</v>
      </c>
      <c r="I316" s="111" t="str">
        <f t="shared" si="9"/>
        <v>LTKJ</v>
      </c>
    </row>
    <row r="317" spans="1:9" ht="15.75">
      <c r="A317" s="111" t="str">
        <f t="shared" si="8"/>
        <v>X TKJ 327</v>
      </c>
      <c r="B317" s="130">
        <v>27</v>
      </c>
      <c r="C317" s="110">
        <v>101616258</v>
      </c>
      <c r="D317" s="110" t="s">
        <v>2190</v>
      </c>
      <c r="E317" s="113" t="s">
        <v>9</v>
      </c>
      <c r="F317" s="115" t="s">
        <v>2326</v>
      </c>
      <c r="G317" s="111" t="s">
        <v>1777</v>
      </c>
      <c r="H317" s="111" t="s">
        <v>1785</v>
      </c>
      <c r="I317" s="111" t="str">
        <f t="shared" si="9"/>
        <v>LTKJ</v>
      </c>
    </row>
    <row r="318" spans="1:9" ht="15.75">
      <c r="A318" s="111" t="str">
        <f t="shared" si="8"/>
        <v>X TKJ 328</v>
      </c>
      <c r="B318" s="130">
        <v>28</v>
      </c>
      <c r="C318" s="110">
        <v>101616265</v>
      </c>
      <c r="D318" s="110" t="s">
        <v>2225</v>
      </c>
      <c r="E318" s="113" t="s">
        <v>9</v>
      </c>
      <c r="F318" s="115" t="s">
        <v>2326</v>
      </c>
      <c r="G318" s="111" t="s">
        <v>1777</v>
      </c>
      <c r="H318" s="111" t="s">
        <v>1785</v>
      </c>
      <c r="I318" s="111" t="str">
        <f t="shared" si="9"/>
        <v>LTKJ</v>
      </c>
    </row>
    <row r="319" spans="1:9" ht="15.75">
      <c r="A319" s="111" t="str">
        <f t="shared" si="8"/>
        <v>X TKJ 329</v>
      </c>
      <c r="B319" s="130">
        <v>29</v>
      </c>
      <c r="C319" s="110">
        <v>101616268</v>
      </c>
      <c r="D319" s="110" t="s">
        <v>2232</v>
      </c>
      <c r="E319" s="113" t="s">
        <v>9</v>
      </c>
      <c r="F319" s="115" t="s">
        <v>2326</v>
      </c>
      <c r="G319" s="111" t="s">
        <v>1777</v>
      </c>
      <c r="H319" s="111" t="s">
        <v>1785</v>
      </c>
      <c r="I319" s="111" t="str">
        <f t="shared" si="9"/>
        <v>LTKJ</v>
      </c>
    </row>
    <row r="320" spans="1:9" ht="15.75">
      <c r="A320" s="111" t="str">
        <f t="shared" si="8"/>
        <v>X TKJ 330</v>
      </c>
      <c r="B320" s="130">
        <v>30</v>
      </c>
      <c r="C320" s="110">
        <v>101616269</v>
      </c>
      <c r="D320" s="110" t="s">
        <v>2233</v>
      </c>
      <c r="E320" s="113" t="s">
        <v>9</v>
      </c>
      <c r="F320" s="115" t="s">
        <v>2326</v>
      </c>
      <c r="G320" s="111" t="s">
        <v>1777</v>
      </c>
      <c r="H320" s="111" t="s">
        <v>1785</v>
      </c>
      <c r="I320" s="111" t="str">
        <f t="shared" si="9"/>
        <v>LTKJ</v>
      </c>
    </row>
    <row r="321" spans="1:9" ht="15.75">
      <c r="A321" s="111" t="str">
        <f t="shared" si="8"/>
        <v>X TKJ 331</v>
      </c>
      <c r="B321" s="130">
        <v>31</v>
      </c>
      <c r="C321" s="110">
        <v>101616270</v>
      </c>
      <c r="D321" s="110" t="s">
        <v>2235</v>
      </c>
      <c r="E321" s="113" t="s">
        <v>9</v>
      </c>
      <c r="F321" s="115" t="s">
        <v>2326</v>
      </c>
      <c r="G321" s="111" t="s">
        <v>1777</v>
      </c>
      <c r="H321" s="111" t="s">
        <v>1785</v>
      </c>
      <c r="I321" s="111" t="str">
        <f t="shared" si="9"/>
        <v>LTKJ</v>
      </c>
    </row>
    <row r="322" spans="1:9" ht="15.75">
      <c r="A322" s="111" t="str">
        <f t="shared" si="8"/>
        <v>X TKJ 332</v>
      </c>
      <c r="B322" s="130">
        <v>32</v>
      </c>
      <c r="C322" s="110">
        <v>101616275</v>
      </c>
      <c r="D322" s="110" t="s">
        <v>2245</v>
      </c>
      <c r="E322" s="118" t="s">
        <v>9</v>
      </c>
      <c r="F322" s="115" t="s">
        <v>2326</v>
      </c>
      <c r="G322" s="111" t="s">
        <v>1777</v>
      </c>
      <c r="H322" s="111" t="s">
        <v>1785</v>
      </c>
      <c r="I322" s="111" t="str">
        <f t="shared" si="9"/>
        <v>LTKJ</v>
      </c>
    </row>
    <row r="323" spans="1:9" ht="15.75">
      <c r="A323" s="111" t="str">
        <f t="shared" ref="A323:A386" si="10">F323&amp;B323</f>
        <v>X TKJ 333</v>
      </c>
      <c r="B323" s="130">
        <v>33</v>
      </c>
      <c r="C323" s="110">
        <v>101616279</v>
      </c>
      <c r="D323" s="110" t="s">
        <v>2258</v>
      </c>
      <c r="E323" s="113" t="s">
        <v>9</v>
      </c>
      <c r="F323" s="115" t="s">
        <v>2326</v>
      </c>
      <c r="G323" s="111" t="s">
        <v>1777</v>
      </c>
      <c r="H323" s="111" t="s">
        <v>1785</v>
      </c>
      <c r="I323" s="111" t="str">
        <f t="shared" ref="I323:I386" si="11">E323&amp;H323</f>
        <v>LTKJ</v>
      </c>
    </row>
    <row r="324" spans="1:9" ht="15.75">
      <c r="A324" s="111" t="str">
        <f t="shared" si="10"/>
        <v>X TKJ 334</v>
      </c>
      <c r="B324" s="130">
        <v>34</v>
      </c>
      <c r="C324" s="110">
        <v>101616283</v>
      </c>
      <c r="D324" s="110" t="s">
        <v>2275</v>
      </c>
      <c r="E324" s="113" t="s">
        <v>13</v>
      </c>
      <c r="F324" s="115" t="s">
        <v>2326</v>
      </c>
      <c r="G324" s="111" t="s">
        <v>1777</v>
      </c>
      <c r="H324" s="111" t="s">
        <v>1785</v>
      </c>
      <c r="I324" s="111" t="str">
        <f t="shared" si="11"/>
        <v>PTKJ</v>
      </c>
    </row>
    <row r="325" spans="1:9" ht="15.75">
      <c r="A325" s="111" t="str">
        <f t="shared" si="10"/>
        <v>X TKJ 335</v>
      </c>
      <c r="B325" s="130">
        <v>35</v>
      </c>
      <c r="C325" s="110">
        <v>101616288</v>
      </c>
      <c r="D325" s="110" t="s">
        <v>2355</v>
      </c>
      <c r="E325" s="113" t="s">
        <v>9</v>
      </c>
      <c r="F325" s="115" t="s">
        <v>2326</v>
      </c>
      <c r="G325" s="111" t="s">
        <v>1777</v>
      </c>
      <c r="H325" s="111" t="s">
        <v>1785</v>
      </c>
      <c r="I325" s="111" t="str">
        <f t="shared" si="11"/>
        <v>LTKJ</v>
      </c>
    </row>
    <row r="326" spans="1:9" ht="15.75">
      <c r="A326" s="111" t="str">
        <f t="shared" si="10"/>
        <v>X TKJ 336</v>
      </c>
      <c r="B326" s="130">
        <v>36</v>
      </c>
      <c r="C326" s="110">
        <v>101616291</v>
      </c>
      <c r="D326" s="110" t="s">
        <v>2303</v>
      </c>
      <c r="E326" s="113" t="s">
        <v>9</v>
      </c>
      <c r="F326" s="115" t="s">
        <v>2326</v>
      </c>
      <c r="G326" s="111" t="s">
        <v>1777</v>
      </c>
      <c r="H326" s="111" t="s">
        <v>1785</v>
      </c>
      <c r="I326" s="111" t="str">
        <f t="shared" si="11"/>
        <v>LTKJ</v>
      </c>
    </row>
    <row r="327" spans="1:9" ht="15.75">
      <c r="A327" s="111" t="str">
        <f t="shared" si="10"/>
        <v>X RPL 11</v>
      </c>
      <c r="B327" s="130">
        <v>1</v>
      </c>
      <c r="C327" s="110">
        <v>101616298</v>
      </c>
      <c r="D327" s="110" t="s">
        <v>1950</v>
      </c>
      <c r="E327" s="113" t="s">
        <v>9</v>
      </c>
      <c r="F327" s="114" t="s">
        <v>2323</v>
      </c>
      <c r="G327" s="111" t="s">
        <v>1776</v>
      </c>
      <c r="H327" s="111" t="s">
        <v>1784</v>
      </c>
      <c r="I327" s="111" t="str">
        <f t="shared" si="11"/>
        <v>LRPL</v>
      </c>
    </row>
    <row r="328" spans="1:9" ht="15.75">
      <c r="A328" s="111" t="str">
        <f t="shared" si="10"/>
        <v>X RPL 12</v>
      </c>
      <c r="B328" s="130">
        <v>2</v>
      </c>
      <c r="C328" s="110">
        <v>101616301</v>
      </c>
      <c r="D328" s="110" t="s">
        <v>1956</v>
      </c>
      <c r="E328" s="113" t="s">
        <v>9</v>
      </c>
      <c r="F328" s="114" t="s">
        <v>2323</v>
      </c>
      <c r="G328" s="111" t="s">
        <v>1776</v>
      </c>
      <c r="H328" s="111" t="s">
        <v>1784</v>
      </c>
      <c r="I328" s="111" t="str">
        <f t="shared" si="11"/>
        <v>LRPL</v>
      </c>
    </row>
    <row r="329" spans="1:9" ht="15.75">
      <c r="A329" s="111" t="str">
        <f t="shared" si="10"/>
        <v>X RPL 13</v>
      </c>
      <c r="B329" s="130">
        <v>3</v>
      </c>
      <c r="C329" s="110">
        <v>101616302</v>
      </c>
      <c r="D329" s="110" t="s">
        <v>1957</v>
      </c>
      <c r="E329" s="113" t="s">
        <v>9</v>
      </c>
      <c r="F329" s="114" t="s">
        <v>2323</v>
      </c>
      <c r="G329" s="111" t="s">
        <v>1776</v>
      </c>
      <c r="H329" s="111" t="s">
        <v>1784</v>
      </c>
      <c r="I329" s="111" t="str">
        <f t="shared" si="11"/>
        <v>LRPL</v>
      </c>
    </row>
    <row r="330" spans="1:9" ht="15.75">
      <c r="A330" s="111" t="str">
        <f t="shared" si="10"/>
        <v>X RPL 14</v>
      </c>
      <c r="B330" s="130">
        <v>4</v>
      </c>
      <c r="C330" s="110">
        <v>101616305</v>
      </c>
      <c r="D330" s="110" t="s">
        <v>1969</v>
      </c>
      <c r="E330" s="113" t="s">
        <v>9</v>
      </c>
      <c r="F330" s="114" t="s">
        <v>2323</v>
      </c>
      <c r="G330" s="111" t="s">
        <v>1776</v>
      </c>
      <c r="H330" s="111" t="s">
        <v>1784</v>
      </c>
      <c r="I330" s="111" t="str">
        <f t="shared" si="11"/>
        <v>LRPL</v>
      </c>
    </row>
    <row r="331" spans="1:9" ht="15.75">
      <c r="A331" s="111" t="str">
        <f t="shared" si="10"/>
        <v>X RPL 15</v>
      </c>
      <c r="B331" s="130">
        <v>5</v>
      </c>
      <c r="C331" s="110">
        <v>101616311</v>
      </c>
      <c r="D331" s="110" t="s">
        <v>1992</v>
      </c>
      <c r="E331" s="113" t="s">
        <v>9</v>
      </c>
      <c r="F331" s="114" t="s">
        <v>2323</v>
      </c>
      <c r="G331" s="111" t="s">
        <v>1776</v>
      </c>
      <c r="H331" s="111" t="s">
        <v>1784</v>
      </c>
      <c r="I331" s="111" t="str">
        <f t="shared" si="11"/>
        <v>LRPL</v>
      </c>
    </row>
    <row r="332" spans="1:9" ht="15.75">
      <c r="A332" s="111" t="str">
        <f t="shared" si="10"/>
        <v>X RPL 16</v>
      </c>
      <c r="B332" s="130">
        <v>6</v>
      </c>
      <c r="C332" s="110">
        <v>101616312</v>
      </c>
      <c r="D332" s="110" t="s">
        <v>1997</v>
      </c>
      <c r="E332" s="113" t="s">
        <v>9</v>
      </c>
      <c r="F332" s="114" t="s">
        <v>2323</v>
      </c>
      <c r="G332" s="111" t="s">
        <v>1776</v>
      </c>
      <c r="H332" s="111" t="s">
        <v>1784</v>
      </c>
      <c r="I332" s="111" t="str">
        <f t="shared" si="11"/>
        <v>LRPL</v>
      </c>
    </row>
    <row r="333" spans="1:9" ht="15.75">
      <c r="A333" s="111" t="str">
        <f t="shared" si="10"/>
        <v>X RPL 17</v>
      </c>
      <c r="B333" s="130">
        <v>7</v>
      </c>
      <c r="C333" s="110">
        <v>101616317</v>
      </c>
      <c r="D333" s="110" t="s">
        <v>2035</v>
      </c>
      <c r="E333" s="113" t="s">
        <v>9</v>
      </c>
      <c r="F333" s="114" t="s">
        <v>2323</v>
      </c>
      <c r="G333" s="111" t="s">
        <v>1776</v>
      </c>
      <c r="H333" s="111" t="s">
        <v>1784</v>
      </c>
      <c r="I333" s="111" t="str">
        <f t="shared" si="11"/>
        <v>LRPL</v>
      </c>
    </row>
    <row r="334" spans="1:9" ht="15.75">
      <c r="A334" s="111" t="str">
        <f t="shared" si="10"/>
        <v>X RPL 18</v>
      </c>
      <c r="B334" s="130">
        <v>8</v>
      </c>
      <c r="C334" s="110">
        <v>101616319</v>
      </c>
      <c r="D334" s="110" t="s">
        <v>2048</v>
      </c>
      <c r="E334" s="113" t="s">
        <v>9</v>
      </c>
      <c r="F334" s="114" t="s">
        <v>2323</v>
      </c>
      <c r="G334" s="111" t="s">
        <v>1776</v>
      </c>
      <c r="H334" s="111" t="s">
        <v>1784</v>
      </c>
      <c r="I334" s="111" t="str">
        <f t="shared" si="11"/>
        <v>LRPL</v>
      </c>
    </row>
    <row r="335" spans="1:9" ht="15.75">
      <c r="A335" s="111" t="str">
        <f t="shared" si="10"/>
        <v>X RPL 19</v>
      </c>
      <c r="B335" s="130">
        <v>9</v>
      </c>
      <c r="C335" s="110">
        <v>101616320</v>
      </c>
      <c r="D335" s="110" t="s">
        <v>2059</v>
      </c>
      <c r="E335" s="113" t="s">
        <v>9</v>
      </c>
      <c r="F335" s="114" t="s">
        <v>2323</v>
      </c>
      <c r="G335" s="111" t="s">
        <v>1776</v>
      </c>
      <c r="H335" s="111" t="s">
        <v>1784</v>
      </c>
      <c r="I335" s="111" t="str">
        <f t="shared" si="11"/>
        <v>LRPL</v>
      </c>
    </row>
    <row r="336" spans="1:9" ht="15.75">
      <c r="A336" s="111" t="str">
        <f t="shared" si="10"/>
        <v>X RPL 110</v>
      </c>
      <c r="B336" s="130">
        <v>10</v>
      </c>
      <c r="C336" s="110">
        <v>101616322</v>
      </c>
      <c r="D336" s="110" t="s">
        <v>2067</v>
      </c>
      <c r="E336" s="113" t="s">
        <v>13</v>
      </c>
      <c r="F336" s="114" t="s">
        <v>2323</v>
      </c>
      <c r="G336" s="111" t="s">
        <v>1776</v>
      </c>
      <c r="H336" s="111" t="s">
        <v>1784</v>
      </c>
      <c r="I336" s="111" t="str">
        <f t="shared" si="11"/>
        <v>PRPL</v>
      </c>
    </row>
    <row r="337" spans="1:9" ht="15.75">
      <c r="A337" s="111" t="str">
        <f t="shared" si="10"/>
        <v>X RPL 111</v>
      </c>
      <c r="B337" s="130">
        <v>11</v>
      </c>
      <c r="C337" s="110">
        <v>101616324</v>
      </c>
      <c r="D337" s="110" t="s">
        <v>2075</v>
      </c>
      <c r="E337" s="113" t="s">
        <v>9</v>
      </c>
      <c r="F337" s="114" t="s">
        <v>2323</v>
      </c>
      <c r="G337" s="111" t="s">
        <v>1776</v>
      </c>
      <c r="H337" s="111" t="s">
        <v>1784</v>
      </c>
      <c r="I337" s="111" t="str">
        <f t="shared" si="11"/>
        <v>LRPL</v>
      </c>
    </row>
    <row r="338" spans="1:9" ht="15.75">
      <c r="A338" s="111" t="str">
        <f t="shared" si="10"/>
        <v>X RPL 112</v>
      </c>
      <c r="B338" s="130">
        <v>12</v>
      </c>
      <c r="C338" s="110">
        <v>101616331</v>
      </c>
      <c r="D338" s="110" t="s">
        <v>2106</v>
      </c>
      <c r="E338" s="113" t="s">
        <v>9</v>
      </c>
      <c r="F338" s="114" t="s">
        <v>2323</v>
      </c>
      <c r="G338" s="111" t="s">
        <v>1776</v>
      </c>
      <c r="H338" s="111" t="s">
        <v>1784</v>
      </c>
      <c r="I338" s="111" t="str">
        <f t="shared" si="11"/>
        <v>LRPL</v>
      </c>
    </row>
    <row r="339" spans="1:9" ht="15.75">
      <c r="A339" s="111" t="str">
        <f t="shared" si="10"/>
        <v>X RPL 113</v>
      </c>
      <c r="B339" s="130">
        <v>13</v>
      </c>
      <c r="C339" s="110">
        <v>101616332</v>
      </c>
      <c r="D339" s="110" t="s">
        <v>2111</v>
      </c>
      <c r="E339" s="113" t="s">
        <v>13</v>
      </c>
      <c r="F339" s="114" t="s">
        <v>2323</v>
      </c>
      <c r="G339" s="111" t="s">
        <v>1776</v>
      </c>
      <c r="H339" s="111" t="s">
        <v>1784</v>
      </c>
      <c r="I339" s="111" t="str">
        <f t="shared" si="11"/>
        <v>PRPL</v>
      </c>
    </row>
    <row r="340" spans="1:9" ht="15.75">
      <c r="A340" s="111" t="str">
        <f t="shared" si="10"/>
        <v>X RPL 114</v>
      </c>
      <c r="B340" s="130">
        <v>14</v>
      </c>
      <c r="C340" s="110">
        <v>101616333</v>
      </c>
      <c r="D340" s="110" t="s">
        <v>2117</v>
      </c>
      <c r="E340" s="113" t="s">
        <v>9</v>
      </c>
      <c r="F340" s="114" t="s">
        <v>2323</v>
      </c>
      <c r="G340" s="111" t="s">
        <v>1776</v>
      </c>
      <c r="H340" s="111" t="s">
        <v>1784</v>
      </c>
      <c r="I340" s="111" t="str">
        <f t="shared" si="11"/>
        <v>LRPL</v>
      </c>
    </row>
    <row r="341" spans="1:9" ht="15.75">
      <c r="A341" s="111" t="str">
        <f t="shared" si="10"/>
        <v>X RPL 115</v>
      </c>
      <c r="B341" s="130">
        <v>15</v>
      </c>
      <c r="C341" s="110">
        <v>101616335</v>
      </c>
      <c r="D341" s="110" t="s">
        <v>2126</v>
      </c>
      <c r="E341" s="113" t="s">
        <v>9</v>
      </c>
      <c r="F341" s="114" t="s">
        <v>2323</v>
      </c>
      <c r="G341" s="111" t="s">
        <v>1776</v>
      </c>
      <c r="H341" s="111" t="s">
        <v>1784</v>
      </c>
      <c r="I341" s="111" t="str">
        <f t="shared" si="11"/>
        <v>LRPL</v>
      </c>
    </row>
    <row r="342" spans="1:9" ht="15.75">
      <c r="A342" s="111" t="str">
        <f t="shared" si="10"/>
        <v>X RPL 116</v>
      </c>
      <c r="B342" s="130">
        <v>16</v>
      </c>
      <c r="C342" s="110">
        <v>101616336</v>
      </c>
      <c r="D342" s="110" t="s">
        <v>2136</v>
      </c>
      <c r="E342" s="113" t="s">
        <v>9</v>
      </c>
      <c r="F342" s="114" t="s">
        <v>2323</v>
      </c>
      <c r="G342" s="111" t="s">
        <v>1776</v>
      </c>
      <c r="H342" s="111" t="s">
        <v>1784</v>
      </c>
      <c r="I342" s="111" t="str">
        <f t="shared" si="11"/>
        <v>LRPL</v>
      </c>
    </row>
    <row r="343" spans="1:9" ht="15.75">
      <c r="A343" s="111" t="str">
        <f t="shared" si="10"/>
        <v>X RPL 117</v>
      </c>
      <c r="B343" s="130">
        <v>17</v>
      </c>
      <c r="C343" s="110">
        <v>101616339</v>
      </c>
      <c r="D343" s="110" t="s">
        <v>2147</v>
      </c>
      <c r="E343" s="113" t="s">
        <v>9</v>
      </c>
      <c r="F343" s="114" t="s">
        <v>2323</v>
      </c>
      <c r="G343" s="111" t="s">
        <v>1776</v>
      </c>
      <c r="H343" s="111" t="s">
        <v>1784</v>
      </c>
      <c r="I343" s="111" t="str">
        <f t="shared" si="11"/>
        <v>LRPL</v>
      </c>
    </row>
    <row r="344" spans="1:9" ht="15.75">
      <c r="A344" s="111" t="str">
        <f t="shared" si="10"/>
        <v>X RPL 118</v>
      </c>
      <c r="B344" s="130">
        <v>18</v>
      </c>
      <c r="C344" s="110">
        <v>101616340</v>
      </c>
      <c r="D344" s="110" t="s">
        <v>2153</v>
      </c>
      <c r="E344" s="113" t="s">
        <v>9</v>
      </c>
      <c r="F344" s="114" t="s">
        <v>2323</v>
      </c>
      <c r="G344" s="111" t="s">
        <v>1776</v>
      </c>
      <c r="H344" s="111" t="s">
        <v>1784</v>
      </c>
      <c r="I344" s="111" t="str">
        <f t="shared" si="11"/>
        <v>LRPL</v>
      </c>
    </row>
    <row r="345" spans="1:9" ht="15.75">
      <c r="A345" s="111" t="str">
        <f t="shared" si="10"/>
        <v>X RPL 119</v>
      </c>
      <c r="B345" s="130">
        <v>19</v>
      </c>
      <c r="C345" s="110">
        <v>101616344</v>
      </c>
      <c r="D345" s="110" t="s">
        <v>2166</v>
      </c>
      <c r="E345" s="113" t="s">
        <v>9</v>
      </c>
      <c r="F345" s="114" t="s">
        <v>2323</v>
      </c>
      <c r="G345" s="111" t="s">
        <v>1776</v>
      </c>
      <c r="H345" s="111" t="s">
        <v>1784</v>
      </c>
      <c r="I345" s="111" t="str">
        <f t="shared" si="11"/>
        <v>LRPL</v>
      </c>
    </row>
    <row r="346" spans="1:9" ht="15.75">
      <c r="A346" s="111" t="str">
        <f t="shared" si="10"/>
        <v>X RPL 120</v>
      </c>
      <c r="B346" s="130">
        <v>20</v>
      </c>
      <c r="C346" s="110">
        <v>101616346</v>
      </c>
      <c r="D346" s="110" t="s">
        <v>2168</v>
      </c>
      <c r="E346" s="113" t="s">
        <v>9</v>
      </c>
      <c r="F346" s="114" t="s">
        <v>2323</v>
      </c>
      <c r="G346" s="111" t="s">
        <v>1776</v>
      </c>
      <c r="H346" s="111" t="s">
        <v>1784</v>
      </c>
      <c r="I346" s="111" t="str">
        <f t="shared" si="11"/>
        <v>LRPL</v>
      </c>
    </row>
    <row r="347" spans="1:9" ht="15.75">
      <c r="A347" s="111" t="str">
        <f t="shared" si="10"/>
        <v>X RPL 121</v>
      </c>
      <c r="B347" s="130">
        <v>21</v>
      </c>
      <c r="C347" s="110">
        <v>101616347</v>
      </c>
      <c r="D347" s="110" t="s">
        <v>2169</v>
      </c>
      <c r="E347" s="113" t="s">
        <v>9</v>
      </c>
      <c r="F347" s="114" t="s">
        <v>2323</v>
      </c>
      <c r="G347" s="111" t="s">
        <v>1776</v>
      </c>
      <c r="H347" s="111" t="s">
        <v>1784</v>
      </c>
      <c r="I347" s="111" t="str">
        <f t="shared" si="11"/>
        <v>LRPL</v>
      </c>
    </row>
    <row r="348" spans="1:9" ht="15.75">
      <c r="A348" s="111" t="str">
        <f t="shared" si="10"/>
        <v>X RPL 122</v>
      </c>
      <c r="B348" s="130">
        <v>22</v>
      </c>
      <c r="C348" s="110">
        <v>101616348</v>
      </c>
      <c r="D348" s="110" t="s">
        <v>2171</v>
      </c>
      <c r="E348" s="113" t="s">
        <v>9</v>
      </c>
      <c r="F348" s="114" t="s">
        <v>2323</v>
      </c>
      <c r="G348" s="111" t="s">
        <v>1776</v>
      </c>
      <c r="H348" s="111" t="s">
        <v>1784</v>
      </c>
      <c r="I348" s="111" t="str">
        <f t="shared" si="11"/>
        <v>LRPL</v>
      </c>
    </row>
    <row r="349" spans="1:9" ht="15.75">
      <c r="A349" s="111" t="str">
        <f t="shared" si="10"/>
        <v>X RPL 123</v>
      </c>
      <c r="B349" s="130">
        <v>23</v>
      </c>
      <c r="C349" s="110">
        <v>101616349</v>
      </c>
      <c r="D349" s="110" t="s">
        <v>2172</v>
      </c>
      <c r="E349" s="113" t="s">
        <v>9</v>
      </c>
      <c r="F349" s="114" t="s">
        <v>2323</v>
      </c>
      <c r="G349" s="111" t="s">
        <v>1776</v>
      </c>
      <c r="H349" s="111" t="s">
        <v>1784</v>
      </c>
      <c r="I349" s="111" t="str">
        <f t="shared" si="11"/>
        <v>LRPL</v>
      </c>
    </row>
    <row r="350" spans="1:9" ht="15.75">
      <c r="A350" s="111" t="str">
        <f t="shared" si="10"/>
        <v>X RPL 124</v>
      </c>
      <c r="B350" s="130">
        <v>24</v>
      </c>
      <c r="C350" s="110">
        <v>101616350</v>
      </c>
      <c r="D350" s="110" t="s">
        <v>2188</v>
      </c>
      <c r="E350" s="113" t="s">
        <v>9</v>
      </c>
      <c r="F350" s="114" t="s">
        <v>2323</v>
      </c>
      <c r="G350" s="111" t="s">
        <v>1776</v>
      </c>
      <c r="H350" s="111" t="s">
        <v>1784</v>
      </c>
      <c r="I350" s="111" t="str">
        <f t="shared" si="11"/>
        <v>LRPL</v>
      </c>
    </row>
    <row r="351" spans="1:9" ht="15.75">
      <c r="A351" s="111" t="str">
        <f t="shared" si="10"/>
        <v>X RPL 125</v>
      </c>
      <c r="B351" s="130">
        <v>25</v>
      </c>
      <c r="C351" s="110">
        <v>101616351</v>
      </c>
      <c r="D351" s="110" t="s">
        <v>2192</v>
      </c>
      <c r="E351" s="113" t="s">
        <v>9</v>
      </c>
      <c r="F351" s="114" t="s">
        <v>2323</v>
      </c>
      <c r="G351" s="111" t="s">
        <v>1776</v>
      </c>
      <c r="H351" s="111" t="s">
        <v>1784</v>
      </c>
      <c r="I351" s="111" t="str">
        <f t="shared" si="11"/>
        <v>LRPL</v>
      </c>
    </row>
    <row r="352" spans="1:9" ht="15.75">
      <c r="A352" s="111" t="str">
        <f t="shared" si="10"/>
        <v>X RPL 126</v>
      </c>
      <c r="B352" s="130">
        <v>26</v>
      </c>
      <c r="C352" s="110">
        <v>101616355</v>
      </c>
      <c r="D352" s="110" t="s">
        <v>2218</v>
      </c>
      <c r="E352" s="113" t="s">
        <v>13</v>
      </c>
      <c r="F352" s="114" t="s">
        <v>2323</v>
      </c>
      <c r="G352" s="111" t="s">
        <v>1776</v>
      </c>
      <c r="H352" s="111" t="s">
        <v>1784</v>
      </c>
      <c r="I352" s="111" t="str">
        <f t="shared" si="11"/>
        <v>PRPL</v>
      </c>
    </row>
    <row r="353" spans="1:9" ht="15.75">
      <c r="A353" s="111" t="str">
        <f t="shared" si="10"/>
        <v>X RPL 127</v>
      </c>
      <c r="B353" s="130">
        <v>27</v>
      </c>
      <c r="C353" s="110">
        <v>101616357</v>
      </c>
      <c r="D353" s="110" t="s">
        <v>2236</v>
      </c>
      <c r="E353" s="113" t="s">
        <v>9</v>
      </c>
      <c r="F353" s="114" t="s">
        <v>2323</v>
      </c>
      <c r="G353" s="111" t="s">
        <v>1776</v>
      </c>
      <c r="H353" s="111" t="s">
        <v>1784</v>
      </c>
      <c r="I353" s="111" t="str">
        <f t="shared" si="11"/>
        <v>LRPL</v>
      </c>
    </row>
    <row r="354" spans="1:9" ht="15.75">
      <c r="A354" s="111" t="str">
        <f t="shared" si="10"/>
        <v>X RPL 128</v>
      </c>
      <c r="B354" s="130">
        <v>28</v>
      </c>
      <c r="C354" s="110">
        <v>101616358</v>
      </c>
      <c r="D354" s="110" t="s">
        <v>2243</v>
      </c>
      <c r="E354" s="113" t="s">
        <v>9</v>
      </c>
      <c r="F354" s="114" t="s">
        <v>2323</v>
      </c>
      <c r="G354" s="111" t="s">
        <v>1776</v>
      </c>
      <c r="H354" s="111" t="s">
        <v>1784</v>
      </c>
      <c r="I354" s="111" t="str">
        <f t="shared" si="11"/>
        <v>LRPL</v>
      </c>
    </row>
    <row r="355" spans="1:9" ht="15.75">
      <c r="A355" s="111" t="str">
        <f t="shared" si="10"/>
        <v>X RPL 129</v>
      </c>
      <c r="B355" s="130">
        <v>29</v>
      </c>
      <c r="C355" s="110">
        <v>101616359</v>
      </c>
      <c r="D355" s="110" t="s">
        <v>2252</v>
      </c>
      <c r="E355" s="113" t="s">
        <v>9</v>
      </c>
      <c r="F355" s="114" t="s">
        <v>2323</v>
      </c>
      <c r="G355" s="111" t="s">
        <v>1776</v>
      </c>
      <c r="H355" s="111" t="s">
        <v>1784</v>
      </c>
      <c r="I355" s="111" t="str">
        <f t="shared" si="11"/>
        <v>LRPL</v>
      </c>
    </row>
    <row r="356" spans="1:9" ht="15.75">
      <c r="A356" s="111" t="str">
        <f t="shared" si="10"/>
        <v>X RPL 130</v>
      </c>
      <c r="B356" s="130">
        <v>30</v>
      </c>
      <c r="C356" s="110">
        <v>101616361</v>
      </c>
      <c r="D356" s="110" t="s">
        <v>2263</v>
      </c>
      <c r="E356" s="113" t="s">
        <v>9</v>
      </c>
      <c r="F356" s="114" t="s">
        <v>2323</v>
      </c>
      <c r="G356" s="111" t="s">
        <v>1776</v>
      </c>
      <c r="H356" s="111" t="s">
        <v>1784</v>
      </c>
      <c r="I356" s="111" t="str">
        <f t="shared" si="11"/>
        <v>LRPL</v>
      </c>
    </row>
    <row r="357" spans="1:9" ht="15.75">
      <c r="A357" s="111" t="str">
        <f t="shared" si="10"/>
        <v>X RPL 131</v>
      </c>
      <c r="B357" s="130">
        <v>31</v>
      </c>
      <c r="C357" s="110">
        <v>101616362</v>
      </c>
      <c r="D357" s="110" t="s">
        <v>2283</v>
      </c>
      <c r="E357" s="113" t="s">
        <v>9</v>
      </c>
      <c r="F357" s="114" t="s">
        <v>2323</v>
      </c>
      <c r="G357" s="111" t="s">
        <v>1776</v>
      </c>
      <c r="H357" s="111" t="s">
        <v>1784</v>
      </c>
      <c r="I357" s="111" t="str">
        <f t="shared" si="11"/>
        <v>LRPL</v>
      </c>
    </row>
    <row r="358" spans="1:9" ht="15.75">
      <c r="A358" s="111" t="str">
        <f t="shared" si="10"/>
        <v>X RPL 132</v>
      </c>
      <c r="B358" s="130">
        <v>32</v>
      </c>
      <c r="C358" s="110">
        <v>101616364</v>
      </c>
      <c r="D358" s="110" t="s">
        <v>2292</v>
      </c>
      <c r="E358" s="118" t="s">
        <v>9</v>
      </c>
      <c r="F358" s="114" t="s">
        <v>2323</v>
      </c>
      <c r="G358" s="111" t="s">
        <v>1776</v>
      </c>
      <c r="H358" s="111" t="s">
        <v>1784</v>
      </c>
      <c r="I358" s="111" t="str">
        <f t="shared" si="11"/>
        <v>LRPL</v>
      </c>
    </row>
    <row r="359" spans="1:9" ht="15.75">
      <c r="A359" s="111" t="str">
        <f t="shared" si="10"/>
        <v>X RPL 133</v>
      </c>
      <c r="B359" s="130">
        <v>33</v>
      </c>
      <c r="C359" s="110">
        <v>101616365</v>
      </c>
      <c r="D359" s="110" t="s">
        <v>2296</v>
      </c>
      <c r="E359" s="113" t="s">
        <v>13</v>
      </c>
      <c r="F359" s="114" t="s">
        <v>2323</v>
      </c>
      <c r="G359" s="111" t="s">
        <v>1776</v>
      </c>
      <c r="H359" s="111" t="s">
        <v>1784</v>
      </c>
      <c r="I359" s="111" t="str">
        <f t="shared" si="11"/>
        <v>PRPL</v>
      </c>
    </row>
    <row r="360" spans="1:9" ht="15.75">
      <c r="A360" s="111" t="str">
        <f t="shared" si="10"/>
        <v>X RPL 134</v>
      </c>
      <c r="B360" s="130">
        <v>34</v>
      </c>
      <c r="C360" s="110">
        <v>101616366</v>
      </c>
      <c r="D360" s="110" t="s">
        <v>2320</v>
      </c>
      <c r="E360" s="113" t="s">
        <v>9</v>
      </c>
      <c r="F360" s="114" t="s">
        <v>2323</v>
      </c>
      <c r="G360" s="111" t="s">
        <v>1776</v>
      </c>
      <c r="H360" s="111" t="s">
        <v>1784</v>
      </c>
      <c r="I360" s="111" t="str">
        <f t="shared" si="11"/>
        <v>LRPL</v>
      </c>
    </row>
    <row r="361" spans="1:9" ht="15.75">
      <c r="A361" s="111" t="str">
        <f t="shared" si="10"/>
        <v>X RPL 135</v>
      </c>
      <c r="B361" s="130">
        <v>35</v>
      </c>
      <c r="C361" s="135">
        <v>101616367</v>
      </c>
      <c r="D361" s="110" t="s">
        <v>2321</v>
      </c>
      <c r="E361" s="113" t="s">
        <v>9</v>
      </c>
      <c r="F361" s="114" t="s">
        <v>2323</v>
      </c>
      <c r="G361" s="111" t="s">
        <v>1776</v>
      </c>
      <c r="H361" s="111" t="s">
        <v>1784</v>
      </c>
      <c r="I361" s="111" t="str">
        <f t="shared" si="11"/>
        <v>LRPL</v>
      </c>
    </row>
    <row r="362" spans="1:9" ht="15.75">
      <c r="A362" s="111" t="str">
        <f t="shared" si="10"/>
        <v>X RPL 21</v>
      </c>
      <c r="B362" s="130">
        <v>1</v>
      </c>
      <c r="C362" s="110">
        <v>101616299</v>
      </c>
      <c r="D362" s="110" t="s">
        <v>1952</v>
      </c>
      <c r="E362" s="113" t="s">
        <v>9</v>
      </c>
      <c r="F362" s="114" t="s">
        <v>2324</v>
      </c>
      <c r="G362" s="111" t="s">
        <v>1776</v>
      </c>
      <c r="H362" s="111" t="s">
        <v>1784</v>
      </c>
      <c r="I362" s="111" t="str">
        <f t="shared" si="11"/>
        <v>LRPL</v>
      </c>
    </row>
    <row r="363" spans="1:9" ht="15.75">
      <c r="A363" s="111" t="str">
        <f t="shared" si="10"/>
        <v>X RPL 22</v>
      </c>
      <c r="B363" s="130">
        <v>2</v>
      </c>
      <c r="C363" s="110">
        <v>101616300</v>
      </c>
      <c r="D363" s="110" t="s">
        <v>1955</v>
      </c>
      <c r="E363" s="113" t="s">
        <v>9</v>
      </c>
      <c r="F363" s="114" t="s">
        <v>2324</v>
      </c>
      <c r="G363" s="111" t="s">
        <v>1776</v>
      </c>
      <c r="H363" s="111" t="s">
        <v>1784</v>
      </c>
      <c r="I363" s="111" t="str">
        <f t="shared" si="11"/>
        <v>LRPL</v>
      </c>
    </row>
    <row r="364" spans="1:9" ht="15.75">
      <c r="A364" s="111" t="str">
        <f t="shared" si="10"/>
        <v>X RPL 23</v>
      </c>
      <c r="B364" s="130">
        <v>3</v>
      </c>
      <c r="C364" s="110">
        <v>101616303</v>
      </c>
      <c r="D364" s="110" t="s">
        <v>1967</v>
      </c>
      <c r="E364" s="113" t="s">
        <v>9</v>
      </c>
      <c r="F364" s="114" t="s">
        <v>2324</v>
      </c>
      <c r="G364" s="111" t="s">
        <v>1776</v>
      </c>
      <c r="H364" s="111" t="s">
        <v>1784</v>
      </c>
      <c r="I364" s="111" t="str">
        <f t="shared" si="11"/>
        <v>LRPL</v>
      </c>
    </row>
    <row r="365" spans="1:9" ht="15.75">
      <c r="A365" s="111" t="str">
        <f t="shared" si="10"/>
        <v>X RPL 24</v>
      </c>
      <c r="B365" s="130">
        <v>4</v>
      </c>
      <c r="C365" s="110">
        <v>101616304</v>
      </c>
      <c r="D365" s="110" t="s">
        <v>1968</v>
      </c>
      <c r="E365" s="113" t="s">
        <v>9</v>
      </c>
      <c r="F365" s="114" t="s">
        <v>2324</v>
      </c>
      <c r="G365" s="111" t="s">
        <v>1776</v>
      </c>
      <c r="H365" s="111" t="s">
        <v>1784</v>
      </c>
      <c r="I365" s="111" t="str">
        <f t="shared" si="11"/>
        <v>LRPL</v>
      </c>
    </row>
    <row r="366" spans="1:9" ht="15.75">
      <c r="A366" s="111" t="str">
        <f t="shared" si="10"/>
        <v>X RPL 25</v>
      </c>
      <c r="B366" s="130">
        <v>5</v>
      </c>
      <c r="C366" s="110">
        <v>101616306</v>
      </c>
      <c r="D366" s="110" t="s">
        <v>1973</v>
      </c>
      <c r="E366" s="113" t="s">
        <v>9</v>
      </c>
      <c r="F366" s="114" t="s">
        <v>2324</v>
      </c>
      <c r="G366" s="111" t="s">
        <v>1776</v>
      </c>
      <c r="H366" s="111" t="s">
        <v>1784</v>
      </c>
      <c r="I366" s="111" t="str">
        <f t="shared" si="11"/>
        <v>LRPL</v>
      </c>
    </row>
    <row r="367" spans="1:9" ht="15.75">
      <c r="A367" s="111" t="str">
        <f t="shared" si="10"/>
        <v>X RPL 26</v>
      </c>
      <c r="B367" s="130">
        <v>6</v>
      </c>
      <c r="C367" s="110">
        <v>101616307</v>
      </c>
      <c r="D367" s="110" t="s">
        <v>1975</v>
      </c>
      <c r="E367" s="113" t="s">
        <v>9</v>
      </c>
      <c r="F367" s="114" t="s">
        <v>2324</v>
      </c>
      <c r="G367" s="111" t="s">
        <v>1776</v>
      </c>
      <c r="H367" s="111" t="s">
        <v>1784</v>
      </c>
      <c r="I367" s="111" t="str">
        <f t="shared" si="11"/>
        <v>LRPL</v>
      </c>
    </row>
    <row r="368" spans="1:9" ht="15.75">
      <c r="A368" s="111" t="str">
        <f t="shared" si="10"/>
        <v>X RPL 27</v>
      </c>
      <c r="B368" s="130">
        <v>7</v>
      </c>
      <c r="C368" s="110">
        <v>101616308</v>
      </c>
      <c r="D368" s="110" t="s">
        <v>1979</v>
      </c>
      <c r="E368" s="113" t="s">
        <v>9</v>
      </c>
      <c r="F368" s="114" t="s">
        <v>2324</v>
      </c>
      <c r="G368" s="111" t="s">
        <v>1776</v>
      </c>
      <c r="H368" s="111" t="s">
        <v>1784</v>
      </c>
      <c r="I368" s="111" t="str">
        <f t="shared" si="11"/>
        <v>LRPL</v>
      </c>
    </row>
    <row r="369" spans="1:9" ht="15.75">
      <c r="A369" s="111" t="str">
        <f t="shared" si="10"/>
        <v>X RPL 28</v>
      </c>
      <c r="B369" s="130">
        <v>8</v>
      </c>
      <c r="C369" s="110">
        <v>101616309</v>
      </c>
      <c r="D369" s="110" t="s">
        <v>1981</v>
      </c>
      <c r="E369" s="113" t="s">
        <v>9</v>
      </c>
      <c r="F369" s="114" t="s">
        <v>2324</v>
      </c>
      <c r="G369" s="111" t="s">
        <v>1776</v>
      </c>
      <c r="H369" s="111" t="s">
        <v>1784</v>
      </c>
      <c r="I369" s="111" t="str">
        <f t="shared" si="11"/>
        <v>LRPL</v>
      </c>
    </row>
    <row r="370" spans="1:9" ht="15.75">
      <c r="A370" s="111" t="str">
        <f t="shared" si="10"/>
        <v>X RPL 29</v>
      </c>
      <c r="B370" s="130">
        <v>9</v>
      </c>
      <c r="C370" s="110">
        <v>101616310</v>
      </c>
      <c r="D370" s="110" t="s">
        <v>1987</v>
      </c>
      <c r="E370" s="113" t="s">
        <v>9</v>
      </c>
      <c r="F370" s="114" t="s">
        <v>2324</v>
      </c>
      <c r="G370" s="111" t="s">
        <v>1776</v>
      </c>
      <c r="H370" s="111" t="s">
        <v>1784</v>
      </c>
      <c r="I370" s="111" t="str">
        <f t="shared" si="11"/>
        <v>LRPL</v>
      </c>
    </row>
    <row r="371" spans="1:9" ht="15.75">
      <c r="A371" s="111" t="str">
        <f t="shared" si="10"/>
        <v>X RPL 210</v>
      </c>
      <c r="B371" s="130">
        <v>10</v>
      </c>
      <c r="C371" s="110">
        <v>101616313</v>
      </c>
      <c r="D371" s="110" t="s">
        <v>2007</v>
      </c>
      <c r="E371" s="113" t="s">
        <v>13</v>
      </c>
      <c r="F371" s="114" t="s">
        <v>2324</v>
      </c>
      <c r="G371" s="111" t="s">
        <v>1776</v>
      </c>
      <c r="H371" s="111" t="s">
        <v>1784</v>
      </c>
      <c r="I371" s="111" t="str">
        <f t="shared" si="11"/>
        <v>PRPL</v>
      </c>
    </row>
    <row r="372" spans="1:9" ht="15.75">
      <c r="A372" s="111" t="str">
        <f t="shared" si="10"/>
        <v>X RPL 211</v>
      </c>
      <c r="B372" s="130">
        <v>11</v>
      </c>
      <c r="C372" s="110">
        <v>101616314</v>
      </c>
      <c r="D372" s="110" t="s">
        <v>2018</v>
      </c>
      <c r="E372" s="113" t="s">
        <v>9</v>
      </c>
      <c r="F372" s="114" t="s">
        <v>2324</v>
      </c>
      <c r="G372" s="111" t="s">
        <v>1776</v>
      </c>
      <c r="H372" s="111" t="s">
        <v>1784</v>
      </c>
      <c r="I372" s="111" t="str">
        <f t="shared" si="11"/>
        <v>LRPL</v>
      </c>
    </row>
    <row r="373" spans="1:9" ht="15.75">
      <c r="A373" s="111" t="str">
        <f t="shared" si="10"/>
        <v>X RPL 212</v>
      </c>
      <c r="B373" s="130">
        <v>12</v>
      </c>
      <c r="C373" s="110">
        <v>101616315</v>
      </c>
      <c r="D373" s="110" t="s">
        <v>2023</v>
      </c>
      <c r="E373" s="113" t="s">
        <v>9</v>
      </c>
      <c r="F373" s="114" t="s">
        <v>2324</v>
      </c>
      <c r="G373" s="111" t="s">
        <v>1776</v>
      </c>
      <c r="H373" s="111" t="s">
        <v>1784</v>
      </c>
      <c r="I373" s="111" t="str">
        <f t="shared" si="11"/>
        <v>LRPL</v>
      </c>
    </row>
    <row r="374" spans="1:9" ht="15.75">
      <c r="A374" s="111" t="str">
        <f t="shared" si="10"/>
        <v>X RPL 213</v>
      </c>
      <c r="B374" s="130">
        <v>13</v>
      </c>
      <c r="C374" s="110">
        <v>101616316</v>
      </c>
      <c r="D374" s="110" t="s">
        <v>2029</v>
      </c>
      <c r="E374" s="113" t="s">
        <v>13</v>
      </c>
      <c r="F374" s="114" t="s">
        <v>2324</v>
      </c>
      <c r="G374" s="111" t="s">
        <v>1776</v>
      </c>
      <c r="H374" s="111" t="s">
        <v>1784</v>
      </c>
      <c r="I374" s="111" t="str">
        <f t="shared" si="11"/>
        <v>PRPL</v>
      </c>
    </row>
    <row r="375" spans="1:9" ht="15.75">
      <c r="A375" s="111" t="str">
        <f t="shared" si="10"/>
        <v>X RPL 214</v>
      </c>
      <c r="B375" s="130">
        <v>14</v>
      </c>
      <c r="C375" s="110">
        <v>101616318</v>
      </c>
      <c r="D375" s="110" t="s">
        <v>2047</v>
      </c>
      <c r="E375" s="113" t="s">
        <v>9</v>
      </c>
      <c r="F375" s="114" t="s">
        <v>2324</v>
      </c>
      <c r="G375" s="111" t="s">
        <v>1776</v>
      </c>
      <c r="H375" s="111" t="s">
        <v>1784</v>
      </c>
      <c r="I375" s="111" t="str">
        <f t="shared" si="11"/>
        <v>LRPL</v>
      </c>
    </row>
    <row r="376" spans="1:9" ht="15.75">
      <c r="A376" s="111" t="str">
        <f t="shared" si="10"/>
        <v>X RPL 215</v>
      </c>
      <c r="B376" s="130">
        <v>15</v>
      </c>
      <c r="C376" s="110">
        <v>101616321</v>
      </c>
      <c r="D376" s="110" t="s">
        <v>2062</v>
      </c>
      <c r="E376" s="113" t="s">
        <v>9</v>
      </c>
      <c r="F376" s="114" t="s">
        <v>2324</v>
      </c>
      <c r="G376" s="111" t="s">
        <v>1776</v>
      </c>
      <c r="H376" s="111" t="s">
        <v>1784</v>
      </c>
      <c r="I376" s="111" t="str">
        <f t="shared" si="11"/>
        <v>LRPL</v>
      </c>
    </row>
    <row r="377" spans="1:9" ht="15.75">
      <c r="A377" s="111" t="str">
        <f t="shared" si="10"/>
        <v>X RPL 216</v>
      </c>
      <c r="B377" s="130">
        <v>16</v>
      </c>
      <c r="C377" s="110">
        <v>101616323</v>
      </c>
      <c r="D377" s="110" t="s">
        <v>2070</v>
      </c>
      <c r="E377" s="113" t="s">
        <v>9</v>
      </c>
      <c r="F377" s="114" t="s">
        <v>2324</v>
      </c>
      <c r="G377" s="111" t="s">
        <v>1776</v>
      </c>
      <c r="H377" s="111" t="s">
        <v>1784</v>
      </c>
      <c r="I377" s="111" t="str">
        <f t="shared" si="11"/>
        <v>LRPL</v>
      </c>
    </row>
    <row r="378" spans="1:9" ht="15.75">
      <c r="A378" s="111" t="str">
        <f t="shared" si="10"/>
        <v>X RPL 217</v>
      </c>
      <c r="B378" s="130">
        <v>17</v>
      </c>
      <c r="C378" s="110">
        <v>101616325</v>
      </c>
      <c r="D378" s="110" t="s">
        <v>2076</v>
      </c>
      <c r="E378" s="113" t="s">
        <v>9</v>
      </c>
      <c r="F378" s="114" t="s">
        <v>2324</v>
      </c>
      <c r="G378" s="111" t="s">
        <v>1776</v>
      </c>
      <c r="H378" s="111" t="s">
        <v>1784</v>
      </c>
      <c r="I378" s="111" t="str">
        <f t="shared" si="11"/>
        <v>LRPL</v>
      </c>
    </row>
    <row r="379" spans="1:9" ht="15.75">
      <c r="A379" s="111" t="str">
        <f t="shared" si="10"/>
        <v>X RPL 218</v>
      </c>
      <c r="B379" s="130">
        <v>18</v>
      </c>
      <c r="C379" s="110">
        <v>101616326</v>
      </c>
      <c r="D379" s="110" t="s">
        <v>2083</v>
      </c>
      <c r="E379" s="118" t="s">
        <v>9</v>
      </c>
      <c r="F379" s="114" t="s">
        <v>2324</v>
      </c>
      <c r="G379" s="111" t="s">
        <v>1776</v>
      </c>
      <c r="H379" s="111" t="s">
        <v>1784</v>
      </c>
      <c r="I379" s="111" t="str">
        <f t="shared" si="11"/>
        <v>LRPL</v>
      </c>
    </row>
    <row r="380" spans="1:9" ht="15.75">
      <c r="A380" s="111" t="str">
        <f t="shared" si="10"/>
        <v>X RPL 219</v>
      </c>
      <c r="B380" s="130">
        <v>19</v>
      </c>
      <c r="C380" s="110">
        <v>101616327</v>
      </c>
      <c r="D380" s="110" t="s">
        <v>2089</v>
      </c>
      <c r="E380" s="113" t="s">
        <v>9</v>
      </c>
      <c r="F380" s="114" t="s">
        <v>2324</v>
      </c>
      <c r="G380" s="111" t="s">
        <v>1776</v>
      </c>
      <c r="H380" s="111" t="s">
        <v>1784</v>
      </c>
      <c r="I380" s="111" t="str">
        <f t="shared" si="11"/>
        <v>LRPL</v>
      </c>
    </row>
    <row r="381" spans="1:9" ht="15.75">
      <c r="A381" s="111" t="str">
        <f t="shared" si="10"/>
        <v>X RPL 220</v>
      </c>
      <c r="B381" s="130">
        <v>20</v>
      </c>
      <c r="C381" s="110">
        <v>101616328</v>
      </c>
      <c r="D381" s="110" t="s">
        <v>2095</v>
      </c>
      <c r="E381" s="113" t="s">
        <v>9</v>
      </c>
      <c r="F381" s="114" t="s">
        <v>2324</v>
      </c>
      <c r="G381" s="111" t="s">
        <v>1776</v>
      </c>
      <c r="H381" s="111" t="s">
        <v>1784</v>
      </c>
      <c r="I381" s="111" t="str">
        <f t="shared" si="11"/>
        <v>LRPL</v>
      </c>
    </row>
    <row r="382" spans="1:9" ht="15.75">
      <c r="A382" s="111" t="str">
        <f t="shared" si="10"/>
        <v>X RPL 221</v>
      </c>
      <c r="B382" s="130">
        <v>21</v>
      </c>
      <c r="C382" s="110">
        <v>101616329</v>
      </c>
      <c r="D382" s="110" t="s">
        <v>2103</v>
      </c>
      <c r="E382" s="113" t="s">
        <v>9</v>
      </c>
      <c r="F382" s="114" t="s">
        <v>2324</v>
      </c>
      <c r="G382" s="111" t="s">
        <v>1776</v>
      </c>
      <c r="H382" s="111" t="s">
        <v>1784</v>
      </c>
      <c r="I382" s="111" t="str">
        <f t="shared" si="11"/>
        <v>LRPL</v>
      </c>
    </row>
    <row r="383" spans="1:9" ht="15.75">
      <c r="A383" s="111" t="str">
        <f t="shared" si="10"/>
        <v>X RPL 222</v>
      </c>
      <c r="B383" s="130">
        <v>22</v>
      </c>
      <c r="C383" s="110">
        <v>101616330</v>
      </c>
      <c r="D383" s="110" t="s">
        <v>2105</v>
      </c>
      <c r="E383" s="113" t="s">
        <v>9</v>
      </c>
      <c r="F383" s="114" t="s">
        <v>2324</v>
      </c>
      <c r="G383" s="111" t="s">
        <v>1776</v>
      </c>
      <c r="H383" s="111" t="s">
        <v>1784</v>
      </c>
      <c r="I383" s="111" t="str">
        <f t="shared" si="11"/>
        <v>LRPL</v>
      </c>
    </row>
    <row r="384" spans="1:9" ht="15.75">
      <c r="A384" s="111" t="str">
        <f t="shared" si="10"/>
        <v>X RPL 223</v>
      </c>
      <c r="B384" s="130">
        <v>23</v>
      </c>
      <c r="C384" s="110">
        <v>101616334</v>
      </c>
      <c r="D384" s="110" t="s">
        <v>2122</v>
      </c>
      <c r="E384" s="113" t="s">
        <v>9</v>
      </c>
      <c r="F384" s="114" t="s">
        <v>2324</v>
      </c>
      <c r="G384" s="111" t="s">
        <v>1776</v>
      </c>
      <c r="H384" s="111" t="s">
        <v>1784</v>
      </c>
      <c r="I384" s="111" t="str">
        <f t="shared" si="11"/>
        <v>LRPL</v>
      </c>
    </row>
    <row r="385" spans="1:9" ht="15.75">
      <c r="A385" s="111" t="str">
        <f t="shared" si="10"/>
        <v>X RPL 224</v>
      </c>
      <c r="B385" s="130">
        <v>24</v>
      </c>
      <c r="C385" s="110">
        <v>101616337</v>
      </c>
      <c r="D385" s="110" t="s">
        <v>2142</v>
      </c>
      <c r="E385" s="113" t="s">
        <v>9</v>
      </c>
      <c r="F385" s="114" t="s">
        <v>2324</v>
      </c>
      <c r="G385" s="111" t="s">
        <v>1776</v>
      </c>
      <c r="H385" s="111" t="s">
        <v>1784</v>
      </c>
      <c r="I385" s="111" t="str">
        <f t="shared" si="11"/>
        <v>LRPL</v>
      </c>
    </row>
    <row r="386" spans="1:9" ht="15.75">
      <c r="A386" s="111" t="str">
        <f t="shared" si="10"/>
        <v>X RPL 225</v>
      </c>
      <c r="B386" s="130">
        <v>25</v>
      </c>
      <c r="C386" s="110">
        <v>101616338</v>
      </c>
      <c r="D386" s="110" t="s">
        <v>2146</v>
      </c>
      <c r="E386" s="113" t="s">
        <v>9</v>
      </c>
      <c r="F386" s="114" t="s">
        <v>2324</v>
      </c>
      <c r="G386" s="111" t="s">
        <v>1776</v>
      </c>
      <c r="H386" s="111" t="s">
        <v>1784</v>
      </c>
      <c r="I386" s="111" t="str">
        <f t="shared" si="11"/>
        <v>LRPL</v>
      </c>
    </row>
    <row r="387" spans="1:9" ht="15.75">
      <c r="A387" s="111" t="str">
        <f t="shared" ref="A387:A396" si="12">F387&amp;B387</f>
        <v>X RPL 226</v>
      </c>
      <c r="B387" s="130">
        <v>26</v>
      </c>
      <c r="C387" s="110">
        <v>101616341</v>
      </c>
      <c r="D387" s="110" t="s">
        <v>2352</v>
      </c>
      <c r="E387" s="54" t="s">
        <v>9</v>
      </c>
      <c r="F387" s="111" t="s">
        <v>2324</v>
      </c>
      <c r="G387" s="111" t="s">
        <v>1776</v>
      </c>
      <c r="H387" s="111" t="s">
        <v>1784</v>
      </c>
      <c r="I387" s="111" t="str">
        <f t="shared" ref="I387:I396" si="13">E387&amp;H387</f>
        <v>LRPL</v>
      </c>
    </row>
    <row r="388" spans="1:9" ht="15.75">
      <c r="A388" s="111" t="str">
        <f t="shared" si="12"/>
        <v>X RPL 227</v>
      </c>
      <c r="B388" s="130">
        <v>27</v>
      </c>
      <c r="C388" s="110">
        <v>101616342</v>
      </c>
      <c r="D388" s="110" t="s">
        <v>2157</v>
      </c>
      <c r="E388" s="113" t="s">
        <v>9</v>
      </c>
      <c r="F388" s="114" t="s">
        <v>2324</v>
      </c>
      <c r="G388" s="111" t="s">
        <v>1776</v>
      </c>
      <c r="H388" s="111" t="s">
        <v>1784</v>
      </c>
      <c r="I388" s="111" t="str">
        <f t="shared" si="13"/>
        <v>LRPL</v>
      </c>
    </row>
    <row r="389" spans="1:9" ht="15.75">
      <c r="A389" s="111" t="str">
        <f t="shared" si="12"/>
        <v>X RPL 228</v>
      </c>
      <c r="B389" s="130">
        <v>28</v>
      </c>
      <c r="C389" s="110">
        <v>101616343</v>
      </c>
      <c r="D389" s="110" t="s">
        <v>2165</v>
      </c>
      <c r="E389" s="113" t="s">
        <v>9</v>
      </c>
      <c r="F389" s="114" t="s">
        <v>2324</v>
      </c>
      <c r="G389" s="111" t="s">
        <v>1776</v>
      </c>
      <c r="H389" s="111" t="s">
        <v>1784</v>
      </c>
      <c r="I389" s="111" t="str">
        <f t="shared" si="13"/>
        <v>LRPL</v>
      </c>
    </row>
    <row r="390" spans="1:9" ht="15.75">
      <c r="A390" s="111" t="str">
        <f t="shared" si="12"/>
        <v>X RPL 229</v>
      </c>
      <c r="B390" s="130">
        <v>29</v>
      </c>
      <c r="C390" s="110">
        <v>101616345</v>
      </c>
      <c r="D390" s="110" t="s">
        <v>2167</v>
      </c>
      <c r="E390" s="113" t="s">
        <v>9</v>
      </c>
      <c r="F390" s="114" t="s">
        <v>2324</v>
      </c>
      <c r="G390" s="111" t="s">
        <v>1776</v>
      </c>
      <c r="H390" s="111" t="s">
        <v>1784</v>
      </c>
      <c r="I390" s="111" t="str">
        <f t="shared" si="13"/>
        <v>LRPL</v>
      </c>
    </row>
    <row r="391" spans="1:9" ht="15.75">
      <c r="A391" s="111" t="str">
        <f t="shared" si="12"/>
        <v>X RPL 230</v>
      </c>
      <c r="B391" s="130">
        <v>30</v>
      </c>
      <c r="C391" s="110">
        <v>101616352</v>
      </c>
      <c r="D391" s="110" t="s">
        <v>2200</v>
      </c>
      <c r="E391" s="113" t="s">
        <v>9</v>
      </c>
      <c r="F391" s="114" t="s">
        <v>2324</v>
      </c>
      <c r="G391" s="111" t="s">
        <v>1776</v>
      </c>
      <c r="H391" s="111" t="s">
        <v>1784</v>
      </c>
      <c r="I391" s="111" t="str">
        <f t="shared" si="13"/>
        <v>LRPL</v>
      </c>
    </row>
    <row r="392" spans="1:9" ht="15.75">
      <c r="A392" s="111" t="str">
        <f t="shared" si="12"/>
        <v>X RPL 231</v>
      </c>
      <c r="B392" s="130">
        <v>31</v>
      </c>
      <c r="C392" s="110">
        <v>101616353</v>
      </c>
      <c r="D392" s="110" t="s">
        <v>2339</v>
      </c>
      <c r="E392" s="54" t="s">
        <v>9</v>
      </c>
      <c r="F392" s="111" t="s">
        <v>2324</v>
      </c>
      <c r="G392" s="111" t="s">
        <v>1776</v>
      </c>
      <c r="H392" s="111" t="s">
        <v>1784</v>
      </c>
      <c r="I392" s="111" t="str">
        <f t="shared" si="13"/>
        <v>LRPL</v>
      </c>
    </row>
    <row r="393" spans="1:9" ht="15.75">
      <c r="A393" s="111" t="str">
        <f t="shared" si="12"/>
        <v>X RPL 232</v>
      </c>
      <c r="B393" s="130">
        <v>32</v>
      </c>
      <c r="C393" s="110">
        <v>101616354</v>
      </c>
      <c r="D393" s="110" t="s">
        <v>2215</v>
      </c>
      <c r="E393" s="118" t="s">
        <v>13</v>
      </c>
      <c r="F393" s="114" t="s">
        <v>2324</v>
      </c>
      <c r="G393" s="111" t="s">
        <v>1776</v>
      </c>
      <c r="H393" s="111" t="s">
        <v>1784</v>
      </c>
      <c r="I393" s="111" t="str">
        <f t="shared" si="13"/>
        <v>PRPL</v>
      </c>
    </row>
    <row r="394" spans="1:9" ht="15.75">
      <c r="A394" s="111" t="str">
        <f t="shared" si="12"/>
        <v>X RPL 233</v>
      </c>
      <c r="B394" s="130">
        <v>33</v>
      </c>
      <c r="C394" s="110">
        <v>101616356</v>
      </c>
      <c r="D394" s="110" t="s">
        <v>2226</v>
      </c>
      <c r="E394" s="113" t="s">
        <v>9</v>
      </c>
      <c r="F394" s="114" t="s">
        <v>2324</v>
      </c>
      <c r="G394" s="111" t="s">
        <v>1776</v>
      </c>
      <c r="H394" s="111" t="s">
        <v>1784</v>
      </c>
      <c r="I394" s="111" t="str">
        <f t="shared" si="13"/>
        <v>LRPL</v>
      </c>
    </row>
    <row r="395" spans="1:9" ht="15.75">
      <c r="A395" s="111" t="str">
        <f t="shared" si="12"/>
        <v>X RPL 234</v>
      </c>
      <c r="B395" s="130">
        <v>34</v>
      </c>
      <c r="C395" s="110">
        <v>101616360</v>
      </c>
      <c r="D395" s="110" t="s">
        <v>2255</v>
      </c>
      <c r="E395" s="113" t="s">
        <v>9</v>
      </c>
      <c r="F395" s="114" t="s">
        <v>2324</v>
      </c>
      <c r="G395" s="111" t="s">
        <v>1776</v>
      </c>
      <c r="H395" s="111" t="s">
        <v>1784</v>
      </c>
      <c r="I395" s="111" t="str">
        <f t="shared" si="13"/>
        <v>LRPL</v>
      </c>
    </row>
    <row r="396" spans="1:9" ht="15.75">
      <c r="A396" s="111" t="str">
        <f t="shared" si="12"/>
        <v>X RPL 235</v>
      </c>
      <c r="B396" s="130">
        <v>35</v>
      </c>
      <c r="C396" s="110">
        <v>101616363</v>
      </c>
      <c r="D396" s="110" t="s">
        <v>2291</v>
      </c>
      <c r="E396" s="113" t="s">
        <v>13</v>
      </c>
      <c r="F396" s="114" t="s">
        <v>2324</v>
      </c>
      <c r="G396" s="111" t="s">
        <v>1776</v>
      </c>
      <c r="H396" s="111" t="s">
        <v>1784</v>
      </c>
      <c r="I396" s="111" t="str">
        <f t="shared" si="13"/>
        <v>PRPL</v>
      </c>
    </row>
    <row r="397" spans="1:9" ht="15.75">
      <c r="A397" s="111"/>
      <c r="B397" s="130"/>
      <c r="C397" s="110"/>
      <c r="D397" s="110"/>
      <c r="E397" s="113"/>
      <c r="F397" s="115"/>
      <c r="G397" s="111"/>
      <c r="H397" s="111"/>
      <c r="I397" s="111"/>
    </row>
    <row r="398" spans="1:9" ht="15.75">
      <c r="A398" s="111" t="str">
        <f t="shared" ref="A398:A461" si="14">F398&amp;B398</f>
        <v>XI AK11</v>
      </c>
      <c r="B398" s="54">
        <v>1</v>
      </c>
      <c r="C398" s="110">
        <v>101515630</v>
      </c>
      <c r="D398" s="110" t="s">
        <v>180</v>
      </c>
      <c r="E398" s="54" t="s">
        <v>9</v>
      </c>
      <c r="F398" s="111" t="s">
        <v>413</v>
      </c>
      <c r="G398" s="111" t="s">
        <v>1778</v>
      </c>
      <c r="H398" s="111" t="s">
        <v>1783</v>
      </c>
      <c r="I398" s="111" t="s">
        <v>2377</v>
      </c>
    </row>
    <row r="399" spans="1:9" ht="15.75">
      <c r="A399" s="111" t="str">
        <f t="shared" si="14"/>
        <v>XI AK12</v>
      </c>
      <c r="B399" s="54">
        <v>2</v>
      </c>
      <c r="C399" s="110">
        <v>101515632</v>
      </c>
      <c r="D399" s="110" t="s">
        <v>172</v>
      </c>
      <c r="E399" s="54" t="s">
        <v>13</v>
      </c>
      <c r="F399" s="111" t="s">
        <v>413</v>
      </c>
      <c r="G399" s="111" t="s">
        <v>1778</v>
      </c>
      <c r="H399" s="111" t="s">
        <v>1783</v>
      </c>
      <c r="I399" s="111" t="s">
        <v>2379</v>
      </c>
    </row>
    <row r="400" spans="1:9" ht="15.75">
      <c r="A400" s="111" t="str">
        <f t="shared" si="14"/>
        <v>XI AK13</v>
      </c>
      <c r="B400" s="54">
        <v>3</v>
      </c>
      <c r="C400" s="110">
        <v>101515633</v>
      </c>
      <c r="D400" s="110" t="s">
        <v>176</v>
      </c>
      <c r="E400" s="54" t="s">
        <v>13</v>
      </c>
      <c r="F400" s="111" t="s">
        <v>413</v>
      </c>
      <c r="G400" s="111" t="s">
        <v>1778</v>
      </c>
      <c r="H400" s="111" t="s">
        <v>1783</v>
      </c>
      <c r="I400" s="111" t="s">
        <v>2379</v>
      </c>
    </row>
    <row r="401" spans="1:9" ht="15.75">
      <c r="A401" s="111" t="str">
        <f t="shared" si="14"/>
        <v>XI AK14</v>
      </c>
      <c r="B401" s="54">
        <v>4</v>
      </c>
      <c r="C401" s="110">
        <v>101515637</v>
      </c>
      <c r="D401" s="110" t="s">
        <v>173</v>
      </c>
      <c r="E401" s="54" t="s">
        <v>13</v>
      </c>
      <c r="F401" s="111" t="s">
        <v>413</v>
      </c>
      <c r="G401" s="111" t="s">
        <v>1778</v>
      </c>
      <c r="H401" s="111" t="s">
        <v>1783</v>
      </c>
      <c r="I401" s="111" t="s">
        <v>2379</v>
      </c>
    </row>
    <row r="402" spans="1:9" ht="15.75">
      <c r="A402" s="111" t="str">
        <f t="shared" si="14"/>
        <v>XI AK15</v>
      </c>
      <c r="B402" s="54">
        <v>5</v>
      </c>
      <c r="C402" s="110">
        <v>101515644</v>
      </c>
      <c r="D402" s="110" t="s">
        <v>171</v>
      </c>
      <c r="E402" s="54" t="s">
        <v>13</v>
      </c>
      <c r="F402" s="111" t="s">
        <v>413</v>
      </c>
      <c r="G402" s="111" t="s">
        <v>1778</v>
      </c>
      <c r="H402" s="111" t="s">
        <v>1783</v>
      </c>
      <c r="I402" s="111" t="s">
        <v>2379</v>
      </c>
    </row>
    <row r="403" spans="1:9" ht="15.75">
      <c r="A403" s="111" t="str">
        <f t="shared" si="14"/>
        <v>XI AK16</v>
      </c>
      <c r="B403" s="54">
        <v>6</v>
      </c>
      <c r="C403" s="110">
        <v>101515656</v>
      </c>
      <c r="D403" s="110" t="s">
        <v>187</v>
      </c>
      <c r="E403" s="54" t="s">
        <v>9</v>
      </c>
      <c r="F403" s="111" t="s">
        <v>413</v>
      </c>
      <c r="G403" s="111" t="s">
        <v>1778</v>
      </c>
      <c r="H403" s="111" t="s">
        <v>1783</v>
      </c>
      <c r="I403" s="111" t="s">
        <v>2377</v>
      </c>
    </row>
    <row r="404" spans="1:9" ht="15.75">
      <c r="A404" s="111" t="str">
        <f t="shared" si="14"/>
        <v>XI AK17</v>
      </c>
      <c r="B404" s="54">
        <v>7</v>
      </c>
      <c r="C404" s="110">
        <v>101515660</v>
      </c>
      <c r="D404" s="110" t="s">
        <v>179</v>
      </c>
      <c r="E404" s="54" t="s">
        <v>9</v>
      </c>
      <c r="F404" s="111" t="s">
        <v>413</v>
      </c>
      <c r="G404" s="111" t="s">
        <v>1778</v>
      </c>
      <c r="H404" s="111" t="s">
        <v>1783</v>
      </c>
      <c r="I404" s="111" t="s">
        <v>2377</v>
      </c>
    </row>
    <row r="405" spans="1:9" ht="15.75">
      <c r="A405" s="111" t="str">
        <f t="shared" si="14"/>
        <v>XI AK18</v>
      </c>
      <c r="B405" s="54">
        <v>8</v>
      </c>
      <c r="C405" s="110">
        <v>101515663</v>
      </c>
      <c r="D405" s="110" t="s">
        <v>181</v>
      </c>
      <c r="E405" s="54" t="s">
        <v>9</v>
      </c>
      <c r="F405" s="111" t="s">
        <v>413</v>
      </c>
      <c r="G405" s="111" t="s">
        <v>1778</v>
      </c>
      <c r="H405" s="111" t="s">
        <v>1783</v>
      </c>
      <c r="I405" s="111" t="s">
        <v>2377</v>
      </c>
    </row>
    <row r="406" spans="1:9" ht="15.75">
      <c r="A406" s="111" t="str">
        <f t="shared" si="14"/>
        <v>XI AK19</v>
      </c>
      <c r="B406" s="54">
        <v>9</v>
      </c>
      <c r="C406" s="110">
        <v>101515666</v>
      </c>
      <c r="D406" s="110" t="s">
        <v>184</v>
      </c>
      <c r="E406" s="54" t="s">
        <v>9</v>
      </c>
      <c r="F406" s="111" t="s">
        <v>413</v>
      </c>
      <c r="G406" s="111" t="s">
        <v>1778</v>
      </c>
      <c r="H406" s="111" t="s">
        <v>1783</v>
      </c>
      <c r="I406" s="111" t="s">
        <v>2377</v>
      </c>
    </row>
    <row r="407" spans="1:9" ht="15.75">
      <c r="A407" s="111" t="str">
        <f t="shared" si="14"/>
        <v>XI AK110</v>
      </c>
      <c r="B407" s="54">
        <v>10</v>
      </c>
      <c r="C407" s="110">
        <v>101515668</v>
      </c>
      <c r="D407" s="110" t="s">
        <v>164</v>
      </c>
      <c r="E407" s="54" t="s">
        <v>13</v>
      </c>
      <c r="F407" s="111" t="s">
        <v>413</v>
      </c>
      <c r="G407" s="111" t="s">
        <v>1778</v>
      </c>
      <c r="H407" s="111" t="s">
        <v>1783</v>
      </c>
      <c r="I407" s="111" t="s">
        <v>2379</v>
      </c>
    </row>
    <row r="408" spans="1:9" ht="15.75">
      <c r="A408" s="111" t="str">
        <f t="shared" si="14"/>
        <v>XI AK111</v>
      </c>
      <c r="B408" s="54">
        <v>11</v>
      </c>
      <c r="C408" s="110">
        <v>101515678</v>
      </c>
      <c r="D408" s="110" t="s">
        <v>175</v>
      </c>
      <c r="E408" s="54" t="s">
        <v>13</v>
      </c>
      <c r="F408" s="111" t="s">
        <v>413</v>
      </c>
      <c r="G408" s="111" t="s">
        <v>1778</v>
      </c>
      <c r="H408" s="111" t="s">
        <v>1783</v>
      </c>
      <c r="I408" s="111" t="s">
        <v>2379</v>
      </c>
    </row>
    <row r="409" spans="1:9" ht="15.75">
      <c r="A409" s="111" t="str">
        <f t="shared" si="14"/>
        <v>XI AK112</v>
      </c>
      <c r="B409" s="54">
        <v>12</v>
      </c>
      <c r="C409" s="110">
        <v>101515680</v>
      </c>
      <c r="D409" s="110" t="s">
        <v>167</v>
      </c>
      <c r="E409" s="54" t="s">
        <v>13</v>
      </c>
      <c r="F409" s="111" t="s">
        <v>413</v>
      </c>
      <c r="G409" s="111" t="s">
        <v>1778</v>
      </c>
      <c r="H409" s="111" t="s">
        <v>1783</v>
      </c>
      <c r="I409" s="111" t="s">
        <v>2379</v>
      </c>
    </row>
    <row r="410" spans="1:9" ht="15.75">
      <c r="A410" s="111" t="str">
        <f t="shared" si="14"/>
        <v>XI AK113</v>
      </c>
      <c r="B410" s="54">
        <v>13</v>
      </c>
      <c r="C410" s="110">
        <v>101515683</v>
      </c>
      <c r="D410" s="110" t="s">
        <v>163</v>
      </c>
      <c r="E410" s="54" t="s">
        <v>13</v>
      </c>
      <c r="F410" s="111" t="s">
        <v>413</v>
      </c>
      <c r="G410" s="111" t="s">
        <v>1778</v>
      </c>
      <c r="H410" s="111" t="s">
        <v>1783</v>
      </c>
      <c r="I410" s="111" t="s">
        <v>2379</v>
      </c>
    </row>
    <row r="411" spans="1:9" ht="15.75">
      <c r="A411" s="111" t="str">
        <f t="shared" si="14"/>
        <v>XI AK114</v>
      </c>
      <c r="B411" s="54">
        <v>14</v>
      </c>
      <c r="C411" s="110">
        <v>101515688</v>
      </c>
      <c r="D411" s="110" t="s">
        <v>170</v>
      </c>
      <c r="E411" s="54" t="s">
        <v>13</v>
      </c>
      <c r="F411" s="111" t="s">
        <v>413</v>
      </c>
      <c r="G411" s="111" t="s">
        <v>1778</v>
      </c>
      <c r="H411" s="111" t="s">
        <v>1783</v>
      </c>
      <c r="I411" s="111" t="s">
        <v>2379</v>
      </c>
    </row>
    <row r="412" spans="1:9" ht="15.75">
      <c r="A412" s="111" t="str">
        <f t="shared" si="14"/>
        <v>XI AK115</v>
      </c>
      <c r="B412" s="54">
        <v>15</v>
      </c>
      <c r="C412" s="110">
        <v>101515701</v>
      </c>
      <c r="D412" s="110" t="s">
        <v>189</v>
      </c>
      <c r="E412" s="54" t="s">
        <v>9</v>
      </c>
      <c r="F412" s="111" t="s">
        <v>413</v>
      </c>
      <c r="G412" s="111" t="s">
        <v>1778</v>
      </c>
      <c r="H412" s="111" t="s">
        <v>1783</v>
      </c>
      <c r="I412" s="111" t="s">
        <v>2377</v>
      </c>
    </row>
    <row r="413" spans="1:9" ht="15.75">
      <c r="A413" s="111" t="str">
        <f t="shared" si="14"/>
        <v>XI AK116</v>
      </c>
      <c r="B413" s="54">
        <v>16</v>
      </c>
      <c r="C413" s="110">
        <v>101515702</v>
      </c>
      <c r="D413" s="110" t="s">
        <v>177</v>
      </c>
      <c r="E413" s="54" t="s">
        <v>13</v>
      </c>
      <c r="F413" s="111" t="s">
        <v>413</v>
      </c>
      <c r="G413" s="111" t="s">
        <v>1778</v>
      </c>
      <c r="H413" s="111" t="s">
        <v>1783</v>
      </c>
      <c r="I413" s="111" t="s">
        <v>2379</v>
      </c>
    </row>
    <row r="414" spans="1:9" ht="15.75">
      <c r="A414" s="111" t="str">
        <f t="shared" si="14"/>
        <v>XI AK117</v>
      </c>
      <c r="B414" s="54">
        <v>17</v>
      </c>
      <c r="C414" s="110">
        <v>101515704</v>
      </c>
      <c r="D414" s="110" t="s">
        <v>178</v>
      </c>
      <c r="E414" s="54" t="s">
        <v>13</v>
      </c>
      <c r="F414" s="111" t="s">
        <v>413</v>
      </c>
      <c r="G414" s="111" t="s">
        <v>1778</v>
      </c>
      <c r="H414" s="111" t="s">
        <v>1783</v>
      </c>
      <c r="I414" s="111" t="s">
        <v>2379</v>
      </c>
    </row>
    <row r="415" spans="1:9" ht="15.75">
      <c r="A415" s="111" t="str">
        <f t="shared" si="14"/>
        <v>XI AK118</v>
      </c>
      <c r="B415" s="54">
        <v>18</v>
      </c>
      <c r="C415" s="110">
        <v>101515710</v>
      </c>
      <c r="D415" s="110" t="s">
        <v>182</v>
      </c>
      <c r="E415" s="54" t="s">
        <v>9</v>
      </c>
      <c r="F415" s="111" t="s">
        <v>413</v>
      </c>
      <c r="G415" s="111" t="s">
        <v>1778</v>
      </c>
      <c r="H415" s="111" t="s">
        <v>1783</v>
      </c>
      <c r="I415" s="111" t="s">
        <v>2377</v>
      </c>
    </row>
    <row r="416" spans="1:9" ht="15.75">
      <c r="A416" s="111" t="str">
        <f t="shared" si="14"/>
        <v>XI AK119</v>
      </c>
      <c r="B416" s="54">
        <v>19</v>
      </c>
      <c r="C416" s="110">
        <v>101515712</v>
      </c>
      <c r="D416" s="110" t="s">
        <v>190</v>
      </c>
      <c r="E416" s="54" t="s">
        <v>9</v>
      </c>
      <c r="F416" s="111" t="s">
        <v>413</v>
      </c>
      <c r="G416" s="111" t="s">
        <v>1778</v>
      </c>
      <c r="H416" s="111" t="s">
        <v>1783</v>
      </c>
      <c r="I416" s="111" t="s">
        <v>2377</v>
      </c>
    </row>
    <row r="417" spans="1:9" ht="15.75">
      <c r="A417" s="111" t="str">
        <f t="shared" si="14"/>
        <v>XI AK120</v>
      </c>
      <c r="B417" s="54">
        <v>20</v>
      </c>
      <c r="C417" s="110">
        <v>101515729</v>
      </c>
      <c r="D417" s="110" t="s">
        <v>1839</v>
      </c>
      <c r="E417" s="54" t="s">
        <v>9</v>
      </c>
      <c r="F417" s="111" t="s">
        <v>413</v>
      </c>
      <c r="G417" s="111" t="s">
        <v>1778</v>
      </c>
      <c r="H417" s="111" t="s">
        <v>1783</v>
      </c>
      <c r="I417" s="111" t="s">
        <v>2377</v>
      </c>
    </row>
    <row r="418" spans="1:9" ht="15.75">
      <c r="A418" s="111" t="str">
        <f t="shared" si="14"/>
        <v>XI AK121</v>
      </c>
      <c r="B418" s="54">
        <v>21</v>
      </c>
      <c r="C418" s="110">
        <v>101515742</v>
      </c>
      <c r="D418" s="110" t="s">
        <v>169</v>
      </c>
      <c r="E418" s="54" t="s">
        <v>13</v>
      </c>
      <c r="F418" s="111" t="s">
        <v>413</v>
      </c>
      <c r="G418" s="111" t="s">
        <v>1778</v>
      </c>
      <c r="H418" s="111" t="s">
        <v>1783</v>
      </c>
      <c r="I418" s="111" t="s">
        <v>2379</v>
      </c>
    </row>
    <row r="419" spans="1:9" ht="15.75">
      <c r="A419" s="111" t="str">
        <f t="shared" si="14"/>
        <v>XI AK122</v>
      </c>
      <c r="B419" s="54">
        <v>22</v>
      </c>
      <c r="C419" s="110">
        <v>101515750</v>
      </c>
      <c r="D419" s="110" t="s">
        <v>183</v>
      </c>
      <c r="E419" s="54" t="s">
        <v>9</v>
      </c>
      <c r="F419" s="111" t="s">
        <v>413</v>
      </c>
      <c r="G419" s="111" t="s">
        <v>1778</v>
      </c>
      <c r="H419" s="111" t="s">
        <v>1783</v>
      </c>
      <c r="I419" s="111" t="s">
        <v>2377</v>
      </c>
    </row>
    <row r="420" spans="1:9" ht="15.75">
      <c r="A420" s="111" t="str">
        <f t="shared" si="14"/>
        <v>XI AK123</v>
      </c>
      <c r="B420" s="54">
        <v>23</v>
      </c>
      <c r="C420" s="110">
        <v>101515763</v>
      </c>
      <c r="D420" s="110" t="s">
        <v>174</v>
      </c>
      <c r="E420" s="54" t="s">
        <v>13</v>
      </c>
      <c r="F420" s="111" t="s">
        <v>413</v>
      </c>
      <c r="G420" s="111" t="s">
        <v>1778</v>
      </c>
      <c r="H420" s="111" t="s">
        <v>1783</v>
      </c>
      <c r="I420" s="111" t="s">
        <v>2379</v>
      </c>
    </row>
    <row r="421" spans="1:9" ht="15.75">
      <c r="A421" s="111" t="str">
        <f t="shared" si="14"/>
        <v>XI AK124</v>
      </c>
      <c r="B421" s="54">
        <v>24</v>
      </c>
      <c r="C421" s="110">
        <v>101515764</v>
      </c>
      <c r="D421" s="110" t="s">
        <v>186</v>
      </c>
      <c r="E421" s="54" t="s">
        <v>9</v>
      </c>
      <c r="F421" s="111" t="s">
        <v>413</v>
      </c>
      <c r="G421" s="111" t="s">
        <v>1778</v>
      </c>
      <c r="H421" s="111" t="s">
        <v>1783</v>
      </c>
      <c r="I421" s="111" t="s">
        <v>2377</v>
      </c>
    </row>
    <row r="422" spans="1:9" ht="15.75">
      <c r="A422" s="111" t="str">
        <f t="shared" si="14"/>
        <v>XI AK125</v>
      </c>
      <c r="B422" s="54">
        <v>25</v>
      </c>
      <c r="C422" s="110">
        <v>101515793</v>
      </c>
      <c r="D422" s="110" t="s">
        <v>168</v>
      </c>
      <c r="E422" s="54" t="s">
        <v>13</v>
      </c>
      <c r="F422" s="111" t="s">
        <v>413</v>
      </c>
      <c r="G422" s="111" t="s">
        <v>1778</v>
      </c>
      <c r="H422" s="111" t="s">
        <v>1783</v>
      </c>
      <c r="I422" s="111" t="s">
        <v>2379</v>
      </c>
    </row>
    <row r="423" spans="1:9" ht="15.75">
      <c r="A423" s="111" t="str">
        <f t="shared" si="14"/>
        <v>XI AK126</v>
      </c>
      <c r="B423" s="54">
        <v>26</v>
      </c>
      <c r="C423" s="110">
        <v>101515799</v>
      </c>
      <c r="D423" s="110" t="s">
        <v>166</v>
      </c>
      <c r="E423" s="54" t="s">
        <v>13</v>
      </c>
      <c r="F423" s="111" t="s">
        <v>413</v>
      </c>
      <c r="G423" s="111" t="s">
        <v>1778</v>
      </c>
      <c r="H423" s="111" t="s">
        <v>1783</v>
      </c>
      <c r="I423" s="111" t="s">
        <v>2379</v>
      </c>
    </row>
    <row r="424" spans="1:9" ht="15.75">
      <c r="A424" s="111" t="str">
        <f t="shared" si="14"/>
        <v>XI AK127</v>
      </c>
      <c r="B424" s="54">
        <v>27</v>
      </c>
      <c r="C424" s="110">
        <v>101515802</v>
      </c>
      <c r="D424" s="110" t="s">
        <v>188</v>
      </c>
      <c r="E424" s="54" t="s">
        <v>9</v>
      </c>
      <c r="F424" s="111" t="s">
        <v>413</v>
      </c>
      <c r="G424" s="111" t="s">
        <v>1778</v>
      </c>
      <c r="H424" s="111" t="s">
        <v>1783</v>
      </c>
      <c r="I424" s="111" t="s">
        <v>2377</v>
      </c>
    </row>
    <row r="425" spans="1:9" ht="15.75">
      <c r="A425" s="111" t="str">
        <f t="shared" si="14"/>
        <v>XI AK128</v>
      </c>
      <c r="B425" s="54">
        <v>28</v>
      </c>
      <c r="C425" s="110">
        <v>101515808</v>
      </c>
      <c r="D425" s="110" t="s">
        <v>165</v>
      </c>
      <c r="E425" s="54" t="s">
        <v>13</v>
      </c>
      <c r="F425" s="111" t="s">
        <v>413</v>
      </c>
      <c r="G425" s="111" t="s">
        <v>1778</v>
      </c>
      <c r="H425" s="111" t="s">
        <v>1783</v>
      </c>
      <c r="I425" s="111" t="s">
        <v>2379</v>
      </c>
    </row>
    <row r="426" spans="1:9" ht="15.75">
      <c r="A426" s="111" t="str">
        <f t="shared" si="14"/>
        <v>XI AK129</v>
      </c>
      <c r="B426" s="54">
        <v>29</v>
      </c>
      <c r="C426" s="110">
        <v>101515810</v>
      </c>
      <c r="D426" s="110" t="s">
        <v>185</v>
      </c>
      <c r="E426" s="54" t="s">
        <v>9</v>
      </c>
      <c r="F426" s="111" t="s">
        <v>413</v>
      </c>
      <c r="G426" s="111" t="s">
        <v>1778</v>
      </c>
      <c r="H426" s="111" t="s">
        <v>1783</v>
      </c>
      <c r="I426" s="111" t="s">
        <v>2377</v>
      </c>
    </row>
    <row r="427" spans="1:9" ht="15.75">
      <c r="A427" s="111" t="str">
        <f t="shared" si="14"/>
        <v>XI AK130</v>
      </c>
      <c r="B427" s="54">
        <v>30</v>
      </c>
      <c r="C427" s="110">
        <v>101515811</v>
      </c>
      <c r="D427" s="110" t="s">
        <v>235</v>
      </c>
      <c r="E427" s="54" t="s">
        <v>13</v>
      </c>
      <c r="F427" s="111" t="s">
        <v>413</v>
      </c>
      <c r="G427" s="111" t="s">
        <v>1778</v>
      </c>
      <c r="H427" s="111" t="s">
        <v>1783</v>
      </c>
      <c r="I427" s="111" t="s">
        <v>2379</v>
      </c>
    </row>
    <row r="428" spans="1:9" ht="15.75">
      <c r="A428" s="111" t="str">
        <f t="shared" si="14"/>
        <v>XI AK21</v>
      </c>
      <c r="B428" s="54">
        <v>1</v>
      </c>
      <c r="C428" s="110">
        <v>101515631</v>
      </c>
      <c r="D428" s="110" t="s">
        <v>210</v>
      </c>
      <c r="E428" s="54" t="s">
        <v>9</v>
      </c>
      <c r="F428" s="111" t="s">
        <v>472</v>
      </c>
      <c r="G428" s="111" t="s">
        <v>1778</v>
      </c>
      <c r="H428" s="111" t="s">
        <v>1783</v>
      </c>
      <c r="I428" s="111" t="s">
        <v>2377</v>
      </c>
    </row>
    <row r="429" spans="1:9" ht="15.75">
      <c r="A429" s="111" t="str">
        <f t="shared" si="14"/>
        <v>XI AK22</v>
      </c>
      <c r="B429" s="54">
        <v>2</v>
      </c>
      <c r="C429" s="110">
        <v>101515649</v>
      </c>
      <c r="D429" s="110" t="s">
        <v>228</v>
      </c>
      <c r="E429" s="54" t="s">
        <v>13</v>
      </c>
      <c r="F429" s="111" t="s">
        <v>472</v>
      </c>
      <c r="G429" s="111" t="s">
        <v>1778</v>
      </c>
      <c r="H429" s="111" t="s">
        <v>1783</v>
      </c>
      <c r="I429" s="111" t="s">
        <v>2379</v>
      </c>
    </row>
    <row r="430" spans="1:9" ht="15.75">
      <c r="A430" s="111" t="str">
        <f t="shared" si="14"/>
        <v>XI AK23</v>
      </c>
      <c r="B430" s="54">
        <v>3</v>
      </c>
      <c r="C430" s="110">
        <v>101515654</v>
      </c>
      <c r="D430" s="110" t="s">
        <v>192</v>
      </c>
      <c r="E430" s="54" t="s">
        <v>13</v>
      </c>
      <c r="F430" s="111" t="s">
        <v>472</v>
      </c>
      <c r="G430" s="111" t="s">
        <v>1778</v>
      </c>
      <c r="H430" s="111" t="s">
        <v>1783</v>
      </c>
      <c r="I430" s="111" t="s">
        <v>2379</v>
      </c>
    </row>
    <row r="431" spans="1:9" ht="15.75">
      <c r="A431" s="111" t="str">
        <f t="shared" si="14"/>
        <v>XI AK24</v>
      </c>
      <c r="B431" s="54">
        <v>4</v>
      </c>
      <c r="C431" s="110">
        <v>101515661</v>
      </c>
      <c r="D431" s="110" t="s">
        <v>1822</v>
      </c>
      <c r="E431" s="54" t="s">
        <v>13</v>
      </c>
      <c r="F431" s="111" t="s">
        <v>472</v>
      </c>
      <c r="G431" s="111" t="s">
        <v>1778</v>
      </c>
      <c r="H431" s="111" t="s">
        <v>1783</v>
      </c>
      <c r="I431" s="111" t="s">
        <v>2379</v>
      </c>
    </row>
    <row r="432" spans="1:9" ht="15.75">
      <c r="A432" s="111" t="str">
        <f t="shared" si="14"/>
        <v>XI AK25</v>
      </c>
      <c r="B432" s="54">
        <v>5</v>
      </c>
      <c r="C432" s="110">
        <v>101515667</v>
      </c>
      <c r="D432" s="110" t="s">
        <v>200</v>
      </c>
      <c r="E432" s="54" t="s">
        <v>13</v>
      </c>
      <c r="F432" s="111" t="s">
        <v>472</v>
      </c>
      <c r="G432" s="111" t="s">
        <v>1778</v>
      </c>
      <c r="H432" s="111" t="s">
        <v>1783</v>
      </c>
      <c r="I432" s="111" t="s">
        <v>2379</v>
      </c>
    </row>
    <row r="433" spans="1:9" ht="15.75">
      <c r="A433" s="111" t="str">
        <f t="shared" si="14"/>
        <v>XI AK26</v>
      </c>
      <c r="B433" s="54">
        <v>6</v>
      </c>
      <c r="C433" s="110">
        <v>101515671</v>
      </c>
      <c r="D433" s="110" t="s">
        <v>1843</v>
      </c>
      <c r="E433" s="54" t="s">
        <v>13</v>
      </c>
      <c r="F433" s="111" t="s">
        <v>472</v>
      </c>
      <c r="G433" s="111" t="s">
        <v>1778</v>
      </c>
      <c r="H433" s="111" t="s">
        <v>1783</v>
      </c>
      <c r="I433" s="111" t="s">
        <v>2379</v>
      </c>
    </row>
    <row r="434" spans="1:9" ht="15.75">
      <c r="A434" s="111" t="str">
        <f t="shared" si="14"/>
        <v>XI AK27</v>
      </c>
      <c r="B434" s="54">
        <v>7</v>
      </c>
      <c r="C434" s="110">
        <v>101515673</v>
      </c>
      <c r="D434" s="110" t="s">
        <v>211</v>
      </c>
      <c r="E434" s="54" t="s">
        <v>9</v>
      </c>
      <c r="F434" s="111" t="s">
        <v>472</v>
      </c>
      <c r="G434" s="111" t="s">
        <v>1778</v>
      </c>
      <c r="H434" s="111" t="s">
        <v>1783</v>
      </c>
      <c r="I434" s="111" t="s">
        <v>2377</v>
      </c>
    </row>
    <row r="435" spans="1:9" ht="15.75">
      <c r="A435" s="111" t="str">
        <f t="shared" si="14"/>
        <v>XI AK28</v>
      </c>
      <c r="B435" s="54">
        <v>8</v>
      </c>
      <c r="C435" s="110">
        <v>101515676</v>
      </c>
      <c r="D435" s="110" t="s">
        <v>212</v>
      </c>
      <c r="E435" s="54" t="s">
        <v>9</v>
      </c>
      <c r="F435" s="111" t="s">
        <v>472</v>
      </c>
      <c r="G435" s="111" t="s">
        <v>1778</v>
      </c>
      <c r="H435" s="111" t="s">
        <v>1783</v>
      </c>
      <c r="I435" s="111" t="s">
        <v>2377</v>
      </c>
    </row>
    <row r="436" spans="1:9" ht="15.75">
      <c r="A436" s="111" t="str">
        <f t="shared" si="14"/>
        <v>XI AK29</v>
      </c>
      <c r="B436" s="54">
        <v>9</v>
      </c>
      <c r="C436" s="110">
        <v>101515684</v>
      </c>
      <c r="D436" s="110" t="s">
        <v>194</v>
      </c>
      <c r="E436" s="54" t="s">
        <v>13</v>
      </c>
      <c r="F436" s="111" t="s">
        <v>472</v>
      </c>
      <c r="G436" s="111" t="s">
        <v>1778</v>
      </c>
      <c r="H436" s="111" t="s">
        <v>1783</v>
      </c>
      <c r="I436" s="111" t="s">
        <v>2379</v>
      </c>
    </row>
    <row r="437" spans="1:9" ht="15.75">
      <c r="A437" s="111" t="str">
        <f t="shared" si="14"/>
        <v>XI AK210</v>
      </c>
      <c r="B437" s="54">
        <v>10</v>
      </c>
      <c r="C437" s="110">
        <v>101515687</v>
      </c>
      <c r="D437" s="110" t="s">
        <v>263</v>
      </c>
      <c r="E437" s="54" t="s">
        <v>13</v>
      </c>
      <c r="F437" s="111" t="s">
        <v>472</v>
      </c>
      <c r="G437" s="111" t="s">
        <v>1778</v>
      </c>
      <c r="H437" s="111" t="s">
        <v>1783</v>
      </c>
      <c r="I437" s="111" t="s">
        <v>2379</v>
      </c>
    </row>
    <row r="438" spans="1:9" ht="15.75">
      <c r="A438" s="111" t="str">
        <f t="shared" si="14"/>
        <v>XI AK211</v>
      </c>
      <c r="B438" s="54">
        <v>11</v>
      </c>
      <c r="C438" s="110">
        <v>101515691</v>
      </c>
      <c r="D438" s="110" t="s">
        <v>201</v>
      </c>
      <c r="E438" s="54" t="s">
        <v>13</v>
      </c>
      <c r="F438" s="111" t="s">
        <v>472</v>
      </c>
      <c r="G438" s="111" t="s">
        <v>1778</v>
      </c>
      <c r="H438" s="111" t="s">
        <v>1783</v>
      </c>
      <c r="I438" s="111" t="s">
        <v>2379</v>
      </c>
    </row>
    <row r="439" spans="1:9" ht="15.75">
      <c r="A439" s="111" t="str">
        <f t="shared" si="14"/>
        <v>XI AK212</v>
      </c>
      <c r="B439" s="54">
        <v>12</v>
      </c>
      <c r="C439" s="110">
        <v>101515700</v>
      </c>
      <c r="D439" s="110" t="s">
        <v>198</v>
      </c>
      <c r="E439" s="54" t="s">
        <v>13</v>
      </c>
      <c r="F439" s="111" t="s">
        <v>472</v>
      </c>
      <c r="G439" s="111" t="s">
        <v>1778</v>
      </c>
      <c r="H439" s="111" t="s">
        <v>1783</v>
      </c>
      <c r="I439" s="111" t="s">
        <v>2379</v>
      </c>
    </row>
    <row r="440" spans="1:9" ht="15.75">
      <c r="A440" s="111" t="str">
        <f t="shared" si="14"/>
        <v>XI AK213</v>
      </c>
      <c r="B440" s="54">
        <v>13</v>
      </c>
      <c r="C440" s="110">
        <v>101515706</v>
      </c>
      <c r="D440" s="110" t="s">
        <v>197</v>
      </c>
      <c r="E440" s="54" t="s">
        <v>13</v>
      </c>
      <c r="F440" s="111" t="s">
        <v>472</v>
      </c>
      <c r="G440" s="111" t="s">
        <v>1778</v>
      </c>
      <c r="H440" s="111" t="s">
        <v>1783</v>
      </c>
      <c r="I440" s="111" t="s">
        <v>2379</v>
      </c>
    </row>
    <row r="441" spans="1:9" ht="15.75">
      <c r="A441" s="111" t="str">
        <f t="shared" si="14"/>
        <v>XI AK214</v>
      </c>
      <c r="B441" s="54">
        <v>14</v>
      </c>
      <c r="C441" s="110">
        <v>101515724</v>
      </c>
      <c r="D441" s="110" t="s">
        <v>202</v>
      </c>
      <c r="E441" s="54" t="s">
        <v>13</v>
      </c>
      <c r="F441" s="111" t="s">
        <v>472</v>
      </c>
      <c r="G441" s="111" t="s">
        <v>1778</v>
      </c>
      <c r="H441" s="111" t="s">
        <v>1783</v>
      </c>
      <c r="I441" s="111" t="s">
        <v>2379</v>
      </c>
    </row>
    <row r="442" spans="1:9" ht="15.75">
      <c r="A442" s="111" t="str">
        <f t="shared" si="14"/>
        <v>XI AK215</v>
      </c>
      <c r="B442" s="54">
        <v>15</v>
      </c>
      <c r="C442" s="110">
        <v>101515735</v>
      </c>
      <c r="D442" s="110" t="s">
        <v>215</v>
      </c>
      <c r="E442" s="54" t="s">
        <v>9</v>
      </c>
      <c r="F442" s="111" t="s">
        <v>472</v>
      </c>
      <c r="G442" s="111" t="s">
        <v>1778</v>
      </c>
      <c r="H442" s="111" t="s">
        <v>1783</v>
      </c>
      <c r="I442" s="111" t="s">
        <v>2377</v>
      </c>
    </row>
    <row r="443" spans="1:9" ht="15.75">
      <c r="A443" s="111" t="str">
        <f t="shared" si="14"/>
        <v>XI AK216</v>
      </c>
      <c r="B443" s="54">
        <v>16</v>
      </c>
      <c r="C443" s="110">
        <v>101515737</v>
      </c>
      <c r="D443" s="110" t="s">
        <v>2384</v>
      </c>
      <c r="E443" s="54" t="s">
        <v>9</v>
      </c>
      <c r="F443" s="111" t="s">
        <v>472</v>
      </c>
      <c r="G443" s="111" t="s">
        <v>1778</v>
      </c>
      <c r="H443" s="111" t="s">
        <v>1783</v>
      </c>
      <c r="I443" s="111" t="s">
        <v>2377</v>
      </c>
    </row>
    <row r="444" spans="1:9" ht="15.75">
      <c r="A444" s="111" t="str">
        <f t="shared" si="14"/>
        <v>XI AK217</v>
      </c>
      <c r="B444" s="54">
        <v>17</v>
      </c>
      <c r="C444" s="110">
        <v>101515738</v>
      </c>
      <c r="D444" s="110" t="s">
        <v>76</v>
      </c>
      <c r="E444" s="54" t="s">
        <v>9</v>
      </c>
      <c r="F444" s="111" t="s">
        <v>472</v>
      </c>
      <c r="G444" s="111" t="s">
        <v>1778</v>
      </c>
      <c r="H444" s="111" t="s">
        <v>1783</v>
      </c>
      <c r="I444" s="111" t="s">
        <v>2377</v>
      </c>
    </row>
    <row r="445" spans="1:9" ht="15.75">
      <c r="A445" s="111" t="str">
        <f t="shared" si="14"/>
        <v>XI AK218</v>
      </c>
      <c r="B445" s="54">
        <v>18</v>
      </c>
      <c r="C445" s="110">
        <v>101515741</v>
      </c>
      <c r="D445" s="110" t="s">
        <v>203</v>
      </c>
      <c r="E445" s="54" t="s">
        <v>13</v>
      </c>
      <c r="F445" s="111" t="s">
        <v>472</v>
      </c>
      <c r="G445" s="111" t="s">
        <v>1778</v>
      </c>
      <c r="H445" s="111" t="s">
        <v>1783</v>
      </c>
      <c r="I445" s="111" t="s">
        <v>2379</v>
      </c>
    </row>
    <row r="446" spans="1:9" ht="15.75">
      <c r="A446" s="111" t="str">
        <f t="shared" si="14"/>
        <v>XI AK219</v>
      </c>
      <c r="B446" s="54">
        <v>19</v>
      </c>
      <c r="C446" s="110">
        <v>101515747</v>
      </c>
      <c r="D446" s="110" t="s">
        <v>207</v>
      </c>
      <c r="E446" s="54" t="s">
        <v>9</v>
      </c>
      <c r="F446" s="111" t="s">
        <v>472</v>
      </c>
      <c r="G446" s="111" t="s">
        <v>1778</v>
      </c>
      <c r="H446" s="111" t="s">
        <v>1783</v>
      </c>
      <c r="I446" s="111" t="s">
        <v>2377</v>
      </c>
    </row>
    <row r="447" spans="1:9" ht="15.75">
      <c r="A447" s="111" t="str">
        <f t="shared" si="14"/>
        <v>XI AK220</v>
      </c>
      <c r="B447" s="54">
        <v>20</v>
      </c>
      <c r="C447" s="110">
        <v>101515756</v>
      </c>
      <c r="D447" s="110" t="s">
        <v>209</v>
      </c>
      <c r="E447" s="54" t="s">
        <v>9</v>
      </c>
      <c r="F447" s="111" t="s">
        <v>472</v>
      </c>
      <c r="G447" s="111" t="s">
        <v>1778</v>
      </c>
      <c r="H447" s="111" t="s">
        <v>1783</v>
      </c>
      <c r="I447" s="111" t="s">
        <v>2377</v>
      </c>
    </row>
    <row r="448" spans="1:9" ht="15.75">
      <c r="A448" s="111" t="str">
        <f t="shared" si="14"/>
        <v>XI AK221</v>
      </c>
      <c r="B448" s="54">
        <v>21</v>
      </c>
      <c r="C448" s="110">
        <v>101515759</v>
      </c>
      <c r="D448" s="110" t="s">
        <v>217</v>
      </c>
      <c r="E448" s="54" t="s">
        <v>9</v>
      </c>
      <c r="F448" s="111" t="s">
        <v>472</v>
      </c>
      <c r="G448" s="111" t="s">
        <v>1778</v>
      </c>
      <c r="H448" s="111" t="s">
        <v>1783</v>
      </c>
      <c r="I448" s="111" t="s">
        <v>2377</v>
      </c>
    </row>
    <row r="449" spans="1:9" ht="15.75">
      <c r="A449" s="111" t="str">
        <f t="shared" si="14"/>
        <v>XI AK222</v>
      </c>
      <c r="B449" s="54">
        <v>22</v>
      </c>
      <c r="C449" s="110">
        <v>101515761</v>
      </c>
      <c r="D449" s="110" t="s">
        <v>191</v>
      </c>
      <c r="E449" s="54" t="s">
        <v>13</v>
      </c>
      <c r="F449" s="111" t="s">
        <v>472</v>
      </c>
      <c r="G449" s="111" t="s">
        <v>1778</v>
      </c>
      <c r="H449" s="111" t="s">
        <v>1783</v>
      </c>
      <c r="I449" s="111" t="s">
        <v>2379</v>
      </c>
    </row>
    <row r="450" spans="1:9" ht="15.75">
      <c r="A450" s="111" t="str">
        <f t="shared" si="14"/>
        <v>XI AK223</v>
      </c>
      <c r="B450" s="54">
        <v>23</v>
      </c>
      <c r="C450" s="110">
        <v>101515766</v>
      </c>
      <c r="D450" s="110" t="s">
        <v>206</v>
      </c>
      <c r="E450" s="54" t="s">
        <v>9</v>
      </c>
      <c r="F450" s="111" t="s">
        <v>472</v>
      </c>
      <c r="G450" s="111" t="s">
        <v>1778</v>
      </c>
      <c r="H450" s="111" t="s">
        <v>1783</v>
      </c>
      <c r="I450" s="111" t="s">
        <v>2377</v>
      </c>
    </row>
    <row r="451" spans="1:9" ht="15.75">
      <c r="A451" s="111" t="str">
        <f t="shared" si="14"/>
        <v>XI AK224</v>
      </c>
      <c r="B451" s="54">
        <v>24</v>
      </c>
      <c r="C451" s="110">
        <v>101515770</v>
      </c>
      <c r="D451" s="110" t="s">
        <v>2383</v>
      </c>
      <c r="E451" s="54" t="s">
        <v>9</v>
      </c>
      <c r="F451" s="111" t="s">
        <v>472</v>
      </c>
      <c r="G451" s="111" t="s">
        <v>1778</v>
      </c>
      <c r="H451" s="111" t="s">
        <v>1783</v>
      </c>
      <c r="I451" s="111" t="s">
        <v>2377</v>
      </c>
    </row>
    <row r="452" spans="1:9" ht="15.75">
      <c r="A452" s="111" t="str">
        <f t="shared" si="14"/>
        <v>XI AK225</v>
      </c>
      <c r="B452" s="54">
        <v>25</v>
      </c>
      <c r="C452" s="110">
        <v>101515772</v>
      </c>
      <c r="D452" s="110" t="s">
        <v>214</v>
      </c>
      <c r="E452" s="54" t="s">
        <v>9</v>
      </c>
      <c r="F452" s="111" t="s">
        <v>472</v>
      </c>
      <c r="G452" s="111" t="s">
        <v>1778</v>
      </c>
      <c r="H452" s="111" t="s">
        <v>1783</v>
      </c>
      <c r="I452" s="111" t="s">
        <v>2377</v>
      </c>
    </row>
    <row r="453" spans="1:9" ht="15.75">
      <c r="A453" s="111" t="str">
        <f t="shared" si="14"/>
        <v>XI AK226</v>
      </c>
      <c r="B453" s="54">
        <v>26</v>
      </c>
      <c r="C453" s="110">
        <v>101515774</v>
      </c>
      <c r="D453" s="110" t="s">
        <v>199</v>
      </c>
      <c r="E453" s="54" t="s">
        <v>13</v>
      </c>
      <c r="F453" s="111" t="s">
        <v>472</v>
      </c>
      <c r="G453" s="111" t="s">
        <v>1778</v>
      </c>
      <c r="H453" s="111" t="s">
        <v>1783</v>
      </c>
      <c r="I453" s="111" t="s">
        <v>2379</v>
      </c>
    </row>
    <row r="454" spans="1:9" ht="15.75">
      <c r="A454" s="111" t="str">
        <f t="shared" si="14"/>
        <v>XI AK227</v>
      </c>
      <c r="B454" s="54">
        <v>27</v>
      </c>
      <c r="C454" s="110">
        <v>101515781</v>
      </c>
      <c r="D454" s="110" t="s">
        <v>193</v>
      </c>
      <c r="E454" s="54" t="s">
        <v>13</v>
      </c>
      <c r="F454" s="111" t="s">
        <v>472</v>
      </c>
      <c r="G454" s="111" t="s">
        <v>1778</v>
      </c>
      <c r="H454" s="111" t="s">
        <v>1783</v>
      </c>
      <c r="I454" s="111" t="s">
        <v>2379</v>
      </c>
    </row>
    <row r="455" spans="1:9" ht="15.75">
      <c r="A455" s="111" t="str">
        <f t="shared" si="14"/>
        <v>XI AK228</v>
      </c>
      <c r="B455" s="54">
        <v>28</v>
      </c>
      <c r="C455" s="110">
        <v>101515792</v>
      </c>
      <c r="D455" s="110" t="s">
        <v>213</v>
      </c>
      <c r="E455" s="54" t="s">
        <v>9</v>
      </c>
      <c r="F455" s="111" t="s">
        <v>472</v>
      </c>
      <c r="G455" s="111" t="s">
        <v>1778</v>
      </c>
      <c r="H455" s="111" t="s">
        <v>1783</v>
      </c>
      <c r="I455" s="111" t="s">
        <v>2377</v>
      </c>
    </row>
    <row r="456" spans="1:9" ht="15.75">
      <c r="A456" s="111" t="str">
        <f t="shared" si="14"/>
        <v>XI AK229</v>
      </c>
      <c r="B456" s="54">
        <v>29</v>
      </c>
      <c r="C456" s="110">
        <v>101515806</v>
      </c>
      <c r="D456" s="110" t="s">
        <v>196</v>
      </c>
      <c r="E456" s="54" t="s">
        <v>13</v>
      </c>
      <c r="F456" s="111" t="s">
        <v>472</v>
      </c>
      <c r="G456" s="111" t="s">
        <v>1778</v>
      </c>
      <c r="H456" s="111" t="s">
        <v>1783</v>
      </c>
      <c r="I456" s="111" t="s">
        <v>2379</v>
      </c>
    </row>
    <row r="457" spans="1:9" ht="15.75">
      <c r="A457" s="111" t="str">
        <f t="shared" si="14"/>
        <v>XI AK230</v>
      </c>
      <c r="B457" s="54">
        <v>30</v>
      </c>
      <c r="C457" s="110">
        <v>101515807</v>
      </c>
      <c r="D457" s="110" t="s">
        <v>195</v>
      </c>
      <c r="E457" s="54" t="s">
        <v>13</v>
      </c>
      <c r="F457" s="111" t="s">
        <v>472</v>
      </c>
      <c r="G457" s="111" t="s">
        <v>1778</v>
      </c>
      <c r="H457" s="111" t="s">
        <v>1783</v>
      </c>
      <c r="I457" s="111" t="s">
        <v>2379</v>
      </c>
    </row>
    <row r="458" spans="1:9" ht="15.75">
      <c r="A458" s="111" t="str">
        <f t="shared" si="14"/>
        <v>XI AK31</v>
      </c>
      <c r="B458" s="54">
        <v>1</v>
      </c>
      <c r="C458" s="110">
        <v>101515641</v>
      </c>
      <c r="D458" s="110" t="s">
        <v>221</v>
      </c>
      <c r="E458" s="54" t="s">
        <v>13</v>
      </c>
      <c r="F458" s="111" t="s">
        <v>534</v>
      </c>
      <c r="G458" s="111" t="s">
        <v>1778</v>
      </c>
      <c r="H458" s="111" t="s">
        <v>1783</v>
      </c>
      <c r="I458" s="111" t="s">
        <v>2379</v>
      </c>
    </row>
    <row r="459" spans="1:9" ht="15.75">
      <c r="A459" s="111" t="str">
        <f t="shared" si="14"/>
        <v>XI AK32</v>
      </c>
      <c r="B459" s="54">
        <v>2</v>
      </c>
      <c r="C459" s="110">
        <v>101515645</v>
      </c>
      <c r="D459" s="110" t="s">
        <v>224</v>
      </c>
      <c r="E459" s="54" t="s">
        <v>13</v>
      </c>
      <c r="F459" s="111" t="s">
        <v>534</v>
      </c>
      <c r="G459" s="111" t="s">
        <v>1778</v>
      </c>
      <c r="H459" s="111" t="s">
        <v>1783</v>
      </c>
      <c r="I459" s="111" t="s">
        <v>2379</v>
      </c>
    </row>
    <row r="460" spans="1:9" ht="15.75">
      <c r="A460" s="111" t="str">
        <f t="shared" si="14"/>
        <v>XI AK33</v>
      </c>
      <c r="B460" s="54">
        <v>3</v>
      </c>
      <c r="C460" s="110">
        <v>101515647</v>
      </c>
      <c r="D460" s="110" t="s">
        <v>242</v>
      </c>
      <c r="E460" s="54" t="s">
        <v>9</v>
      </c>
      <c r="F460" s="111" t="s">
        <v>534</v>
      </c>
      <c r="G460" s="111" t="s">
        <v>1778</v>
      </c>
      <c r="H460" s="111" t="s">
        <v>1783</v>
      </c>
      <c r="I460" s="111" t="s">
        <v>2377</v>
      </c>
    </row>
    <row r="461" spans="1:9" ht="15.75">
      <c r="A461" s="111" t="str">
        <f t="shared" si="14"/>
        <v>XI AK34</v>
      </c>
      <c r="B461" s="54">
        <v>4</v>
      </c>
      <c r="C461" s="110">
        <v>101515648</v>
      </c>
      <c r="D461" s="110" t="s">
        <v>233</v>
      </c>
      <c r="E461" s="54" t="s">
        <v>13</v>
      </c>
      <c r="F461" s="111" t="s">
        <v>534</v>
      </c>
      <c r="G461" s="111" t="s">
        <v>1778</v>
      </c>
      <c r="H461" s="111" t="s">
        <v>1783</v>
      </c>
      <c r="I461" s="111" t="s">
        <v>2379</v>
      </c>
    </row>
    <row r="462" spans="1:9" ht="15.75">
      <c r="A462" s="111" t="str">
        <f t="shared" ref="A462:A525" si="15">F462&amp;B462</f>
        <v>XI AK35</v>
      </c>
      <c r="B462" s="54">
        <v>5</v>
      </c>
      <c r="C462" s="110">
        <v>101515655</v>
      </c>
      <c r="D462" s="110" t="s">
        <v>229</v>
      </c>
      <c r="E462" s="54" t="s">
        <v>13</v>
      </c>
      <c r="F462" s="111" t="s">
        <v>534</v>
      </c>
      <c r="G462" s="111" t="s">
        <v>1778</v>
      </c>
      <c r="H462" s="111" t="s">
        <v>1783</v>
      </c>
      <c r="I462" s="111" t="s">
        <v>2379</v>
      </c>
    </row>
    <row r="463" spans="1:9" ht="15.75">
      <c r="A463" s="111" t="str">
        <f t="shared" si="15"/>
        <v>XI AK36</v>
      </c>
      <c r="B463" s="54">
        <v>6</v>
      </c>
      <c r="C463" s="110">
        <v>101515675</v>
      </c>
      <c r="D463" s="110" t="s">
        <v>225</v>
      </c>
      <c r="E463" s="54" t="s">
        <v>13</v>
      </c>
      <c r="F463" s="111" t="s">
        <v>534</v>
      </c>
      <c r="G463" s="111" t="s">
        <v>1778</v>
      </c>
      <c r="H463" s="111" t="s">
        <v>1783</v>
      </c>
      <c r="I463" s="111" t="s">
        <v>2379</v>
      </c>
    </row>
    <row r="464" spans="1:9" ht="15.75">
      <c r="A464" s="111" t="str">
        <f t="shared" si="15"/>
        <v>XI AK37</v>
      </c>
      <c r="B464" s="54">
        <v>7</v>
      </c>
      <c r="C464" s="110">
        <v>101515685</v>
      </c>
      <c r="D464" s="110" t="s">
        <v>230</v>
      </c>
      <c r="E464" s="54" t="s">
        <v>13</v>
      </c>
      <c r="F464" s="111" t="s">
        <v>534</v>
      </c>
      <c r="G464" s="111" t="s">
        <v>1778</v>
      </c>
      <c r="H464" s="111" t="s">
        <v>1783</v>
      </c>
      <c r="I464" s="111" t="s">
        <v>2379</v>
      </c>
    </row>
    <row r="465" spans="1:9" ht="15.75">
      <c r="A465" s="111" t="str">
        <f t="shared" si="15"/>
        <v>XI AK38</v>
      </c>
      <c r="B465" s="54">
        <v>8</v>
      </c>
      <c r="C465" s="110">
        <v>101515686</v>
      </c>
      <c r="D465" s="110" t="s">
        <v>232</v>
      </c>
      <c r="E465" s="54" t="s">
        <v>13</v>
      </c>
      <c r="F465" s="111" t="s">
        <v>534</v>
      </c>
      <c r="G465" s="111" t="s">
        <v>1778</v>
      </c>
      <c r="H465" s="111" t="s">
        <v>1783</v>
      </c>
      <c r="I465" s="111" t="s">
        <v>2379</v>
      </c>
    </row>
    <row r="466" spans="1:9" ht="15.75">
      <c r="A466" s="111" t="str">
        <f t="shared" si="15"/>
        <v>XI AK39</v>
      </c>
      <c r="B466" s="54">
        <v>9</v>
      </c>
      <c r="C466" s="110">
        <v>101515694</v>
      </c>
      <c r="D466" s="110" t="s">
        <v>236</v>
      </c>
      <c r="E466" s="54" t="s">
        <v>9</v>
      </c>
      <c r="F466" s="111" t="s">
        <v>534</v>
      </c>
      <c r="G466" s="111" t="s">
        <v>1778</v>
      </c>
      <c r="H466" s="111" t="s">
        <v>1783</v>
      </c>
      <c r="I466" s="111" t="s">
        <v>2377</v>
      </c>
    </row>
    <row r="467" spans="1:9" ht="15.75">
      <c r="A467" s="111" t="str">
        <f t="shared" si="15"/>
        <v>XI AK310</v>
      </c>
      <c r="B467" s="54">
        <v>10</v>
      </c>
      <c r="C467" s="110">
        <v>101515698</v>
      </c>
      <c r="D467" s="110" t="s">
        <v>240</v>
      </c>
      <c r="E467" s="54" t="s">
        <v>9</v>
      </c>
      <c r="F467" s="111" t="s">
        <v>534</v>
      </c>
      <c r="G467" s="111" t="s">
        <v>1778</v>
      </c>
      <c r="H467" s="111" t="s">
        <v>1783</v>
      </c>
      <c r="I467" s="111" t="s">
        <v>2377</v>
      </c>
    </row>
    <row r="468" spans="1:9" ht="15.75">
      <c r="A468" s="111" t="str">
        <f t="shared" si="15"/>
        <v>XI AK311</v>
      </c>
      <c r="B468" s="54">
        <v>11</v>
      </c>
      <c r="C468" s="110">
        <v>101515707</v>
      </c>
      <c r="D468" s="110" t="s">
        <v>241</v>
      </c>
      <c r="E468" s="54" t="s">
        <v>9</v>
      </c>
      <c r="F468" s="111" t="s">
        <v>534</v>
      </c>
      <c r="G468" s="111" t="s">
        <v>1778</v>
      </c>
      <c r="H468" s="111" t="s">
        <v>1783</v>
      </c>
      <c r="I468" s="111" t="s">
        <v>2377</v>
      </c>
    </row>
    <row r="469" spans="1:9" ht="15.75">
      <c r="A469" s="111" t="str">
        <f t="shared" si="15"/>
        <v>XI AK312</v>
      </c>
      <c r="B469" s="54">
        <v>12</v>
      </c>
      <c r="C469" s="110">
        <v>101515716</v>
      </c>
      <c r="D469" s="110" t="s">
        <v>226</v>
      </c>
      <c r="E469" s="54" t="s">
        <v>13</v>
      </c>
      <c r="F469" s="111" t="s">
        <v>534</v>
      </c>
      <c r="G469" s="111" t="s">
        <v>1778</v>
      </c>
      <c r="H469" s="111" t="s">
        <v>1783</v>
      </c>
      <c r="I469" s="111" t="s">
        <v>2379</v>
      </c>
    </row>
    <row r="470" spans="1:9" ht="15.75">
      <c r="A470" s="111" t="str">
        <f t="shared" si="15"/>
        <v>XI AK313</v>
      </c>
      <c r="B470" s="54">
        <v>13</v>
      </c>
      <c r="C470" s="110">
        <v>101515720</v>
      </c>
      <c r="D470" s="110" t="s">
        <v>246</v>
      </c>
      <c r="E470" s="54" t="s">
        <v>9</v>
      </c>
      <c r="F470" s="111" t="s">
        <v>534</v>
      </c>
      <c r="G470" s="111" t="s">
        <v>1778</v>
      </c>
      <c r="H470" s="111" t="s">
        <v>1783</v>
      </c>
      <c r="I470" s="111" t="s">
        <v>2377</v>
      </c>
    </row>
    <row r="471" spans="1:9" ht="15.75">
      <c r="A471" s="111" t="str">
        <f t="shared" si="15"/>
        <v>XI AK314</v>
      </c>
      <c r="B471" s="54">
        <v>14</v>
      </c>
      <c r="C471" s="110">
        <v>101515722</v>
      </c>
      <c r="D471" s="110" t="s">
        <v>219</v>
      </c>
      <c r="E471" s="54" t="s">
        <v>13</v>
      </c>
      <c r="F471" s="111" t="s">
        <v>534</v>
      </c>
      <c r="G471" s="111" t="s">
        <v>1778</v>
      </c>
      <c r="H471" s="111" t="s">
        <v>1783</v>
      </c>
      <c r="I471" s="111" t="s">
        <v>2379</v>
      </c>
    </row>
    <row r="472" spans="1:9" ht="15.75">
      <c r="A472" s="111" t="str">
        <f t="shared" si="15"/>
        <v>XI AK315</v>
      </c>
      <c r="B472" s="54">
        <v>15</v>
      </c>
      <c r="C472" s="110">
        <v>101515731</v>
      </c>
      <c r="D472" s="110" t="s">
        <v>237</v>
      </c>
      <c r="E472" s="54" t="s">
        <v>9</v>
      </c>
      <c r="F472" s="111" t="s">
        <v>534</v>
      </c>
      <c r="G472" s="111" t="s">
        <v>1778</v>
      </c>
      <c r="H472" s="111" t="s">
        <v>1783</v>
      </c>
      <c r="I472" s="111" t="s">
        <v>2377</v>
      </c>
    </row>
    <row r="473" spans="1:9" ht="15.75">
      <c r="A473" s="111" t="str">
        <f t="shared" si="15"/>
        <v>XI AK316</v>
      </c>
      <c r="B473" s="54">
        <v>16</v>
      </c>
      <c r="C473" s="110">
        <v>101515733</v>
      </c>
      <c r="D473" s="110" t="s">
        <v>244</v>
      </c>
      <c r="E473" s="54" t="s">
        <v>9</v>
      </c>
      <c r="F473" s="111" t="s">
        <v>534</v>
      </c>
      <c r="G473" s="111" t="s">
        <v>1778</v>
      </c>
      <c r="H473" s="111" t="s">
        <v>1783</v>
      </c>
      <c r="I473" s="111" t="s">
        <v>2377</v>
      </c>
    </row>
    <row r="474" spans="1:9" ht="15.75">
      <c r="A474" s="111" t="str">
        <f t="shared" si="15"/>
        <v>XI AK317</v>
      </c>
      <c r="B474" s="54">
        <v>17</v>
      </c>
      <c r="C474" s="110">
        <v>101515736</v>
      </c>
      <c r="D474" s="110" t="s">
        <v>243</v>
      </c>
      <c r="E474" s="54" t="s">
        <v>9</v>
      </c>
      <c r="F474" s="111" t="s">
        <v>534</v>
      </c>
      <c r="G474" s="111" t="s">
        <v>1778</v>
      </c>
      <c r="H474" s="111" t="s">
        <v>1783</v>
      </c>
      <c r="I474" s="111" t="s">
        <v>2377</v>
      </c>
    </row>
    <row r="475" spans="1:9" ht="15.75">
      <c r="A475" s="111" t="str">
        <f t="shared" si="15"/>
        <v>XI AK318</v>
      </c>
      <c r="B475" s="54">
        <v>18</v>
      </c>
      <c r="C475" s="110">
        <v>101515739</v>
      </c>
      <c r="D475" s="110" t="s">
        <v>1824</v>
      </c>
      <c r="E475" s="54" t="s">
        <v>9</v>
      </c>
      <c r="F475" s="111" t="s">
        <v>534</v>
      </c>
      <c r="G475" s="111" t="s">
        <v>1778</v>
      </c>
      <c r="H475" s="111" t="s">
        <v>1783</v>
      </c>
      <c r="I475" s="111" t="s">
        <v>2377</v>
      </c>
    </row>
    <row r="476" spans="1:9" ht="15.75">
      <c r="A476" s="111" t="str">
        <f t="shared" si="15"/>
        <v>XI AK319</v>
      </c>
      <c r="B476" s="54">
        <v>19</v>
      </c>
      <c r="C476" s="110">
        <v>101515743</v>
      </c>
      <c r="D476" s="110" t="s">
        <v>227</v>
      </c>
      <c r="E476" s="54" t="s">
        <v>13</v>
      </c>
      <c r="F476" s="111" t="s">
        <v>534</v>
      </c>
      <c r="G476" s="111" t="s">
        <v>1778</v>
      </c>
      <c r="H476" s="111" t="s">
        <v>1783</v>
      </c>
      <c r="I476" s="111" t="s">
        <v>2379</v>
      </c>
    </row>
    <row r="477" spans="1:9" ht="15.75">
      <c r="A477" s="111" t="str">
        <f t="shared" si="15"/>
        <v>XI AK320</v>
      </c>
      <c r="B477" s="54">
        <v>20</v>
      </c>
      <c r="C477" s="110">
        <v>101515765</v>
      </c>
      <c r="D477" s="110" t="s">
        <v>220</v>
      </c>
      <c r="E477" s="54" t="s">
        <v>13</v>
      </c>
      <c r="F477" s="111" t="s">
        <v>534</v>
      </c>
      <c r="G477" s="111" t="s">
        <v>1778</v>
      </c>
      <c r="H477" s="111" t="s">
        <v>1783</v>
      </c>
      <c r="I477" s="111" t="s">
        <v>2379</v>
      </c>
    </row>
    <row r="478" spans="1:9" ht="15.75">
      <c r="A478" s="111" t="str">
        <f t="shared" si="15"/>
        <v>XI AK321</v>
      </c>
      <c r="B478" s="54">
        <v>21</v>
      </c>
      <c r="C478" s="110">
        <v>101515775</v>
      </c>
      <c r="D478" s="110" t="s">
        <v>223</v>
      </c>
      <c r="E478" s="54" t="s">
        <v>13</v>
      </c>
      <c r="F478" s="111" t="s">
        <v>534</v>
      </c>
      <c r="G478" s="111" t="s">
        <v>1778</v>
      </c>
      <c r="H478" s="111" t="s">
        <v>1783</v>
      </c>
      <c r="I478" s="111" t="s">
        <v>2379</v>
      </c>
    </row>
    <row r="479" spans="1:9" ht="15.75">
      <c r="A479" s="111" t="str">
        <f t="shared" si="15"/>
        <v>XI AK322</v>
      </c>
      <c r="B479" s="54">
        <v>22</v>
      </c>
      <c r="C479" s="110">
        <v>101515778</v>
      </c>
      <c r="D479" s="110" t="s">
        <v>239</v>
      </c>
      <c r="E479" s="54" t="s">
        <v>9</v>
      </c>
      <c r="F479" s="111" t="s">
        <v>534</v>
      </c>
      <c r="G479" s="111" t="s">
        <v>1778</v>
      </c>
      <c r="H479" s="111" t="s">
        <v>1783</v>
      </c>
      <c r="I479" s="111" t="s">
        <v>2377</v>
      </c>
    </row>
    <row r="480" spans="1:9" ht="15.75">
      <c r="A480" s="111" t="str">
        <f t="shared" si="15"/>
        <v>XI AK323</v>
      </c>
      <c r="B480" s="54">
        <v>23</v>
      </c>
      <c r="C480" s="110">
        <v>101515780</v>
      </c>
      <c r="D480" s="110" t="s">
        <v>218</v>
      </c>
      <c r="E480" s="54" t="s">
        <v>13</v>
      </c>
      <c r="F480" s="111" t="s">
        <v>534</v>
      </c>
      <c r="G480" s="111" t="s">
        <v>1778</v>
      </c>
      <c r="H480" s="111" t="s">
        <v>1783</v>
      </c>
      <c r="I480" s="111" t="s">
        <v>2379</v>
      </c>
    </row>
    <row r="481" spans="1:9" ht="15.75">
      <c r="A481" s="111" t="str">
        <f t="shared" si="15"/>
        <v>XI AK324</v>
      </c>
      <c r="B481" s="54">
        <v>24</v>
      </c>
      <c r="C481" s="110">
        <v>101515782</v>
      </c>
      <c r="D481" s="110" t="s">
        <v>231</v>
      </c>
      <c r="E481" s="54" t="s">
        <v>13</v>
      </c>
      <c r="F481" s="111" t="s">
        <v>534</v>
      </c>
      <c r="G481" s="111" t="s">
        <v>1778</v>
      </c>
      <c r="H481" s="111" t="s">
        <v>1783</v>
      </c>
      <c r="I481" s="111" t="s">
        <v>2379</v>
      </c>
    </row>
    <row r="482" spans="1:9" ht="15.75">
      <c r="A482" s="111" t="str">
        <f t="shared" si="15"/>
        <v>XI AK325</v>
      </c>
      <c r="B482" s="54">
        <v>25</v>
      </c>
      <c r="C482" s="110">
        <v>101515784</v>
      </c>
      <c r="D482" s="110" t="s">
        <v>222</v>
      </c>
      <c r="E482" s="54" t="s">
        <v>13</v>
      </c>
      <c r="F482" s="111" t="s">
        <v>534</v>
      </c>
      <c r="G482" s="111" t="s">
        <v>1778</v>
      </c>
      <c r="H482" s="111" t="s">
        <v>1783</v>
      </c>
      <c r="I482" s="111" t="s">
        <v>2379</v>
      </c>
    </row>
    <row r="483" spans="1:9" ht="15.75">
      <c r="A483" s="111" t="str">
        <f t="shared" si="15"/>
        <v>XI AK326</v>
      </c>
      <c r="B483" s="54">
        <v>26</v>
      </c>
      <c r="C483" s="110">
        <v>101515785</v>
      </c>
      <c r="D483" s="110" t="s">
        <v>234</v>
      </c>
      <c r="E483" s="54" t="s">
        <v>13</v>
      </c>
      <c r="F483" s="111" t="s">
        <v>534</v>
      </c>
      <c r="G483" s="111" t="s">
        <v>1778</v>
      </c>
      <c r="H483" s="111" t="s">
        <v>1783</v>
      </c>
      <c r="I483" s="111" t="s">
        <v>2379</v>
      </c>
    </row>
    <row r="484" spans="1:9" ht="15.75">
      <c r="A484" s="111" t="str">
        <f t="shared" si="15"/>
        <v>XI AK327</v>
      </c>
      <c r="B484" s="54">
        <v>27</v>
      </c>
      <c r="C484" s="110">
        <v>101515789</v>
      </c>
      <c r="D484" s="110" t="s">
        <v>245</v>
      </c>
      <c r="E484" s="54" t="s">
        <v>9</v>
      </c>
      <c r="F484" s="111" t="s">
        <v>534</v>
      </c>
      <c r="G484" s="111" t="s">
        <v>1778</v>
      </c>
      <c r="H484" s="111" t="s">
        <v>1783</v>
      </c>
      <c r="I484" s="111" t="s">
        <v>2377</v>
      </c>
    </row>
    <row r="485" spans="1:9" ht="15.75">
      <c r="A485" s="111" t="str">
        <f t="shared" si="15"/>
        <v>XI AK328</v>
      </c>
      <c r="B485" s="54">
        <v>28</v>
      </c>
      <c r="C485" s="110">
        <v>101515800</v>
      </c>
      <c r="D485" s="110" t="s">
        <v>1827</v>
      </c>
      <c r="E485" s="54" t="s">
        <v>9</v>
      </c>
      <c r="F485" s="111" t="s">
        <v>534</v>
      </c>
      <c r="G485" s="111" t="s">
        <v>1778</v>
      </c>
      <c r="H485" s="111" t="s">
        <v>1783</v>
      </c>
      <c r="I485" s="111" t="s">
        <v>2377</v>
      </c>
    </row>
    <row r="486" spans="1:9" ht="15.75">
      <c r="A486" s="111" t="str">
        <f t="shared" si="15"/>
        <v>XI AK329</v>
      </c>
      <c r="B486" s="54">
        <v>29</v>
      </c>
      <c r="C486" s="110">
        <v>101515801</v>
      </c>
      <c r="D486" s="110" t="s">
        <v>205</v>
      </c>
      <c r="E486" s="54" t="s">
        <v>13</v>
      </c>
      <c r="F486" s="111" t="s">
        <v>534</v>
      </c>
      <c r="G486" s="111" t="s">
        <v>1778</v>
      </c>
      <c r="H486" s="111" t="s">
        <v>1783</v>
      </c>
      <c r="I486" s="111" t="s">
        <v>2379</v>
      </c>
    </row>
    <row r="487" spans="1:9" ht="15.75">
      <c r="A487" s="111" t="str">
        <f t="shared" si="15"/>
        <v>XI AK330</v>
      </c>
      <c r="B487" s="54">
        <v>30</v>
      </c>
      <c r="C487" s="110">
        <v>101515803</v>
      </c>
      <c r="D487" s="110" t="s">
        <v>238</v>
      </c>
      <c r="E487" s="54" t="s">
        <v>9</v>
      </c>
      <c r="F487" s="111" t="s">
        <v>534</v>
      </c>
      <c r="G487" s="111" t="s">
        <v>1778</v>
      </c>
      <c r="H487" s="111" t="s">
        <v>1783</v>
      </c>
      <c r="I487" s="111" t="s">
        <v>2377</v>
      </c>
    </row>
    <row r="488" spans="1:9" ht="15.75">
      <c r="A488" s="111" t="str">
        <f t="shared" si="15"/>
        <v>XI AK41</v>
      </c>
      <c r="B488" s="54">
        <v>1</v>
      </c>
      <c r="C488" s="110">
        <v>101515636</v>
      </c>
      <c r="D488" s="110" t="s">
        <v>269</v>
      </c>
      <c r="E488" s="54" t="s">
        <v>9</v>
      </c>
      <c r="F488" s="111" t="s">
        <v>593</v>
      </c>
      <c r="G488" s="111" t="s">
        <v>1778</v>
      </c>
      <c r="H488" s="111" t="s">
        <v>1783</v>
      </c>
      <c r="I488" s="111" t="s">
        <v>2377</v>
      </c>
    </row>
    <row r="489" spans="1:9" ht="15.75">
      <c r="A489" s="111" t="str">
        <f t="shared" si="15"/>
        <v>XI AK42</v>
      </c>
      <c r="B489" s="54">
        <v>2</v>
      </c>
      <c r="C489" s="110">
        <v>101515638</v>
      </c>
      <c r="D489" s="110" t="s">
        <v>249</v>
      </c>
      <c r="E489" s="54" t="s">
        <v>13</v>
      </c>
      <c r="F489" s="111" t="s">
        <v>593</v>
      </c>
      <c r="G489" s="111" t="s">
        <v>1778</v>
      </c>
      <c r="H489" s="111" t="s">
        <v>1783</v>
      </c>
      <c r="I489" s="111" t="s">
        <v>2379</v>
      </c>
    </row>
    <row r="490" spans="1:9" ht="15.75">
      <c r="A490" s="111" t="str">
        <f t="shared" si="15"/>
        <v>XI AK43</v>
      </c>
      <c r="B490" s="54">
        <v>3</v>
      </c>
      <c r="C490" s="110">
        <v>101515657</v>
      </c>
      <c r="D490" s="110" t="s">
        <v>266</v>
      </c>
      <c r="E490" s="54" t="s">
        <v>9</v>
      </c>
      <c r="F490" s="111" t="s">
        <v>593</v>
      </c>
      <c r="G490" s="111" t="s">
        <v>1778</v>
      </c>
      <c r="H490" s="111" t="s">
        <v>1783</v>
      </c>
      <c r="I490" s="111" t="s">
        <v>2377</v>
      </c>
    </row>
    <row r="491" spans="1:9" ht="15.75">
      <c r="A491" s="111" t="str">
        <f t="shared" si="15"/>
        <v>XI AK44</v>
      </c>
      <c r="B491" s="54">
        <v>4</v>
      </c>
      <c r="C491" s="110">
        <v>101515662</v>
      </c>
      <c r="D491" s="110" t="s">
        <v>268</v>
      </c>
      <c r="E491" s="54" t="s">
        <v>9</v>
      </c>
      <c r="F491" s="111" t="s">
        <v>593</v>
      </c>
      <c r="G491" s="111" t="s">
        <v>1778</v>
      </c>
      <c r="H491" s="111" t="s">
        <v>1783</v>
      </c>
      <c r="I491" s="111" t="s">
        <v>2377</v>
      </c>
    </row>
    <row r="492" spans="1:9" ht="15.75">
      <c r="A492" s="111" t="str">
        <f t="shared" si="15"/>
        <v>XI AK45</v>
      </c>
      <c r="B492" s="54">
        <v>5</v>
      </c>
      <c r="C492" s="110">
        <v>101515664</v>
      </c>
      <c r="D492" s="110" t="s">
        <v>260</v>
      </c>
      <c r="E492" s="54" t="s">
        <v>13</v>
      </c>
      <c r="F492" s="111" t="s">
        <v>593</v>
      </c>
      <c r="G492" s="111" t="s">
        <v>1778</v>
      </c>
      <c r="H492" s="111" t="s">
        <v>1783</v>
      </c>
      <c r="I492" s="111" t="s">
        <v>2379</v>
      </c>
    </row>
    <row r="493" spans="1:9" ht="15.75">
      <c r="A493" s="111" t="str">
        <f t="shared" si="15"/>
        <v>XI AK46</v>
      </c>
      <c r="B493" s="54">
        <v>6</v>
      </c>
      <c r="C493" s="110">
        <v>101515665</v>
      </c>
      <c r="D493" s="110" t="s">
        <v>255</v>
      </c>
      <c r="E493" s="54" t="s">
        <v>13</v>
      </c>
      <c r="F493" s="111" t="s">
        <v>593</v>
      </c>
      <c r="G493" s="111" t="s">
        <v>1778</v>
      </c>
      <c r="H493" s="111" t="s">
        <v>1783</v>
      </c>
      <c r="I493" s="111" t="s">
        <v>2379</v>
      </c>
    </row>
    <row r="494" spans="1:9" ht="15.75">
      <c r="A494" s="111" t="str">
        <f t="shared" si="15"/>
        <v>XI AK47</v>
      </c>
      <c r="B494" s="54">
        <v>7</v>
      </c>
      <c r="C494" s="110">
        <v>101515672</v>
      </c>
      <c r="D494" s="110" t="s">
        <v>259</v>
      </c>
      <c r="E494" s="54" t="s">
        <v>13</v>
      </c>
      <c r="F494" s="111" t="s">
        <v>593</v>
      </c>
      <c r="G494" s="111" t="s">
        <v>1778</v>
      </c>
      <c r="H494" s="111" t="s">
        <v>1783</v>
      </c>
      <c r="I494" s="111" t="s">
        <v>2379</v>
      </c>
    </row>
    <row r="495" spans="1:9" ht="15.75">
      <c r="A495" s="111" t="str">
        <f t="shared" si="15"/>
        <v>XI AK48</v>
      </c>
      <c r="B495" s="54">
        <v>8</v>
      </c>
      <c r="C495" s="110">
        <v>101515681</v>
      </c>
      <c r="D495" s="110" t="s">
        <v>262</v>
      </c>
      <c r="E495" s="54" t="s">
        <v>13</v>
      </c>
      <c r="F495" s="111" t="s">
        <v>593</v>
      </c>
      <c r="G495" s="111" t="s">
        <v>1778</v>
      </c>
      <c r="H495" s="111" t="s">
        <v>1783</v>
      </c>
      <c r="I495" s="111" t="s">
        <v>2379</v>
      </c>
    </row>
    <row r="496" spans="1:9" ht="15.75">
      <c r="A496" s="111" t="str">
        <f t="shared" si="15"/>
        <v>XI AK49</v>
      </c>
      <c r="B496" s="54">
        <v>9</v>
      </c>
      <c r="C496" s="110">
        <v>101515693</v>
      </c>
      <c r="D496" s="110" t="s">
        <v>271</v>
      </c>
      <c r="E496" s="54" t="s">
        <v>9</v>
      </c>
      <c r="F496" s="111" t="s">
        <v>593</v>
      </c>
      <c r="G496" s="111" t="s">
        <v>1778</v>
      </c>
      <c r="H496" s="111" t="s">
        <v>1783</v>
      </c>
      <c r="I496" s="111" t="s">
        <v>2377</v>
      </c>
    </row>
    <row r="497" spans="1:9" ht="15.75">
      <c r="A497" s="111" t="str">
        <f t="shared" si="15"/>
        <v>XI AK410</v>
      </c>
      <c r="B497" s="54">
        <v>10</v>
      </c>
      <c r="C497" s="110">
        <v>101515699</v>
      </c>
      <c r="D497" s="110" t="s">
        <v>253</v>
      </c>
      <c r="E497" s="54" t="s">
        <v>13</v>
      </c>
      <c r="F497" s="111" t="s">
        <v>593</v>
      </c>
      <c r="G497" s="111" t="s">
        <v>1778</v>
      </c>
      <c r="H497" s="111" t="s">
        <v>1783</v>
      </c>
      <c r="I497" s="111" t="s">
        <v>2379</v>
      </c>
    </row>
    <row r="498" spans="1:9" ht="15.75">
      <c r="A498" s="111" t="str">
        <f t="shared" si="15"/>
        <v>XI AK411</v>
      </c>
      <c r="B498" s="54">
        <v>11</v>
      </c>
      <c r="C498" s="110">
        <v>101515713</v>
      </c>
      <c r="D498" s="110" t="s">
        <v>257</v>
      </c>
      <c r="E498" s="54" t="s">
        <v>13</v>
      </c>
      <c r="F498" s="111" t="s">
        <v>593</v>
      </c>
      <c r="G498" s="111" t="s">
        <v>1778</v>
      </c>
      <c r="H498" s="111" t="s">
        <v>1783</v>
      </c>
      <c r="I498" s="111" t="s">
        <v>2379</v>
      </c>
    </row>
    <row r="499" spans="1:9" ht="15.75">
      <c r="A499" s="111" t="str">
        <f t="shared" si="15"/>
        <v>XI AK412</v>
      </c>
      <c r="B499" s="54">
        <v>12</v>
      </c>
      <c r="C499" s="110">
        <v>101515718</v>
      </c>
      <c r="D499" s="110" t="s">
        <v>273</v>
      </c>
      <c r="E499" s="54" t="s">
        <v>9</v>
      </c>
      <c r="F499" s="111" t="s">
        <v>593</v>
      </c>
      <c r="G499" s="111" t="s">
        <v>1778</v>
      </c>
      <c r="H499" s="111" t="s">
        <v>1783</v>
      </c>
      <c r="I499" s="111" t="s">
        <v>2377</v>
      </c>
    </row>
    <row r="500" spans="1:9" ht="15.75">
      <c r="A500" s="111" t="str">
        <f t="shared" si="15"/>
        <v>XI AK413</v>
      </c>
      <c r="B500" s="54">
        <v>13</v>
      </c>
      <c r="C500" s="110">
        <v>101515721</v>
      </c>
      <c r="D500" s="110" t="s">
        <v>277</v>
      </c>
      <c r="E500" s="54" t="s">
        <v>9</v>
      </c>
      <c r="F500" s="111" t="s">
        <v>593</v>
      </c>
      <c r="G500" s="111" t="s">
        <v>1778</v>
      </c>
      <c r="H500" s="111" t="s">
        <v>1783</v>
      </c>
      <c r="I500" s="111" t="s">
        <v>2377</v>
      </c>
    </row>
    <row r="501" spans="1:9" ht="15.75">
      <c r="A501" s="111" t="str">
        <f t="shared" si="15"/>
        <v>XI AK414</v>
      </c>
      <c r="B501" s="54">
        <v>14</v>
      </c>
      <c r="C501" s="110">
        <v>101515725</v>
      </c>
      <c r="D501" s="110" t="s">
        <v>265</v>
      </c>
      <c r="E501" s="54" t="s">
        <v>13</v>
      </c>
      <c r="F501" s="111" t="s">
        <v>593</v>
      </c>
      <c r="G501" s="111" t="s">
        <v>1778</v>
      </c>
      <c r="H501" s="111" t="s">
        <v>1783</v>
      </c>
      <c r="I501" s="111" t="s">
        <v>2379</v>
      </c>
    </row>
    <row r="502" spans="1:9" ht="15.75">
      <c r="A502" s="111" t="str">
        <f t="shared" si="15"/>
        <v>XI AK415</v>
      </c>
      <c r="B502" s="54">
        <v>15</v>
      </c>
      <c r="C502" s="110">
        <v>101515730</v>
      </c>
      <c r="D502" s="110" t="s">
        <v>267</v>
      </c>
      <c r="E502" s="54" t="s">
        <v>9</v>
      </c>
      <c r="F502" s="111" t="s">
        <v>593</v>
      </c>
      <c r="G502" s="111" t="s">
        <v>1778</v>
      </c>
      <c r="H502" s="111" t="s">
        <v>1783</v>
      </c>
      <c r="I502" s="111" t="s">
        <v>2377</v>
      </c>
    </row>
    <row r="503" spans="1:9" ht="15.75">
      <c r="A503" s="111" t="str">
        <f t="shared" si="15"/>
        <v>XI AK416</v>
      </c>
      <c r="B503" s="54">
        <v>16</v>
      </c>
      <c r="C503" s="110">
        <v>101515732</v>
      </c>
      <c r="D503" s="110" t="s">
        <v>275</v>
      </c>
      <c r="E503" s="54" t="s">
        <v>9</v>
      </c>
      <c r="F503" s="111" t="s">
        <v>593</v>
      </c>
      <c r="G503" s="111" t="s">
        <v>1778</v>
      </c>
      <c r="H503" s="111" t="s">
        <v>1783</v>
      </c>
      <c r="I503" s="111" t="s">
        <v>2377</v>
      </c>
    </row>
    <row r="504" spans="1:9" ht="15.75">
      <c r="A504" s="111" t="str">
        <f t="shared" si="15"/>
        <v>XI AK417</v>
      </c>
      <c r="B504" s="54">
        <v>17</v>
      </c>
      <c r="C504" s="110">
        <v>101515744</v>
      </c>
      <c r="D504" s="110" t="s">
        <v>254</v>
      </c>
      <c r="E504" s="54" t="s">
        <v>13</v>
      </c>
      <c r="F504" s="111" t="s">
        <v>593</v>
      </c>
      <c r="G504" s="111" t="s">
        <v>1778</v>
      </c>
      <c r="H504" s="111" t="s">
        <v>1783</v>
      </c>
      <c r="I504" s="111" t="s">
        <v>2379</v>
      </c>
    </row>
    <row r="505" spans="1:9" ht="15.75">
      <c r="A505" s="111" t="str">
        <f t="shared" si="15"/>
        <v>XI AK418</v>
      </c>
      <c r="B505" s="54">
        <v>18</v>
      </c>
      <c r="C505" s="110">
        <v>101515746</v>
      </c>
      <c r="D505" s="110" t="s">
        <v>2346</v>
      </c>
      <c r="E505" s="54" t="s">
        <v>13</v>
      </c>
      <c r="F505" s="111" t="s">
        <v>593</v>
      </c>
      <c r="G505" s="111" t="s">
        <v>1778</v>
      </c>
      <c r="H505" s="111" t="s">
        <v>1783</v>
      </c>
      <c r="I505" s="111" t="s">
        <v>2379</v>
      </c>
    </row>
    <row r="506" spans="1:9" ht="15.75">
      <c r="A506" s="111" t="str">
        <f t="shared" si="15"/>
        <v>XI AK419</v>
      </c>
      <c r="B506" s="54">
        <v>19</v>
      </c>
      <c r="C506" s="110">
        <v>101515748</v>
      </c>
      <c r="D506" s="110" t="s">
        <v>251</v>
      </c>
      <c r="E506" s="54" t="s">
        <v>13</v>
      </c>
      <c r="F506" s="111" t="s">
        <v>593</v>
      </c>
      <c r="G506" s="111" t="s">
        <v>1778</v>
      </c>
      <c r="H506" s="111" t="s">
        <v>1783</v>
      </c>
      <c r="I506" s="111" t="s">
        <v>2379</v>
      </c>
    </row>
    <row r="507" spans="1:9" ht="15.75">
      <c r="A507" s="111" t="str">
        <f t="shared" si="15"/>
        <v>XI AK420</v>
      </c>
      <c r="B507" s="54">
        <v>20</v>
      </c>
      <c r="C507" s="110">
        <v>101515752</v>
      </c>
      <c r="D507" s="110" t="s">
        <v>258</v>
      </c>
      <c r="E507" s="54" t="s">
        <v>13</v>
      </c>
      <c r="F507" s="111" t="s">
        <v>593</v>
      </c>
      <c r="G507" s="111" t="s">
        <v>1778</v>
      </c>
      <c r="H507" s="111" t="s">
        <v>1783</v>
      </c>
      <c r="I507" s="111" t="s">
        <v>2379</v>
      </c>
    </row>
    <row r="508" spans="1:9" ht="15.75">
      <c r="A508" s="111" t="str">
        <f t="shared" si="15"/>
        <v>XI AK421</v>
      </c>
      <c r="B508" s="54">
        <v>21</v>
      </c>
      <c r="C508" s="110">
        <v>101515753</v>
      </c>
      <c r="D508" s="110" t="s">
        <v>2347</v>
      </c>
      <c r="E508" s="54" t="s">
        <v>13</v>
      </c>
      <c r="F508" s="111" t="s">
        <v>593</v>
      </c>
      <c r="G508" s="111" t="s">
        <v>1778</v>
      </c>
      <c r="H508" s="111" t="s">
        <v>1783</v>
      </c>
      <c r="I508" s="111" t="s">
        <v>2379</v>
      </c>
    </row>
    <row r="509" spans="1:9" ht="15.75">
      <c r="A509" s="111" t="str">
        <f t="shared" si="15"/>
        <v>XI AK422</v>
      </c>
      <c r="B509" s="54">
        <v>22</v>
      </c>
      <c r="C509" s="110">
        <v>101515754</v>
      </c>
      <c r="D509" s="110" t="s">
        <v>250</v>
      </c>
      <c r="E509" s="54" t="s">
        <v>13</v>
      </c>
      <c r="F509" s="111" t="s">
        <v>593</v>
      </c>
      <c r="G509" s="111" t="s">
        <v>1778</v>
      </c>
      <c r="H509" s="111" t="s">
        <v>1783</v>
      </c>
      <c r="I509" s="111" t="s">
        <v>2379</v>
      </c>
    </row>
    <row r="510" spans="1:9" ht="15.75">
      <c r="A510" s="111" t="str">
        <f t="shared" si="15"/>
        <v>XI AK423</v>
      </c>
      <c r="B510" s="54">
        <v>23</v>
      </c>
      <c r="C510" s="110">
        <v>101515760</v>
      </c>
      <c r="D510" s="110" t="s">
        <v>247</v>
      </c>
      <c r="E510" s="54" t="s">
        <v>13</v>
      </c>
      <c r="F510" s="111" t="s">
        <v>593</v>
      </c>
      <c r="G510" s="111" t="s">
        <v>1778</v>
      </c>
      <c r="H510" s="111" t="s">
        <v>1783</v>
      </c>
      <c r="I510" s="111" t="s">
        <v>2379</v>
      </c>
    </row>
    <row r="511" spans="1:9" ht="15.75">
      <c r="A511" s="111" t="str">
        <f t="shared" si="15"/>
        <v>XI AK424</v>
      </c>
      <c r="B511" s="54">
        <v>24</v>
      </c>
      <c r="C511" s="110">
        <v>101515767</v>
      </c>
      <c r="D511" s="110" t="s">
        <v>272</v>
      </c>
      <c r="E511" s="54" t="s">
        <v>9</v>
      </c>
      <c r="F511" s="111" t="s">
        <v>593</v>
      </c>
      <c r="G511" s="111" t="s">
        <v>1778</v>
      </c>
      <c r="H511" s="111" t="s">
        <v>1783</v>
      </c>
      <c r="I511" s="111" t="s">
        <v>2377</v>
      </c>
    </row>
    <row r="512" spans="1:9" ht="15.75">
      <c r="A512" s="111" t="str">
        <f t="shared" si="15"/>
        <v>XI AK425</v>
      </c>
      <c r="B512" s="54">
        <v>25</v>
      </c>
      <c r="C512" s="110">
        <v>101515769</v>
      </c>
      <c r="D512" s="110" t="s">
        <v>276</v>
      </c>
      <c r="E512" s="54" t="s">
        <v>9</v>
      </c>
      <c r="F512" s="111" t="s">
        <v>593</v>
      </c>
      <c r="G512" s="111" t="s">
        <v>1778</v>
      </c>
      <c r="H512" s="111" t="s">
        <v>1783</v>
      </c>
      <c r="I512" s="111" t="s">
        <v>2377</v>
      </c>
    </row>
    <row r="513" spans="1:9" ht="15.75">
      <c r="A513" s="111" t="str">
        <f t="shared" si="15"/>
        <v>XI AK426</v>
      </c>
      <c r="B513" s="54">
        <v>26</v>
      </c>
      <c r="C513" s="110">
        <v>101515771</v>
      </c>
      <c r="D513" s="110" t="s">
        <v>261</v>
      </c>
      <c r="E513" s="54" t="s">
        <v>13</v>
      </c>
      <c r="F513" s="111" t="s">
        <v>593</v>
      </c>
      <c r="G513" s="111" t="s">
        <v>1778</v>
      </c>
      <c r="H513" s="111" t="s">
        <v>1783</v>
      </c>
      <c r="I513" s="111" t="s">
        <v>2379</v>
      </c>
    </row>
    <row r="514" spans="1:9" ht="15.75">
      <c r="A514" s="111" t="str">
        <f t="shared" si="15"/>
        <v>XI AK427</v>
      </c>
      <c r="B514" s="54">
        <v>27</v>
      </c>
      <c r="C514" s="110">
        <v>101515776</v>
      </c>
      <c r="D514" s="110" t="s">
        <v>252</v>
      </c>
      <c r="E514" s="54" t="s">
        <v>13</v>
      </c>
      <c r="F514" s="111" t="s">
        <v>593</v>
      </c>
      <c r="G514" s="111" t="s">
        <v>1778</v>
      </c>
      <c r="H514" s="111" t="s">
        <v>1783</v>
      </c>
      <c r="I514" s="111" t="s">
        <v>2379</v>
      </c>
    </row>
    <row r="515" spans="1:9" ht="15.75">
      <c r="A515" s="111" t="str">
        <f t="shared" si="15"/>
        <v>XI AK428</v>
      </c>
      <c r="B515" s="54">
        <v>28</v>
      </c>
      <c r="C515" s="110">
        <v>101515787</v>
      </c>
      <c r="D515" s="110" t="s">
        <v>264</v>
      </c>
      <c r="E515" s="54" t="s">
        <v>13</v>
      </c>
      <c r="F515" s="111" t="s">
        <v>593</v>
      </c>
      <c r="G515" s="111" t="s">
        <v>1778</v>
      </c>
      <c r="H515" s="111" t="s">
        <v>1783</v>
      </c>
      <c r="I515" s="111" t="s">
        <v>2379</v>
      </c>
    </row>
    <row r="516" spans="1:9" ht="15.75">
      <c r="A516" s="111" t="str">
        <f t="shared" si="15"/>
        <v>XI AK429</v>
      </c>
      <c r="B516" s="54">
        <v>29</v>
      </c>
      <c r="C516" s="110">
        <v>101515791</v>
      </c>
      <c r="D516" s="110" t="s">
        <v>274</v>
      </c>
      <c r="E516" s="54" t="s">
        <v>9</v>
      </c>
      <c r="F516" s="111" t="s">
        <v>593</v>
      </c>
      <c r="G516" s="111" t="s">
        <v>1778</v>
      </c>
      <c r="H516" s="111" t="s">
        <v>1783</v>
      </c>
      <c r="I516" s="111" t="s">
        <v>2377</v>
      </c>
    </row>
    <row r="517" spans="1:9" ht="15.75">
      <c r="A517" s="111" t="str">
        <f t="shared" si="15"/>
        <v>XI AK430</v>
      </c>
      <c r="B517" s="54">
        <v>30</v>
      </c>
      <c r="C517" s="110">
        <v>101515794</v>
      </c>
      <c r="D517" s="110" t="s">
        <v>256</v>
      </c>
      <c r="E517" s="54" t="s">
        <v>13</v>
      </c>
      <c r="F517" s="111" t="s">
        <v>593</v>
      </c>
      <c r="G517" s="111" t="s">
        <v>1778</v>
      </c>
      <c r="H517" s="111" t="s">
        <v>1783</v>
      </c>
      <c r="I517" s="111" t="s">
        <v>2379</v>
      </c>
    </row>
    <row r="518" spans="1:9" ht="15.75">
      <c r="A518" s="111" t="str">
        <f t="shared" si="15"/>
        <v>XI AK431</v>
      </c>
      <c r="B518" s="54">
        <v>31</v>
      </c>
      <c r="C518" s="110">
        <v>101515804</v>
      </c>
      <c r="D518" s="110" t="s">
        <v>270</v>
      </c>
      <c r="E518" s="54" t="s">
        <v>9</v>
      </c>
      <c r="F518" s="111" t="s">
        <v>593</v>
      </c>
      <c r="G518" s="111" t="s">
        <v>1778</v>
      </c>
      <c r="H518" s="111" t="s">
        <v>1783</v>
      </c>
      <c r="I518" s="111" t="s">
        <v>2377</v>
      </c>
    </row>
    <row r="519" spans="1:9" ht="15.75">
      <c r="A519" s="111" t="str">
        <f t="shared" si="15"/>
        <v>XI AK51</v>
      </c>
      <c r="B519" s="54">
        <v>1</v>
      </c>
      <c r="C519" s="110">
        <v>101515640</v>
      </c>
      <c r="D519" s="110" t="s">
        <v>305</v>
      </c>
      <c r="E519" s="54" t="s">
        <v>9</v>
      </c>
      <c r="F519" s="111" t="s">
        <v>655</v>
      </c>
      <c r="G519" s="111" t="s">
        <v>1778</v>
      </c>
      <c r="H519" s="111" t="s">
        <v>1783</v>
      </c>
      <c r="I519" s="111" t="s">
        <v>2377</v>
      </c>
    </row>
    <row r="520" spans="1:9" ht="15.75">
      <c r="A520" s="111" t="str">
        <f t="shared" si="15"/>
        <v>XI AK52</v>
      </c>
      <c r="B520" s="54">
        <v>2</v>
      </c>
      <c r="C520" s="110">
        <v>101515642</v>
      </c>
      <c r="D520" s="110" t="s">
        <v>280</v>
      </c>
      <c r="E520" s="54" t="s">
        <v>13</v>
      </c>
      <c r="F520" s="111" t="s">
        <v>655</v>
      </c>
      <c r="G520" s="111" t="s">
        <v>1778</v>
      </c>
      <c r="H520" s="111" t="s">
        <v>1783</v>
      </c>
      <c r="I520" s="111" t="s">
        <v>2379</v>
      </c>
    </row>
    <row r="521" spans="1:9" ht="15.75">
      <c r="A521" s="111" t="str">
        <f t="shared" si="15"/>
        <v>XI AK53</v>
      </c>
      <c r="B521" s="54">
        <v>3</v>
      </c>
      <c r="C521" s="110">
        <v>101515653</v>
      </c>
      <c r="D521" s="110" t="s">
        <v>284</v>
      </c>
      <c r="E521" s="54" t="s">
        <v>13</v>
      </c>
      <c r="F521" s="111" t="s">
        <v>655</v>
      </c>
      <c r="G521" s="111" t="s">
        <v>1778</v>
      </c>
      <c r="H521" s="111" t="s">
        <v>1783</v>
      </c>
      <c r="I521" s="111" t="s">
        <v>2379</v>
      </c>
    </row>
    <row r="522" spans="1:9" ht="15.75">
      <c r="A522" s="111" t="str">
        <f t="shared" si="15"/>
        <v>XI AK54</v>
      </c>
      <c r="B522" s="54">
        <v>4</v>
      </c>
      <c r="C522" s="110">
        <v>101515659</v>
      </c>
      <c r="D522" s="110" t="s">
        <v>286</v>
      </c>
      <c r="E522" s="54" t="s">
        <v>13</v>
      </c>
      <c r="F522" s="111" t="s">
        <v>655</v>
      </c>
      <c r="G522" s="111" t="s">
        <v>1778</v>
      </c>
      <c r="H522" s="111" t="s">
        <v>1783</v>
      </c>
      <c r="I522" s="111" t="s">
        <v>2379</v>
      </c>
    </row>
    <row r="523" spans="1:9" ht="15.75">
      <c r="A523" s="111" t="str">
        <f t="shared" si="15"/>
        <v>XI AK55</v>
      </c>
      <c r="B523" s="54">
        <v>5</v>
      </c>
      <c r="C523" s="110">
        <v>101515670</v>
      </c>
      <c r="D523" s="110" t="s">
        <v>283</v>
      </c>
      <c r="E523" s="54" t="s">
        <v>13</v>
      </c>
      <c r="F523" s="111" t="s">
        <v>655</v>
      </c>
      <c r="G523" s="111" t="s">
        <v>1778</v>
      </c>
      <c r="H523" s="111" t="s">
        <v>1783</v>
      </c>
      <c r="I523" s="111" t="s">
        <v>2379</v>
      </c>
    </row>
    <row r="524" spans="1:9" ht="15.75">
      <c r="A524" s="111" t="str">
        <f t="shared" si="15"/>
        <v>XI AK56</v>
      </c>
      <c r="B524" s="54">
        <v>6</v>
      </c>
      <c r="C524" s="110">
        <v>101515679</v>
      </c>
      <c r="D524" s="110" t="s">
        <v>295</v>
      </c>
      <c r="E524" s="54" t="s">
        <v>13</v>
      </c>
      <c r="F524" s="111" t="s">
        <v>655</v>
      </c>
      <c r="G524" s="111" t="s">
        <v>1778</v>
      </c>
      <c r="H524" s="111" t="s">
        <v>1783</v>
      </c>
      <c r="I524" s="111" t="s">
        <v>2379</v>
      </c>
    </row>
    <row r="525" spans="1:9" ht="15.75">
      <c r="A525" s="111" t="str">
        <f t="shared" si="15"/>
        <v>XI AK57</v>
      </c>
      <c r="B525" s="54">
        <v>7</v>
      </c>
      <c r="C525" s="110">
        <v>101515682</v>
      </c>
      <c r="D525" s="110" t="s">
        <v>293</v>
      </c>
      <c r="E525" s="54" t="s">
        <v>13</v>
      </c>
      <c r="F525" s="111" t="s">
        <v>655</v>
      </c>
      <c r="G525" s="111" t="s">
        <v>1778</v>
      </c>
      <c r="H525" s="111" t="s">
        <v>1783</v>
      </c>
      <c r="I525" s="111" t="s">
        <v>2379</v>
      </c>
    </row>
    <row r="526" spans="1:9" ht="15.75">
      <c r="A526" s="111" t="str">
        <f t="shared" ref="A526:A589" si="16">F526&amp;B526</f>
        <v>XI AK58</v>
      </c>
      <c r="B526" s="54">
        <v>8</v>
      </c>
      <c r="C526" s="110">
        <v>101515692</v>
      </c>
      <c r="D526" s="110" t="s">
        <v>282</v>
      </c>
      <c r="E526" s="54" t="s">
        <v>13</v>
      </c>
      <c r="F526" s="111" t="s">
        <v>655</v>
      </c>
      <c r="G526" s="111" t="s">
        <v>1778</v>
      </c>
      <c r="H526" s="111" t="s">
        <v>1783</v>
      </c>
      <c r="I526" s="111" t="s">
        <v>2379</v>
      </c>
    </row>
    <row r="527" spans="1:9" ht="15.75">
      <c r="A527" s="111" t="str">
        <f t="shared" si="16"/>
        <v>XI AK59</v>
      </c>
      <c r="B527" s="54">
        <v>9</v>
      </c>
      <c r="C527" s="110">
        <v>101515696</v>
      </c>
      <c r="D527" s="110" t="s">
        <v>303</v>
      </c>
      <c r="E527" s="54" t="s">
        <v>9</v>
      </c>
      <c r="F527" s="111" t="s">
        <v>655</v>
      </c>
      <c r="G527" s="111" t="s">
        <v>1778</v>
      </c>
      <c r="H527" s="111" t="s">
        <v>1783</v>
      </c>
      <c r="I527" s="111" t="s">
        <v>2377</v>
      </c>
    </row>
    <row r="528" spans="1:9" ht="15.75">
      <c r="A528" s="111" t="str">
        <f t="shared" si="16"/>
        <v>XI AK510</v>
      </c>
      <c r="B528" s="54">
        <v>10</v>
      </c>
      <c r="C528" s="110">
        <v>101515697</v>
      </c>
      <c r="D528" s="110" t="s">
        <v>279</v>
      </c>
      <c r="E528" s="54" t="s">
        <v>13</v>
      </c>
      <c r="F528" s="111" t="s">
        <v>655</v>
      </c>
      <c r="G528" s="111" t="s">
        <v>1778</v>
      </c>
      <c r="H528" s="111" t="s">
        <v>1783</v>
      </c>
      <c r="I528" s="111" t="s">
        <v>2379</v>
      </c>
    </row>
    <row r="529" spans="1:9" ht="15.75">
      <c r="A529" s="111" t="str">
        <f t="shared" si="16"/>
        <v>XI AK511</v>
      </c>
      <c r="B529" s="54">
        <v>11</v>
      </c>
      <c r="C529" s="110">
        <v>101515703</v>
      </c>
      <c r="D529" s="110" t="s">
        <v>278</v>
      </c>
      <c r="E529" s="54" t="s">
        <v>13</v>
      </c>
      <c r="F529" s="111" t="s">
        <v>655</v>
      </c>
      <c r="G529" s="111" t="s">
        <v>1778</v>
      </c>
      <c r="H529" s="111" t="s">
        <v>1783</v>
      </c>
      <c r="I529" s="111" t="s">
        <v>2379</v>
      </c>
    </row>
    <row r="530" spans="1:9" ht="15.75">
      <c r="A530" s="111" t="str">
        <f t="shared" si="16"/>
        <v>XI AK512</v>
      </c>
      <c r="B530" s="54">
        <v>12</v>
      </c>
      <c r="C530" s="110">
        <v>101515705</v>
      </c>
      <c r="D530" s="110" t="s">
        <v>287</v>
      </c>
      <c r="E530" s="54" t="s">
        <v>13</v>
      </c>
      <c r="F530" s="111" t="s">
        <v>655</v>
      </c>
      <c r="G530" s="111" t="s">
        <v>1778</v>
      </c>
      <c r="H530" s="111" t="s">
        <v>1783</v>
      </c>
      <c r="I530" s="111" t="s">
        <v>2379</v>
      </c>
    </row>
    <row r="531" spans="1:9" ht="15.75">
      <c r="A531" s="111" t="str">
        <f t="shared" si="16"/>
        <v>XI AK513</v>
      </c>
      <c r="B531" s="54">
        <v>13</v>
      </c>
      <c r="C531" s="110">
        <v>101515711</v>
      </c>
      <c r="D531" s="110" t="s">
        <v>290</v>
      </c>
      <c r="E531" s="54" t="s">
        <v>13</v>
      </c>
      <c r="F531" s="111" t="s">
        <v>655</v>
      </c>
      <c r="G531" s="111" t="s">
        <v>1778</v>
      </c>
      <c r="H531" s="111" t="s">
        <v>1783</v>
      </c>
      <c r="I531" s="111" t="s">
        <v>2379</v>
      </c>
    </row>
    <row r="532" spans="1:9" ht="15.75">
      <c r="A532" s="111" t="str">
        <f t="shared" si="16"/>
        <v>XI AK514</v>
      </c>
      <c r="B532" s="54">
        <v>14</v>
      </c>
      <c r="C532" s="110">
        <v>101515717</v>
      </c>
      <c r="D532" s="110" t="s">
        <v>285</v>
      </c>
      <c r="E532" s="54" t="s">
        <v>13</v>
      </c>
      <c r="F532" s="111" t="s">
        <v>655</v>
      </c>
      <c r="G532" s="111" t="s">
        <v>1778</v>
      </c>
      <c r="H532" s="111" t="s">
        <v>1783</v>
      </c>
      <c r="I532" s="111" t="s">
        <v>2379</v>
      </c>
    </row>
    <row r="533" spans="1:9" ht="15.75">
      <c r="A533" s="111" t="str">
        <f t="shared" si="16"/>
        <v>XI AK515</v>
      </c>
      <c r="B533" s="54">
        <v>15</v>
      </c>
      <c r="C533" s="110">
        <v>101515727</v>
      </c>
      <c r="D533" s="110" t="s">
        <v>294</v>
      </c>
      <c r="E533" s="54" t="s">
        <v>13</v>
      </c>
      <c r="F533" s="111" t="s">
        <v>655</v>
      </c>
      <c r="G533" s="111" t="s">
        <v>1778</v>
      </c>
      <c r="H533" s="111" t="s">
        <v>1783</v>
      </c>
      <c r="I533" s="111" t="s">
        <v>2379</v>
      </c>
    </row>
    <row r="534" spans="1:9" ht="15.75">
      <c r="A534" s="111" t="str">
        <f t="shared" si="16"/>
        <v>XI AK516</v>
      </c>
      <c r="B534" s="54">
        <v>16</v>
      </c>
      <c r="C534" s="110">
        <v>101515728</v>
      </c>
      <c r="D534" s="110" t="s">
        <v>297</v>
      </c>
      <c r="E534" s="54" t="s">
        <v>9</v>
      </c>
      <c r="F534" s="111" t="s">
        <v>655</v>
      </c>
      <c r="G534" s="111" t="s">
        <v>1778</v>
      </c>
      <c r="H534" s="111" t="s">
        <v>1783</v>
      </c>
      <c r="I534" s="111" t="s">
        <v>2377</v>
      </c>
    </row>
    <row r="535" spans="1:9" ht="15.75">
      <c r="A535" s="111" t="str">
        <f t="shared" si="16"/>
        <v>XI AK517</v>
      </c>
      <c r="B535" s="54">
        <v>17</v>
      </c>
      <c r="C535" s="110">
        <v>101415287</v>
      </c>
      <c r="D535" s="110" t="s">
        <v>337</v>
      </c>
      <c r="E535" s="54" t="s">
        <v>9</v>
      </c>
      <c r="F535" s="111" t="s">
        <v>655</v>
      </c>
      <c r="G535" s="111" t="s">
        <v>1778</v>
      </c>
      <c r="H535" s="111" t="s">
        <v>1783</v>
      </c>
      <c r="I535" s="111" t="s">
        <v>2377</v>
      </c>
    </row>
    <row r="536" spans="1:9" ht="15.75">
      <c r="A536" s="111" t="str">
        <f t="shared" si="16"/>
        <v>XI AK518</v>
      </c>
      <c r="B536" s="54">
        <v>18</v>
      </c>
      <c r="C536" s="110">
        <v>101515749</v>
      </c>
      <c r="D536" s="110" t="s">
        <v>289</v>
      </c>
      <c r="E536" s="54" t="s">
        <v>13</v>
      </c>
      <c r="F536" s="111" t="s">
        <v>655</v>
      </c>
      <c r="G536" s="111" t="s">
        <v>1778</v>
      </c>
      <c r="H536" s="111" t="s">
        <v>1783</v>
      </c>
      <c r="I536" s="111" t="s">
        <v>2379</v>
      </c>
    </row>
    <row r="537" spans="1:9" ht="15.75">
      <c r="A537" s="111" t="str">
        <f t="shared" si="16"/>
        <v>XI AK519</v>
      </c>
      <c r="B537" s="54">
        <v>19</v>
      </c>
      <c r="C537" s="110">
        <v>101515755</v>
      </c>
      <c r="D537" s="110" t="s">
        <v>1825</v>
      </c>
      <c r="E537" s="54" t="s">
        <v>9</v>
      </c>
      <c r="F537" s="111" t="s">
        <v>655</v>
      </c>
      <c r="G537" s="111" t="s">
        <v>1778</v>
      </c>
      <c r="H537" s="111" t="s">
        <v>1783</v>
      </c>
      <c r="I537" s="111" t="s">
        <v>2377</v>
      </c>
    </row>
    <row r="538" spans="1:9" ht="15.75">
      <c r="A538" s="111" t="str">
        <f t="shared" si="16"/>
        <v>XI AK520</v>
      </c>
      <c r="B538" s="54">
        <v>20</v>
      </c>
      <c r="C538" s="110">
        <v>101515757</v>
      </c>
      <c r="D538" s="110" t="s">
        <v>292</v>
      </c>
      <c r="E538" s="54" t="s">
        <v>13</v>
      </c>
      <c r="F538" s="111" t="s">
        <v>655</v>
      </c>
      <c r="G538" s="111" t="s">
        <v>1778</v>
      </c>
      <c r="H538" s="111" t="s">
        <v>1783</v>
      </c>
      <c r="I538" s="111" t="s">
        <v>2379</v>
      </c>
    </row>
    <row r="539" spans="1:9" ht="15.75">
      <c r="A539" s="111" t="str">
        <f t="shared" si="16"/>
        <v>XI AK521</v>
      </c>
      <c r="B539" s="54">
        <v>21</v>
      </c>
      <c r="C539" s="110">
        <v>101515758</v>
      </c>
      <c r="D539" s="110" t="s">
        <v>302</v>
      </c>
      <c r="E539" s="54" t="s">
        <v>9</v>
      </c>
      <c r="F539" s="111" t="s">
        <v>655</v>
      </c>
      <c r="G539" s="111" t="s">
        <v>1778</v>
      </c>
      <c r="H539" s="111" t="s">
        <v>1783</v>
      </c>
      <c r="I539" s="111" t="s">
        <v>2377</v>
      </c>
    </row>
    <row r="540" spans="1:9" ht="15.75">
      <c r="A540" s="111" t="str">
        <f t="shared" si="16"/>
        <v>XI AK522</v>
      </c>
      <c r="B540" s="54">
        <v>22</v>
      </c>
      <c r="C540" s="110">
        <v>101515762</v>
      </c>
      <c r="D540" s="110" t="s">
        <v>1826</v>
      </c>
      <c r="E540" s="54" t="s">
        <v>13</v>
      </c>
      <c r="F540" s="111" t="s">
        <v>655</v>
      </c>
      <c r="G540" s="111" t="s">
        <v>1778</v>
      </c>
      <c r="H540" s="111" t="s">
        <v>1783</v>
      </c>
      <c r="I540" s="111" t="s">
        <v>2379</v>
      </c>
    </row>
    <row r="541" spans="1:9" ht="15.75">
      <c r="A541" s="111" t="str">
        <f t="shared" si="16"/>
        <v>XI AK523</v>
      </c>
      <c r="B541" s="54">
        <v>23</v>
      </c>
      <c r="C541" s="110">
        <v>101515768</v>
      </c>
      <c r="D541" s="110" t="s">
        <v>304</v>
      </c>
      <c r="E541" s="54" t="s">
        <v>9</v>
      </c>
      <c r="F541" s="111" t="s">
        <v>655</v>
      </c>
      <c r="G541" s="111" t="s">
        <v>1778</v>
      </c>
      <c r="H541" s="111" t="s">
        <v>1783</v>
      </c>
      <c r="I541" s="111" t="s">
        <v>2377</v>
      </c>
    </row>
    <row r="542" spans="1:9" ht="15.75">
      <c r="A542" s="111" t="str">
        <f t="shared" si="16"/>
        <v>XI AK524</v>
      </c>
      <c r="B542" s="54">
        <v>24</v>
      </c>
      <c r="C542" s="110">
        <v>101515773</v>
      </c>
      <c r="D542" s="110" t="s">
        <v>298</v>
      </c>
      <c r="E542" s="54" t="s">
        <v>9</v>
      </c>
      <c r="F542" s="111" t="s">
        <v>655</v>
      </c>
      <c r="G542" s="111" t="s">
        <v>1778</v>
      </c>
      <c r="H542" s="111" t="s">
        <v>1783</v>
      </c>
      <c r="I542" s="111" t="s">
        <v>2377</v>
      </c>
    </row>
    <row r="543" spans="1:9" ht="15.75">
      <c r="A543" s="111" t="str">
        <f t="shared" si="16"/>
        <v>XI AK525</v>
      </c>
      <c r="B543" s="54">
        <v>25</v>
      </c>
      <c r="C543" s="110">
        <v>101515777</v>
      </c>
      <c r="D543" s="110" t="s">
        <v>281</v>
      </c>
      <c r="E543" s="54" t="s">
        <v>13</v>
      </c>
      <c r="F543" s="111" t="s">
        <v>655</v>
      </c>
      <c r="G543" s="111" t="s">
        <v>1778</v>
      </c>
      <c r="H543" s="111" t="s">
        <v>1783</v>
      </c>
      <c r="I543" s="111" t="s">
        <v>2379</v>
      </c>
    </row>
    <row r="544" spans="1:9" ht="15.75">
      <c r="A544" s="111" t="str">
        <f t="shared" si="16"/>
        <v>XI AK526</v>
      </c>
      <c r="B544" s="54">
        <v>26</v>
      </c>
      <c r="C544" s="110">
        <v>101515779</v>
      </c>
      <c r="D544" s="110" t="s">
        <v>300</v>
      </c>
      <c r="E544" s="54" t="s">
        <v>9</v>
      </c>
      <c r="F544" s="111" t="s">
        <v>655</v>
      </c>
      <c r="G544" s="111" t="s">
        <v>1778</v>
      </c>
      <c r="H544" s="111" t="s">
        <v>1783</v>
      </c>
      <c r="I544" s="111" t="s">
        <v>2377</v>
      </c>
    </row>
    <row r="545" spans="1:9" ht="15.75">
      <c r="A545" s="111" t="str">
        <f t="shared" si="16"/>
        <v>XI AK527</v>
      </c>
      <c r="B545" s="54">
        <v>27</v>
      </c>
      <c r="C545" s="110">
        <v>101515783</v>
      </c>
      <c r="D545" s="110" t="s">
        <v>288</v>
      </c>
      <c r="E545" s="54" t="s">
        <v>13</v>
      </c>
      <c r="F545" s="111" t="s">
        <v>655</v>
      </c>
      <c r="G545" s="111" t="s">
        <v>1778</v>
      </c>
      <c r="H545" s="111" t="s">
        <v>1783</v>
      </c>
      <c r="I545" s="111" t="s">
        <v>2379</v>
      </c>
    </row>
    <row r="546" spans="1:9" ht="15.75">
      <c r="A546" s="111" t="str">
        <f t="shared" si="16"/>
        <v>XI AK528</v>
      </c>
      <c r="B546" s="54">
        <v>28</v>
      </c>
      <c r="C546" s="110">
        <v>101515790</v>
      </c>
      <c r="D546" s="110" t="s">
        <v>296</v>
      </c>
      <c r="E546" s="54" t="s">
        <v>9</v>
      </c>
      <c r="F546" s="111" t="s">
        <v>655</v>
      </c>
      <c r="G546" s="111" t="s">
        <v>1778</v>
      </c>
      <c r="H546" s="111" t="s">
        <v>1783</v>
      </c>
      <c r="I546" s="111" t="s">
        <v>2377</v>
      </c>
    </row>
    <row r="547" spans="1:9" ht="15.75">
      <c r="A547" s="111" t="str">
        <f t="shared" si="16"/>
        <v>XI AK529</v>
      </c>
      <c r="B547" s="54">
        <v>29</v>
      </c>
      <c r="C547" s="110">
        <v>101515796</v>
      </c>
      <c r="D547" s="110" t="s">
        <v>299</v>
      </c>
      <c r="E547" s="54" t="s">
        <v>9</v>
      </c>
      <c r="F547" s="111" t="s">
        <v>655</v>
      </c>
      <c r="G547" s="111" t="s">
        <v>1778</v>
      </c>
      <c r="H547" s="111" t="s">
        <v>1783</v>
      </c>
      <c r="I547" s="111" t="s">
        <v>2377</v>
      </c>
    </row>
    <row r="548" spans="1:9" ht="15.75">
      <c r="A548" s="111" t="str">
        <f t="shared" si="16"/>
        <v>XI AK530</v>
      </c>
      <c r="B548" s="54">
        <v>30</v>
      </c>
      <c r="C548" s="110">
        <v>101515805</v>
      </c>
      <c r="D548" s="110" t="s">
        <v>301</v>
      </c>
      <c r="E548" s="54" t="s">
        <v>9</v>
      </c>
      <c r="F548" s="111" t="s">
        <v>655</v>
      </c>
      <c r="G548" s="111" t="s">
        <v>1778</v>
      </c>
      <c r="H548" s="111" t="s">
        <v>1783</v>
      </c>
      <c r="I548" s="111" t="s">
        <v>2377</v>
      </c>
    </row>
    <row r="549" spans="1:9" ht="15.75">
      <c r="A549" s="111" t="str">
        <f t="shared" si="16"/>
        <v>XI AK531</v>
      </c>
      <c r="B549" s="54">
        <v>31</v>
      </c>
      <c r="C549" s="110">
        <v>101515813</v>
      </c>
      <c r="D549" s="110" t="s">
        <v>291</v>
      </c>
      <c r="E549" s="54" t="s">
        <v>13</v>
      </c>
      <c r="F549" s="111" t="s">
        <v>655</v>
      </c>
      <c r="G549" s="111" t="s">
        <v>1778</v>
      </c>
      <c r="H549" s="111" t="s">
        <v>1783</v>
      </c>
      <c r="I549" s="111" t="s">
        <v>2379</v>
      </c>
    </row>
    <row r="550" spans="1:9" ht="15.75">
      <c r="A550" s="111" t="str">
        <f t="shared" si="16"/>
        <v>XI AK62</v>
      </c>
      <c r="B550" s="54">
        <v>2</v>
      </c>
      <c r="C550" s="110">
        <v>101515634</v>
      </c>
      <c r="D550" s="110" t="s">
        <v>331</v>
      </c>
      <c r="E550" s="54" t="s">
        <v>9</v>
      </c>
      <c r="F550" s="111" t="s">
        <v>715</v>
      </c>
      <c r="G550" s="111" t="s">
        <v>1778</v>
      </c>
      <c r="H550" s="111" t="s">
        <v>1783</v>
      </c>
      <c r="I550" s="111" t="s">
        <v>2377</v>
      </c>
    </row>
    <row r="551" spans="1:9" ht="15.75">
      <c r="A551" s="111" t="str">
        <f t="shared" si="16"/>
        <v>XI AK61</v>
      </c>
      <c r="B551" s="54">
        <v>1</v>
      </c>
      <c r="C551" s="110">
        <v>101515635</v>
      </c>
      <c r="D551" s="110" t="s">
        <v>306</v>
      </c>
      <c r="E551" s="54" t="s">
        <v>13</v>
      </c>
      <c r="F551" s="111" t="s">
        <v>715</v>
      </c>
      <c r="G551" s="111" t="s">
        <v>1778</v>
      </c>
      <c r="H551" s="111" t="s">
        <v>1783</v>
      </c>
      <c r="I551" s="111" t="s">
        <v>2379</v>
      </c>
    </row>
    <row r="552" spans="1:9" ht="15.75">
      <c r="A552" s="111" t="str">
        <f t="shared" si="16"/>
        <v>XI AK63</v>
      </c>
      <c r="B552" s="54">
        <v>3</v>
      </c>
      <c r="C552" s="110">
        <v>101515639</v>
      </c>
      <c r="D552" s="110" t="s">
        <v>309</v>
      </c>
      <c r="E552" s="54" t="s">
        <v>13</v>
      </c>
      <c r="F552" s="111" t="s">
        <v>715</v>
      </c>
      <c r="G552" s="111" t="s">
        <v>1778</v>
      </c>
      <c r="H552" s="111" t="s">
        <v>1783</v>
      </c>
      <c r="I552" s="111" t="s">
        <v>2379</v>
      </c>
    </row>
    <row r="553" spans="1:9" ht="15.75">
      <c r="A553" s="111" t="str">
        <f t="shared" si="16"/>
        <v>XI AK64</v>
      </c>
      <c r="B553" s="54">
        <v>4</v>
      </c>
      <c r="C553" s="110">
        <v>101515646</v>
      </c>
      <c r="D553" s="110" t="s">
        <v>332</v>
      </c>
      <c r="E553" s="54" t="s">
        <v>9</v>
      </c>
      <c r="F553" s="111" t="s">
        <v>715</v>
      </c>
      <c r="G553" s="111" t="s">
        <v>1778</v>
      </c>
      <c r="H553" s="111" t="s">
        <v>1783</v>
      </c>
      <c r="I553" s="111" t="s">
        <v>2377</v>
      </c>
    </row>
    <row r="554" spans="1:9" ht="15.75">
      <c r="A554" s="111" t="str">
        <f t="shared" si="16"/>
        <v>XI AK65</v>
      </c>
      <c r="B554" s="54">
        <v>5</v>
      </c>
      <c r="C554" s="110">
        <v>101515650</v>
      </c>
      <c r="D554" s="110" t="s">
        <v>313</v>
      </c>
      <c r="E554" s="54" t="s">
        <v>13</v>
      </c>
      <c r="F554" s="111" t="s">
        <v>715</v>
      </c>
      <c r="G554" s="111" t="s">
        <v>1778</v>
      </c>
      <c r="H554" s="111" t="s">
        <v>1783</v>
      </c>
      <c r="I554" s="111" t="s">
        <v>2379</v>
      </c>
    </row>
    <row r="555" spans="1:9" ht="15.75">
      <c r="A555" s="111" t="str">
        <f t="shared" si="16"/>
        <v>XI AK66</v>
      </c>
      <c r="B555" s="54">
        <v>6</v>
      </c>
      <c r="C555" s="110">
        <v>101515651</v>
      </c>
      <c r="D555" s="110" t="s">
        <v>316</v>
      </c>
      <c r="E555" s="54" t="s">
        <v>13</v>
      </c>
      <c r="F555" s="111" t="s">
        <v>715</v>
      </c>
      <c r="G555" s="111" t="s">
        <v>1778</v>
      </c>
      <c r="H555" s="111" t="s">
        <v>1783</v>
      </c>
      <c r="I555" s="111" t="s">
        <v>2379</v>
      </c>
    </row>
    <row r="556" spans="1:9" ht="15.75">
      <c r="A556" s="111" t="str">
        <f t="shared" si="16"/>
        <v>XI AK67</v>
      </c>
      <c r="B556" s="54">
        <v>7</v>
      </c>
      <c r="C556" s="110">
        <v>101515652</v>
      </c>
      <c r="D556" s="110" t="s">
        <v>328</v>
      </c>
      <c r="E556" s="54" t="s">
        <v>9</v>
      </c>
      <c r="F556" s="111" t="s">
        <v>715</v>
      </c>
      <c r="G556" s="111" t="s">
        <v>1778</v>
      </c>
      <c r="H556" s="111" t="s">
        <v>1783</v>
      </c>
      <c r="I556" s="111" t="s">
        <v>2377</v>
      </c>
    </row>
    <row r="557" spans="1:9" ht="15.75">
      <c r="A557" s="111" t="str">
        <f t="shared" si="16"/>
        <v>XI AK68</v>
      </c>
      <c r="B557" s="54">
        <v>8</v>
      </c>
      <c r="C557" s="110">
        <v>101515658</v>
      </c>
      <c r="D557" s="110" t="s">
        <v>327</v>
      </c>
      <c r="E557" s="54" t="s">
        <v>9</v>
      </c>
      <c r="F557" s="111" t="s">
        <v>715</v>
      </c>
      <c r="G557" s="111" t="s">
        <v>1778</v>
      </c>
      <c r="H557" s="111" t="s">
        <v>1783</v>
      </c>
      <c r="I557" s="111" t="s">
        <v>2377</v>
      </c>
    </row>
    <row r="558" spans="1:9" ht="15.75">
      <c r="A558" s="111" t="str">
        <f t="shared" si="16"/>
        <v>XI AK69</v>
      </c>
      <c r="B558" s="54">
        <v>9</v>
      </c>
      <c r="C558" s="110">
        <v>101515669</v>
      </c>
      <c r="D558" s="110" t="s">
        <v>314</v>
      </c>
      <c r="E558" s="54" t="s">
        <v>13</v>
      </c>
      <c r="F558" s="111" t="s">
        <v>715</v>
      </c>
      <c r="G558" s="111" t="s">
        <v>1778</v>
      </c>
      <c r="H558" s="111" t="s">
        <v>1783</v>
      </c>
      <c r="I558" s="111" t="s">
        <v>2379</v>
      </c>
    </row>
    <row r="559" spans="1:9" ht="15.75">
      <c r="A559" s="111" t="str">
        <f t="shared" si="16"/>
        <v>XI AK610</v>
      </c>
      <c r="B559" s="54">
        <v>10</v>
      </c>
      <c r="C559" s="110">
        <v>101515674</v>
      </c>
      <c r="D559" s="110" t="s">
        <v>333</v>
      </c>
      <c r="E559" s="54" t="s">
        <v>9</v>
      </c>
      <c r="F559" s="111" t="s">
        <v>715</v>
      </c>
      <c r="G559" s="111" t="s">
        <v>1778</v>
      </c>
      <c r="H559" s="111" t="s">
        <v>1783</v>
      </c>
      <c r="I559" s="111" t="s">
        <v>2377</v>
      </c>
    </row>
    <row r="560" spans="1:9" ht="15.75">
      <c r="A560" s="111" t="str">
        <f t="shared" si="16"/>
        <v>XI AK611</v>
      </c>
      <c r="B560" s="54">
        <v>11</v>
      </c>
      <c r="C560" s="110">
        <v>101515677</v>
      </c>
      <c r="D560" s="110" t="s">
        <v>324</v>
      </c>
      <c r="E560" s="54" t="s">
        <v>9</v>
      </c>
      <c r="F560" s="111" t="s">
        <v>715</v>
      </c>
      <c r="G560" s="111" t="s">
        <v>1778</v>
      </c>
      <c r="H560" s="111" t="s">
        <v>1783</v>
      </c>
      <c r="I560" s="111" t="s">
        <v>2377</v>
      </c>
    </row>
    <row r="561" spans="1:9" ht="15.75">
      <c r="A561" s="111" t="str">
        <f t="shared" si="16"/>
        <v>XI AK612</v>
      </c>
      <c r="B561" s="54">
        <v>12</v>
      </c>
      <c r="C561" s="110">
        <v>101515689</v>
      </c>
      <c r="D561" s="110" t="s">
        <v>322</v>
      </c>
      <c r="E561" s="54" t="s">
        <v>13</v>
      </c>
      <c r="F561" s="111" t="s">
        <v>715</v>
      </c>
      <c r="G561" s="111" t="s">
        <v>1778</v>
      </c>
      <c r="H561" s="111" t="s">
        <v>1783</v>
      </c>
      <c r="I561" s="111" t="s">
        <v>2379</v>
      </c>
    </row>
    <row r="562" spans="1:9" ht="15.75">
      <c r="A562" s="111" t="str">
        <f t="shared" si="16"/>
        <v>XI AK613</v>
      </c>
      <c r="B562" s="54">
        <v>13</v>
      </c>
      <c r="C562" s="110">
        <v>101515690</v>
      </c>
      <c r="D562" s="110" t="s">
        <v>323</v>
      </c>
      <c r="E562" s="54" t="s">
        <v>13</v>
      </c>
      <c r="F562" s="111" t="s">
        <v>715</v>
      </c>
      <c r="G562" s="111" t="s">
        <v>1778</v>
      </c>
      <c r="H562" s="111" t="s">
        <v>1783</v>
      </c>
      <c r="I562" s="111" t="s">
        <v>2379</v>
      </c>
    </row>
    <row r="563" spans="1:9" ht="15.75">
      <c r="A563" s="111" t="str">
        <f t="shared" si="16"/>
        <v>XI AK614</v>
      </c>
      <c r="B563" s="54">
        <v>14</v>
      </c>
      <c r="C563" s="110">
        <v>101515708</v>
      </c>
      <c r="D563" s="110" t="s">
        <v>317</v>
      </c>
      <c r="E563" s="54" t="s">
        <v>13</v>
      </c>
      <c r="F563" s="111" t="s">
        <v>715</v>
      </c>
      <c r="G563" s="111" t="s">
        <v>1778</v>
      </c>
      <c r="H563" s="111" t="s">
        <v>1783</v>
      </c>
      <c r="I563" s="111" t="s">
        <v>2379</v>
      </c>
    </row>
    <row r="564" spans="1:9" ht="15.75">
      <c r="A564" s="111" t="str">
        <f t="shared" si="16"/>
        <v>XI AK615</v>
      </c>
      <c r="B564" s="54">
        <v>15</v>
      </c>
      <c r="C564" s="110">
        <v>101515709</v>
      </c>
      <c r="D564" s="110" t="s">
        <v>311</v>
      </c>
      <c r="E564" s="54" t="s">
        <v>13</v>
      </c>
      <c r="F564" s="111" t="s">
        <v>715</v>
      </c>
      <c r="G564" s="111" t="s">
        <v>1778</v>
      </c>
      <c r="H564" s="111" t="s">
        <v>1783</v>
      </c>
      <c r="I564" s="111" t="s">
        <v>2379</v>
      </c>
    </row>
    <row r="565" spans="1:9" ht="15.75">
      <c r="A565" s="111" t="str">
        <f t="shared" si="16"/>
        <v>XI AK616</v>
      </c>
      <c r="B565" s="54">
        <v>16</v>
      </c>
      <c r="C565" s="110">
        <v>101515714</v>
      </c>
      <c r="D565" s="110" t="s">
        <v>321</v>
      </c>
      <c r="E565" s="54" t="s">
        <v>13</v>
      </c>
      <c r="F565" s="111" t="s">
        <v>715</v>
      </c>
      <c r="G565" s="111" t="s">
        <v>1778</v>
      </c>
      <c r="H565" s="111" t="s">
        <v>1783</v>
      </c>
      <c r="I565" s="111" t="s">
        <v>2379</v>
      </c>
    </row>
    <row r="566" spans="1:9" ht="15.75">
      <c r="A566" s="111" t="str">
        <f t="shared" si="16"/>
        <v>XI AK617</v>
      </c>
      <c r="B566" s="54">
        <v>17</v>
      </c>
      <c r="C566" s="110">
        <v>101515715</v>
      </c>
      <c r="D566" s="110" t="s">
        <v>334</v>
      </c>
      <c r="E566" s="54" t="s">
        <v>9</v>
      </c>
      <c r="F566" s="111" t="s">
        <v>715</v>
      </c>
      <c r="G566" s="111" t="s">
        <v>1778</v>
      </c>
      <c r="H566" s="111" t="s">
        <v>1783</v>
      </c>
      <c r="I566" s="111" t="s">
        <v>2377</v>
      </c>
    </row>
    <row r="567" spans="1:9" ht="15.75">
      <c r="A567" s="111" t="str">
        <f t="shared" si="16"/>
        <v>XI AK618</v>
      </c>
      <c r="B567" s="54">
        <v>18</v>
      </c>
      <c r="C567" s="110">
        <v>101515719</v>
      </c>
      <c r="D567" s="110" t="s">
        <v>1938</v>
      </c>
      <c r="E567" s="54" t="s">
        <v>9</v>
      </c>
      <c r="F567" s="111" t="s">
        <v>715</v>
      </c>
      <c r="G567" s="111" t="s">
        <v>1778</v>
      </c>
      <c r="H567" s="111" t="s">
        <v>1783</v>
      </c>
      <c r="I567" s="111" t="s">
        <v>2377</v>
      </c>
    </row>
    <row r="568" spans="1:9" ht="15.75">
      <c r="A568" s="111" t="str">
        <f t="shared" si="16"/>
        <v>XI AK619</v>
      </c>
      <c r="B568" s="54">
        <v>19</v>
      </c>
      <c r="C568" s="110">
        <v>101515723</v>
      </c>
      <c r="D568" s="110" t="s">
        <v>320</v>
      </c>
      <c r="E568" s="54" t="s">
        <v>13</v>
      </c>
      <c r="F568" s="111" t="s">
        <v>715</v>
      </c>
      <c r="G568" s="111" t="s">
        <v>1778</v>
      </c>
      <c r="H568" s="111" t="s">
        <v>1783</v>
      </c>
      <c r="I568" s="111" t="s">
        <v>2379</v>
      </c>
    </row>
    <row r="569" spans="1:9" ht="15.75">
      <c r="A569" s="111" t="str">
        <f t="shared" si="16"/>
        <v>XI AK620</v>
      </c>
      <c r="B569" s="54">
        <v>20</v>
      </c>
      <c r="C569" s="110">
        <v>101515726</v>
      </c>
      <c r="D569" s="110" t="s">
        <v>329</v>
      </c>
      <c r="E569" s="54" t="s">
        <v>9</v>
      </c>
      <c r="F569" s="111" t="s">
        <v>715</v>
      </c>
      <c r="G569" s="111" t="s">
        <v>1778</v>
      </c>
      <c r="H569" s="111" t="s">
        <v>1783</v>
      </c>
      <c r="I569" s="111" t="s">
        <v>2377</v>
      </c>
    </row>
    <row r="570" spans="1:9" ht="15.75">
      <c r="A570" s="111" t="str">
        <f t="shared" si="16"/>
        <v>XI AK621</v>
      </c>
      <c r="B570" s="54">
        <v>21</v>
      </c>
      <c r="C570" s="110">
        <v>101515734</v>
      </c>
      <c r="D570" s="110" t="s">
        <v>1823</v>
      </c>
      <c r="E570" s="54" t="s">
        <v>9</v>
      </c>
      <c r="F570" s="111" t="s">
        <v>715</v>
      </c>
      <c r="G570" s="111" t="s">
        <v>1778</v>
      </c>
      <c r="H570" s="111" t="s">
        <v>1783</v>
      </c>
      <c r="I570" s="111" t="s">
        <v>2377</v>
      </c>
    </row>
    <row r="571" spans="1:9" ht="15.75">
      <c r="A571" s="111" t="str">
        <f t="shared" si="16"/>
        <v>XI AK622</v>
      </c>
      <c r="B571" s="54">
        <v>22</v>
      </c>
      <c r="C571" s="110">
        <v>101515740</v>
      </c>
      <c r="D571" s="110" t="s">
        <v>315</v>
      </c>
      <c r="E571" s="54" t="s">
        <v>13</v>
      </c>
      <c r="F571" s="111" t="s">
        <v>715</v>
      </c>
      <c r="G571" s="111" t="s">
        <v>1778</v>
      </c>
      <c r="H571" s="111" t="s">
        <v>1783</v>
      </c>
      <c r="I571" s="111" t="s">
        <v>2379</v>
      </c>
    </row>
    <row r="572" spans="1:9" ht="15.75">
      <c r="A572" s="111" t="str">
        <f t="shared" si="16"/>
        <v>XI AK623</v>
      </c>
      <c r="B572" s="54">
        <v>23</v>
      </c>
      <c r="C572" s="110">
        <v>101515745</v>
      </c>
      <c r="D572" s="110" t="s">
        <v>312</v>
      </c>
      <c r="E572" s="54" t="s">
        <v>13</v>
      </c>
      <c r="F572" s="111" t="s">
        <v>715</v>
      </c>
      <c r="G572" s="111" t="s">
        <v>1778</v>
      </c>
      <c r="H572" s="111" t="s">
        <v>1783</v>
      </c>
      <c r="I572" s="111" t="s">
        <v>2379</v>
      </c>
    </row>
    <row r="573" spans="1:9" ht="15.75">
      <c r="A573" s="111" t="str">
        <f t="shared" si="16"/>
        <v>XI AK624</v>
      </c>
      <c r="B573" s="54">
        <v>24</v>
      </c>
      <c r="C573" s="110">
        <v>101515751</v>
      </c>
      <c r="D573" s="110" t="s">
        <v>307</v>
      </c>
      <c r="E573" s="54" t="s">
        <v>13</v>
      </c>
      <c r="F573" s="111" t="s">
        <v>715</v>
      </c>
      <c r="G573" s="111" t="s">
        <v>1778</v>
      </c>
      <c r="H573" s="111" t="s">
        <v>1783</v>
      </c>
      <c r="I573" s="111" t="s">
        <v>2379</v>
      </c>
    </row>
    <row r="574" spans="1:9" ht="15.75">
      <c r="A574" s="111" t="str">
        <f t="shared" si="16"/>
        <v>XI AK625</v>
      </c>
      <c r="B574" s="54">
        <v>25</v>
      </c>
      <c r="C574" s="110">
        <v>101515786</v>
      </c>
      <c r="D574" s="110" t="s">
        <v>319</v>
      </c>
      <c r="E574" s="54" t="s">
        <v>13</v>
      </c>
      <c r="F574" s="111" t="s">
        <v>715</v>
      </c>
      <c r="G574" s="111" t="s">
        <v>1778</v>
      </c>
      <c r="H574" s="111" t="s">
        <v>1783</v>
      </c>
      <c r="I574" s="111" t="s">
        <v>2379</v>
      </c>
    </row>
    <row r="575" spans="1:9" ht="15.75">
      <c r="A575" s="111" t="str">
        <f t="shared" si="16"/>
        <v>XI AK626</v>
      </c>
      <c r="B575" s="54">
        <v>26</v>
      </c>
      <c r="C575" s="110">
        <v>101515788</v>
      </c>
      <c r="D575" s="110" t="s">
        <v>310</v>
      </c>
      <c r="E575" s="54" t="s">
        <v>13</v>
      </c>
      <c r="F575" s="111" t="s">
        <v>715</v>
      </c>
      <c r="G575" s="111" t="s">
        <v>1778</v>
      </c>
      <c r="H575" s="111" t="s">
        <v>1783</v>
      </c>
      <c r="I575" s="111" t="s">
        <v>2379</v>
      </c>
    </row>
    <row r="576" spans="1:9" ht="15.75">
      <c r="A576" s="111" t="str">
        <f t="shared" si="16"/>
        <v>XI AK627</v>
      </c>
      <c r="B576" s="54">
        <v>27</v>
      </c>
      <c r="C576" s="110">
        <v>101515795</v>
      </c>
      <c r="D576" s="110" t="s">
        <v>326</v>
      </c>
      <c r="E576" s="54" t="s">
        <v>9</v>
      </c>
      <c r="F576" s="111" t="s">
        <v>715</v>
      </c>
      <c r="G576" s="111" t="s">
        <v>1778</v>
      </c>
      <c r="H576" s="111" t="s">
        <v>1783</v>
      </c>
      <c r="I576" s="111" t="s">
        <v>2377</v>
      </c>
    </row>
    <row r="577" spans="1:9" ht="15.75">
      <c r="A577" s="111" t="str">
        <f t="shared" si="16"/>
        <v>XI AK628</v>
      </c>
      <c r="B577" s="54">
        <v>28</v>
      </c>
      <c r="C577" s="110">
        <v>101515797</v>
      </c>
      <c r="D577" s="110" t="s">
        <v>308</v>
      </c>
      <c r="E577" s="54" t="s">
        <v>13</v>
      </c>
      <c r="F577" s="111" t="s">
        <v>715</v>
      </c>
      <c r="G577" s="111" t="s">
        <v>1778</v>
      </c>
      <c r="H577" s="111" t="s">
        <v>1783</v>
      </c>
      <c r="I577" s="111" t="s">
        <v>2379</v>
      </c>
    </row>
    <row r="578" spans="1:9" ht="15.75">
      <c r="A578" s="111" t="str">
        <f t="shared" si="16"/>
        <v>XI AK629</v>
      </c>
      <c r="B578" s="54">
        <v>29</v>
      </c>
      <c r="C578" s="110">
        <v>101515798</v>
      </c>
      <c r="D578" s="110" t="s">
        <v>318</v>
      </c>
      <c r="E578" s="54" t="s">
        <v>13</v>
      </c>
      <c r="F578" s="111" t="s">
        <v>715</v>
      </c>
      <c r="G578" s="111" t="s">
        <v>1778</v>
      </c>
      <c r="H578" s="111" t="s">
        <v>1783</v>
      </c>
      <c r="I578" s="111" t="s">
        <v>2379</v>
      </c>
    </row>
    <row r="579" spans="1:9" ht="15.75">
      <c r="A579" s="111" t="str">
        <f t="shared" si="16"/>
        <v>XI AK630</v>
      </c>
      <c r="B579" s="54">
        <v>30</v>
      </c>
      <c r="C579" s="110">
        <v>101515812</v>
      </c>
      <c r="D579" s="110" t="s">
        <v>330</v>
      </c>
      <c r="E579" s="54" t="s">
        <v>9</v>
      </c>
      <c r="F579" s="111" t="s">
        <v>715</v>
      </c>
      <c r="G579" s="111" t="s">
        <v>1778</v>
      </c>
      <c r="H579" s="111" t="s">
        <v>1783</v>
      </c>
      <c r="I579" s="111" t="s">
        <v>2377</v>
      </c>
    </row>
    <row r="580" spans="1:9" ht="15.75">
      <c r="A580" s="111" t="str">
        <f t="shared" si="16"/>
        <v>XI RPL11</v>
      </c>
      <c r="B580" s="54">
        <v>1</v>
      </c>
      <c r="C580" s="110">
        <v>101515912</v>
      </c>
      <c r="D580" s="110" t="s">
        <v>17</v>
      </c>
      <c r="E580" s="54" t="s">
        <v>9</v>
      </c>
      <c r="F580" s="111" t="s">
        <v>1945</v>
      </c>
      <c r="G580" s="111" t="s">
        <v>1944</v>
      </c>
      <c r="H580" s="111" t="s">
        <v>1784</v>
      </c>
      <c r="I580" s="111" t="s">
        <v>2380</v>
      </c>
    </row>
    <row r="581" spans="1:9" ht="15.75">
      <c r="A581" s="111" t="str">
        <f t="shared" si="16"/>
        <v>XI RPL12</v>
      </c>
      <c r="B581" s="54">
        <v>2</v>
      </c>
      <c r="C581" s="110">
        <v>101515913</v>
      </c>
      <c r="D581" s="110" t="s">
        <v>33</v>
      </c>
      <c r="E581" s="54" t="s">
        <v>9</v>
      </c>
      <c r="F581" s="111" t="s">
        <v>1945</v>
      </c>
      <c r="G581" s="111" t="s">
        <v>1944</v>
      </c>
      <c r="H581" s="111" t="s">
        <v>1784</v>
      </c>
      <c r="I581" s="111" t="s">
        <v>2380</v>
      </c>
    </row>
    <row r="582" spans="1:9" ht="15.75">
      <c r="A582" s="111" t="str">
        <f t="shared" si="16"/>
        <v>XI RPL13</v>
      </c>
      <c r="B582" s="54">
        <v>3</v>
      </c>
      <c r="C582" s="110">
        <v>101515915</v>
      </c>
      <c r="D582" s="110" t="s">
        <v>25</v>
      </c>
      <c r="E582" s="54" t="s">
        <v>9</v>
      </c>
      <c r="F582" s="111" t="s">
        <v>1945</v>
      </c>
      <c r="G582" s="111" t="s">
        <v>1944</v>
      </c>
      <c r="H582" s="111" t="s">
        <v>1784</v>
      </c>
      <c r="I582" s="111" t="s">
        <v>2380</v>
      </c>
    </row>
    <row r="583" spans="1:9" ht="15.75">
      <c r="A583" s="111" t="str">
        <f t="shared" si="16"/>
        <v>XI RPL14</v>
      </c>
      <c r="B583" s="54">
        <v>4</v>
      </c>
      <c r="C583" s="110">
        <v>101515916</v>
      </c>
      <c r="D583" s="110" t="s">
        <v>36</v>
      </c>
      <c r="E583" s="54" t="s">
        <v>13</v>
      </c>
      <c r="F583" s="111" t="s">
        <v>1945</v>
      </c>
      <c r="G583" s="111" t="s">
        <v>1944</v>
      </c>
      <c r="H583" s="111" t="s">
        <v>1784</v>
      </c>
      <c r="I583" s="111" t="s">
        <v>2382</v>
      </c>
    </row>
    <row r="584" spans="1:9" ht="15.75">
      <c r="A584" s="111" t="str">
        <f t="shared" si="16"/>
        <v>XI RPL15</v>
      </c>
      <c r="B584" s="54">
        <v>5</v>
      </c>
      <c r="C584" s="110">
        <v>101515918</v>
      </c>
      <c r="D584" s="110" t="s">
        <v>30</v>
      </c>
      <c r="E584" s="54" t="s">
        <v>9</v>
      </c>
      <c r="F584" s="111" t="s">
        <v>1945</v>
      </c>
      <c r="G584" s="111" t="s">
        <v>1944</v>
      </c>
      <c r="H584" s="111" t="s">
        <v>1784</v>
      </c>
      <c r="I584" s="111" t="s">
        <v>2380</v>
      </c>
    </row>
    <row r="585" spans="1:9" ht="15.75">
      <c r="A585" s="111" t="str">
        <f t="shared" si="16"/>
        <v>XI RPL16</v>
      </c>
      <c r="B585" s="54">
        <v>6</v>
      </c>
      <c r="C585" s="110">
        <v>101515919</v>
      </c>
      <c r="D585" s="110" t="s">
        <v>28</v>
      </c>
      <c r="E585" s="54" t="s">
        <v>9</v>
      </c>
      <c r="F585" s="111" t="s">
        <v>1945</v>
      </c>
      <c r="G585" s="111" t="s">
        <v>1944</v>
      </c>
      <c r="H585" s="111" t="s">
        <v>1784</v>
      </c>
      <c r="I585" s="111" t="s">
        <v>2380</v>
      </c>
    </row>
    <row r="586" spans="1:9" ht="15.75">
      <c r="A586" s="111" t="str">
        <f t="shared" si="16"/>
        <v>XI RPL17</v>
      </c>
      <c r="B586" s="54">
        <v>7</v>
      </c>
      <c r="C586" s="110">
        <v>101515920</v>
      </c>
      <c r="D586" s="110" t="s">
        <v>37</v>
      </c>
      <c r="E586" s="54" t="s">
        <v>13</v>
      </c>
      <c r="F586" s="111" t="s">
        <v>1945</v>
      </c>
      <c r="G586" s="111" t="s">
        <v>1944</v>
      </c>
      <c r="H586" s="111" t="s">
        <v>1784</v>
      </c>
      <c r="I586" s="111" t="s">
        <v>2382</v>
      </c>
    </row>
    <row r="587" spans="1:9" ht="15.75">
      <c r="A587" s="111" t="str">
        <f t="shared" si="16"/>
        <v>XI RPL18</v>
      </c>
      <c r="B587" s="54">
        <v>8</v>
      </c>
      <c r="C587" s="110">
        <v>101515921</v>
      </c>
      <c r="D587" s="110" t="s">
        <v>32</v>
      </c>
      <c r="E587" s="54" t="s">
        <v>9</v>
      </c>
      <c r="F587" s="111" t="s">
        <v>1945</v>
      </c>
      <c r="G587" s="111" t="s">
        <v>1944</v>
      </c>
      <c r="H587" s="111" t="s">
        <v>1784</v>
      </c>
      <c r="I587" s="111" t="s">
        <v>2380</v>
      </c>
    </row>
    <row r="588" spans="1:9" ht="15.75">
      <c r="A588" s="111" t="str">
        <f t="shared" si="16"/>
        <v>XI RPL19</v>
      </c>
      <c r="B588" s="54">
        <v>9</v>
      </c>
      <c r="C588" s="110">
        <v>101515922</v>
      </c>
      <c r="D588" s="110" t="s">
        <v>35</v>
      </c>
      <c r="E588" s="54" t="s">
        <v>9</v>
      </c>
      <c r="F588" s="111" t="s">
        <v>1945</v>
      </c>
      <c r="G588" s="111" t="s">
        <v>1944</v>
      </c>
      <c r="H588" s="111" t="s">
        <v>1784</v>
      </c>
      <c r="I588" s="111" t="s">
        <v>2380</v>
      </c>
    </row>
    <row r="589" spans="1:9" ht="15.75">
      <c r="A589" s="111" t="str">
        <f t="shared" si="16"/>
        <v>XI RPL110</v>
      </c>
      <c r="B589" s="54">
        <v>10</v>
      </c>
      <c r="C589" s="110">
        <v>101515926</v>
      </c>
      <c r="D589" s="110" t="s">
        <v>20</v>
      </c>
      <c r="E589" s="54" t="s">
        <v>9</v>
      </c>
      <c r="F589" s="111" t="s">
        <v>1945</v>
      </c>
      <c r="G589" s="111" t="s">
        <v>1944</v>
      </c>
      <c r="H589" s="111" t="s">
        <v>1784</v>
      </c>
      <c r="I589" s="111" t="s">
        <v>2380</v>
      </c>
    </row>
    <row r="590" spans="1:9" ht="15.75">
      <c r="A590" s="111" t="str">
        <f t="shared" ref="A590:A653" si="17">F590&amp;B590</f>
        <v>XI RPL111</v>
      </c>
      <c r="B590" s="54">
        <v>11</v>
      </c>
      <c r="C590" s="110">
        <v>101515928</v>
      </c>
      <c r="D590" s="110" t="s">
        <v>31</v>
      </c>
      <c r="E590" s="54" t="s">
        <v>9</v>
      </c>
      <c r="F590" s="111" t="s">
        <v>1945</v>
      </c>
      <c r="G590" s="111" t="s">
        <v>1944</v>
      </c>
      <c r="H590" s="111" t="s">
        <v>1784</v>
      </c>
      <c r="I590" s="111" t="s">
        <v>2380</v>
      </c>
    </row>
    <row r="591" spans="1:9" ht="15.75">
      <c r="A591" s="111" t="str">
        <f t="shared" si="17"/>
        <v>XI RPL112</v>
      </c>
      <c r="B591" s="54">
        <v>12</v>
      </c>
      <c r="C591" s="110">
        <v>101515929</v>
      </c>
      <c r="D591" s="110" t="s">
        <v>10</v>
      </c>
      <c r="E591" s="54" t="s">
        <v>9</v>
      </c>
      <c r="F591" s="111" t="s">
        <v>1945</v>
      </c>
      <c r="G591" s="111" t="s">
        <v>1944</v>
      </c>
      <c r="H591" s="111" t="s">
        <v>1784</v>
      </c>
      <c r="I591" s="111" t="s">
        <v>2380</v>
      </c>
    </row>
    <row r="592" spans="1:9" ht="15.75">
      <c r="A592" s="111" t="str">
        <f t="shared" si="17"/>
        <v>XI RPL113</v>
      </c>
      <c r="B592" s="54">
        <v>13</v>
      </c>
      <c r="C592" s="110">
        <v>101515930</v>
      </c>
      <c r="D592" s="110" t="s">
        <v>12</v>
      </c>
      <c r="E592" s="54" t="s">
        <v>9</v>
      </c>
      <c r="F592" s="111" t="s">
        <v>1945</v>
      </c>
      <c r="G592" s="111" t="s">
        <v>1944</v>
      </c>
      <c r="H592" s="111" t="s">
        <v>1784</v>
      </c>
      <c r="I592" s="111" t="s">
        <v>2380</v>
      </c>
    </row>
    <row r="593" spans="1:9" ht="15.75">
      <c r="A593" s="111" t="str">
        <f t="shared" si="17"/>
        <v>XI RPL114</v>
      </c>
      <c r="B593" s="54">
        <v>14</v>
      </c>
      <c r="C593" s="110">
        <v>101515931</v>
      </c>
      <c r="D593" s="110" t="s">
        <v>27</v>
      </c>
      <c r="E593" s="54" t="s">
        <v>9</v>
      </c>
      <c r="F593" s="111" t="s">
        <v>1945</v>
      </c>
      <c r="G593" s="111" t="s">
        <v>1944</v>
      </c>
      <c r="H593" s="111" t="s">
        <v>1784</v>
      </c>
      <c r="I593" s="111" t="s">
        <v>2380</v>
      </c>
    </row>
    <row r="594" spans="1:9" ht="15.75">
      <c r="A594" s="111" t="str">
        <f t="shared" si="17"/>
        <v>XI RPL115</v>
      </c>
      <c r="B594" s="54">
        <v>15</v>
      </c>
      <c r="C594" s="110">
        <v>101515933</v>
      </c>
      <c r="D594" s="110" t="s">
        <v>1828</v>
      </c>
      <c r="E594" s="54" t="s">
        <v>9</v>
      </c>
      <c r="F594" s="111" t="s">
        <v>1945</v>
      </c>
      <c r="G594" s="111" t="s">
        <v>1944</v>
      </c>
      <c r="H594" s="111" t="s">
        <v>1784</v>
      </c>
      <c r="I594" s="111" t="s">
        <v>2380</v>
      </c>
    </row>
    <row r="595" spans="1:9" ht="15.75">
      <c r="A595" s="111" t="str">
        <f t="shared" si="17"/>
        <v>XI RPL116</v>
      </c>
      <c r="B595" s="54">
        <v>16</v>
      </c>
      <c r="C595" s="110">
        <v>101515937</v>
      </c>
      <c r="D595" s="110" t="s">
        <v>8</v>
      </c>
      <c r="E595" s="54" t="s">
        <v>9</v>
      </c>
      <c r="F595" s="111" t="s">
        <v>1945</v>
      </c>
      <c r="G595" s="111" t="s">
        <v>1944</v>
      </c>
      <c r="H595" s="111" t="s">
        <v>1784</v>
      </c>
      <c r="I595" s="111" t="s">
        <v>2380</v>
      </c>
    </row>
    <row r="596" spans="1:9" ht="15.75">
      <c r="A596" s="111" t="str">
        <f t="shared" si="17"/>
        <v>XI RPL117</v>
      </c>
      <c r="B596" s="54">
        <v>17</v>
      </c>
      <c r="C596" s="110">
        <v>101515938</v>
      </c>
      <c r="D596" s="110" t="s">
        <v>21</v>
      </c>
      <c r="E596" s="54" t="s">
        <v>9</v>
      </c>
      <c r="F596" s="111" t="s">
        <v>1945</v>
      </c>
      <c r="G596" s="111" t="s">
        <v>1944</v>
      </c>
      <c r="H596" s="111" t="s">
        <v>1784</v>
      </c>
      <c r="I596" s="111" t="s">
        <v>2380</v>
      </c>
    </row>
    <row r="597" spans="1:9" ht="15.75">
      <c r="A597" s="111" t="str">
        <f t="shared" si="17"/>
        <v>XI RPL118</v>
      </c>
      <c r="B597" s="54">
        <v>18</v>
      </c>
      <c r="C597" s="110">
        <v>101515941</v>
      </c>
      <c r="D597" s="110" t="s">
        <v>1829</v>
      </c>
      <c r="E597" s="54" t="s">
        <v>9</v>
      </c>
      <c r="F597" s="111" t="s">
        <v>1945</v>
      </c>
      <c r="G597" s="111" t="s">
        <v>1944</v>
      </c>
      <c r="H597" s="111" t="s">
        <v>1784</v>
      </c>
      <c r="I597" s="111" t="s">
        <v>2380</v>
      </c>
    </row>
    <row r="598" spans="1:9" ht="15.75">
      <c r="A598" s="111" t="str">
        <f t="shared" si="17"/>
        <v>XI RPL119</v>
      </c>
      <c r="B598" s="54">
        <v>19</v>
      </c>
      <c r="C598" s="110">
        <v>101515942</v>
      </c>
      <c r="D598" s="110" t="s">
        <v>22</v>
      </c>
      <c r="E598" s="54" t="s">
        <v>9</v>
      </c>
      <c r="F598" s="111" t="s">
        <v>1945</v>
      </c>
      <c r="G598" s="111" t="s">
        <v>1944</v>
      </c>
      <c r="H598" s="111" t="s">
        <v>1784</v>
      </c>
      <c r="I598" s="111" t="s">
        <v>2380</v>
      </c>
    </row>
    <row r="599" spans="1:9" ht="15.75">
      <c r="A599" s="111" t="str">
        <f t="shared" si="17"/>
        <v>XI RPL120</v>
      </c>
      <c r="B599" s="54">
        <v>20</v>
      </c>
      <c r="C599" s="110">
        <v>101515946</v>
      </c>
      <c r="D599" s="110" t="s">
        <v>34</v>
      </c>
      <c r="E599" s="54" t="s">
        <v>9</v>
      </c>
      <c r="F599" s="111" t="s">
        <v>1945</v>
      </c>
      <c r="G599" s="111" t="s">
        <v>1778</v>
      </c>
      <c r="H599" s="111" t="s">
        <v>1783</v>
      </c>
      <c r="I599" s="111" t="s">
        <v>2377</v>
      </c>
    </row>
    <row r="600" spans="1:9" ht="15.75">
      <c r="A600" s="111" t="str">
        <f t="shared" si="17"/>
        <v>XI RPL121</v>
      </c>
      <c r="B600" s="54">
        <v>21</v>
      </c>
      <c r="C600" s="110">
        <v>101515949</v>
      </c>
      <c r="D600" s="110" t="s">
        <v>137</v>
      </c>
      <c r="E600" s="54" t="s">
        <v>9</v>
      </c>
      <c r="F600" s="111" t="s">
        <v>1945</v>
      </c>
      <c r="G600" s="111" t="s">
        <v>1944</v>
      </c>
      <c r="H600" s="111" t="s">
        <v>1784</v>
      </c>
      <c r="I600" s="111" t="s">
        <v>2380</v>
      </c>
    </row>
    <row r="601" spans="1:9" ht="15.75">
      <c r="A601" s="111" t="str">
        <f t="shared" si="17"/>
        <v>XI RPL122</v>
      </c>
      <c r="B601" s="54">
        <v>22</v>
      </c>
      <c r="C601" s="110">
        <v>101515950</v>
      </c>
      <c r="D601" s="110" t="s">
        <v>18</v>
      </c>
      <c r="E601" s="54" t="s">
        <v>9</v>
      </c>
      <c r="F601" s="111" t="s">
        <v>1945</v>
      </c>
      <c r="G601" s="111" t="s">
        <v>1944</v>
      </c>
      <c r="H601" s="111" t="s">
        <v>1784</v>
      </c>
      <c r="I601" s="111" t="s">
        <v>2380</v>
      </c>
    </row>
    <row r="602" spans="1:9" ht="15.75">
      <c r="A602" s="111" t="str">
        <f t="shared" si="17"/>
        <v>XI RPL123</v>
      </c>
      <c r="B602" s="54">
        <v>23</v>
      </c>
      <c r="C602" s="110">
        <v>101515954</v>
      </c>
      <c r="D602" s="110" t="s">
        <v>24</v>
      </c>
      <c r="E602" s="54" t="s">
        <v>9</v>
      </c>
      <c r="F602" s="111" t="s">
        <v>1945</v>
      </c>
      <c r="G602" s="111" t="s">
        <v>1944</v>
      </c>
      <c r="H602" s="111" t="s">
        <v>1784</v>
      </c>
      <c r="I602" s="111" t="s">
        <v>2380</v>
      </c>
    </row>
    <row r="603" spans="1:9" ht="15.75">
      <c r="A603" s="111" t="str">
        <f t="shared" si="17"/>
        <v>XI RPL124</v>
      </c>
      <c r="B603" s="54">
        <v>24</v>
      </c>
      <c r="C603" s="110">
        <v>101515955</v>
      </c>
      <c r="D603" s="110" t="s">
        <v>16</v>
      </c>
      <c r="E603" s="54" t="s">
        <v>13</v>
      </c>
      <c r="F603" s="111" t="s">
        <v>1945</v>
      </c>
      <c r="G603" s="111" t="s">
        <v>1944</v>
      </c>
      <c r="H603" s="111" t="s">
        <v>1784</v>
      </c>
      <c r="I603" s="111" t="s">
        <v>2382</v>
      </c>
    </row>
    <row r="604" spans="1:9" ht="15.75">
      <c r="A604" s="111" t="str">
        <f t="shared" si="17"/>
        <v>XI RPL125</v>
      </c>
      <c r="B604" s="54">
        <v>25</v>
      </c>
      <c r="C604" s="110">
        <v>101515959</v>
      </c>
      <c r="D604" s="110" t="s">
        <v>19</v>
      </c>
      <c r="E604" s="54" t="s">
        <v>9</v>
      </c>
      <c r="F604" s="111" t="s">
        <v>1945</v>
      </c>
      <c r="G604" s="111" t="s">
        <v>1944</v>
      </c>
      <c r="H604" s="111" t="s">
        <v>1784</v>
      </c>
      <c r="I604" s="111" t="s">
        <v>2380</v>
      </c>
    </row>
    <row r="605" spans="1:9" ht="15.75">
      <c r="A605" s="111" t="str">
        <f t="shared" si="17"/>
        <v>XI RPL126</v>
      </c>
      <c r="B605" s="54">
        <v>26</v>
      </c>
      <c r="C605" s="110">
        <v>101515961</v>
      </c>
      <c r="D605" s="110" t="s">
        <v>14</v>
      </c>
      <c r="E605" s="54" t="s">
        <v>13</v>
      </c>
      <c r="F605" s="111" t="s">
        <v>1945</v>
      </c>
      <c r="G605" s="111" t="s">
        <v>1944</v>
      </c>
      <c r="H605" s="111" t="s">
        <v>1784</v>
      </c>
      <c r="I605" s="111" t="s">
        <v>2382</v>
      </c>
    </row>
    <row r="606" spans="1:9" ht="15.75">
      <c r="A606" s="111" t="str">
        <f t="shared" si="17"/>
        <v>XI RPL127</v>
      </c>
      <c r="B606" s="54">
        <v>27</v>
      </c>
      <c r="C606" s="110">
        <v>101515962</v>
      </c>
      <c r="D606" s="110" t="s">
        <v>335</v>
      </c>
      <c r="E606" s="54" t="s">
        <v>9</v>
      </c>
      <c r="F606" s="111" t="s">
        <v>1945</v>
      </c>
      <c r="G606" s="111" t="s">
        <v>1944</v>
      </c>
      <c r="H606" s="111" t="s">
        <v>1784</v>
      </c>
      <c r="I606" s="111" t="s">
        <v>2380</v>
      </c>
    </row>
    <row r="607" spans="1:9" ht="15.75">
      <c r="A607" s="111" t="str">
        <f t="shared" si="17"/>
        <v>XI RPL128</v>
      </c>
      <c r="B607" s="54">
        <v>28</v>
      </c>
      <c r="C607" s="110">
        <v>101515963</v>
      </c>
      <c r="D607" s="110" t="s">
        <v>23</v>
      </c>
      <c r="E607" s="54" t="s">
        <v>9</v>
      </c>
      <c r="F607" s="111" t="s">
        <v>1945</v>
      </c>
      <c r="G607" s="111" t="s">
        <v>1944</v>
      </c>
      <c r="H607" s="111" t="s">
        <v>1784</v>
      </c>
      <c r="I607" s="111" t="s">
        <v>2380</v>
      </c>
    </row>
    <row r="608" spans="1:9" ht="15.75">
      <c r="A608" s="111" t="str">
        <f t="shared" si="17"/>
        <v>XI RPL129</v>
      </c>
      <c r="B608" s="54">
        <v>29</v>
      </c>
      <c r="C608" s="110">
        <v>101515964</v>
      </c>
      <c r="D608" s="110" t="s">
        <v>26</v>
      </c>
      <c r="E608" s="54" t="s">
        <v>9</v>
      </c>
      <c r="F608" s="111" t="s">
        <v>1945</v>
      </c>
      <c r="G608" s="111" t="s">
        <v>1944</v>
      </c>
      <c r="H608" s="111" t="s">
        <v>1784</v>
      </c>
      <c r="I608" s="111" t="s">
        <v>2380</v>
      </c>
    </row>
    <row r="609" spans="1:9" ht="15.75">
      <c r="A609" s="111" t="str">
        <f t="shared" si="17"/>
        <v>XI RPL130</v>
      </c>
      <c r="B609" s="54">
        <v>30</v>
      </c>
      <c r="C609" s="110">
        <v>101515969</v>
      </c>
      <c r="D609" s="110" t="s">
        <v>1787</v>
      </c>
      <c r="E609" s="54" t="s">
        <v>13</v>
      </c>
      <c r="F609" s="111" t="s">
        <v>1945</v>
      </c>
      <c r="G609" s="111" t="s">
        <v>1944</v>
      </c>
      <c r="H609" s="111" t="s">
        <v>1784</v>
      </c>
      <c r="I609" s="111" t="s">
        <v>2382</v>
      </c>
    </row>
    <row r="610" spans="1:9" ht="15.75">
      <c r="A610" s="111" t="str">
        <f t="shared" si="17"/>
        <v>XI RPL131</v>
      </c>
      <c r="B610" s="54">
        <v>31</v>
      </c>
      <c r="C610" s="110">
        <v>101515970</v>
      </c>
      <c r="D610" s="110" t="s">
        <v>15</v>
      </c>
      <c r="E610" s="54" t="s">
        <v>13</v>
      </c>
      <c r="F610" s="111" t="s">
        <v>1945</v>
      </c>
      <c r="G610" s="111" t="s">
        <v>1944</v>
      </c>
      <c r="H610" s="111" t="s">
        <v>1784</v>
      </c>
      <c r="I610" s="111" t="s">
        <v>2382</v>
      </c>
    </row>
    <row r="611" spans="1:9" ht="15.75">
      <c r="A611" s="111" t="str">
        <f t="shared" si="17"/>
        <v>XI RPL21</v>
      </c>
      <c r="B611" s="54">
        <v>1</v>
      </c>
      <c r="C611" s="110">
        <v>101515910</v>
      </c>
      <c r="D611" s="110" t="s">
        <v>51</v>
      </c>
      <c r="E611" s="54" t="s">
        <v>9</v>
      </c>
      <c r="F611" s="111" t="s">
        <v>1943</v>
      </c>
      <c r="G611" s="111" t="s">
        <v>1944</v>
      </c>
      <c r="H611" s="111" t="s">
        <v>1784</v>
      </c>
      <c r="I611" s="111" t="s">
        <v>2380</v>
      </c>
    </row>
    <row r="612" spans="1:9" ht="15.75">
      <c r="A612" s="111" t="str">
        <f t="shared" si="17"/>
        <v>XI RPL22</v>
      </c>
      <c r="B612" s="54">
        <v>2</v>
      </c>
      <c r="C612" s="110">
        <v>101515911</v>
      </c>
      <c r="D612" s="110" t="s">
        <v>74</v>
      </c>
      <c r="E612" s="54" t="s">
        <v>13</v>
      </c>
      <c r="F612" s="111" t="s">
        <v>1943</v>
      </c>
      <c r="G612" s="111" t="s">
        <v>1944</v>
      </c>
      <c r="H612" s="111" t="s">
        <v>1784</v>
      </c>
      <c r="I612" s="111" t="s">
        <v>2382</v>
      </c>
    </row>
    <row r="613" spans="1:9" ht="15.75">
      <c r="A613" s="111" t="str">
        <f t="shared" si="17"/>
        <v>XI RPL23</v>
      </c>
      <c r="B613" s="54">
        <v>3</v>
      </c>
      <c r="C613" s="110">
        <v>101515914</v>
      </c>
      <c r="D613" s="110" t="s">
        <v>65</v>
      </c>
      <c r="E613" s="54" t="s">
        <v>9</v>
      </c>
      <c r="F613" s="111" t="s">
        <v>1943</v>
      </c>
      <c r="G613" s="111" t="s">
        <v>1944</v>
      </c>
      <c r="H613" s="111" t="s">
        <v>1784</v>
      </c>
      <c r="I613" s="111" t="s">
        <v>2380</v>
      </c>
    </row>
    <row r="614" spans="1:9" ht="15.75">
      <c r="A614" s="111" t="str">
        <f t="shared" si="17"/>
        <v>XI RPL24</v>
      </c>
      <c r="B614" s="54">
        <v>4</v>
      </c>
      <c r="C614" s="110">
        <v>101515917</v>
      </c>
      <c r="D614" s="110" t="s">
        <v>49</v>
      </c>
      <c r="E614" s="54" t="s">
        <v>13</v>
      </c>
      <c r="F614" s="111" t="s">
        <v>1943</v>
      </c>
      <c r="G614" s="111" t="s">
        <v>1944</v>
      </c>
      <c r="H614" s="111" t="s">
        <v>1784</v>
      </c>
      <c r="I614" s="111" t="s">
        <v>2382</v>
      </c>
    </row>
    <row r="615" spans="1:9" ht="15.75">
      <c r="A615" s="111" t="str">
        <f t="shared" si="17"/>
        <v>XI RPL25</v>
      </c>
      <c r="B615" s="54">
        <v>5</v>
      </c>
      <c r="C615" s="110">
        <v>101515923</v>
      </c>
      <c r="D615" s="110" t="s">
        <v>69</v>
      </c>
      <c r="E615" s="54" t="s">
        <v>9</v>
      </c>
      <c r="F615" s="111" t="s">
        <v>1943</v>
      </c>
      <c r="G615" s="111" t="s">
        <v>1944</v>
      </c>
      <c r="H615" s="111" t="s">
        <v>1784</v>
      </c>
      <c r="I615" s="111" t="s">
        <v>2380</v>
      </c>
    </row>
    <row r="616" spans="1:9" ht="15.75">
      <c r="A616" s="111" t="str">
        <f t="shared" si="17"/>
        <v>XI RPL26</v>
      </c>
      <c r="B616" s="54">
        <v>6</v>
      </c>
      <c r="C616" s="110">
        <v>101515924</v>
      </c>
      <c r="D616" s="110" t="s">
        <v>59</v>
      </c>
      <c r="E616" s="54" t="s">
        <v>9</v>
      </c>
      <c r="F616" s="111" t="s">
        <v>1943</v>
      </c>
      <c r="G616" s="111" t="s">
        <v>1944</v>
      </c>
      <c r="H616" s="111" t="s">
        <v>1784</v>
      </c>
      <c r="I616" s="111" t="s">
        <v>2380</v>
      </c>
    </row>
    <row r="617" spans="1:9" ht="15.75">
      <c r="A617" s="111" t="str">
        <f t="shared" si="17"/>
        <v>XI RPL27</v>
      </c>
      <c r="B617" s="54">
        <v>7</v>
      </c>
      <c r="C617" s="110">
        <v>101515925</v>
      </c>
      <c r="D617" s="110" t="s">
        <v>75</v>
      </c>
      <c r="E617" s="54" t="s">
        <v>9</v>
      </c>
      <c r="F617" s="111" t="s">
        <v>1943</v>
      </c>
      <c r="G617" s="111" t="s">
        <v>1944</v>
      </c>
      <c r="H617" s="111" t="s">
        <v>1784</v>
      </c>
      <c r="I617" s="111" t="s">
        <v>2380</v>
      </c>
    </row>
    <row r="618" spans="1:9" ht="15.75">
      <c r="A618" s="111" t="str">
        <f t="shared" si="17"/>
        <v>XI RPL28</v>
      </c>
      <c r="B618" s="54">
        <v>8</v>
      </c>
      <c r="C618" s="110">
        <v>101515927</v>
      </c>
      <c r="D618" s="110" t="s">
        <v>47</v>
      </c>
      <c r="E618" s="54" t="s">
        <v>9</v>
      </c>
      <c r="F618" s="111" t="s">
        <v>1943</v>
      </c>
      <c r="G618" s="111" t="s">
        <v>1944</v>
      </c>
      <c r="H618" s="111" t="s">
        <v>1784</v>
      </c>
      <c r="I618" s="111" t="s">
        <v>2380</v>
      </c>
    </row>
    <row r="619" spans="1:9" ht="15.75">
      <c r="A619" s="111" t="str">
        <f t="shared" si="17"/>
        <v>XI RPL29</v>
      </c>
      <c r="B619" s="54">
        <v>9</v>
      </c>
      <c r="C619" s="110">
        <v>101515932</v>
      </c>
      <c r="D619" s="110" t="s">
        <v>54</v>
      </c>
      <c r="E619" s="54" t="s">
        <v>9</v>
      </c>
      <c r="F619" s="111" t="s">
        <v>1943</v>
      </c>
      <c r="G619" s="111" t="s">
        <v>1944</v>
      </c>
      <c r="H619" s="111" t="s">
        <v>1784</v>
      </c>
      <c r="I619" s="111" t="s">
        <v>2380</v>
      </c>
    </row>
    <row r="620" spans="1:9" ht="15.75">
      <c r="A620" s="111" t="str">
        <f t="shared" si="17"/>
        <v>XI RPL210</v>
      </c>
      <c r="B620" s="54">
        <v>10</v>
      </c>
      <c r="C620" s="110">
        <v>101515934</v>
      </c>
      <c r="D620" s="110" t="s">
        <v>62</v>
      </c>
      <c r="E620" s="54" t="s">
        <v>9</v>
      </c>
      <c r="F620" s="111" t="s">
        <v>1943</v>
      </c>
      <c r="G620" s="111" t="s">
        <v>1944</v>
      </c>
      <c r="H620" s="111" t="s">
        <v>1784</v>
      </c>
      <c r="I620" s="111" t="s">
        <v>2380</v>
      </c>
    </row>
    <row r="621" spans="1:9" ht="15.75">
      <c r="A621" s="111" t="str">
        <f t="shared" si="17"/>
        <v>XI RPL211</v>
      </c>
      <c r="B621" s="54">
        <v>11</v>
      </c>
      <c r="C621" s="110">
        <v>101515935</v>
      </c>
      <c r="D621" s="110" t="s">
        <v>52</v>
      </c>
      <c r="E621" s="54" t="s">
        <v>9</v>
      </c>
      <c r="F621" s="111" t="s">
        <v>1943</v>
      </c>
      <c r="G621" s="111" t="s">
        <v>1944</v>
      </c>
      <c r="H621" s="111" t="s">
        <v>1784</v>
      </c>
      <c r="I621" s="111" t="s">
        <v>2380</v>
      </c>
    </row>
    <row r="622" spans="1:9" ht="15.75">
      <c r="A622" s="111" t="str">
        <f t="shared" si="17"/>
        <v>XI RPL212</v>
      </c>
      <c r="B622" s="54">
        <v>12</v>
      </c>
      <c r="C622" s="110">
        <v>101515936</v>
      </c>
      <c r="D622" s="110" t="s">
        <v>1946</v>
      </c>
      <c r="E622" s="54" t="s">
        <v>13</v>
      </c>
      <c r="F622" s="111" t="s">
        <v>1943</v>
      </c>
      <c r="G622" s="111" t="s">
        <v>1944</v>
      </c>
      <c r="H622" s="111" t="s">
        <v>1784</v>
      </c>
      <c r="I622" s="111" t="s">
        <v>2382</v>
      </c>
    </row>
    <row r="623" spans="1:9" ht="15.75">
      <c r="A623" s="111" t="str">
        <f t="shared" si="17"/>
        <v>XI RPL213</v>
      </c>
      <c r="B623" s="54">
        <v>13</v>
      </c>
      <c r="C623" s="110">
        <v>101515939</v>
      </c>
      <c r="D623" s="110" t="s">
        <v>56</v>
      </c>
      <c r="E623" s="54" t="s">
        <v>9</v>
      </c>
      <c r="F623" s="111" t="s">
        <v>1943</v>
      </c>
      <c r="G623" s="111" t="s">
        <v>1944</v>
      </c>
      <c r="H623" s="111" t="s">
        <v>1784</v>
      </c>
      <c r="I623" s="111" t="s">
        <v>2380</v>
      </c>
    </row>
    <row r="624" spans="1:9" ht="15.75">
      <c r="A624" s="111" t="str">
        <f t="shared" si="17"/>
        <v>XI RPL214</v>
      </c>
      <c r="B624" s="54">
        <v>14</v>
      </c>
      <c r="C624" s="110">
        <v>101515940</v>
      </c>
      <c r="D624" s="110" t="s">
        <v>63</v>
      </c>
      <c r="E624" s="54" t="s">
        <v>9</v>
      </c>
      <c r="F624" s="111" t="s">
        <v>1943</v>
      </c>
      <c r="G624" s="111" t="s">
        <v>1944</v>
      </c>
      <c r="H624" s="111" t="s">
        <v>1784</v>
      </c>
      <c r="I624" s="111" t="s">
        <v>2380</v>
      </c>
    </row>
    <row r="625" spans="1:9" ht="15.75">
      <c r="A625" s="111" t="str">
        <f t="shared" si="17"/>
        <v>XI RPL215</v>
      </c>
      <c r="B625" s="54">
        <v>15</v>
      </c>
      <c r="C625" s="110">
        <v>101515943</v>
      </c>
      <c r="D625" s="110" t="s">
        <v>70</v>
      </c>
      <c r="E625" s="54" t="s">
        <v>9</v>
      </c>
      <c r="F625" s="111" t="s">
        <v>1943</v>
      </c>
      <c r="G625" s="111" t="s">
        <v>1944</v>
      </c>
      <c r="H625" s="111" t="s">
        <v>1784</v>
      </c>
      <c r="I625" s="111" t="s">
        <v>2380</v>
      </c>
    </row>
    <row r="626" spans="1:9" ht="15.75">
      <c r="A626" s="111" t="str">
        <f t="shared" si="17"/>
        <v>XI RPL216</v>
      </c>
      <c r="B626" s="54">
        <v>16</v>
      </c>
      <c r="C626" s="110">
        <v>101515944</v>
      </c>
      <c r="D626" s="110" t="s">
        <v>57</v>
      </c>
      <c r="E626" s="54" t="s">
        <v>9</v>
      </c>
      <c r="F626" s="111" t="s">
        <v>1943</v>
      </c>
      <c r="G626" s="111" t="s">
        <v>1944</v>
      </c>
      <c r="H626" s="111" t="s">
        <v>1784</v>
      </c>
      <c r="I626" s="111" t="s">
        <v>2380</v>
      </c>
    </row>
    <row r="627" spans="1:9" ht="15.75">
      <c r="A627" s="111" t="str">
        <f t="shared" si="17"/>
        <v>XI RPL217</v>
      </c>
      <c r="B627" s="54">
        <v>17</v>
      </c>
      <c r="C627" s="110">
        <v>101515945</v>
      </c>
      <c r="D627" s="110" t="s">
        <v>68</v>
      </c>
      <c r="E627" s="54" t="s">
        <v>9</v>
      </c>
      <c r="F627" s="111" t="s">
        <v>1943</v>
      </c>
      <c r="G627" s="111" t="s">
        <v>1944</v>
      </c>
      <c r="H627" s="111" t="s">
        <v>1784</v>
      </c>
      <c r="I627" s="111" t="s">
        <v>2380</v>
      </c>
    </row>
    <row r="628" spans="1:9" ht="15.75">
      <c r="A628" s="111" t="str">
        <f t="shared" si="17"/>
        <v>XI RPL218</v>
      </c>
      <c r="B628" s="54">
        <v>18</v>
      </c>
      <c r="C628" s="110">
        <v>101515948</v>
      </c>
      <c r="D628" s="110" t="s">
        <v>1830</v>
      </c>
      <c r="E628" s="54" t="s">
        <v>9</v>
      </c>
      <c r="F628" s="111" t="s">
        <v>1943</v>
      </c>
      <c r="G628" s="111" t="s">
        <v>1944</v>
      </c>
      <c r="H628" s="111" t="s">
        <v>1784</v>
      </c>
      <c r="I628" s="111" t="s">
        <v>2380</v>
      </c>
    </row>
    <row r="629" spans="1:9" ht="15.75">
      <c r="A629" s="111" t="str">
        <f t="shared" si="17"/>
        <v>XI RPL219</v>
      </c>
      <c r="B629" s="54">
        <v>19</v>
      </c>
      <c r="C629" s="110">
        <v>101515951</v>
      </c>
      <c r="D629" s="110" t="s">
        <v>61</v>
      </c>
      <c r="E629" s="54" t="s">
        <v>9</v>
      </c>
      <c r="F629" s="111" t="s">
        <v>1943</v>
      </c>
      <c r="G629" s="111" t="s">
        <v>1944</v>
      </c>
      <c r="H629" s="111" t="s">
        <v>1784</v>
      </c>
      <c r="I629" s="111" t="s">
        <v>2380</v>
      </c>
    </row>
    <row r="630" spans="1:9" ht="15.75">
      <c r="A630" s="111" t="str">
        <f t="shared" si="17"/>
        <v>XI RPL220</v>
      </c>
      <c r="B630" s="54">
        <v>20</v>
      </c>
      <c r="C630" s="110">
        <v>101515952</v>
      </c>
      <c r="D630" s="110" t="s">
        <v>66</v>
      </c>
      <c r="E630" s="54" t="s">
        <v>9</v>
      </c>
      <c r="F630" s="111" t="s">
        <v>1943</v>
      </c>
      <c r="G630" s="111" t="s">
        <v>1944</v>
      </c>
      <c r="H630" s="111" t="s">
        <v>1784</v>
      </c>
      <c r="I630" s="111" t="s">
        <v>2380</v>
      </c>
    </row>
    <row r="631" spans="1:9" ht="15.75">
      <c r="A631" s="111" t="str">
        <f t="shared" si="17"/>
        <v>XI RPL221</v>
      </c>
      <c r="B631" s="54">
        <v>21</v>
      </c>
      <c r="C631" s="110">
        <v>101515953</v>
      </c>
      <c r="D631" s="110" t="s">
        <v>48</v>
      </c>
      <c r="E631" s="54" t="s">
        <v>9</v>
      </c>
      <c r="F631" s="111" t="s">
        <v>1943</v>
      </c>
      <c r="G631" s="111" t="s">
        <v>1944</v>
      </c>
      <c r="H631" s="111" t="s">
        <v>1784</v>
      </c>
      <c r="I631" s="111" t="s">
        <v>2380</v>
      </c>
    </row>
    <row r="632" spans="1:9" ht="15.75">
      <c r="A632" s="111" t="str">
        <f t="shared" si="17"/>
        <v>XI RPL222</v>
      </c>
      <c r="B632" s="54">
        <v>22</v>
      </c>
      <c r="C632" s="110">
        <v>101515956</v>
      </c>
      <c r="D632" s="110" t="s">
        <v>73</v>
      </c>
      <c r="E632" s="54" t="s">
        <v>13</v>
      </c>
      <c r="F632" s="111" t="s">
        <v>1943</v>
      </c>
      <c r="G632" s="111" t="s">
        <v>1944</v>
      </c>
      <c r="H632" s="111" t="s">
        <v>1784</v>
      </c>
      <c r="I632" s="111" t="s">
        <v>2382</v>
      </c>
    </row>
    <row r="633" spans="1:9" ht="15.75">
      <c r="A633" s="111" t="str">
        <f t="shared" si="17"/>
        <v>XI RPL223</v>
      </c>
      <c r="B633" s="54">
        <v>23</v>
      </c>
      <c r="C633" s="110">
        <v>101515957</v>
      </c>
      <c r="D633" s="110" t="s">
        <v>53</v>
      </c>
      <c r="E633" s="54" t="s">
        <v>9</v>
      </c>
      <c r="F633" s="111" t="s">
        <v>1943</v>
      </c>
      <c r="G633" s="111" t="s">
        <v>1944</v>
      </c>
      <c r="H633" s="111" t="s">
        <v>1784</v>
      </c>
      <c r="I633" s="111" t="s">
        <v>2380</v>
      </c>
    </row>
    <row r="634" spans="1:9" ht="15.75">
      <c r="A634" s="111" t="str">
        <f t="shared" si="17"/>
        <v>XI RPL224</v>
      </c>
      <c r="B634" s="54">
        <v>24</v>
      </c>
      <c r="C634" s="110">
        <v>101515958</v>
      </c>
      <c r="D634" s="110" t="s">
        <v>64</v>
      </c>
      <c r="E634" s="54" t="s">
        <v>9</v>
      </c>
      <c r="F634" s="111" t="s">
        <v>1943</v>
      </c>
      <c r="G634" s="111" t="s">
        <v>1944</v>
      </c>
      <c r="H634" s="111" t="s">
        <v>1784</v>
      </c>
      <c r="I634" s="111" t="s">
        <v>2380</v>
      </c>
    </row>
    <row r="635" spans="1:9" ht="15.75">
      <c r="A635" s="111" t="str">
        <f t="shared" si="17"/>
        <v>XI RPL225</v>
      </c>
      <c r="B635" s="54">
        <v>25</v>
      </c>
      <c r="C635" s="110">
        <v>101515960</v>
      </c>
      <c r="D635" s="110" t="s">
        <v>71</v>
      </c>
      <c r="E635" s="54" t="s">
        <v>9</v>
      </c>
      <c r="F635" s="111" t="s">
        <v>1943</v>
      </c>
      <c r="G635" s="111" t="s">
        <v>1944</v>
      </c>
      <c r="H635" s="111" t="s">
        <v>1784</v>
      </c>
      <c r="I635" s="111" t="s">
        <v>2380</v>
      </c>
    </row>
    <row r="636" spans="1:9" ht="15.75">
      <c r="A636" s="111" t="str">
        <f t="shared" si="17"/>
        <v>XI RPL226</v>
      </c>
      <c r="B636" s="54">
        <v>26</v>
      </c>
      <c r="C636" s="110">
        <v>101515965</v>
      </c>
      <c r="D636" s="110" t="s">
        <v>46</v>
      </c>
      <c r="E636" s="54" t="s">
        <v>9</v>
      </c>
      <c r="F636" s="111" t="s">
        <v>1943</v>
      </c>
      <c r="G636" s="111" t="s">
        <v>1944</v>
      </c>
      <c r="H636" s="111" t="s">
        <v>1784</v>
      </c>
      <c r="I636" s="111" t="s">
        <v>2380</v>
      </c>
    </row>
    <row r="637" spans="1:9" ht="15.75">
      <c r="A637" s="111" t="str">
        <f t="shared" si="17"/>
        <v>XI RPL227</v>
      </c>
      <c r="B637" s="54">
        <v>27</v>
      </c>
      <c r="C637" s="110">
        <v>101515966</v>
      </c>
      <c r="D637" s="110" t="s">
        <v>1840</v>
      </c>
      <c r="E637" s="54" t="s">
        <v>13</v>
      </c>
      <c r="F637" s="111" t="s">
        <v>1943</v>
      </c>
      <c r="G637" s="111" t="s">
        <v>1944</v>
      </c>
      <c r="H637" s="111" t="s">
        <v>1784</v>
      </c>
      <c r="I637" s="111" t="s">
        <v>2382</v>
      </c>
    </row>
    <row r="638" spans="1:9" ht="15.75">
      <c r="A638" s="111" t="str">
        <f t="shared" si="17"/>
        <v>XI RPL228</v>
      </c>
      <c r="B638" s="54">
        <v>28</v>
      </c>
      <c r="C638" s="110">
        <v>101515967</v>
      </c>
      <c r="D638" s="110" t="s">
        <v>55</v>
      </c>
      <c r="E638" s="54" t="s">
        <v>9</v>
      </c>
      <c r="F638" s="111" t="s">
        <v>1943</v>
      </c>
      <c r="G638" s="111" t="s">
        <v>1944</v>
      </c>
      <c r="H638" s="111" t="s">
        <v>1784</v>
      </c>
      <c r="I638" s="111" t="s">
        <v>2380</v>
      </c>
    </row>
    <row r="639" spans="1:9" ht="15.75">
      <c r="A639" s="111" t="str">
        <f t="shared" si="17"/>
        <v>XI RPL229</v>
      </c>
      <c r="B639" s="54">
        <v>29</v>
      </c>
      <c r="C639" s="110">
        <v>101515968</v>
      </c>
      <c r="D639" s="110" t="s">
        <v>60</v>
      </c>
      <c r="E639" s="54" t="s">
        <v>9</v>
      </c>
      <c r="F639" s="111" t="s">
        <v>1943</v>
      </c>
      <c r="G639" s="111" t="s">
        <v>1944</v>
      </c>
      <c r="H639" s="111" t="s">
        <v>1784</v>
      </c>
      <c r="I639" s="111" t="s">
        <v>2380</v>
      </c>
    </row>
    <row r="640" spans="1:9" ht="15.75">
      <c r="A640" s="111" t="str">
        <f t="shared" si="17"/>
        <v>XI RPL230</v>
      </c>
      <c r="B640" s="54">
        <v>30</v>
      </c>
      <c r="C640" s="110">
        <v>101515971</v>
      </c>
      <c r="D640" s="110" t="s">
        <v>58</v>
      </c>
      <c r="E640" s="54" t="s">
        <v>9</v>
      </c>
      <c r="F640" s="111" t="s">
        <v>1943</v>
      </c>
      <c r="G640" s="111" t="s">
        <v>1944</v>
      </c>
      <c r="H640" s="111" t="s">
        <v>1784</v>
      </c>
      <c r="I640" s="111" t="s">
        <v>2380</v>
      </c>
    </row>
    <row r="641" spans="1:9" ht="15.75">
      <c r="A641" s="111" t="str">
        <f t="shared" si="17"/>
        <v>XI RPL231</v>
      </c>
      <c r="B641" s="54">
        <v>31</v>
      </c>
      <c r="C641" s="110">
        <v>101515972</v>
      </c>
      <c r="D641" s="110" t="s">
        <v>72</v>
      </c>
      <c r="E641" s="54" t="s">
        <v>9</v>
      </c>
      <c r="F641" s="111" t="s">
        <v>1943</v>
      </c>
      <c r="G641" s="111" t="s">
        <v>1944</v>
      </c>
      <c r="H641" s="111" t="s">
        <v>1784</v>
      </c>
      <c r="I641" s="111" t="s">
        <v>2380</v>
      </c>
    </row>
    <row r="642" spans="1:9" ht="15.75">
      <c r="A642" s="111" t="str">
        <f t="shared" si="17"/>
        <v>XI TKJ11</v>
      </c>
      <c r="B642" s="54">
        <v>1</v>
      </c>
      <c r="C642" s="110">
        <v>101515814</v>
      </c>
      <c r="D642" s="110" t="s">
        <v>87</v>
      </c>
      <c r="E642" s="54" t="s">
        <v>9</v>
      </c>
      <c r="F642" s="111" t="s">
        <v>779</v>
      </c>
      <c r="G642" s="111" t="s">
        <v>1779</v>
      </c>
      <c r="H642" s="111" t="s">
        <v>1785</v>
      </c>
      <c r="I642" s="111" t="s">
        <v>2378</v>
      </c>
    </row>
    <row r="643" spans="1:9" ht="15.75">
      <c r="A643" s="111" t="str">
        <f t="shared" si="17"/>
        <v>XI TKJ12</v>
      </c>
      <c r="B643" s="54">
        <v>2</v>
      </c>
      <c r="C643" s="110">
        <v>101515815</v>
      </c>
      <c r="D643" s="110" t="s">
        <v>94</v>
      </c>
      <c r="E643" s="54" t="s">
        <v>9</v>
      </c>
      <c r="F643" s="111" t="s">
        <v>779</v>
      </c>
      <c r="G643" s="111" t="s">
        <v>1779</v>
      </c>
      <c r="H643" s="111" t="s">
        <v>1785</v>
      </c>
      <c r="I643" s="111" t="s">
        <v>2378</v>
      </c>
    </row>
    <row r="644" spans="1:9" ht="15.75">
      <c r="A644" s="111" t="str">
        <f t="shared" si="17"/>
        <v>XI TKJ13</v>
      </c>
      <c r="B644" s="54">
        <v>3</v>
      </c>
      <c r="C644" s="110">
        <v>101515816</v>
      </c>
      <c r="D644" s="110" t="s">
        <v>100</v>
      </c>
      <c r="E644" s="54" t="s">
        <v>9</v>
      </c>
      <c r="F644" s="111" t="s">
        <v>779</v>
      </c>
      <c r="G644" s="111" t="s">
        <v>1779</v>
      </c>
      <c r="H644" s="111" t="s">
        <v>1785</v>
      </c>
      <c r="I644" s="111" t="s">
        <v>2378</v>
      </c>
    </row>
    <row r="645" spans="1:9" ht="15.75">
      <c r="A645" s="111" t="str">
        <f t="shared" si="17"/>
        <v>XI TKJ14</v>
      </c>
      <c r="B645" s="54">
        <v>4</v>
      </c>
      <c r="C645" s="110">
        <v>101515819</v>
      </c>
      <c r="D645" s="110" t="s">
        <v>77</v>
      </c>
      <c r="E645" s="54" t="s">
        <v>9</v>
      </c>
      <c r="F645" s="111" t="s">
        <v>779</v>
      </c>
      <c r="G645" s="111" t="s">
        <v>1779</v>
      </c>
      <c r="H645" s="111" t="s">
        <v>1785</v>
      </c>
      <c r="I645" s="111" t="s">
        <v>2378</v>
      </c>
    </row>
    <row r="646" spans="1:9" ht="15.75">
      <c r="A646" s="111" t="str">
        <f t="shared" si="17"/>
        <v>XI TKJ16</v>
      </c>
      <c r="B646" s="54">
        <v>6</v>
      </c>
      <c r="C646" s="110">
        <v>101515824</v>
      </c>
      <c r="D646" s="110" t="s">
        <v>2360</v>
      </c>
      <c r="E646" s="54" t="s">
        <v>9</v>
      </c>
      <c r="F646" s="111" t="s">
        <v>779</v>
      </c>
      <c r="G646" s="111" t="s">
        <v>1779</v>
      </c>
      <c r="H646" s="111" t="s">
        <v>1785</v>
      </c>
      <c r="I646" s="111" t="s">
        <v>2378</v>
      </c>
    </row>
    <row r="647" spans="1:9" ht="15.75">
      <c r="A647" s="111" t="str">
        <f t="shared" si="17"/>
        <v>XI TKJ15</v>
      </c>
      <c r="B647" s="54">
        <v>5</v>
      </c>
      <c r="C647" s="110">
        <v>101515823</v>
      </c>
      <c r="D647" s="110" t="s">
        <v>90</v>
      </c>
      <c r="E647" s="54" t="s">
        <v>9</v>
      </c>
      <c r="F647" s="111" t="s">
        <v>779</v>
      </c>
      <c r="G647" s="111" t="s">
        <v>1779</v>
      </c>
      <c r="H647" s="111" t="s">
        <v>1785</v>
      </c>
      <c r="I647" s="111" t="s">
        <v>2378</v>
      </c>
    </row>
    <row r="648" spans="1:9" ht="15.75">
      <c r="A648" s="111" t="str">
        <f t="shared" si="17"/>
        <v>XI TKJ17</v>
      </c>
      <c r="B648" s="54">
        <v>7</v>
      </c>
      <c r="C648" s="110">
        <v>101515825</v>
      </c>
      <c r="D648" s="110" t="s">
        <v>96</v>
      </c>
      <c r="E648" s="54" t="s">
        <v>9</v>
      </c>
      <c r="F648" s="111" t="s">
        <v>779</v>
      </c>
      <c r="G648" s="111" t="s">
        <v>1779</v>
      </c>
      <c r="H648" s="111" t="s">
        <v>1785</v>
      </c>
      <c r="I648" s="111" t="s">
        <v>2378</v>
      </c>
    </row>
    <row r="649" spans="1:9" ht="15.75">
      <c r="A649" s="111" t="str">
        <f t="shared" si="17"/>
        <v>XI TKJ18</v>
      </c>
      <c r="B649" s="54">
        <v>8</v>
      </c>
      <c r="C649" s="110">
        <v>101515826</v>
      </c>
      <c r="D649" s="110" t="s">
        <v>91</v>
      </c>
      <c r="E649" s="54" t="s">
        <v>9</v>
      </c>
      <c r="F649" s="111" t="s">
        <v>779</v>
      </c>
      <c r="G649" s="111" t="s">
        <v>1779</v>
      </c>
      <c r="H649" s="111" t="s">
        <v>1785</v>
      </c>
      <c r="I649" s="111" t="s">
        <v>2378</v>
      </c>
    </row>
    <row r="650" spans="1:9" ht="15.75">
      <c r="A650" s="111" t="str">
        <f t="shared" si="17"/>
        <v>XI TKJ19</v>
      </c>
      <c r="B650" s="54">
        <v>9</v>
      </c>
      <c r="C650" s="110">
        <v>101515828</v>
      </c>
      <c r="D650" s="110" t="s">
        <v>89</v>
      </c>
      <c r="E650" s="54" t="s">
        <v>9</v>
      </c>
      <c r="F650" s="111" t="s">
        <v>779</v>
      </c>
      <c r="G650" s="111" t="s">
        <v>1779</v>
      </c>
      <c r="H650" s="111" t="s">
        <v>1785</v>
      </c>
      <c r="I650" s="111" t="s">
        <v>2378</v>
      </c>
    </row>
    <row r="651" spans="1:9" ht="15.75">
      <c r="A651" s="111" t="str">
        <f t="shared" si="17"/>
        <v>XI TKJ110</v>
      </c>
      <c r="B651" s="54">
        <v>10</v>
      </c>
      <c r="C651" s="110">
        <v>101515830</v>
      </c>
      <c r="D651" s="110" t="s">
        <v>84</v>
      </c>
      <c r="E651" s="54" t="s">
        <v>13</v>
      </c>
      <c r="F651" s="111" t="s">
        <v>779</v>
      </c>
      <c r="G651" s="111" t="s">
        <v>1779</v>
      </c>
      <c r="H651" s="111" t="s">
        <v>1785</v>
      </c>
      <c r="I651" s="111" t="s">
        <v>2381</v>
      </c>
    </row>
    <row r="652" spans="1:9" ht="15.75">
      <c r="A652" s="111" t="str">
        <f t="shared" si="17"/>
        <v>XI TKJ111</v>
      </c>
      <c r="B652" s="54">
        <v>11</v>
      </c>
      <c r="C652" s="110">
        <v>101515834</v>
      </c>
      <c r="D652" s="110" t="s">
        <v>92</v>
      </c>
      <c r="E652" s="54" t="s">
        <v>9</v>
      </c>
      <c r="F652" s="111" t="s">
        <v>779</v>
      </c>
      <c r="G652" s="111" t="s">
        <v>1779</v>
      </c>
      <c r="H652" s="111" t="s">
        <v>1785</v>
      </c>
      <c r="I652" s="111" t="s">
        <v>2378</v>
      </c>
    </row>
    <row r="653" spans="1:9" ht="15.75">
      <c r="A653" s="111" t="str">
        <f t="shared" si="17"/>
        <v>XI TKJ112</v>
      </c>
      <c r="B653" s="54">
        <v>12</v>
      </c>
      <c r="C653" s="110">
        <v>101515835</v>
      </c>
      <c r="D653" s="110" t="s">
        <v>102</v>
      </c>
      <c r="E653" s="54" t="s">
        <v>13</v>
      </c>
      <c r="F653" s="111" t="s">
        <v>779</v>
      </c>
      <c r="G653" s="111" t="s">
        <v>1779</v>
      </c>
      <c r="H653" s="111" t="s">
        <v>1785</v>
      </c>
      <c r="I653" s="111" t="s">
        <v>2381</v>
      </c>
    </row>
    <row r="654" spans="1:9" ht="15.75">
      <c r="A654" s="111" t="str">
        <f t="shared" ref="A654:A717" si="18">F654&amp;B654</f>
        <v>XI TKJ113</v>
      </c>
      <c r="B654" s="54">
        <v>13</v>
      </c>
      <c r="C654" s="110">
        <v>101515838</v>
      </c>
      <c r="D654" s="110" t="s">
        <v>82</v>
      </c>
      <c r="E654" s="54" t="s">
        <v>9</v>
      </c>
      <c r="F654" s="111" t="s">
        <v>779</v>
      </c>
      <c r="G654" s="111" t="s">
        <v>1779</v>
      </c>
      <c r="H654" s="111" t="s">
        <v>1785</v>
      </c>
      <c r="I654" s="111" t="s">
        <v>2378</v>
      </c>
    </row>
    <row r="655" spans="1:9" ht="15.75">
      <c r="A655" s="111" t="str">
        <f t="shared" si="18"/>
        <v>XI TKJ114</v>
      </c>
      <c r="B655" s="54">
        <v>14</v>
      </c>
      <c r="C655" s="110">
        <v>101515842</v>
      </c>
      <c r="D655" s="110" t="s">
        <v>336</v>
      </c>
      <c r="E655" s="54" t="s">
        <v>9</v>
      </c>
      <c r="F655" s="111" t="s">
        <v>779</v>
      </c>
      <c r="G655" s="111" t="s">
        <v>1779</v>
      </c>
      <c r="H655" s="111" t="s">
        <v>1785</v>
      </c>
      <c r="I655" s="111" t="s">
        <v>2378</v>
      </c>
    </row>
    <row r="656" spans="1:9" ht="15.75">
      <c r="A656" s="111" t="str">
        <f t="shared" si="18"/>
        <v>XI TKJ115</v>
      </c>
      <c r="B656" s="54">
        <v>15</v>
      </c>
      <c r="C656" s="110">
        <v>101515846</v>
      </c>
      <c r="D656" s="110" t="s">
        <v>81</v>
      </c>
      <c r="E656" s="54" t="s">
        <v>9</v>
      </c>
      <c r="F656" s="111" t="s">
        <v>779</v>
      </c>
      <c r="G656" s="111" t="s">
        <v>1779</v>
      </c>
      <c r="H656" s="111" t="s">
        <v>1785</v>
      </c>
      <c r="I656" s="111" t="s">
        <v>2378</v>
      </c>
    </row>
    <row r="657" spans="1:9" ht="15.75">
      <c r="A657" s="111" t="str">
        <f t="shared" si="18"/>
        <v>XI TKJ116</v>
      </c>
      <c r="B657" s="54">
        <v>16</v>
      </c>
      <c r="C657" s="110">
        <v>101515851</v>
      </c>
      <c r="D657" s="110" t="s">
        <v>83</v>
      </c>
      <c r="E657" s="54" t="s">
        <v>9</v>
      </c>
      <c r="F657" s="111" t="s">
        <v>779</v>
      </c>
      <c r="G657" s="111" t="s">
        <v>1779</v>
      </c>
      <c r="H657" s="111" t="s">
        <v>1785</v>
      </c>
      <c r="I657" s="111" t="s">
        <v>2378</v>
      </c>
    </row>
    <row r="658" spans="1:9" ht="15.75">
      <c r="A658" s="111" t="str">
        <f t="shared" si="18"/>
        <v>XI TKJ117</v>
      </c>
      <c r="B658" s="54">
        <v>17</v>
      </c>
      <c r="C658" s="110">
        <v>101515852</v>
      </c>
      <c r="D658" s="110" t="s">
        <v>95</v>
      </c>
      <c r="E658" s="54" t="s">
        <v>9</v>
      </c>
      <c r="F658" s="111" t="s">
        <v>779</v>
      </c>
      <c r="G658" s="111" t="s">
        <v>1779</v>
      </c>
      <c r="H658" s="111" t="s">
        <v>1785</v>
      </c>
      <c r="I658" s="111" t="s">
        <v>2378</v>
      </c>
    </row>
    <row r="659" spans="1:9" ht="15.75">
      <c r="A659" s="111" t="str">
        <f t="shared" si="18"/>
        <v>XI TKJ118</v>
      </c>
      <c r="B659" s="54">
        <v>18</v>
      </c>
      <c r="C659" s="110">
        <v>101515853</v>
      </c>
      <c r="D659" s="110" t="s">
        <v>78</v>
      </c>
      <c r="E659" s="54" t="s">
        <v>9</v>
      </c>
      <c r="F659" s="111" t="s">
        <v>779</v>
      </c>
      <c r="G659" s="111" t="s">
        <v>1779</v>
      </c>
      <c r="H659" s="111" t="s">
        <v>1785</v>
      </c>
      <c r="I659" s="111" t="s">
        <v>2378</v>
      </c>
    </row>
    <row r="660" spans="1:9" ht="15.75">
      <c r="A660" s="111" t="str">
        <f t="shared" si="18"/>
        <v>XI TKJ119</v>
      </c>
      <c r="B660" s="54">
        <v>19</v>
      </c>
      <c r="C660" s="110">
        <v>101515855</v>
      </c>
      <c r="D660" s="110" t="s">
        <v>101</v>
      </c>
      <c r="E660" s="54" t="s">
        <v>9</v>
      </c>
      <c r="F660" s="111" t="s">
        <v>779</v>
      </c>
      <c r="G660" s="111" t="s">
        <v>1779</v>
      </c>
      <c r="H660" s="111" t="s">
        <v>1785</v>
      </c>
      <c r="I660" s="111" t="s">
        <v>2378</v>
      </c>
    </row>
    <row r="661" spans="1:9" ht="15.75">
      <c r="A661" s="111" t="str">
        <f t="shared" si="18"/>
        <v>XI TKJ120</v>
      </c>
      <c r="B661" s="54">
        <v>20</v>
      </c>
      <c r="C661" s="110">
        <v>101515857</v>
      </c>
      <c r="D661" s="110" t="s">
        <v>79</v>
      </c>
      <c r="E661" s="54" t="s">
        <v>9</v>
      </c>
      <c r="F661" s="111" t="s">
        <v>779</v>
      </c>
      <c r="G661" s="111" t="s">
        <v>1779</v>
      </c>
      <c r="H661" s="111" t="s">
        <v>1785</v>
      </c>
      <c r="I661" s="111" t="s">
        <v>2378</v>
      </c>
    </row>
    <row r="662" spans="1:9" ht="15.75">
      <c r="A662" s="111" t="str">
        <f t="shared" si="18"/>
        <v>XI TKJ121</v>
      </c>
      <c r="B662" s="54">
        <v>21</v>
      </c>
      <c r="C662" s="110">
        <v>101515873</v>
      </c>
      <c r="D662" s="110" t="s">
        <v>99</v>
      </c>
      <c r="E662" s="54" t="s">
        <v>9</v>
      </c>
      <c r="F662" s="111" t="s">
        <v>779</v>
      </c>
      <c r="G662" s="111" t="s">
        <v>1779</v>
      </c>
      <c r="H662" s="111" t="s">
        <v>1785</v>
      </c>
      <c r="I662" s="111" t="s">
        <v>2378</v>
      </c>
    </row>
    <row r="663" spans="1:9" ht="15.75">
      <c r="A663" s="111" t="str">
        <f t="shared" si="18"/>
        <v>XI TKJ122</v>
      </c>
      <c r="B663" s="54">
        <v>22</v>
      </c>
      <c r="C663" s="110">
        <v>101515877</v>
      </c>
      <c r="D663" s="110" t="s">
        <v>76</v>
      </c>
      <c r="E663" s="54" t="s">
        <v>9</v>
      </c>
      <c r="F663" s="111" t="s">
        <v>779</v>
      </c>
      <c r="G663" s="111" t="s">
        <v>1779</v>
      </c>
      <c r="H663" s="111" t="s">
        <v>1785</v>
      </c>
      <c r="I663" s="111" t="s">
        <v>2378</v>
      </c>
    </row>
    <row r="664" spans="1:9" ht="15.75">
      <c r="A664" s="111" t="str">
        <f t="shared" si="18"/>
        <v>XI TKJ123</v>
      </c>
      <c r="B664" s="54">
        <v>23</v>
      </c>
      <c r="C664" s="110">
        <v>101515886</v>
      </c>
      <c r="D664" s="110" t="s">
        <v>1842</v>
      </c>
      <c r="E664" s="54" t="s">
        <v>13</v>
      </c>
      <c r="F664" s="111" t="s">
        <v>779</v>
      </c>
      <c r="G664" s="111" t="s">
        <v>1779</v>
      </c>
      <c r="H664" s="111" t="s">
        <v>1785</v>
      </c>
      <c r="I664" s="111" t="s">
        <v>2381</v>
      </c>
    </row>
    <row r="665" spans="1:9" ht="15.75">
      <c r="A665" s="111" t="str">
        <f t="shared" si="18"/>
        <v>XI TKJ124</v>
      </c>
      <c r="B665" s="54">
        <v>24</v>
      </c>
      <c r="C665" s="110">
        <v>101515890</v>
      </c>
      <c r="D665" s="110" t="s">
        <v>88</v>
      </c>
      <c r="E665" s="54" t="s">
        <v>9</v>
      </c>
      <c r="F665" s="111" t="s">
        <v>779</v>
      </c>
      <c r="G665" s="111" t="s">
        <v>1779</v>
      </c>
      <c r="H665" s="111" t="s">
        <v>1785</v>
      </c>
      <c r="I665" s="111" t="s">
        <v>2378</v>
      </c>
    </row>
    <row r="666" spans="1:9" ht="15.75">
      <c r="A666" s="111" t="str">
        <f t="shared" si="18"/>
        <v>XI TKJ125</v>
      </c>
      <c r="B666" s="54">
        <v>25</v>
      </c>
      <c r="C666" s="110">
        <v>101515896</v>
      </c>
      <c r="D666" s="110" t="s">
        <v>86</v>
      </c>
      <c r="E666" s="54" t="s">
        <v>9</v>
      </c>
      <c r="F666" s="111" t="s">
        <v>779</v>
      </c>
      <c r="G666" s="111" t="s">
        <v>1779</v>
      </c>
      <c r="H666" s="111" t="s">
        <v>1785</v>
      </c>
      <c r="I666" s="111" t="s">
        <v>2378</v>
      </c>
    </row>
    <row r="667" spans="1:9" ht="15.75">
      <c r="A667" s="111" t="str">
        <f t="shared" si="18"/>
        <v>XI TKJ126</v>
      </c>
      <c r="B667" s="54">
        <v>26</v>
      </c>
      <c r="C667" s="110">
        <v>101515898</v>
      </c>
      <c r="D667" s="110" t="s">
        <v>98</v>
      </c>
      <c r="E667" s="54" t="s">
        <v>9</v>
      </c>
      <c r="F667" s="111" t="s">
        <v>779</v>
      </c>
      <c r="G667" s="111" t="s">
        <v>1779</v>
      </c>
      <c r="H667" s="111" t="s">
        <v>1785</v>
      </c>
      <c r="I667" s="111" t="s">
        <v>2378</v>
      </c>
    </row>
    <row r="668" spans="1:9" ht="15.75">
      <c r="A668" s="111" t="str">
        <f t="shared" si="18"/>
        <v>XI TKJ127</v>
      </c>
      <c r="B668" s="54">
        <v>27</v>
      </c>
      <c r="C668" s="110">
        <v>101515900</v>
      </c>
      <c r="D668" s="110" t="s">
        <v>97</v>
      </c>
      <c r="E668" s="54" t="s">
        <v>9</v>
      </c>
      <c r="F668" s="111" t="s">
        <v>779</v>
      </c>
      <c r="G668" s="111" t="s">
        <v>1779</v>
      </c>
      <c r="H668" s="111" t="s">
        <v>1785</v>
      </c>
      <c r="I668" s="111" t="s">
        <v>2378</v>
      </c>
    </row>
    <row r="669" spans="1:9" ht="15.75">
      <c r="A669" s="111" t="str">
        <f t="shared" si="18"/>
        <v>XI TKJ128</v>
      </c>
      <c r="B669" s="54">
        <v>28</v>
      </c>
      <c r="C669" s="110">
        <v>101515904</v>
      </c>
      <c r="D669" s="110" t="s">
        <v>93</v>
      </c>
      <c r="E669" s="54" t="s">
        <v>9</v>
      </c>
      <c r="F669" s="111" t="s">
        <v>779</v>
      </c>
      <c r="G669" s="111" t="s">
        <v>1779</v>
      </c>
      <c r="H669" s="111" t="s">
        <v>1785</v>
      </c>
      <c r="I669" s="111" t="s">
        <v>2378</v>
      </c>
    </row>
    <row r="670" spans="1:9" ht="15.75">
      <c r="A670" s="111" t="str">
        <f t="shared" si="18"/>
        <v>XI TKJ129</v>
      </c>
      <c r="B670" s="54">
        <v>29</v>
      </c>
      <c r="C670" s="110">
        <v>101515905</v>
      </c>
      <c r="D670" s="110" t="s">
        <v>85</v>
      </c>
      <c r="E670" s="54" t="s">
        <v>13</v>
      </c>
      <c r="F670" s="111" t="s">
        <v>779</v>
      </c>
      <c r="G670" s="111" t="s">
        <v>1779</v>
      </c>
      <c r="H670" s="111" t="s">
        <v>1785</v>
      </c>
      <c r="I670" s="111" t="s">
        <v>2381</v>
      </c>
    </row>
    <row r="671" spans="1:9" ht="15.75">
      <c r="A671" s="111" t="str">
        <f t="shared" si="18"/>
        <v>XI TKJ130</v>
      </c>
      <c r="B671" s="54">
        <v>30</v>
      </c>
      <c r="C671" s="110">
        <v>101515909</v>
      </c>
      <c r="D671" s="110" t="s">
        <v>80</v>
      </c>
      <c r="E671" s="54" t="s">
        <v>9</v>
      </c>
      <c r="F671" s="111" t="s">
        <v>779</v>
      </c>
      <c r="G671" s="111" t="s">
        <v>1779</v>
      </c>
      <c r="H671" s="111" t="s">
        <v>1785</v>
      </c>
      <c r="I671" s="111" t="s">
        <v>2378</v>
      </c>
    </row>
    <row r="672" spans="1:9" ht="15.75">
      <c r="A672" s="111" t="str">
        <f t="shared" si="18"/>
        <v>XI TKJ21</v>
      </c>
      <c r="B672" s="54">
        <v>1</v>
      </c>
      <c r="C672" s="110">
        <v>101515817</v>
      </c>
      <c r="D672" s="110" t="s">
        <v>103</v>
      </c>
      <c r="E672" s="54" t="s">
        <v>9</v>
      </c>
      <c r="F672" s="111" t="s">
        <v>842</v>
      </c>
      <c r="G672" s="111" t="s">
        <v>1779</v>
      </c>
      <c r="H672" s="111" t="s">
        <v>1785</v>
      </c>
      <c r="I672" s="111" t="s">
        <v>2378</v>
      </c>
    </row>
    <row r="673" spans="1:9" ht="15.75">
      <c r="A673" s="111" t="str">
        <f t="shared" si="18"/>
        <v>XI TKJ22</v>
      </c>
      <c r="B673" s="54">
        <v>2</v>
      </c>
      <c r="C673" s="110">
        <v>101515820</v>
      </c>
      <c r="D673" s="110" t="s">
        <v>110</v>
      </c>
      <c r="E673" s="54" t="s">
        <v>9</v>
      </c>
      <c r="F673" s="111" t="s">
        <v>842</v>
      </c>
      <c r="G673" s="111" t="s">
        <v>1779</v>
      </c>
      <c r="H673" s="111" t="s">
        <v>1785</v>
      </c>
      <c r="I673" s="111" t="s">
        <v>2378</v>
      </c>
    </row>
    <row r="674" spans="1:9" ht="15.75">
      <c r="A674" s="111" t="str">
        <f t="shared" si="18"/>
        <v>XI TKJ23</v>
      </c>
      <c r="B674" s="54">
        <v>3</v>
      </c>
      <c r="C674" s="110">
        <v>101515827</v>
      </c>
      <c r="D674" s="110" t="s">
        <v>104</v>
      </c>
      <c r="E674" s="54" t="s">
        <v>9</v>
      </c>
      <c r="F674" s="111" t="s">
        <v>842</v>
      </c>
      <c r="G674" s="111" t="s">
        <v>1779</v>
      </c>
      <c r="H674" s="111" t="s">
        <v>1785</v>
      </c>
      <c r="I674" s="111" t="s">
        <v>2378</v>
      </c>
    </row>
    <row r="675" spans="1:9" ht="15.75">
      <c r="A675" s="111" t="str">
        <f t="shared" si="18"/>
        <v>XI TKJ24</v>
      </c>
      <c r="B675" s="54">
        <v>4</v>
      </c>
      <c r="C675" s="110">
        <v>101515831</v>
      </c>
      <c r="D675" s="110" t="s">
        <v>1937</v>
      </c>
      <c r="E675" s="54" t="s">
        <v>13</v>
      </c>
      <c r="F675" s="111" t="s">
        <v>842</v>
      </c>
      <c r="G675" s="111" t="s">
        <v>1779</v>
      </c>
      <c r="H675" s="111" t="s">
        <v>1785</v>
      </c>
      <c r="I675" s="111" t="s">
        <v>2381</v>
      </c>
    </row>
    <row r="676" spans="1:9" ht="15.75">
      <c r="A676" s="111" t="str">
        <f t="shared" si="18"/>
        <v>XI TKJ25</v>
      </c>
      <c r="B676" s="54">
        <v>5</v>
      </c>
      <c r="C676" s="110">
        <v>101515833</v>
      </c>
      <c r="D676" s="110" t="s">
        <v>123</v>
      </c>
      <c r="E676" s="54" t="s">
        <v>9</v>
      </c>
      <c r="F676" s="111" t="s">
        <v>842</v>
      </c>
      <c r="G676" s="111" t="s">
        <v>1779</v>
      </c>
      <c r="H676" s="111" t="s">
        <v>1785</v>
      </c>
      <c r="I676" s="111" t="s">
        <v>2378</v>
      </c>
    </row>
    <row r="677" spans="1:9" ht="15.75">
      <c r="A677" s="111" t="str">
        <f t="shared" si="18"/>
        <v>XI TKJ26</v>
      </c>
      <c r="B677" s="54">
        <v>6</v>
      </c>
      <c r="C677" s="110">
        <v>101515837</v>
      </c>
      <c r="D677" s="110" t="s">
        <v>128</v>
      </c>
      <c r="E677" s="54" t="s">
        <v>9</v>
      </c>
      <c r="F677" s="111" t="s">
        <v>842</v>
      </c>
      <c r="G677" s="111" t="s">
        <v>1779</v>
      </c>
      <c r="H677" s="111" t="s">
        <v>1785</v>
      </c>
      <c r="I677" s="111" t="s">
        <v>2378</v>
      </c>
    </row>
    <row r="678" spans="1:9" ht="15.75">
      <c r="A678" s="111" t="str">
        <f t="shared" si="18"/>
        <v>XI TKJ27</v>
      </c>
      <c r="B678" s="54">
        <v>7</v>
      </c>
      <c r="C678" s="110">
        <v>101515840</v>
      </c>
      <c r="D678" s="110" t="s">
        <v>115</v>
      </c>
      <c r="E678" s="54" t="s">
        <v>13</v>
      </c>
      <c r="F678" s="111" t="s">
        <v>842</v>
      </c>
      <c r="G678" s="111" t="s">
        <v>1779</v>
      </c>
      <c r="H678" s="111" t="s">
        <v>1785</v>
      </c>
      <c r="I678" s="111" t="s">
        <v>2381</v>
      </c>
    </row>
    <row r="679" spans="1:9" ht="15.75">
      <c r="A679" s="111" t="str">
        <f t="shared" si="18"/>
        <v>XI TKJ28</v>
      </c>
      <c r="B679" s="54">
        <v>8</v>
      </c>
      <c r="C679" s="110">
        <v>101515843</v>
      </c>
      <c r="D679" s="110" t="s">
        <v>119</v>
      </c>
      <c r="E679" s="54" t="s">
        <v>9</v>
      </c>
      <c r="F679" s="111" t="s">
        <v>842</v>
      </c>
      <c r="G679" s="111" t="s">
        <v>1779</v>
      </c>
      <c r="H679" s="111" t="s">
        <v>1785</v>
      </c>
      <c r="I679" s="111" t="s">
        <v>2378</v>
      </c>
    </row>
    <row r="680" spans="1:9" ht="15.75">
      <c r="A680" s="111" t="str">
        <f t="shared" si="18"/>
        <v>XI TKJ29</v>
      </c>
      <c r="B680" s="54">
        <v>9</v>
      </c>
      <c r="C680" s="110">
        <v>101515844</v>
      </c>
      <c r="D680" s="110" t="s">
        <v>125</v>
      </c>
      <c r="E680" s="54" t="s">
        <v>9</v>
      </c>
      <c r="F680" s="111" t="s">
        <v>842</v>
      </c>
      <c r="G680" s="111" t="s">
        <v>1779</v>
      </c>
      <c r="H680" s="111" t="s">
        <v>1785</v>
      </c>
      <c r="I680" s="111" t="s">
        <v>2378</v>
      </c>
    </row>
    <row r="681" spans="1:9" ht="15.75">
      <c r="A681" s="111" t="str">
        <f t="shared" si="18"/>
        <v>XI TKJ210</v>
      </c>
      <c r="B681" s="54">
        <v>10</v>
      </c>
      <c r="C681" s="110">
        <v>101515848</v>
      </c>
      <c r="D681" s="110" t="s">
        <v>106</v>
      </c>
      <c r="E681" s="54" t="s">
        <v>9</v>
      </c>
      <c r="F681" s="111" t="s">
        <v>842</v>
      </c>
      <c r="G681" s="111" t="s">
        <v>1779</v>
      </c>
      <c r="H681" s="111" t="s">
        <v>1785</v>
      </c>
      <c r="I681" s="111" t="s">
        <v>2378</v>
      </c>
    </row>
    <row r="682" spans="1:9" ht="15.75">
      <c r="A682" s="111" t="str">
        <f t="shared" si="18"/>
        <v>XI TKJ211</v>
      </c>
      <c r="B682" s="54">
        <v>11</v>
      </c>
      <c r="C682" s="110">
        <v>101515849</v>
      </c>
      <c r="D682" s="110" t="s">
        <v>120</v>
      </c>
      <c r="E682" s="54" t="s">
        <v>9</v>
      </c>
      <c r="F682" s="111" t="s">
        <v>842</v>
      </c>
      <c r="G682" s="111" t="s">
        <v>1779</v>
      </c>
      <c r="H682" s="111" t="s">
        <v>1785</v>
      </c>
      <c r="I682" s="111" t="s">
        <v>2378</v>
      </c>
    </row>
    <row r="683" spans="1:9" ht="15.75">
      <c r="A683" s="111" t="str">
        <f t="shared" si="18"/>
        <v>XI TKJ212</v>
      </c>
      <c r="B683" s="54">
        <v>12</v>
      </c>
      <c r="C683" s="110">
        <v>101515854</v>
      </c>
      <c r="D683" s="110" t="s">
        <v>121</v>
      </c>
      <c r="E683" s="54" t="s">
        <v>9</v>
      </c>
      <c r="F683" s="111" t="s">
        <v>842</v>
      </c>
      <c r="G683" s="111" t="s">
        <v>1779</v>
      </c>
      <c r="H683" s="111" t="s">
        <v>1785</v>
      </c>
      <c r="I683" s="111" t="s">
        <v>2378</v>
      </c>
    </row>
    <row r="684" spans="1:9" ht="15.75">
      <c r="A684" s="111" t="str">
        <f t="shared" si="18"/>
        <v>XI TKJ213</v>
      </c>
      <c r="B684" s="54">
        <v>13</v>
      </c>
      <c r="C684" s="110">
        <v>101515856</v>
      </c>
      <c r="D684" s="110" t="s">
        <v>118</v>
      </c>
      <c r="E684" s="54" t="s">
        <v>9</v>
      </c>
      <c r="F684" s="111" t="s">
        <v>842</v>
      </c>
      <c r="G684" s="111" t="s">
        <v>1779</v>
      </c>
      <c r="H684" s="111" t="s">
        <v>1785</v>
      </c>
      <c r="I684" s="111" t="s">
        <v>2378</v>
      </c>
    </row>
    <row r="685" spans="1:9" ht="15.75">
      <c r="A685" s="111" t="str">
        <f t="shared" si="18"/>
        <v>XI TKJ214</v>
      </c>
      <c r="B685" s="54">
        <v>14</v>
      </c>
      <c r="C685" s="110">
        <v>101515859</v>
      </c>
      <c r="D685" s="119" t="s">
        <v>117</v>
      </c>
      <c r="E685" s="54" t="s">
        <v>9</v>
      </c>
      <c r="F685" s="111" t="s">
        <v>842</v>
      </c>
      <c r="G685" s="111" t="s">
        <v>1779</v>
      </c>
      <c r="H685" s="111" t="s">
        <v>1785</v>
      </c>
      <c r="I685" s="111" t="s">
        <v>2378</v>
      </c>
    </row>
    <row r="686" spans="1:9" ht="15.75">
      <c r="A686" s="111" t="str">
        <f t="shared" si="18"/>
        <v>XI TKJ215</v>
      </c>
      <c r="B686" s="54">
        <v>15</v>
      </c>
      <c r="C686" s="110">
        <v>101515863</v>
      </c>
      <c r="D686" s="110" t="s">
        <v>131</v>
      </c>
      <c r="E686" s="54" t="s">
        <v>9</v>
      </c>
      <c r="F686" s="111" t="s">
        <v>842</v>
      </c>
      <c r="G686" s="111" t="s">
        <v>1779</v>
      </c>
      <c r="H686" s="111" t="s">
        <v>1785</v>
      </c>
      <c r="I686" s="111" t="s">
        <v>2378</v>
      </c>
    </row>
    <row r="687" spans="1:9" ht="15.75">
      <c r="A687" s="111" t="str">
        <f t="shared" si="18"/>
        <v>XI TKJ216</v>
      </c>
      <c r="B687" s="54">
        <v>16</v>
      </c>
      <c r="C687" s="110">
        <v>101515864</v>
      </c>
      <c r="D687" s="110" t="s">
        <v>126</v>
      </c>
      <c r="E687" s="54" t="s">
        <v>9</v>
      </c>
      <c r="F687" s="111" t="s">
        <v>842</v>
      </c>
      <c r="G687" s="111" t="s">
        <v>1779</v>
      </c>
      <c r="H687" s="111" t="s">
        <v>1785</v>
      </c>
      <c r="I687" s="111" t="s">
        <v>2378</v>
      </c>
    </row>
    <row r="688" spans="1:9" ht="15.75">
      <c r="A688" s="111" t="str">
        <f t="shared" si="18"/>
        <v>XI TKJ217</v>
      </c>
      <c r="B688" s="54">
        <v>17</v>
      </c>
      <c r="C688" s="110">
        <v>101515870</v>
      </c>
      <c r="D688" s="110" t="s">
        <v>129</v>
      </c>
      <c r="E688" s="54" t="s">
        <v>9</v>
      </c>
      <c r="F688" s="111" t="s">
        <v>842</v>
      </c>
      <c r="G688" s="111" t="s">
        <v>1779</v>
      </c>
      <c r="H688" s="111" t="s">
        <v>1785</v>
      </c>
      <c r="I688" s="111" t="s">
        <v>2378</v>
      </c>
    </row>
    <row r="689" spans="1:9" ht="15.75">
      <c r="A689" s="111" t="str">
        <f t="shared" si="18"/>
        <v>XI TKJ218</v>
      </c>
      <c r="B689" s="54">
        <v>18</v>
      </c>
      <c r="C689" s="110">
        <v>101515871</v>
      </c>
      <c r="D689" s="110" t="s">
        <v>109</v>
      </c>
      <c r="E689" s="54" t="s">
        <v>9</v>
      </c>
      <c r="F689" s="111" t="s">
        <v>842</v>
      </c>
      <c r="G689" s="111" t="s">
        <v>1779</v>
      </c>
      <c r="H689" s="111" t="s">
        <v>1785</v>
      </c>
      <c r="I689" s="111" t="s">
        <v>2378</v>
      </c>
    </row>
    <row r="690" spans="1:9" ht="15.75">
      <c r="A690" s="111" t="str">
        <f t="shared" si="18"/>
        <v>XI TKJ219</v>
      </c>
      <c r="B690" s="54">
        <v>19</v>
      </c>
      <c r="C690" s="110">
        <v>101515872</v>
      </c>
      <c r="D690" s="110" t="s">
        <v>127</v>
      </c>
      <c r="E690" s="54" t="s">
        <v>9</v>
      </c>
      <c r="F690" s="111" t="s">
        <v>842</v>
      </c>
      <c r="G690" s="111" t="s">
        <v>1779</v>
      </c>
      <c r="H690" s="111" t="s">
        <v>1785</v>
      </c>
      <c r="I690" s="111" t="s">
        <v>2378</v>
      </c>
    </row>
    <row r="691" spans="1:9" ht="15.75">
      <c r="A691" s="111" t="str">
        <f t="shared" si="18"/>
        <v>XI TKJ220</v>
      </c>
      <c r="B691" s="54">
        <v>20</v>
      </c>
      <c r="C691" s="110">
        <v>101515874</v>
      </c>
      <c r="D691" s="110" t="s">
        <v>107</v>
      </c>
      <c r="E691" s="54" t="s">
        <v>9</v>
      </c>
      <c r="F691" s="111" t="s">
        <v>842</v>
      </c>
      <c r="G691" s="111" t="s">
        <v>1779</v>
      </c>
      <c r="H691" s="111" t="s">
        <v>1785</v>
      </c>
      <c r="I691" s="111" t="s">
        <v>2378</v>
      </c>
    </row>
    <row r="692" spans="1:9" ht="15.75">
      <c r="A692" s="111" t="str">
        <f t="shared" si="18"/>
        <v>XI TKJ221</v>
      </c>
      <c r="B692" s="54">
        <v>21</v>
      </c>
      <c r="C692" s="110">
        <v>101515875</v>
      </c>
      <c r="D692" s="110" t="s">
        <v>1838</v>
      </c>
      <c r="E692" s="54" t="s">
        <v>9</v>
      </c>
      <c r="F692" s="111" t="s">
        <v>842</v>
      </c>
      <c r="G692" s="111" t="s">
        <v>1779</v>
      </c>
      <c r="H692" s="111" t="s">
        <v>1785</v>
      </c>
      <c r="I692" s="111" t="s">
        <v>2378</v>
      </c>
    </row>
    <row r="693" spans="1:9" ht="15.75">
      <c r="A693" s="111" t="str">
        <f t="shared" si="18"/>
        <v>XI TKJ222</v>
      </c>
      <c r="B693" s="54">
        <v>22</v>
      </c>
      <c r="C693" s="110">
        <v>101515881</v>
      </c>
      <c r="D693" s="110" t="s">
        <v>112</v>
      </c>
      <c r="E693" s="54" t="s">
        <v>13</v>
      </c>
      <c r="F693" s="111" t="s">
        <v>842</v>
      </c>
      <c r="G693" s="111" t="s">
        <v>1779</v>
      </c>
      <c r="H693" s="111" t="s">
        <v>1785</v>
      </c>
      <c r="I693" s="111" t="s">
        <v>2381</v>
      </c>
    </row>
    <row r="694" spans="1:9" ht="15.75">
      <c r="A694" s="111" t="str">
        <f t="shared" si="18"/>
        <v>XI TKJ223</v>
      </c>
      <c r="B694" s="54">
        <v>23</v>
      </c>
      <c r="C694" s="110">
        <v>101515882</v>
      </c>
      <c r="D694" s="110" t="s">
        <v>113</v>
      </c>
      <c r="E694" s="54" t="s">
        <v>13</v>
      </c>
      <c r="F694" s="111" t="s">
        <v>842</v>
      </c>
      <c r="G694" s="111" t="s">
        <v>1779</v>
      </c>
      <c r="H694" s="111" t="s">
        <v>1785</v>
      </c>
      <c r="I694" s="111" t="s">
        <v>2381</v>
      </c>
    </row>
    <row r="695" spans="1:9" ht="15.75">
      <c r="A695" s="111" t="str">
        <f t="shared" si="18"/>
        <v>XI TKJ224</v>
      </c>
      <c r="B695" s="54">
        <v>24</v>
      </c>
      <c r="C695" s="110">
        <v>101515884</v>
      </c>
      <c r="D695" s="110" t="s">
        <v>124</v>
      </c>
      <c r="E695" s="54" t="s">
        <v>9</v>
      </c>
      <c r="F695" s="111" t="s">
        <v>842</v>
      </c>
      <c r="G695" s="111" t="s">
        <v>1779</v>
      </c>
      <c r="H695" s="111" t="s">
        <v>1785</v>
      </c>
      <c r="I695" s="111" t="s">
        <v>2378</v>
      </c>
    </row>
    <row r="696" spans="1:9" ht="15.75">
      <c r="A696" s="111" t="str">
        <f t="shared" si="18"/>
        <v>XI TKJ225</v>
      </c>
      <c r="B696" s="54">
        <v>25</v>
      </c>
      <c r="C696" s="110">
        <v>101515885</v>
      </c>
      <c r="D696" s="110" t="s">
        <v>108</v>
      </c>
      <c r="E696" s="54" t="s">
        <v>9</v>
      </c>
      <c r="F696" s="111" t="s">
        <v>842</v>
      </c>
      <c r="G696" s="111" t="s">
        <v>1779</v>
      </c>
      <c r="H696" s="111" t="s">
        <v>1785</v>
      </c>
      <c r="I696" s="111" t="s">
        <v>2378</v>
      </c>
    </row>
    <row r="697" spans="1:9" ht="15.75">
      <c r="A697" s="111" t="str">
        <f t="shared" si="18"/>
        <v>XI TKJ226</v>
      </c>
      <c r="B697" s="54">
        <v>26</v>
      </c>
      <c r="C697" s="110">
        <v>101515892</v>
      </c>
      <c r="D697" s="110" t="s">
        <v>132</v>
      </c>
      <c r="E697" s="54" t="s">
        <v>9</v>
      </c>
      <c r="F697" s="111" t="s">
        <v>842</v>
      </c>
      <c r="G697" s="111" t="s">
        <v>1779</v>
      </c>
      <c r="H697" s="111" t="s">
        <v>1785</v>
      </c>
      <c r="I697" s="111" t="s">
        <v>2378</v>
      </c>
    </row>
    <row r="698" spans="1:9" ht="15.75">
      <c r="A698" s="111" t="str">
        <f t="shared" si="18"/>
        <v>XI TKJ227</v>
      </c>
      <c r="B698" s="54">
        <v>27</v>
      </c>
      <c r="C698" s="110">
        <v>101515895</v>
      </c>
      <c r="D698" s="110" t="s">
        <v>105</v>
      </c>
      <c r="E698" s="54" t="s">
        <v>9</v>
      </c>
      <c r="F698" s="111" t="s">
        <v>842</v>
      </c>
      <c r="G698" s="111" t="s">
        <v>1779</v>
      </c>
      <c r="H698" s="111" t="s">
        <v>1785</v>
      </c>
      <c r="I698" s="111" t="s">
        <v>2378</v>
      </c>
    </row>
    <row r="699" spans="1:9" ht="15.75">
      <c r="A699" s="111" t="str">
        <f t="shared" si="18"/>
        <v>XI TKJ228</v>
      </c>
      <c r="B699" s="54">
        <v>28</v>
      </c>
      <c r="C699" s="110">
        <v>101515901</v>
      </c>
      <c r="D699" s="110" t="s">
        <v>122</v>
      </c>
      <c r="E699" s="54" t="s">
        <v>9</v>
      </c>
      <c r="F699" s="111" t="s">
        <v>842</v>
      </c>
      <c r="G699" s="111" t="s">
        <v>1779</v>
      </c>
      <c r="H699" s="111" t="s">
        <v>1785</v>
      </c>
      <c r="I699" s="111" t="s">
        <v>2378</v>
      </c>
    </row>
    <row r="700" spans="1:9" ht="15.75">
      <c r="A700" s="111" t="str">
        <f t="shared" si="18"/>
        <v>XI TKJ229</v>
      </c>
      <c r="B700" s="54">
        <v>29</v>
      </c>
      <c r="C700" s="110">
        <v>101515902</v>
      </c>
      <c r="D700" s="110" t="s">
        <v>133</v>
      </c>
      <c r="E700" s="54" t="s">
        <v>13</v>
      </c>
      <c r="F700" s="111" t="s">
        <v>842</v>
      </c>
      <c r="G700" s="111" t="s">
        <v>1779</v>
      </c>
      <c r="H700" s="111" t="s">
        <v>1785</v>
      </c>
      <c r="I700" s="111" t="s">
        <v>2381</v>
      </c>
    </row>
    <row r="701" spans="1:9" ht="15.75">
      <c r="A701" s="111" t="str">
        <f t="shared" si="18"/>
        <v>XI TKJ230</v>
      </c>
      <c r="B701" s="54">
        <v>30</v>
      </c>
      <c r="C701" s="110">
        <v>101515903</v>
      </c>
      <c r="D701" s="110" t="s">
        <v>130</v>
      </c>
      <c r="E701" s="54" t="s">
        <v>9</v>
      </c>
      <c r="F701" s="111" t="s">
        <v>842</v>
      </c>
      <c r="G701" s="111" t="s">
        <v>1779</v>
      </c>
      <c r="H701" s="111" t="s">
        <v>1785</v>
      </c>
      <c r="I701" s="111" t="s">
        <v>2378</v>
      </c>
    </row>
    <row r="702" spans="1:9" ht="15.75">
      <c r="A702" s="111" t="str">
        <f t="shared" si="18"/>
        <v>XI TKJ231</v>
      </c>
      <c r="B702" s="54">
        <v>31</v>
      </c>
      <c r="C702" s="110">
        <v>101515906</v>
      </c>
      <c r="D702" s="110" t="s">
        <v>116</v>
      </c>
      <c r="E702" s="54" t="s">
        <v>9</v>
      </c>
      <c r="F702" s="111" t="s">
        <v>842</v>
      </c>
      <c r="G702" s="111" t="s">
        <v>1779</v>
      </c>
      <c r="H702" s="111" t="s">
        <v>1785</v>
      </c>
      <c r="I702" s="111" t="s">
        <v>2378</v>
      </c>
    </row>
    <row r="703" spans="1:9" ht="15.75">
      <c r="A703" s="111" t="str">
        <f t="shared" si="18"/>
        <v>XI TKJ232</v>
      </c>
      <c r="B703" s="54">
        <v>32</v>
      </c>
      <c r="C703" s="110">
        <v>101515908</v>
      </c>
      <c r="D703" s="110" t="s">
        <v>111</v>
      </c>
      <c r="E703" s="54" t="s">
        <v>9</v>
      </c>
      <c r="F703" s="111" t="s">
        <v>842</v>
      </c>
      <c r="G703" s="111" t="s">
        <v>1779</v>
      </c>
      <c r="H703" s="111" t="s">
        <v>1785</v>
      </c>
      <c r="I703" s="111" t="s">
        <v>2378</v>
      </c>
    </row>
    <row r="704" spans="1:9" ht="15.75">
      <c r="A704" s="111" t="str">
        <f t="shared" si="18"/>
        <v>XI TKJ31</v>
      </c>
      <c r="B704" s="54">
        <v>1</v>
      </c>
      <c r="C704" s="110">
        <v>101515818</v>
      </c>
      <c r="D704" s="110" t="s">
        <v>160</v>
      </c>
      <c r="E704" s="54" t="s">
        <v>9</v>
      </c>
      <c r="F704" s="111" t="s">
        <v>903</v>
      </c>
      <c r="G704" s="111" t="s">
        <v>1779</v>
      </c>
      <c r="H704" s="111" t="s">
        <v>1785</v>
      </c>
      <c r="I704" s="111" t="s">
        <v>2378</v>
      </c>
    </row>
    <row r="705" spans="1:9" ht="15.75">
      <c r="A705" s="111" t="str">
        <f t="shared" si="18"/>
        <v>XI TKJ32</v>
      </c>
      <c r="B705" s="54">
        <v>2</v>
      </c>
      <c r="C705" s="110">
        <v>101515821</v>
      </c>
      <c r="D705" s="110" t="s">
        <v>153</v>
      </c>
      <c r="E705" s="54" t="s">
        <v>9</v>
      </c>
      <c r="F705" s="111" t="s">
        <v>903</v>
      </c>
      <c r="G705" s="111" t="s">
        <v>1779</v>
      </c>
      <c r="H705" s="111" t="s">
        <v>1785</v>
      </c>
      <c r="I705" s="111" t="s">
        <v>2378</v>
      </c>
    </row>
    <row r="706" spans="1:9" ht="15.75">
      <c r="A706" s="111" t="str">
        <f t="shared" si="18"/>
        <v>XI TKJ33</v>
      </c>
      <c r="B706" s="54">
        <v>3</v>
      </c>
      <c r="C706" s="110">
        <v>101515822</v>
      </c>
      <c r="D706" s="110" t="s">
        <v>147</v>
      </c>
      <c r="E706" s="54" t="s">
        <v>9</v>
      </c>
      <c r="F706" s="111" t="s">
        <v>903</v>
      </c>
      <c r="G706" s="111" t="s">
        <v>1779</v>
      </c>
      <c r="H706" s="111" t="s">
        <v>1785</v>
      </c>
      <c r="I706" s="111" t="s">
        <v>2378</v>
      </c>
    </row>
    <row r="707" spans="1:9" ht="15.75">
      <c r="A707" s="111" t="str">
        <f t="shared" si="18"/>
        <v>XI TKJ34</v>
      </c>
      <c r="B707" s="54">
        <v>4</v>
      </c>
      <c r="C707" s="110">
        <v>101515832</v>
      </c>
      <c r="D707" s="110" t="s">
        <v>150</v>
      </c>
      <c r="E707" s="54" t="s">
        <v>9</v>
      </c>
      <c r="F707" s="111" t="s">
        <v>903</v>
      </c>
      <c r="G707" s="111" t="s">
        <v>1779</v>
      </c>
      <c r="H707" s="111" t="s">
        <v>1785</v>
      </c>
      <c r="I707" s="111" t="s">
        <v>2378</v>
      </c>
    </row>
    <row r="708" spans="1:9" ht="15.75">
      <c r="A708" s="111" t="str">
        <f t="shared" si="18"/>
        <v>XI TKJ35</v>
      </c>
      <c r="B708" s="54">
        <v>5</v>
      </c>
      <c r="C708" s="110">
        <v>101515836</v>
      </c>
      <c r="D708" s="110" t="s">
        <v>142</v>
      </c>
      <c r="E708" s="54" t="s">
        <v>13</v>
      </c>
      <c r="F708" s="111" t="s">
        <v>903</v>
      </c>
      <c r="G708" s="111" t="s">
        <v>1779</v>
      </c>
      <c r="H708" s="111" t="s">
        <v>1785</v>
      </c>
      <c r="I708" s="111" t="s">
        <v>2381</v>
      </c>
    </row>
    <row r="709" spans="1:9" ht="15.75">
      <c r="A709" s="111" t="str">
        <f t="shared" si="18"/>
        <v>XI TKJ36</v>
      </c>
      <c r="B709" s="54">
        <v>6</v>
      </c>
      <c r="C709" s="110">
        <v>101515839</v>
      </c>
      <c r="D709" s="110" t="s">
        <v>29</v>
      </c>
      <c r="E709" s="54" t="s">
        <v>9</v>
      </c>
      <c r="F709" s="111" t="s">
        <v>903</v>
      </c>
      <c r="G709" s="111" t="s">
        <v>1779</v>
      </c>
      <c r="H709" s="111" t="s">
        <v>1785</v>
      </c>
      <c r="I709" s="111" t="s">
        <v>2378</v>
      </c>
    </row>
    <row r="710" spans="1:9" ht="15.75">
      <c r="A710" s="111" t="str">
        <f t="shared" si="18"/>
        <v>XI TKJ37</v>
      </c>
      <c r="B710" s="54">
        <v>7</v>
      </c>
      <c r="C710" s="110">
        <v>101515841</v>
      </c>
      <c r="D710" s="110" t="s">
        <v>148</v>
      </c>
      <c r="E710" s="54" t="s">
        <v>9</v>
      </c>
      <c r="F710" s="111" t="s">
        <v>903</v>
      </c>
      <c r="G710" s="111" t="s">
        <v>1779</v>
      </c>
      <c r="H710" s="111" t="s">
        <v>1785</v>
      </c>
      <c r="I710" s="111" t="s">
        <v>2378</v>
      </c>
    </row>
    <row r="711" spans="1:9" ht="15.75">
      <c r="A711" s="111" t="str">
        <f t="shared" si="18"/>
        <v>XI TKJ38</v>
      </c>
      <c r="B711" s="54">
        <v>8</v>
      </c>
      <c r="C711" s="110">
        <v>101515847</v>
      </c>
      <c r="D711" s="110" t="s">
        <v>156</v>
      </c>
      <c r="E711" s="54" t="s">
        <v>9</v>
      </c>
      <c r="F711" s="111" t="s">
        <v>903</v>
      </c>
      <c r="G711" s="111" t="s">
        <v>1779</v>
      </c>
      <c r="H711" s="111" t="s">
        <v>1785</v>
      </c>
      <c r="I711" s="111" t="s">
        <v>2378</v>
      </c>
    </row>
    <row r="712" spans="1:9" ht="15.75">
      <c r="A712" s="111" t="str">
        <f t="shared" si="18"/>
        <v>XI TKJ39</v>
      </c>
      <c r="B712" s="54">
        <v>9</v>
      </c>
      <c r="C712" s="110">
        <v>101515850</v>
      </c>
      <c r="D712" s="110" t="s">
        <v>146</v>
      </c>
      <c r="E712" s="54" t="s">
        <v>9</v>
      </c>
      <c r="F712" s="111" t="s">
        <v>903</v>
      </c>
      <c r="G712" s="111" t="s">
        <v>1779</v>
      </c>
      <c r="H712" s="111" t="s">
        <v>1785</v>
      </c>
      <c r="I712" s="111" t="s">
        <v>2378</v>
      </c>
    </row>
    <row r="713" spans="1:9" ht="15.75">
      <c r="A713" s="111" t="str">
        <f t="shared" si="18"/>
        <v>XI TKJ310</v>
      </c>
      <c r="B713" s="130">
        <v>10</v>
      </c>
      <c r="C713" s="119">
        <v>101615973</v>
      </c>
      <c r="D713" s="110" t="s">
        <v>743</v>
      </c>
      <c r="E713" s="113" t="s">
        <v>9</v>
      </c>
      <c r="F713" s="114" t="s">
        <v>903</v>
      </c>
      <c r="G713" s="111" t="s">
        <v>1779</v>
      </c>
      <c r="H713" s="111" t="s">
        <v>1785</v>
      </c>
      <c r="I713" s="111" t="str">
        <f>E713&amp;H713</f>
        <v>LTKJ</v>
      </c>
    </row>
    <row r="714" spans="1:9" ht="15.75">
      <c r="A714" s="111" t="str">
        <f t="shared" si="18"/>
        <v>XI TKJ311</v>
      </c>
      <c r="B714" s="54">
        <v>11</v>
      </c>
      <c r="C714" s="110">
        <v>101515858</v>
      </c>
      <c r="D714" s="110" t="s">
        <v>152</v>
      </c>
      <c r="E714" s="54" t="s">
        <v>9</v>
      </c>
      <c r="F714" s="111" t="s">
        <v>903</v>
      </c>
      <c r="G714" s="111" t="s">
        <v>1779</v>
      </c>
      <c r="H714" s="111" t="s">
        <v>1785</v>
      </c>
      <c r="I714" s="111" t="s">
        <v>2378</v>
      </c>
    </row>
    <row r="715" spans="1:9" ht="15.75">
      <c r="A715" s="111" t="str">
        <f t="shared" si="18"/>
        <v>XI TKJ312</v>
      </c>
      <c r="B715" s="54">
        <v>12</v>
      </c>
      <c r="C715" s="110">
        <v>101515861</v>
      </c>
      <c r="D715" s="110" t="s">
        <v>134</v>
      </c>
      <c r="E715" s="54" t="s">
        <v>9</v>
      </c>
      <c r="F715" s="111" t="s">
        <v>903</v>
      </c>
      <c r="G715" s="111" t="s">
        <v>1779</v>
      </c>
      <c r="H715" s="111" t="s">
        <v>1785</v>
      </c>
      <c r="I715" s="111" t="s">
        <v>2378</v>
      </c>
    </row>
    <row r="716" spans="1:9" ht="15.75">
      <c r="A716" s="111" t="str">
        <f t="shared" si="18"/>
        <v>XI TKJ313</v>
      </c>
      <c r="B716" s="54">
        <v>13</v>
      </c>
      <c r="C716" s="110">
        <v>101515862</v>
      </c>
      <c r="D716" s="110" t="s">
        <v>161</v>
      </c>
      <c r="E716" s="54" t="s">
        <v>13</v>
      </c>
      <c r="F716" s="111" t="s">
        <v>903</v>
      </c>
      <c r="G716" s="111" t="s">
        <v>1779</v>
      </c>
      <c r="H716" s="111" t="s">
        <v>1785</v>
      </c>
      <c r="I716" s="111" t="s">
        <v>2381</v>
      </c>
    </row>
    <row r="717" spans="1:9" ht="15.75">
      <c r="A717" s="111" t="str">
        <f t="shared" si="18"/>
        <v>XI TKJ314</v>
      </c>
      <c r="B717" s="54">
        <v>14</v>
      </c>
      <c r="C717" s="110">
        <v>101515865</v>
      </c>
      <c r="D717" s="110" t="s">
        <v>11</v>
      </c>
      <c r="E717" s="54" t="s">
        <v>9</v>
      </c>
      <c r="F717" s="111" t="s">
        <v>903</v>
      </c>
      <c r="G717" s="111" t="s">
        <v>1779</v>
      </c>
      <c r="H717" s="111" t="s">
        <v>1785</v>
      </c>
      <c r="I717" s="111" t="s">
        <v>2378</v>
      </c>
    </row>
    <row r="718" spans="1:9" ht="15.75">
      <c r="A718" s="111" t="str">
        <f t="shared" ref="A718:A781" si="19">F718&amp;B718</f>
        <v>XI TKJ315</v>
      </c>
      <c r="B718" s="54">
        <v>15</v>
      </c>
      <c r="C718" s="110">
        <v>101515866</v>
      </c>
      <c r="D718" s="110" t="s">
        <v>135</v>
      </c>
      <c r="E718" s="54" t="s">
        <v>9</v>
      </c>
      <c r="F718" s="111" t="s">
        <v>903</v>
      </c>
      <c r="G718" s="111" t="s">
        <v>1779</v>
      </c>
      <c r="H718" s="111" t="s">
        <v>1785</v>
      </c>
      <c r="I718" s="111" t="s">
        <v>2378</v>
      </c>
    </row>
    <row r="719" spans="1:9" ht="15.75">
      <c r="A719" s="111" t="str">
        <f t="shared" si="19"/>
        <v>XI TKJ316</v>
      </c>
      <c r="B719" s="54">
        <v>16</v>
      </c>
      <c r="C719" s="110">
        <v>101515867</v>
      </c>
      <c r="D719" s="110" t="s">
        <v>149</v>
      </c>
      <c r="E719" s="54" t="s">
        <v>9</v>
      </c>
      <c r="F719" s="111" t="s">
        <v>903</v>
      </c>
      <c r="G719" s="111" t="s">
        <v>1779</v>
      </c>
      <c r="H719" s="111" t="s">
        <v>1785</v>
      </c>
      <c r="I719" s="111" t="s">
        <v>2378</v>
      </c>
    </row>
    <row r="720" spans="1:9" ht="15.75">
      <c r="A720" s="111" t="str">
        <f t="shared" si="19"/>
        <v>XI TKJ317</v>
      </c>
      <c r="B720" s="54">
        <v>17</v>
      </c>
      <c r="C720" s="110">
        <v>101515869</v>
      </c>
      <c r="D720" s="110" t="s">
        <v>151</v>
      </c>
      <c r="E720" s="54" t="s">
        <v>9</v>
      </c>
      <c r="F720" s="111" t="s">
        <v>903</v>
      </c>
      <c r="G720" s="111" t="s">
        <v>1779</v>
      </c>
      <c r="H720" s="111" t="s">
        <v>1785</v>
      </c>
      <c r="I720" s="111" t="s">
        <v>2378</v>
      </c>
    </row>
    <row r="721" spans="1:9" ht="15.75">
      <c r="A721" s="111" t="str">
        <f t="shared" si="19"/>
        <v>XI TKJ318</v>
      </c>
      <c r="B721" s="54">
        <v>18</v>
      </c>
      <c r="C721" s="110">
        <v>101515876</v>
      </c>
      <c r="D721" s="110" t="s">
        <v>154</v>
      </c>
      <c r="E721" s="54" t="s">
        <v>9</v>
      </c>
      <c r="F721" s="111" t="s">
        <v>903</v>
      </c>
      <c r="G721" s="111" t="s">
        <v>1779</v>
      </c>
      <c r="H721" s="111" t="s">
        <v>1785</v>
      </c>
      <c r="I721" s="111" t="s">
        <v>2378</v>
      </c>
    </row>
    <row r="722" spans="1:9" ht="15.75">
      <c r="A722" s="111" t="str">
        <f t="shared" si="19"/>
        <v>XI TKJ319</v>
      </c>
      <c r="B722" s="54">
        <v>19</v>
      </c>
      <c r="C722" s="110">
        <v>101515878</v>
      </c>
      <c r="D722" s="110" t="s">
        <v>140</v>
      </c>
      <c r="E722" s="54" t="s">
        <v>9</v>
      </c>
      <c r="F722" s="111" t="s">
        <v>903</v>
      </c>
      <c r="G722" s="111" t="s">
        <v>1779</v>
      </c>
      <c r="H722" s="111" t="s">
        <v>1785</v>
      </c>
      <c r="I722" s="111" t="s">
        <v>2378</v>
      </c>
    </row>
    <row r="723" spans="1:9" ht="15.75">
      <c r="A723" s="111" t="str">
        <f t="shared" si="19"/>
        <v>XI TKJ320</v>
      </c>
      <c r="B723" s="54">
        <v>20</v>
      </c>
      <c r="C723" s="110">
        <v>101515879</v>
      </c>
      <c r="D723" s="110" t="s">
        <v>162</v>
      </c>
      <c r="E723" s="54" t="s">
        <v>13</v>
      </c>
      <c r="F723" s="111" t="s">
        <v>903</v>
      </c>
      <c r="G723" s="111" t="s">
        <v>1779</v>
      </c>
      <c r="H723" s="111" t="s">
        <v>1785</v>
      </c>
      <c r="I723" s="111" t="s">
        <v>2381</v>
      </c>
    </row>
    <row r="724" spans="1:9" ht="15.75">
      <c r="A724" s="111" t="str">
        <f t="shared" si="19"/>
        <v>XI TKJ321</v>
      </c>
      <c r="B724" s="54">
        <v>21</v>
      </c>
      <c r="C724" s="110">
        <v>101515880</v>
      </c>
      <c r="D724" s="110" t="s">
        <v>144</v>
      </c>
      <c r="E724" s="54" t="s">
        <v>13</v>
      </c>
      <c r="F724" s="111" t="s">
        <v>903</v>
      </c>
      <c r="G724" s="111" t="s">
        <v>1779</v>
      </c>
      <c r="H724" s="111" t="s">
        <v>1785</v>
      </c>
      <c r="I724" s="111" t="s">
        <v>2381</v>
      </c>
    </row>
    <row r="725" spans="1:9" ht="15.75">
      <c r="A725" s="111" t="str">
        <f t="shared" si="19"/>
        <v>XI TKJ322</v>
      </c>
      <c r="B725" s="54">
        <v>22</v>
      </c>
      <c r="C725" s="110">
        <v>101515883</v>
      </c>
      <c r="D725" s="110" t="s">
        <v>67</v>
      </c>
      <c r="E725" s="54" t="s">
        <v>9</v>
      </c>
      <c r="F725" s="111" t="s">
        <v>903</v>
      </c>
      <c r="G725" s="111" t="s">
        <v>1779</v>
      </c>
      <c r="H725" s="111" t="s">
        <v>1785</v>
      </c>
      <c r="I725" s="111" t="s">
        <v>2378</v>
      </c>
    </row>
    <row r="726" spans="1:9" ht="15.75">
      <c r="A726" s="111" t="str">
        <f t="shared" si="19"/>
        <v>XI TKJ323</v>
      </c>
      <c r="B726" s="54">
        <v>23</v>
      </c>
      <c r="C726" s="110">
        <v>101515887</v>
      </c>
      <c r="D726" s="110" t="s">
        <v>159</v>
      </c>
      <c r="E726" s="54" t="s">
        <v>9</v>
      </c>
      <c r="F726" s="111" t="s">
        <v>903</v>
      </c>
      <c r="G726" s="111" t="s">
        <v>1779</v>
      </c>
      <c r="H726" s="111" t="s">
        <v>1785</v>
      </c>
      <c r="I726" s="111" t="s">
        <v>2378</v>
      </c>
    </row>
    <row r="727" spans="1:9" ht="15.75">
      <c r="A727" s="111" t="str">
        <f t="shared" si="19"/>
        <v>XI TKJ324</v>
      </c>
      <c r="B727" s="54">
        <v>24</v>
      </c>
      <c r="C727" s="110">
        <v>101515888</v>
      </c>
      <c r="D727" s="110" t="s">
        <v>143</v>
      </c>
      <c r="E727" s="54" t="s">
        <v>13</v>
      </c>
      <c r="F727" s="111" t="s">
        <v>903</v>
      </c>
      <c r="G727" s="111" t="s">
        <v>1779</v>
      </c>
      <c r="H727" s="111" t="s">
        <v>1785</v>
      </c>
      <c r="I727" s="111" t="s">
        <v>2381</v>
      </c>
    </row>
    <row r="728" spans="1:9" ht="15.75">
      <c r="A728" s="111" t="str">
        <f t="shared" si="19"/>
        <v>XI TKJ325</v>
      </c>
      <c r="B728" s="54">
        <v>25</v>
      </c>
      <c r="C728" s="110">
        <v>101515889</v>
      </c>
      <c r="D728" s="110" t="s">
        <v>157</v>
      </c>
      <c r="E728" s="54" t="s">
        <v>9</v>
      </c>
      <c r="F728" s="111" t="s">
        <v>903</v>
      </c>
      <c r="G728" s="111" t="s">
        <v>1779</v>
      </c>
      <c r="H728" s="111" t="s">
        <v>1785</v>
      </c>
      <c r="I728" s="111" t="s">
        <v>2378</v>
      </c>
    </row>
    <row r="729" spans="1:9" ht="15.75">
      <c r="A729" s="111" t="str">
        <f t="shared" si="19"/>
        <v>XI TKJ326</v>
      </c>
      <c r="B729" s="54">
        <v>26</v>
      </c>
      <c r="C729" s="110">
        <v>101515893</v>
      </c>
      <c r="D729" s="110" t="s">
        <v>138</v>
      </c>
      <c r="E729" s="54" t="s">
        <v>9</v>
      </c>
      <c r="F729" s="111" t="s">
        <v>903</v>
      </c>
      <c r="G729" s="111" t="s">
        <v>1779</v>
      </c>
      <c r="H729" s="111" t="s">
        <v>1785</v>
      </c>
      <c r="I729" s="111" t="s">
        <v>2378</v>
      </c>
    </row>
    <row r="730" spans="1:9" ht="15.75">
      <c r="A730" s="111" t="str">
        <f t="shared" si="19"/>
        <v>XI TKJ327</v>
      </c>
      <c r="B730" s="54">
        <v>27</v>
      </c>
      <c r="C730" s="110">
        <v>101515897</v>
      </c>
      <c r="D730" s="110" t="s">
        <v>141</v>
      </c>
      <c r="E730" s="54" t="s">
        <v>9</v>
      </c>
      <c r="F730" s="111" t="s">
        <v>903</v>
      </c>
      <c r="G730" s="111" t="s">
        <v>1779</v>
      </c>
      <c r="H730" s="111" t="s">
        <v>1785</v>
      </c>
      <c r="I730" s="111" t="s">
        <v>2378</v>
      </c>
    </row>
    <row r="731" spans="1:9" ht="15.75">
      <c r="A731" s="111" t="str">
        <f t="shared" si="19"/>
        <v>XI TKJ328</v>
      </c>
      <c r="B731" s="54">
        <v>28</v>
      </c>
      <c r="C731" s="110">
        <v>101515899</v>
      </c>
      <c r="D731" s="110" t="s">
        <v>158</v>
      </c>
      <c r="E731" s="54" t="s">
        <v>9</v>
      </c>
      <c r="F731" s="111" t="s">
        <v>903</v>
      </c>
      <c r="G731" s="111" t="s">
        <v>1779</v>
      </c>
      <c r="H731" s="111" t="s">
        <v>1785</v>
      </c>
      <c r="I731" s="111" t="s">
        <v>2378</v>
      </c>
    </row>
    <row r="732" spans="1:9" ht="15.75">
      <c r="A732" s="111" t="str">
        <f t="shared" si="19"/>
        <v>XI TKJ329</v>
      </c>
      <c r="B732" s="54">
        <v>29</v>
      </c>
      <c r="C732" s="110">
        <v>101515907</v>
      </c>
      <c r="D732" s="110" t="s">
        <v>136</v>
      </c>
      <c r="E732" s="54" t="s">
        <v>9</v>
      </c>
      <c r="F732" s="111" t="s">
        <v>903</v>
      </c>
      <c r="G732" s="111" t="s">
        <v>1779</v>
      </c>
      <c r="H732" s="111" t="s">
        <v>1785</v>
      </c>
      <c r="I732" s="111" t="s">
        <v>2378</v>
      </c>
    </row>
    <row r="733" spans="1:9" ht="15.75">
      <c r="A733" s="111" t="str">
        <f t="shared" si="19"/>
        <v>XII AK11</v>
      </c>
      <c r="B733" s="54">
        <v>1</v>
      </c>
      <c r="C733" s="110" t="s">
        <v>351</v>
      </c>
      <c r="D733" s="110" t="s">
        <v>352</v>
      </c>
      <c r="E733" s="54" t="s">
        <v>13</v>
      </c>
      <c r="F733" s="111" t="s">
        <v>970</v>
      </c>
      <c r="G733" s="111" t="s">
        <v>1780</v>
      </c>
      <c r="H733" s="111" t="s">
        <v>1783</v>
      </c>
      <c r="I733" s="111" t="s">
        <v>2379</v>
      </c>
    </row>
    <row r="734" spans="1:9" ht="15.75">
      <c r="A734" s="111" t="str">
        <f t="shared" si="19"/>
        <v>XII AK12</v>
      </c>
      <c r="B734" s="54">
        <v>2</v>
      </c>
      <c r="C734" s="110" t="s">
        <v>353</v>
      </c>
      <c r="D734" s="110" t="s">
        <v>354</v>
      </c>
      <c r="E734" s="54" t="s">
        <v>9</v>
      </c>
      <c r="F734" s="111" t="s">
        <v>970</v>
      </c>
      <c r="G734" s="111" t="s">
        <v>1780</v>
      </c>
      <c r="H734" s="111" t="s">
        <v>1783</v>
      </c>
      <c r="I734" s="111" t="s">
        <v>2377</v>
      </c>
    </row>
    <row r="735" spans="1:9" ht="15.75">
      <c r="A735" s="111" t="str">
        <f t="shared" si="19"/>
        <v>XII AK13</v>
      </c>
      <c r="B735" s="54">
        <v>3</v>
      </c>
      <c r="C735" s="110" t="s">
        <v>355</v>
      </c>
      <c r="D735" s="110" t="s">
        <v>356</v>
      </c>
      <c r="E735" s="54" t="s">
        <v>9</v>
      </c>
      <c r="F735" s="111" t="s">
        <v>970</v>
      </c>
      <c r="G735" s="111" t="s">
        <v>1780</v>
      </c>
      <c r="H735" s="111" t="s">
        <v>1783</v>
      </c>
      <c r="I735" s="111" t="s">
        <v>2377</v>
      </c>
    </row>
    <row r="736" spans="1:9" ht="15.75">
      <c r="A736" s="111" t="str">
        <f t="shared" si="19"/>
        <v>XII AK14</v>
      </c>
      <c r="B736" s="54">
        <v>4</v>
      </c>
      <c r="C736" s="110" t="s">
        <v>357</v>
      </c>
      <c r="D736" s="110" t="s">
        <v>358</v>
      </c>
      <c r="E736" s="54" t="s">
        <v>9</v>
      </c>
      <c r="F736" s="111" t="s">
        <v>970</v>
      </c>
      <c r="G736" s="111" t="s">
        <v>1780</v>
      </c>
      <c r="H736" s="111" t="s">
        <v>1783</v>
      </c>
      <c r="I736" s="111" t="s">
        <v>2377</v>
      </c>
    </row>
    <row r="737" spans="1:9" ht="15.75">
      <c r="A737" s="111" t="str">
        <f t="shared" si="19"/>
        <v>XII AK15</v>
      </c>
      <c r="B737" s="54">
        <v>5</v>
      </c>
      <c r="C737" s="110" t="s">
        <v>359</v>
      </c>
      <c r="D737" s="110" t="s">
        <v>360</v>
      </c>
      <c r="E737" s="54" t="s">
        <v>13</v>
      </c>
      <c r="F737" s="111" t="s">
        <v>970</v>
      </c>
      <c r="G737" s="111" t="s">
        <v>1780</v>
      </c>
      <c r="H737" s="111" t="s">
        <v>1783</v>
      </c>
      <c r="I737" s="111" t="s">
        <v>2379</v>
      </c>
    </row>
    <row r="738" spans="1:9" ht="15.75">
      <c r="A738" s="111" t="str">
        <f t="shared" si="19"/>
        <v>XII AK16</v>
      </c>
      <c r="B738" s="54">
        <v>6</v>
      </c>
      <c r="C738" s="110" t="s">
        <v>361</v>
      </c>
      <c r="D738" s="110" t="s">
        <v>362</v>
      </c>
      <c r="E738" s="54" t="s">
        <v>9</v>
      </c>
      <c r="F738" s="111" t="s">
        <v>970</v>
      </c>
      <c r="G738" s="111" t="s">
        <v>1780</v>
      </c>
      <c r="H738" s="111" t="s">
        <v>1783</v>
      </c>
      <c r="I738" s="111" t="s">
        <v>2377</v>
      </c>
    </row>
    <row r="739" spans="1:9" ht="15.75">
      <c r="A739" s="111" t="str">
        <f t="shared" si="19"/>
        <v>XII AK17</v>
      </c>
      <c r="B739" s="54">
        <v>7</v>
      </c>
      <c r="C739" s="110" t="s">
        <v>363</v>
      </c>
      <c r="D739" s="110" t="s">
        <v>364</v>
      </c>
      <c r="E739" s="54" t="s">
        <v>13</v>
      </c>
      <c r="F739" s="111" t="s">
        <v>970</v>
      </c>
      <c r="G739" s="111" t="s">
        <v>1780</v>
      </c>
      <c r="H739" s="111" t="s">
        <v>1783</v>
      </c>
      <c r="I739" s="111" t="s">
        <v>2379</v>
      </c>
    </row>
    <row r="740" spans="1:9" ht="15.75">
      <c r="A740" s="111" t="str">
        <f t="shared" si="19"/>
        <v>XII AK18</v>
      </c>
      <c r="B740" s="54">
        <v>8</v>
      </c>
      <c r="C740" s="110" t="s">
        <v>365</v>
      </c>
      <c r="D740" s="110" t="s">
        <v>366</v>
      </c>
      <c r="E740" s="54" t="s">
        <v>9</v>
      </c>
      <c r="F740" s="111" t="s">
        <v>970</v>
      </c>
      <c r="G740" s="111" t="s">
        <v>1780</v>
      </c>
      <c r="H740" s="111" t="s">
        <v>1783</v>
      </c>
      <c r="I740" s="111" t="s">
        <v>2377</v>
      </c>
    </row>
    <row r="741" spans="1:9" ht="15.75">
      <c r="A741" s="111" t="str">
        <f t="shared" si="19"/>
        <v>XII AK19</v>
      </c>
      <c r="B741" s="54">
        <v>9</v>
      </c>
      <c r="C741" s="110" t="s">
        <v>367</v>
      </c>
      <c r="D741" s="110" t="s">
        <v>368</v>
      </c>
      <c r="E741" s="54" t="s">
        <v>9</v>
      </c>
      <c r="F741" s="111" t="s">
        <v>970</v>
      </c>
      <c r="G741" s="111" t="s">
        <v>1780</v>
      </c>
      <c r="H741" s="111" t="s">
        <v>1783</v>
      </c>
      <c r="I741" s="111" t="s">
        <v>2377</v>
      </c>
    </row>
    <row r="742" spans="1:9" ht="15.75">
      <c r="A742" s="111" t="str">
        <f t="shared" si="19"/>
        <v>XII AK110</v>
      </c>
      <c r="B742" s="54">
        <v>10</v>
      </c>
      <c r="C742" s="110" t="s">
        <v>369</v>
      </c>
      <c r="D742" s="110" t="s">
        <v>370</v>
      </c>
      <c r="E742" s="54" t="s">
        <v>9</v>
      </c>
      <c r="F742" s="111" t="s">
        <v>970</v>
      </c>
      <c r="G742" s="111" t="s">
        <v>1780</v>
      </c>
      <c r="H742" s="111" t="s">
        <v>1783</v>
      </c>
      <c r="I742" s="111" t="s">
        <v>2377</v>
      </c>
    </row>
    <row r="743" spans="1:9" ht="15.75">
      <c r="A743" s="111" t="str">
        <f t="shared" si="19"/>
        <v>XII AK111</v>
      </c>
      <c r="B743" s="54">
        <v>11</v>
      </c>
      <c r="C743" s="110" t="s">
        <v>371</v>
      </c>
      <c r="D743" s="110" t="s">
        <v>372</v>
      </c>
      <c r="E743" s="54" t="s">
        <v>13</v>
      </c>
      <c r="F743" s="111" t="s">
        <v>970</v>
      </c>
      <c r="G743" s="111" t="s">
        <v>1780</v>
      </c>
      <c r="H743" s="111" t="s">
        <v>1783</v>
      </c>
      <c r="I743" s="111" t="s">
        <v>2379</v>
      </c>
    </row>
    <row r="744" spans="1:9" ht="15.75">
      <c r="A744" s="111" t="str">
        <f t="shared" si="19"/>
        <v>XII AK112</v>
      </c>
      <c r="B744" s="54">
        <v>12</v>
      </c>
      <c r="C744" s="110" t="s">
        <v>373</v>
      </c>
      <c r="D744" s="110" t="s">
        <v>374</v>
      </c>
      <c r="E744" s="54" t="s">
        <v>13</v>
      </c>
      <c r="F744" s="111" t="s">
        <v>970</v>
      </c>
      <c r="G744" s="111" t="s">
        <v>1780</v>
      </c>
      <c r="H744" s="111" t="s">
        <v>1783</v>
      </c>
      <c r="I744" s="111" t="s">
        <v>2379</v>
      </c>
    </row>
    <row r="745" spans="1:9" ht="15.75">
      <c r="A745" s="111" t="str">
        <f t="shared" si="19"/>
        <v>XII AK113</v>
      </c>
      <c r="B745" s="54">
        <v>13</v>
      </c>
      <c r="C745" s="110" t="s">
        <v>375</v>
      </c>
      <c r="D745" s="110" t="s">
        <v>376</v>
      </c>
      <c r="E745" s="54" t="s">
        <v>9</v>
      </c>
      <c r="F745" s="111" t="s">
        <v>970</v>
      </c>
      <c r="G745" s="111" t="s">
        <v>1780</v>
      </c>
      <c r="H745" s="111" t="s">
        <v>1783</v>
      </c>
      <c r="I745" s="111" t="s">
        <v>2377</v>
      </c>
    </row>
    <row r="746" spans="1:9" ht="15.75">
      <c r="A746" s="111" t="str">
        <f t="shared" si="19"/>
        <v>XII AK114</v>
      </c>
      <c r="B746" s="54">
        <v>14</v>
      </c>
      <c r="C746" s="110" t="s">
        <v>377</v>
      </c>
      <c r="D746" s="110" t="s">
        <v>378</v>
      </c>
      <c r="E746" s="54" t="s">
        <v>13</v>
      </c>
      <c r="F746" s="111" t="s">
        <v>970</v>
      </c>
      <c r="G746" s="111" t="s">
        <v>1780</v>
      </c>
      <c r="H746" s="111" t="s">
        <v>1783</v>
      </c>
      <c r="I746" s="111" t="s">
        <v>2379</v>
      </c>
    </row>
    <row r="747" spans="1:9" ht="15.75">
      <c r="A747" s="111" t="str">
        <f t="shared" si="19"/>
        <v>XII AK115</v>
      </c>
      <c r="B747" s="54">
        <v>15</v>
      </c>
      <c r="C747" s="110" t="s">
        <v>379</v>
      </c>
      <c r="D747" s="110" t="s">
        <v>380</v>
      </c>
      <c r="E747" s="54" t="s">
        <v>13</v>
      </c>
      <c r="F747" s="111" t="s">
        <v>970</v>
      </c>
      <c r="G747" s="111" t="s">
        <v>1780</v>
      </c>
      <c r="H747" s="111" t="s">
        <v>1783</v>
      </c>
      <c r="I747" s="111" t="s">
        <v>2379</v>
      </c>
    </row>
    <row r="748" spans="1:9" ht="15.75">
      <c r="A748" s="111" t="str">
        <f t="shared" si="19"/>
        <v>XII AK116</v>
      </c>
      <c r="B748" s="54">
        <v>16</v>
      </c>
      <c r="C748" s="110" t="s">
        <v>381</v>
      </c>
      <c r="D748" s="110" t="s">
        <v>382</v>
      </c>
      <c r="E748" s="54" t="s">
        <v>13</v>
      </c>
      <c r="F748" s="111" t="s">
        <v>970</v>
      </c>
      <c r="G748" s="111" t="s">
        <v>1780</v>
      </c>
      <c r="H748" s="111" t="s">
        <v>1783</v>
      </c>
      <c r="I748" s="111" t="s">
        <v>2379</v>
      </c>
    </row>
    <row r="749" spans="1:9" ht="15.75">
      <c r="A749" s="111" t="str">
        <f t="shared" si="19"/>
        <v>XII AK117</v>
      </c>
      <c r="B749" s="54">
        <v>17</v>
      </c>
      <c r="C749" s="110" t="s">
        <v>383</v>
      </c>
      <c r="D749" s="110" t="s">
        <v>384</v>
      </c>
      <c r="E749" s="54" t="s">
        <v>13</v>
      </c>
      <c r="F749" s="111" t="s">
        <v>970</v>
      </c>
      <c r="G749" s="111" t="s">
        <v>1780</v>
      </c>
      <c r="H749" s="111" t="s">
        <v>1783</v>
      </c>
      <c r="I749" s="111" t="s">
        <v>2379</v>
      </c>
    </row>
    <row r="750" spans="1:9" ht="15.75">
      <c r="A750" s="111" t="str">
        <f t="shared" si="19"/>
        <v>XII AK118</v>
      </c>
      <c r="B750" s="54">
        <v>18</v>
      </c>
      <c r="C750" s="110" t="s">
        <v>385</v>
      </c>
      <c r="D750" s="110" t="s">
        <v>386</v>
      </c>
      <c r="E750" s="54" t="s">
        <v>9</v>
      </c>
      <c r="F750" s="111" t="s">
        <v>970</v>
      </c>
      <c r="G750" s="111" t="s">
        <v>1780</v>
      </c>
      <c r="H750" s="111" t="s">
        <v>1783</v>
      </c>
      <c r="I750" s="111" t="s">
        <v>2377</v>
      </c>
    </row>
    <row r="751" spans="1:9" ht="15.75">
      <c r="A751" s="111" t="str">
        <f t="shared" si="19"/>
        <v>XII AK119</v>
      </c>
      <c r="B751" s="54">
        <v>19</v>
      </c>
      <c r="C751" s="110" t="s">
        <v>387</v>
      </c>
      <c r="D751" s="110" t="s">
        <v>388</v>
      </c>
      <c r="E751" s="54" t="s">
        <v>9</v>
      </c>
      <c r="F751" s="111" t="s">
        <v>970</v>
      </c>
      <c r="G751" s="111" t="s">
        <v>1780</v>
      </c>
      <c r="H751" s="111" t="s">
        <v>1783</v>
      </c>
      <c r="I751" s="111" t="s">
        <v>2377</v>
      </c>
    </row>
    <row r="752" spans="1:9" ht="15.75">
      <c r="A752" s="111" t="str">
        <f t="shared" si="19"/>
        <v>XII AK120</v>
      </c>
      <c r="B752" s="54">
        <v>20</v>
      </c>
      <c r="C752" s="110" t="s">
        <v>389</v>
      </c>
      <c r="D752" s="110" t="s">
        <v>390</v>
      </c>
      <c r="E752" s="54" t="s">
        <v>9</v>
      </c>
      <c r="F752" s="111" t="s">
        <v>970</v>
      </c>
      <c r="G752" s="111" t="s">
        <v>1780</v>
      </c>
      <c r="H752" s="111" t="s">
        <v>1783</v>
      </c>
      <c r="I752" s="111" t="s">
        <v>2377</v>
      </c>
    </row>
    <row r="753" spans="1:9" ht="15.75">
      <c r="A753" s="111" t="str">
        <f t="shared" si="19"/>
        <v>XII AK121</v>
      </c>
      <c r="B753" s="54">
        <v>21</v>
      </c>
      <c r="C753" s="110" t="s">
        <v>391</v>
      </c>
      <c r="D753" s="110" t="s">
        <v>392</v>
      </c>
      <c r="E753" s="54" t="s">
        <v>9</v>
      </c>
      <c r="F753" s="111" t="s">
        <v>970</v>
      </c>
      <c r="G753" s="111" t="s">
        <v>1780</v>
      </c>
      <c r="H753" s="111" t="s">
        <v>1783</v>
      </c>
      <c r="I753" s="111" t="s">
        <v>2377</v>
      </c>
    </row>
    <row r="754" spans="1:9" ht="15.75">
      <c r="A754" s="111" t="str">
        <f t="shared" si="19"/>
        <v>XII AK122</v>
      </c>
      <c r="B754" s="54">
        <v>22</v>
      </c>
      <c r="C754" s="110" t="s">
        <v>393</v>
      </c>
      <c r="D754" s="110" t="s">
        <v>394</v>
      </c>
      <c r="E754" s="54" t="s">
        <v>13</v>
      </c>
      <c r="F754" s="111" t="s">
        <v>970</v>
      </c>
      <c r="G754" s="111" t="s">
        <v>1780</v>
      </c>
      <c r="H754" s="111" t="s">
        <v>1783</v>
      </c>
      <c r="I754" s="111" t="s">
        <v>2379</v>
      </c>
    </row>
    <row r="755" spans="1:9" ht="15.75">
      <c r="A755" s="111" t="str">
        <f t="shared" si="19"/>
        <v>XII AK123</v>
      </c>
      <c r="B755" s="54">
        <v>23</v>
      </c>
      <c r="C755" s="110" t="s">
        <v>395</v>
      </c>
      <c r="D755" s="110" t="s">
        <v>396</v>
      </c>
      <c r="E755" s="54" t="s">
        <v>13</v>
      </c>
      <c r="F755" s="111" t="s">
        <v>970</v>
      </c>
      <c r="G755" s="111" t="s">
        <v>1780</v>
      </c>
      <c r="H755" s="111" t="s">
        <v>1783</v>
      </c>
      <c r="I755" s="111" t="s">
        <v>2379</v>
      </c>
    </row>
    <row r="756" spans="1:9" ht="15.75">
      <c r="A756" s="111" t="str">
        <f t="shared" si="19"/>
        <v>XII AK124</v>
      </c>
      <c r="B756" s="54">
        <v>24</v>
      </c>
      <c r="C756" s="110" t="s">
        <v>397</v>
      </c>
      <c r="D756" s="110" t="s">
        <v>398</v>
      </c>
      <c r="E756" s="54" t="s">
        <v>9</v>
      </c>
      <c r="F756" s="111" t="s">
        <v>970</v>
      </c>
      <c r="G756" s="111" t="s">
        <v>1780</v>
      </c>
      <c r="H756" s="111" t="s">
        <v>1783</v>
      </c>
      <c r="I756" s="111" t="s">
        <v>2377</v>
      </c>
    </row>
    <row r="757" spans="1:9" ht="15.75">
      <c r="A757" s="111" t="str">
        <f t="shared" si="19"/>
        <v>XII AK125</v>
      </c>
      <c r="B757" s="54">
        <v>25</v>
      </c>
      <c r="C757" s="110" t="s">
        <v>399</v>
      </c>
      <c r="D757" s="110" t="s">
        <v>400</v>
      </c>
      <c r="E757" s="54" t="s">
        <v>13</v>
      </c>
      <c r="F757" s="111" t="s">
        <v>970</v>
      </c>
      <c r="G757" s="111" t="s">
        <v>1780</v>
      </c>
      <c r="H757" s="111" t="s">
        <v>1783</v>
      </c>
      <c r="I757" s="111" t="s">
        <v>2379</v>
      </c>
    </row>
    <row r="758" spans="1:9" ht="15.75">
      <c r="A758" s="111" t="str">
        <f t="shared" si="19"/>
        <v>XII AK126</v>
      </c>
      <c r="B758" s="54">
        <v>26</v>
      </c>
      <c r="C758" s="110" t="s">
        <v>401</v>
      </c>
      <c r="D758" s="110" t="s">
        <v>402</v>
      </c>
      <c r="E758" s="54" t="s">
        <v>13</v>
      </c>
      <c r="F758" s="111" t="s">
        <v>970</v>
      </c>
      <c r="G758" s="111" t="s">
        <v>1780</v>
      </c>
      <c r="H758" s="111" t="s">
        <v>1783</v>
      </c>
      <c r="I758" s="111" t="s">
        <v>2379</v>
      </c>
    </row>
    <row r="759" spans="1:9" ht="15.75">
      <c r="A759" s="111" t="str">
        <f t="shared" si="19"/>
        <v>XII AK127</v>
      </c>
      <c r="B759" s="54">
        <v>27</v>
      </c>
      <c r="C759" s="110" t="s">
        <v>403</v>
      </c>
      <c r="D759" s="110" t="s">
        <v>404</v>
      </c>
      <c r="E759" s="54" t="s">
        <v>9</v>
      </c>
      <c r="F759" s="111" t="s">
        <v>970</v>
      </c>
      <c r="G759" s="111" t="s">
        <v>1780</v>
      </c>
      <c r="H759" s="111" t="s">
        <v>1783</v>
      </c>
      <c r="I759" s="111" t="s">
        <v>2377</v>
      </c>
    </row>
    <row r="760" spans="1:9" ht="15.75">
      <c r="A760" s="111" t="str">
        <f t="shared" si="19"/>
        <v>XII AK128</v>
      </c>
      <c r="B760" s="54">
        <v>28</v>
      </c>
      <c r="C760" s="110" t="s">
        <v>405</v>
      </c>
      <c r="D760" s="110" t="s">
        <v>406</v>
      </c>
      <c r="E760" s="54" t="s">
        <v>13</v>
      </c>
      <c r="F760" s="111" t="s">
        <v>970</v>
      </c>
      <c r="G760" s="111" t="s">
        <v>1780</v>
      </c>
      <c r="H760" s="111" t="s">
        <v>1783</v>
      </c>
      <c r="I760" s="111" t="s">
        <v>2379</v>
      </c>
    </row>
    <row r="761" spans="1:9" ht="15.75">
      <c r="A761" s="111" t="str">
        <f t="shared" si="19"/>
        <v>XII AK129</v>
      </c>
      <c r="B761" s="54">
        <v>29</v>
      </c>
      <c r="C761" s="110" t="s">
        <v>407</v>
      </c>
      <c r="D761" s="110" t="s">
        <v>408</v>
      </c>
      <c r="E761" s="54" t="s">
        <v>9</v>
      </c>
      <c r="F761" s="111" t="s">
        <v>970</v>
      </c>
      <c r="G761" s="111" t="s">
        <v>1780</v>
      </c>
      <c r="H761" s="111" t="s">
        <v>1783</v>
      </c>
      <c r="I761" s="111" t="s">
        <v>2377</v>
      </c>
    </row>
    <row r="762" spans="1:9" ht="15.75">
      <c r="A762" s="111" t="str">
        <f t="shared" si="19"/>
        <v>XII AK130</v>
      </c>
      <c r="B762" s="54">
        <v>30</v>
      </c>
      <c r="C762" s="110" t="s">
        <v>409</v>
      </c>
      <c r="D762" s="110" t="s">
        <v>410</v>
      </c>
      <c r="E762" s="54" t="s">
        <v>13</v>
      </c>
      <c r="F762" s="111" t="s">
        <v>970</v>
      </c>
      <c r="G762" s="111" t="s">
        <v>1780</v>
      </c>
      <c r="H762" s="111" t="s">
        <v>1783</v>
      </c>
      <c r="I762" s="111" t="s">
        <v>2379</v>
      </c>
    </row>
    <row r="763" spans="1:9" ht="15.75">
      <c r="A763" s="111" t="str">
        <f t="shared" si="19"/>
        <v>XII AK131</v>
      </c>
      <c r="B763" s="54">
        <v>31</v>
      </c>
      <c r="C763" s="110" t="s">
        <v>411</v>
      </c>
      <c r="D763" s="110" t="s">
        <v>412</v>
      </c>
      <c r="E763" s="54" t="s">
        <v>13</v>
      </c>
      <c r="F763" s="111" t="s">
        <v>970</v>
      </c>
      <c r="G763" s="111" t="s">
        <v>1780</v>
      </c>
      <c r="H763" s="111" t="s">
        <v>1783</v>
      </c>
      <c r="I763" s="111" t="s">
        <v>2379</v>
      </c>
    </row>
    <row r="764" spans="1:9" ht="15.75">
      <c r="A764" s="111" t="str">
        <f t="shared" si="19"/>
        <v>XII AK21</v>
      </c>
      <c r="B764" s="54">
        <v>1</v>
      </c>
      <c r="C764" s="110" t="s">
        <v>414</v>
      </c>
      <c r="D764" s="110" t="s">
        <v>415</v>
      </c>
      <c r="E764" s="54" t="s">
        <v>13</v>
      </c>
      <c r="F764" s="111" t="s">
        <v>971</v>
      </c>
      <c r="G764" s="111" t="s">
        <v>1780</v>
      </c>
      <c r="H764" s="111" t="s">
        <v>1783</v>
      </c>
      <c r="I764" s="111" t="s">
        <v>2379</v>
      </c>
    </row>
    <row r="765" spans="1:9" ht="15.75">
      <c r="A765" s="111" t="str">
        <f t="shared" si="19"/>
        <v>XII AK22</v>
      </c>
      <c r="B765" s="54">
        <v>2</v>
      </c>
      <c r="C765" s="110" t="s">
        <v>416</v>
      </c>
      <c r="D765" s="110" t="s">
        <v>417</v>
      </c>
      <c r="E765" s="54" t="s">
        <v>9</v>
      </c>
      <c r="F765" s="111" t="s">
        <v>971</v>
      </c>
      <c r="G765" s="111" t="s">
        <v>1780</v>
      </c>
      <c r="H765" s="111" t="s">
        <v>1783</v>
      </c>
      <c r="I765" s="111" t="s">
        <v>2377</v>
      </c>
    </row>
    <row r="766" spans="1:9" ht="15.75">
      <c r="A766" s="111" t="str">
        <f t="shared" si="19"/>
        <v>XII AK23</v>
      </c>
      <c r="B766" s="54">
        <v>3</v>
      </c>
      <c r="C766" s="110" t="s">
        <v>418</v>
      </c>
      <c r="D766" s="110" t="s">
        <v>419</v>
      </c>
      <c r="E766" s="54" t="s">
        <v>13</v>
      </c>
      <c r="F766" s="111" t="s">
        <v>971</v>
      </c>
      <c r="G766" s="111" t="s">
        <v>1780</v>
      </c>
      <c r="H766" s="111" t="s">
        <v>1783</v>
      </c>
      <c r="I766" s="111" t="s">
        <v>2379</v>
      </c>
    </row>
    <row r="767" spans="1:9" ht="15.75">
      <c r="A767" s="111" t="str">
        <f t="shared" si="19"/>
        <v>XII AK24</v>
      </c>
      <c r="B767" s="54">
        <v>4</v>
      </c>
      <c r="C767" s="110" t="s">
        <v>420</v>
      </c>
      <c r="D767" s="110" t="s">
        <v>421</v>
      </c>
      <c r="E767" s="54" t="s">
        <v>13</v>
      </c>
      <c r="F767" s="111" t="s">
        <v>971</v>
      </c>
      <c r="G767" s="111" t="s">
        <v>1780</v>
      </c>
      <c r="H767" s="111" t="s">
        <v>1783</v>
      </c>
      <c r="I767" s="111" t="s">
        <v>2379</v>
      </c>
    </row>
    <row r="768" spans="1:9" ht="15.75">
      <c r="A768" s="111" t="str">
        <f t="shared" si="19"/>
        <v>XII AK25</v>
      </c>
      <c r="B768" s="54">
        <v>5</v>
      </c>
      <c r="C768" s="110" t="s">
        <v>422</v>
      </c>
      <c r="D768" s="110" t="s">
        <v>423</v>
      </c>
      <c r="E768" s="54" t="s">
        <v>9</v>
      </c>
      <c r="F768" s="111" t="s">
        <v>971</v>
      </c>
      <c r="G768" s="111" t="s">
        <v>1780</v>
      </c>
      <c r="H768" s="111" t="s">
        <v>1783</v>
      </c>
      <c r="I768" s="111" t="s">
        <v>2377</v>
      </c>
    </row>
    <row r="769" spans="1:9" ht="15.75">
      <c r="A769" s="111" t="str">
        <f t="shared" si="19"/>
        <v>XII AK26</v>
      </c>
      <c r="B769" s="54">
        <v>6</v>
      </c>
      <c r="C769" s="110" t="s">
        <v>424</v>
      </c>
      <c r="D769" s="110" t="s">
        <v>425</v>
      </c>
      <c r="E769" s="54" t="s">
        <v>13</v>
      </c>
      <c r="F769" s="111" t="s">
        <v>971</v>
      </c>
      <c r="G769" s="111" t="s">
        <v>1780</v>
      </c>
      <c r="H769" s="111" t="s">
        <v>1783</v>
      </c>
      <c r="I769" s="111" t="s">
        <v>2379</v>
      </c>
    </row>
    <row r="770" spans="1:9" ht="15.75">
      <c r="A770" s="111" t="str">
        <f t="shared" si="19"/>
        <v>XII AK27</v>
      </c>
      <c r="B770" s="54">
        <v>7</v>
      </c>
      <c r="C770" s="110" t="s">
        <v>426</v>
      </c>
      <c r="D770" s="110" t="s">
        <v>427</v>
      </c>
      <c r="E770" s="54" t="s">
        <v>9</v>
      </c>
      <c r="F770" s="111" t="s">
        <v>971</v>
      </c>
      <c r="G770" s="111" t="s">
        <v>1780</v>
      </c>
      <c r="H770" s="111" t="s">
        <v>1783</v>
      </c>
      <c r="I770" s="111" t="s">
        <v>2377</v>
      </c>
    </row>
    <row r="771" spans="1:9" ht="15.75">
      <c r="A771" s="111" t="str">
        <f t="shared" si="19"/>
        <v>XII AK28</v>
      </c>
      <c r="B771" s="54">
        <v>8</v>
      </c>
      <c r="C771" s="110" t="s">
        <v>428</v>
      </c>
      <c r="D771" s="110" t="s">
        <v>429</v>
      </c>
      <c r="E771" s="54" t="s">
        <v>13</v>
      </c>
      <c r="F771" s="111" t="s">
        <v>971</v>
      </c>
      <c r="G771" s="111" t="s">
        <v>1780</v>
      </c>
      <c r="H771" s="111" t="s">
        <v>1783</v>
      </c>
      <c r="I771" s="111" t="s">
        <v>2379</v>
      </c>
    </row>
    <row r="772" spans="1:9" ht="15.75">
      <c r="A772" s="111" t="str">
        <f t="shared" si="19"/>
        <v>XII AK29</v>
      </c>
      <c r="B772" s="54">
        <v>9</v>
      </c>
      <c r="C772" s="110" t="s">
        <v>430</v>
      </c>
      <c r="D772" s="110" t="s">
        <v>431</v>
      </c>
      <c r="E772" s="54" t="s">
        <v>9</v>
      </c>
      <c r="F772" s="111" t="s">
        <v>971</v>
      </c>
      <c r="G772" s="111" t="s">
        <v>1780</v>
      </c>
      <c r="H772" s="111" t="s">
        <v>1783</v>
      </c>
      <c r="I772" s="111" t="s">
        <v>2377</v>
      </c>
    </row>
    <row r="773" spans="1:9" ht="15.75">
      <c r="A773" s="111" t="str">
        <f t="shared" si="19"/>
        <v>XII AK210</v>
      </c>
      <c r="B773" s="54">
        <v>10</v>
      </c>
      <c r="C773" s="110" t="s">
        <v>432</v>
      </c>
      <c r="D773" s="110" t="s">
        <v>433</v>
      </c>
      <c r="E773" s="54" t="s">
        <v>9</v>
      </c>
      <c r="F773" s="111" t="s">
        <v>971</v>
      </c>
      <c r="G773" s="111" t="s">
        <v>1780</v>
      </c>
      <c r="H773" s="111" t="s">
        <v>1783</v>
      </c>
      <c r="I773" s="111" t="s">
        <v>2377</v>
      </c>
    </row>
    <row r="774" spans="1:9" ht="15.75">
      <c r="A774" s="111" t="str">
        <f t="shared" si="19"/>
        <v>XII AK211</v>
      </c>
      <c r="B774" s="54">
        <v>11</v>
      </c>
      <c r="C774" s="110" t="s">
        <v>434</v>
      </c>
      <c r="D774" s="110" t="s">
        <v>435</v>
      </c>
      <c r="E774" s="54" t="s">
        <v>9</v>
      </c>
      <c r="F774" s="111" t="s">
        <v>971</v>
      </c>
      <c r="G774" s="111" t="s">
        <v>1780</v>
      </c>
      <c r="H774" s="111" t="s">
        <v>1783</v>
      </c>
      <c r="I774" s="111" t="s">
        <v>2377</v>
      </c>
    </row>
    <row r="775" spans="1:9" ht="15.75">
      <c r="A775" s="111" t="str">
        <f t="shared" si="19"/>
        <v>XII AK212</v>
      </c>
      <c r="B775" s="54">
        <v>12</v>
      </c>
      <c r="C775" s="110" t="s">
        <v>436</v>
      </c>
      <c r="D775" s="110" t="s">
        <v>437</v>
      </c>
      <c r="E775" s="54" t="s">
        <v>13</v>
      </c>
      <c r="F775" s="111" t="s">
        <v>971</v>
      </c>
      <c r="G775" s="111" t="s">
        <v>1780</v>
      </c>
      <c r="H775" s="111" t="s">
        <v>1783</v>
      </c>
      <c r="I775" s="111" t="s">
        <v>2379</v>
      </c>
    </row>
    <row r="776" spans="1:9" ht="15.75">
      <c r="A776" s="111" t="str">
        <f t="shared" si="19"/>
        <v>XII AK213</v>
      </c>
      <c r="B776" s="54">
        <v>13</v>
      </c>
      <c r="C776" s="110" t="s">
        <v>438</v>
      </c>
      <c r="D776" s="110" t="s">
        <v>439</v>
      </c>
      <c r="E776" s="54" t="s">
        <v>9</v>
      </c>
      <c r="F776" s="111" t="s">
        <v>971</v>
      </c>
      <c r="G776" s="111" t="s">
        <v>1780</v>
      </c>
      <c r="H776" s="111" t="s">
        <v>1783</v>
      </c>
      <c r="I776" s="111" t="s">
        <v>2377</v>
      </c>
    </row>
    <row r="777" spans="1:9" ht="15.75">
      <c r="A777" s="111" t="str">
        <f t="shared" si="19"/>
        <v>XII AK214</v>
      </c>
      <c r="B777" s="54">
        <v>14</v>
      </c>
      <c r="C777" s="110" t="s">
        <v>440</v>
      </c>
      <c r="D777" s="110" t="s">
        <v>441</v>
      </c>
      <c r="E777" s="54" t="s">
        <v>9</v>
      </c>
      <c r="F777" s="111" t="s">
        <v>971</v>
      </c>
      <c r="G777" s="111" t="s">
        <v>1780</v>
      </c>
      <c r="H777" s="111" t="s">
        <v>1783</v>
      </c>
      <c r="I777" s="111" t="s">
        <v>2377</v>
      </c>
    </row>
    <row r="778" spans="1:9" ht="15.75">
      <c r="A778" s="111" t="str">
        <f t="shared" si="19"/>
        <v>XII AK215</v>
      </c>
      <c r="B778" s="54">
        <v>15</v>
      </c>
      <c r="C778" s="110" t="s">
        <v>442</v>
      </c>
      <c r="D778" s="110" t="s">
        <v>443</v>
      </c>
      <c r="E778" s="54" t="s">
        <v>13</v>
      </c>
      <c r="F778" s="111" t="s">
        <v>971</v>
      </c>
      <c r="G778" s="111" t="s">
        <v>1780</v>
      </c>
      <c r="H778" s="111" t="s">
        <v>1783</v>
      </c>
      <c r="I778" s="111" t="s">
        <v>2379</v>
      </c>
    </row>
    <row r="779" spans="1:9" ht="15.75">
      <c r="A779" s="111" t="str">
        <f t="shared" si="19"/>
        <v>XII AK216</v>
      </c>
      <c r="B779" s="54">
        <v>16</v>
      </c>
      <c r="C779" s="110" t="s">
        <v>444</v>
      </c>
      <c r="D779" s="110" t="s">
        <v>445</v>
      </c>
      <c r="E779" s="54" t="s">
        <v>13</v>
      </c>
      <c r="F779" s="111" t="s">
        <v>971</v>
      </c>
      <c r="G779" s="111" t="s">
        <v>1780</v>
      </c>
      <c r="H779" s="111" t="s">
        <v>1783</v>
      </c>
      <c r="I779" s="111" t="s">
        <v>2379</v>
      </c>
    </row>
    <row r="780" spans="1:9" ht="15.75">
      <c r="A780" s="111" t="str">
        <f t="shared" si="19"/>
        <v>XII AK217</v>
      </c>
      <c r="B780" s="54">
        <v>17</v>
      </c>
      <c r="C780" s="110" t="s">
        <v>446</v>
      </c>
      <c r="D780" s="110" t="s">
        <v>447</v>
      </c>
      <c r="E780" s="54" t="s">
        <v>9</v>
      </c>
      <c r="F780" s="111" t="s">
        <v>971</v>
      </c>
      <c r="G780" s="111" t="s">
        <v>1780</v>
      </c>
      <c r="H780" s="111" t="s">
        <v>1783</v>
      </c>
      <c r="I780" s="111" t="s">
        <v>2377</v>
      </c>
    </row>
    <row r="781" spans="1:9" ht="15.75">
      <c r="A781" s="111" t="str">
        <f t="shared" si="19"/>
        <v>XII AK218</v>
      </c>
      <c r="B781" s="54">
        <v>18</v>
      </c>
      <c r="C781" s="110" t="s">
        <v>448</v>
      </c>
      <c r="D781" s="110" t="s">
        <v>449</v>
      </c>
      <c r="E781" s="54" t="s">
        <v>9</v>
      </c>
      <c r="F781" s="111" t="s">
        <v>971</v>
      </c>
      <c r="G781" s="111" t="s">
        <v>1780</v>
      </c>
      <c r="H781" s="111" t="s">
        <v>1783</v>
      </c>
      <c r="I781" s="111" t="s">
        <v>2377</v>
      </c>
    </row>
    <row r="782" spans="1:9" ht="15.75">
      <c r="A782" s="111" t="str">
        <f t="shared" ref="A782:A845" si="20">F782&amp;B782</f>
        <v>XII AK219</v>
      </c>
      <c r="B782" s="54">
        <v>19</v>
      </c>
      <c r="C782" s="110" t="s">
        <v>450</v>
      </c>
      <c r="D782" s="110" t="s">
        <v>451</v>
      </c>
      <c r="E782" s="54" t="s">
        <v>9</v>
      </c>
      <c r="F782" s="111" t="s">
        <v>971</v>
      </c>
      <c r="G782" s="111" t="s">
        <v>1780</v>
      </c>
      <c r="H782" s="111" t="s">
        <v>1783</v>
      </c>
      <c r="I782" s="111" t="s">
        <v>2377</v>
      </c>
    </row>
    <row r="783" spans="1:9" ht="15.75">
      <c r="A783" s="111" t="str">
        <f t="shared" si="20"/>
        <v>XII AK220</v>
      </c>
      <c r="B783" s="54">
        <v>20</v>
      </c>
      <c r="C783" s="110" t="s">
        <v>452</v>
      </c>
      <c r="D783" s="110" t="s">
        <v>453</v>
      </c>
      <c r="E783" s="54" t="s">
        <v>9</v>
      </c>
      <c r="F783" s="111" t="s">
        <v>971</v>
      </c>
      <c r="G783" s="111" t="s">
        <v>1780</v>
      </c>
      <c r="H783" s="111" t="s">
        <v>1783</v>
      </c>
      <c r="I783" s="111" t="s">
        <v>2377</v>
      </c>
    </row>
    <row r="784" spans="1:9" ht="15.75">
      <c r="A784" s="111" t="str">
        <f t="shared" si="20"/>
        <v>XII AK221</v>
      </c>
      <c r="B784" s="54">
        <v>21</v>
      </c>
      <c r="C784" s="110" t="s">
        <v>454</v>
      </c>
      <c r="D784" s="110" t="s">
        <v>455</v>
      </c>
      <c r="E784" s="54" t="s">
        <v>9</v>
      </c>
      <c r="F784" s="111" t="s">
        <v>971</v>
      </c>
      <c r="G784" s="111" t="s">
        <v>1780</v>
      </c>
      <c r="H784" s="111" t="s">
        <v>1783</v>
      </c>
      <c r="I784" s="111" t="s">
        <v>2377</v>
      </c>
    </row>
    <row r="785" spans="1:9" ht="15.75">
      <c r="A785" s="111" t="str">
        <f t="shared" si="20"/>
        <v>XII AK222</v>
      </c>
      <c r="B785" s="54">
        <v>22</v>
      </c>
      <c r="C785" s="110" t="s">
        <v>456</v>
      </c>
      <c r="D785" s="110" t="s">
        <v>457</v>
      </c>
      <c r="E785" s="54" t="s">
        <v>13</v>
      </c>
      <c r="F785" s="111" t="s">
        <v>971</v>
      </c>
      <c r="G785" s="111" t="s">
        <v>1780</v>
      </c>
      <c r="H785" s="111" t="s">
        <v>1783</v>
      </c>
      <c r="I785" s="111" t="s">
        <v>2379</v>
      </c>
    </row>
    <row r="786" spans="1:9" ht="15.75">
      <c r="A786" s="111" t="str">
        <f t="shared" si="20"/>
        <v>XII AK223</v>
      </c>
      <c r="B786" s="54">
        <v>23</v>
      </c>
      <c r="C786" s="110" t="s">
        <v>458</v>
      </c>
      <c r="D786" s="110" t="s">
        <v>459</v>
      </c>
      <c r="E786" s="54" t="s">
        <v>9</v>
      </c>
      <c r="F786" s="111" t="s">
        <v>971</v>
      </c>
      <c r="G786" s="111" t="s">
        <v>1780</v>
      </c>
      <c r="H786" s="111" t="s">
        <v>1783</v>
      </c>
      <c r="I786" s="111" t="s">
        <v>2377</v>
      </c>
    </row>
    <row r="787" spans="1:9" ht="15.75">
      <c r="A787" s="111" t="str">
        <f t="shared" si="20"/>
        <v>XII AK224</v>
      </c>
      <c r="B787" s="54">
        <v>24</v>
      </c>
      <c r="C787" s="110" t="s">
        <v>460</v>
      </c>
      <c r="D787" s="110" t="s">
        <v>461</v>
      </c>
      <c r="E787" s="54" t="s">
        <v>13</v>
      </c>
      <c r="F787" s="111" t="s">
        <v>971</v>
      </c>
      <c r="G787" s="111" t="s">
        <v>1780</v>
      </c>
      <c r="H787" s="111" t="s">
        <v>1783</v>
      </c>
      <c r="I787" s="111" t="s">
        <v>2379</v>
      </c>
    </row>
    <row r="788" spans="1:9" ht="15.75">
      <c r="A788" s="111" t="str">
        <f t="shared" si="20"/>
        <v>XII AK225</v>
      </c>
      <c r="B788" s="54">
        <v>25</v>
      </c>
      <c r="C788" s="110" t="s">
        <v>462</v>
      </c>
      <c r="D788" s="110" t="s">
        <v>463</v>
      </c>
      <c r="E788" s="54" t="s">
        <v>13</v>
      </c>
      <c r="F788" s="111" t="s">
        <v>971</v>
      </c>
      <c r="G788" s="111" t="s">
        <v>1780</v>
      </c>
      <c r="H788" s="111" t="s">
        <v>1783</v>
      </c>
      <c r="I788" s="111" t="s">
        <v>2379</v>
      </c>
    </row>
    <row r="789" spans="1:9" ht="15.75">
      <c r="A789" s="111" t="str">
        <f t="shared" si="20"/>
        <v>XII AK226</v>
      </c>
      <c r="B789" s="54">
        <v>26</v>
      </c>
      <c r="C789" s="110" t="s">
        <v>464</v>
      </c>
      <c r="D789" s="110" t="s">
        <v>465</v>
      </c>
      <c r="E789" s="54" t="s">
        <v>9</v>
      </c>
      <c r="F789" s="111" t="s">
        <v>971</v>
      </c>
      <c r="G789" s="111" t="s">
        <v>1780</v>
      </c>
      <c r="H789" s="111" t="s">
        <v>1783</v>
      </c>
      <c r="I789" s="111" t="s">
        <v>2377</v>
      </c>
    </row>
    <row r="790" spans="1:9" ht="15.75">
      <c r="A790" s="111" t="str">
        <f t="shared" si="20"/>
        <v>XII AK227</v>
      </c>
      <c r="B790" s="54">
        <v>27</v>
      </c>
      <c r="C790" s="110" t="s">
        <v>466</v>
      </c>
      <c r="D790" s="110" t="s">
        <v>467</v>
      </c>
      <c r="E790" s="54" t="s">
        <v>9</v>
      </c>
      <c r="F790" s="111" t="s">
        <v>971</v>
      </c>
      <c r="G790" s="111" t="s">
        <v>1780</v>
      </c>
      <c r="H790" s="111" t="s">
        <v>1783</v>
      </c>
      <c r="I790" s="111" t="s">
        <v>2377</v>
      </c>
    </row>
    <row r="791" spans="1:9" ht="15.75">
      <c r="A791" s="111" t="str">
        <f t="shared" si="20"/>
        <v>XII AK228</v>
      </c>
      <c r="B791" s="54">
        <v>28</v>
      </c>
      <c r="C791" s="110" t="s">
        <v>468</v>
      </c>
      <c r="D791" s="110" t="s">
        <v>469</v>
      </c>
      <c r="E791" s="54" t="s">
        <v>13</v>
      </c>
      <c r="F791" s="111" t="s">
        <v>971</v>
      </c>
      <c r="G791" s="111" t="s">
        <v>1780</v>
      </c>
      <c r="H791" s="111" t="s">
        <v>1783</v>
      </c>
      <c r="I791" s="111" t="s">
        <v>2379</v>
      </c>
    </row>
    <row r="792" spans="1:9" ht="15.75">
      <c r="A792" s="111" t="str">
        <f t="shared" si="20"/>
        <v>XII AK229</v>
      </c>
      <c r="B792" s="54">
        <v>29</v>
      </c>
      <c r="C792" s="110" t="s">
        <v>470</v>
      </c>
      <c r="D792" s="110" t="s">
        <v>471</v>
      </c>
      <c r="E792" s="54" t="s">
        <v>13</v>
      </c>
      <c r="F792" s="111" t="s">
        <v>971</v>
      </c>
      <c r="G792" s="111" t="s">
        <v>1780</v>
      </c>
      <c r="H792" s="111" t="s">
        <v>1783</v>
      </c>
      <c r="I792" s="111" t="s">
        <v>2379</v>
      </c>
    </row>
    <row r="793" spans="1:9" ht="15.75">
      <c r="A793" s="111" t="str">
        <f t="shared" si="20"/>
        <v>XII AK31</v>
      </c>
      <c r="B793" s="54">
        <v>1</v>
      </c>
      <c r="C793" s="110" t="s">
        <v>473</v>
      </c>
      <c r="D793" s="110" t="s">
        <v>474</v>
      </c>
      <c r="E793" s="54" t="s">
        <v>9</v>
      </c>
      <c r="F793" s="111" t="s">
        <v>972</v>
      </c>
      <c r="G793" s="111" t="s">
        <v>1780</v>
      </c>
      <c r="H793" s="111" t="s">
        <v>1783</v>
      </c>
      <c r="I793" s="111" t="s">
        <v>2377</v>
      </c>
    </row>
    <row r="794" spans="1:9" ht="15.75">
      <c r="A794" s="111" t="str">
        <f t="shared" si="20"/>
        <v>XII AK32</v>
      </c>
      <c r="B794" s="54">
        <v>2</v>
      </c>
      <c r="C794" s="110" t="s">
        <v>475</v>
      </c>
      <c r="D794" s="110" t="s">
        <v>476</v>
      </c>
      <c r="E794" s="54" t="s">
        <v>9</v>
      </c>
      <c r="F794" s="111" t="s">
        <v>972</v>
      </c>
      <c r="G794" s="111" t="s">
        <v>1780</v>
      </c>
      <c r="H794" s="111" t="s">
        <v>1783</v>
      </c>
      <c r="I794" s="111" t="s">
        <v>2377</v>
      </c>
    </row>
    <row r="795" spans="1:9" ht="15.75">
      <c r="A795" s="111" t="str">
        <f t="shared" si="20"/>
        <v>XII AK33</v>
      </c>
      <c r="B795" s="54">
        <v>3</v>
      </c>
      <c r="C795" s="110" t="s">
        <v>477</v>
      </c>
      <c r="D795" s="110" t="s">
        <v>478</v>
      </c>
      <c r="E795" s="54" t="s">
        <v>9</v>
      </c>
      <c r="F795" s="111" t="s">
        <v>972</v>
      </c>
      <c r="G795" s="111" t="s">
        <v>1780</v>
      </c>
      <c r="H795" s="111" t="s">
        <v>1783</v>
      </c>
      <c r="I795" s="111" t="s">
        <v>2377</v>
      </c>
    </row>
    <row r="796" spans="1:9" ht="15.75">
      <c r="A796" s="111" t="str">
        <f t="shared" si="20"/>
        <v>XII AK34</v>
      </c>
      <c r="B796" s="54">
        <v>4</v>
      </c>
      <c r="C796" s="110" t="s">
        <v>479</v>
      </c>
      <c r="D796" s="110" t="s">
        <v>480</v>
      </c>
      <c r="E796" s="54" t="s">
        <v>13</v>
      </c>
      <c r="F796" s="111" t="s">
        <v>972</v>
      </c>
      <c r="G796" s="111" t="s">
        <v>1780</v>
      </c>
      <c r="H796" s="111" t="s">
        <v>1783</v>
      </c>
      <c r="I796" s="111" t="s">
        <v>2379</v>
      </c>
    </row>
    <row r="797" spans="1:9" ht="15.75">
      <c r="A797" s="111" t="str">
        <f t="shared" si="20"/>
        <v>XII AK35</v>
      </c>
      <c r="B797" s="54">
        <v>5</v>
      </c>
      <c r="C797" s="110" t="s">
        <v>481</v>
      </c>
      <c r="D797" s="110" t="s">
        <v>482</v>
      </c>
      <c r="E797" s="54" t="s">
        <v>13</v>
      </c>
      <c r="F797" s="111" t="s">
        <v>972</v>
      </c>
      <c r="G797" s="111" t="s">
        <v>1780</v>
      </c>
      <c r="H797" s="111" t="s">
        <v>1783</v>
      </c>
      <c r="I797" s="111" t="s">
        <v>2379</v>
      </c>
    </row>
    <row r="798" spans="1:9" ht="15.75">
      <c r="A798" s="111" t="str">
        <f t="shared" si="20"/>
        <v>XII AK36</v>
      </c>
      <c r="B798" s="54">
        <v>6</v>
      </c>
      <c r="C798" s="110" t="s">
        <v>483</v>
      </c>
      <c r="D798" s="110" t="s">
        <v>484</v>
      </c>
      <c r="E798" s="54" t="s">
        <v>13</v>
      </c>
      <c r="F798" s="111" t="s">
        <v>972</v>
      </c>
      <c r="G798" s="111" t="s">
        <v>1780</v>
      </c>
      <c r="H798" s="111" t="s">
        <v>1783</v>
      </c>
      <c r="I798" s="111" t="s">
        <v>2379</v>
      </c>
    </row>
    <row r="799" spans="1:9" ht="15.75">
      <c r="A799" s="111" t="str">
        <f t="shared" si="20"/>
        <v>XII AK37</v>
      </c>
      <c r="B799" s="54">
        <v>7</v>
      </c>
      <c r="C799" s="110" t="s">
        <v>485</v>
      </c>
      <c r="D799" s="110" t="s">
        <v>486</v>
      </c>
      <c r="E799" s="54" t="s">
        <v>9</v>
      </c>
      <c r="F799" s="111" t="s">
        <v>972</v>
      </c>
      <c r="G799" s="111" t="s">
        <v>1780</v>
      </c>
      <c r="H799" s="111" t="s">
        <v>1783</v>
      </c>
      <c r="I799" s="111" t="s">
        <v>2377</v>
      </c>
    </row>
    <row r="800" spans="1:9" ht="15.75">
      <c r="A800" s="111" t="str">
        <f t="shared" si="20"/>
        <v>XII AK38</v>
      </c>
      <c r="B800" s="54">
        <v>8</v>
      </c>
      <c r="C800" s="110" t="s">
        <v>487</v>
      </c>
      <c r="D800" s="110" t="s">
        <v>488</v>
      </c>
      <c r="E800" s="54" t="s">
        <v>9</v>
      </c>
      <c r="F800" s="111" t="s">
        <v>972</v>
      </c>
      <c r="G800" s="111" t="s">
        <v>1780</v>
      </c>
      <c r="H800" s="111" t="s">
        <v>1783</v>
      </c>
      <c r="I800" s="111" t="s">
        <v>2377</v>
      </c>
    </row>
    <row r="801" spans="1:9" ht="15.75">
      <c r="A801" s="111" t="str">
        <f t="shared" si="20"/>
        <v>XII AK39</v>
      </c>
      <c r="B801" s="54">
        <v>9</v>
      </c>
      <c r="C801" s="110" t="s">
        <v>489</v>
      </c>
      <c r="D801" s="110" t="s">
        <v>490</v>
      </c>
      <c r="E801" s="54" t="s">
        <v>13</v>
      </c>
      <c r="F801" s="111" t="s">
        <v>972</v>
      </c>
      <c r="G801" s="111" t="s">
        <v>1780</v>
      </c>
      <c r="H801" s="111" t="s">
        <v>1783</v>
      </c>
      <c r="I801" s="111" t="s">
        <v>2379</v>
      </c>
    </row>
    <row r="802" spans="1:9" ht="15.75">
      <c r="A802" s="111" t="str">
        <f t="shared" si="20"/>
        <v>XII AK310</v>
      </c>
      <c r="B802" s="54">
        <v>10</v>
      </c>
      <c r="C802" s="110" t="s">
        <v>491</v>
      </c>
      <c r="D802" s="110" t="s">
        <v>492</v>
      </c>
      <c r="E802" s="54" t="s">
        <v>13</v>
      </c>
      <c r="F802" s="111" t="s">
        <v>972</v>
      </c>
      <c r="G802" s="111" t="s">
        <v>1780</v>
      </c>
      <c r="H802" s="111" t="s">
        <v>1783</v>
      </c>
      <c r="I802" s="111" t="s">
        <v>2379</v>
      </c>
    </row>
    <row r="803" spans="1:9" ht="15.75">
      <c r="A803" s="111" t="str">
        <f t="shared" si="20"/>
        <v>XII AK311</v>
      </c>
      <c r="B803" s="54">
        <v>11</v>
      </c>
      <c r="C803" s="110" t="s">
        <v>493</v>
      </c>
      <c r="D803" s="110" t="s">
        <v>494</v>
      </c>
      <c r="E803" s="54" t="s">
        <v>13</v>
      </c>
      <c r="F803" s="111" t="s">
        <v>972</v>
      </c>
      <c r="G803" s="111" t="s">
        <v>1780</v>
      </c>
      <c r="H803" s="111" t="s">
        <v>1783</v>
      </c>
      <c r="I803" s="111" t="s">
        <v>2379</v>
      </c>
    </row>
    <row r="804" spans="1:9" ht="15.75">
      <c r="A804" s="111" t="str">
        <f t="shared" si="20"/>
        <v>XII AK312</v>
      </c>
      <c r="B804" s="54">
        <v>12</v>
      </c>
      <c r="C804" s="110" t="s">
        <v>495</v>
      </c>
      <c r="D804" s="110" t="s">
        <v>496</v>
      </c>
      <c r="E804" s="54" t="s">
        <v>13</v>
      </c>
      <c r="F804" s="111" t="s">
        <v>972</v>
      </c>
      <c r="G804" s="111" t="s">
        <v>1780</v>
      </c>
      <c r="H804" s="111" t="s">
        <v>1783</v>
      </c>
      <c r="I804" s="111" t="s">
        <v>2379</v>
      </c>
    </row>
    <row r="805" spans="1:9" ht="15.75">
      <c r="A805" s="111" t="str">
        <f t="shared" si="20"/>
        <v>XII AK313</v>
      </c>
      <c r="B805" s="54">
        <v>13</v>
      </c>
      <c r="C805" s="110" t="s">
        <v>497</v>
      </c>
      <c r="D805" s="110" t="s">
        <v>498</v>
      </c>
      <c r="E805" s="54" t="s">
        <v>9</v>
      </c>
      <c r="F805" s="111" t="s">
        <v>972</v>
      </c>
      <c r="G805" s="111" t="s">
        <v>1780</v>
      </c>
      <c r="H805" s="111" t="s">
        <v>1783</v>
      </c>
      <c r="I805" s="111" t="s">
        <v>2377</v>
      </c>
    </row>
    <row r="806" spans="1:9" ht="15.75">
      <c r="A806" s="111" t="str">
        <f t="shared" si="20"/>
        <v>XII AK314</v>
      </c>
      <c r="B806" s="54">
        <v>14</v>
      </c>
      <c r="C806" s="110" t="s">
        <v>499</v>
      </c>
      <c r="D806" s="110" t="s">
        <v>500</v>
      </c>
      <c r="E806" s="54" t="s">
        <v>13</v>
      </c>
      <c r="F806" s="111" t="s">
        <v>972</v>
      </c>
      <c r="G806" s="111" t="s">
        <v>1780</v>
      </c>
      <c r="H806" s="111" t="s">
        <v>1783</v>
      </c>
      <c r="I806" s="111" t="s">
        <v>2379</v>
      </c>
    </row>
    <row r="807" spans="1:9" ht="15.75">
      <c r="A807" s="111" t="str">
        <f t="shared" si="20"/>
        <v>XII AK315</v>
      </c>
      <c r="B807" s="54">
        <v>15</v>
      </c>
      <c r="C807" s="110" t="s">
        <v>501</v>
      </c>
      <c r="D807" s="110" t="s">
        <v>502</v>
      </c>
      <c r="E807" s="54" t="s">
        <v>9</v>
      </c>
      <c r="F807" s="111" t="s">
        <v>972</v>
      </c>
      <c r="G807" s="111" t="s">
        <v>1780</v>
      </c>
      <c r="H807" s="111" t="s">
        <v>1783</v>
      </c>
      <c r="I807" s="111" t="s">
        <v>2377</v>
      </c>
    </row>
    <row r="808" spans="1:9" ht="15.75">
      <c r="A808" s="111" t="str">
        <f t="shared" si="20"/>
        <v>XII AK316</v>
      </c>
      <c r="B808" s="54">
        <v>16</v>
      </c>
      <c r="C808" s="110" t="s">
        <v>503</v>
      </c>
      <c r="D808" s="110" t="s">
        <v>504</v>
      </c>
      <c r="E808" s="54" t="s">
        <v>13</v>
      </c>
      <c r="F808" s="111" t="s">
        <v>972</v>
      </c>
      <c r="G808" s="111" t="s">
        <v>1780</v>
      </c>
      <c r="H808" s="111" t="s">
        <v>1783</v>
      </c>
      <c r="I808" s="111" t="s">
        <v>2379</v>
      </c>
    </row>
    <row r="809" spans="1:9" ht="15.75">
      <c r="A809" s="111" t="str">
        <f t="shared" si="20"/>
        <v>XII AK317</v>
      </c>
      <c r="B809" s="54">
        <v>17</v>
      </c>
      <c r="C809" s="110" t="s">
        <v>505</v>
      </c>
      <c r="D809" s="110" t="s">
        <v>506</v>
      </c>
      <c r="E809" s="54" t="s">
        <v>13</v>
      </c>
      <c r="F809" s="111" t="s">
        <v>972</v>
      </c>
      <c r="G809" s="111" t="s">
        <v>1780</v>
      </c>
      <c r="H809" s="111" t="s">
        <v>1783</v>
      </c>
      <c r="I809" s="111" t="s">
        <v>2379</v>
      </c>
    </row>
    <row r="810" spans="1:9" ht="15.75">
      <c r="A810" s="111" t="str">
        <f t="shared" si="20"/>
        <v>XII AK318</v>
      </c>
      <c r="B810" s="54">
        <v>18</v>
      </c>
      <c r="C810" s="110" t="s">
        <v>507</v>
      </c>
      <c r="D810" s="110" t="s">
        <v>508</v>
      </c>
      <c r="E810" s="54" t="s">
        <v>13</v>
      </c>
      <c r="F810" s="111" t="s">
        <v>972</v>
      </c>
      <c r="G810" s="111" t="s">
        <v>1780</v>
      </c>
      <c r="H810" s="111" t="s">
        <v>1783</v>
      </c>
      <c r="I810" s="111" t="s">
        <v>2379</v>
      </c>
    </row>
    <row r="811" spans="1:9" ht="15.75">
      <c r="A811" s="111" t="str">
        <f t="shared" si="20"/>
        <v>XII AK319</v>
      </c>
      <c r="B811" s="54">
        <v>19</v>
      </c>
      <c r="C811" s="110" t="s">
        <v>509</v>
      </c>
      <c r="D811" s="110" t="s">
        <v>510</v>
      </c>
      <c r="E811" s="54" t="s">
        <v>9</v>
      </c>
      <c r="F811" s="111" t="s">
        <v>972</v>
      </c>
      <c r="G811" s="111" t="s">
        <v>1780</v>
      </c>
      <c r="H811" s="111" t="s">
        <v>1783</v>
      </c>
      <c r="I811" s="111" t="s">
        <v>2377</v>
      </c>
    </row>
    <row r="812" spans="1:9" ht="15.75">
      <c r="A812" s="111" t="str">
        <f t="shared" si="20"/>
        <v>XII AK320</v>
      </c>
      <c r="B812" s="54">
        <v>20</v>
      </c>
      <c r="C812" s="110" t="s">
        <v>511</v>
      </c>
      <c r="D812" s="110" t="s">
        <v>512</v>
      </c>
      <c r="E812" s="54" t="s">
        <v>9</v>
      </c>
      <c r="F812" s="111" t="s">
        <v>972</v>
      </c>
      <c r="G812" s="111" t="s">
        <v>1780</v>
      </c>
      <c r="H812" s="111" t="s">
        <v>1783</v>
      </c>
      <c r="I812" s="111" t="s">
        <v>2377</v>
      </c>
    </row>
    <row r="813" spans="1:9" ht="15.75">
      <c r="A813" s="111" t="str">
        <f t="shared" si="20"/>
        <v>XII AK321</v>
      </c>
      <c r="B813" s="54">
        <v>21</v>
      </c>
      <c r="C813" s="110" t="s">
        <v>513</v>
      </c>
      <c r="D813" s="110" t="s">
        <v>514</v>
      </c>
      <c r="E813" s="54" t="s">
        <v>13</v>
      </c>
      <c r="F813" s="111" t="s">
        <v>972</v>
      </c>
      <c r="G813" s="111" t="s">
        <v>1780</v>
      </c>
      <c r="H813" s="111" t="s">
        <v>1783</v>
      </c>
      <c r="I813" s="111" t="s">
        <v>2379</v>
      </c>
    </row>
    <row r="814" spans="1:9" ht="15.75">
      <c r="A814" s="111" t="str">
        <f t="shared" si="20"/>
        <v>XII AK322</v>
      </c>
      <c r="B814" s="54">
        <v>22</v>
      </c>
      <c r="C814" s="110" t="s">
        <v>515</v>
      </c>
      <c r="D814" s="110" t="s">
        <v>516</v>
      </c>
      <c r="E814" s="54" t="s">
        <v>9</v>
      </c>
      <c r="F814" s="111" t="s">
        <v>972</v>
      </c>
      <c r="G814" s="111" t="s">
        <v>1780</v>
      </c>
      <c r="H814" s="111" t="s">
        <v>1783</v>
      </c>
      <c r="I814" s="111" t="s">
        <v>2377</v>
      </c>
    </row>
    <row r="815" spans="1:9" ht="15.75">
      <c r="A815" s="111" t="str">
        <f t="shared" si="20"/>
        <v>XII AK323</v>
      </c>
      <c r="B815" s="54">
        <v>23</v>
      </c>
      <c r="C815" s="110" t="s">
        <v>517</v>
      </c>
      <c r="D815" s="110" t="s">
        <v>518</v>
      </c>
      <c r="E815" s="54" t="s">
        <v>9</v>
      </c>
      <c r="F815" s="111" t="s">
        <v>972</v>
      </c>
      <c r="G815" s="111" t="s">
        <v>1780</v>
      </c>
      <c r="H815" s="111" t="s">
        <v>1783</v>
      </c>
      <c r="I815" s="111" t="s">
        <v>2377</v>
      </c>
    </row>
    <row r="816" spans="1:9" ht="15.75">
      <c r="A816" s="111" t="str">
        <f t="shared" si="20"/>
        <v>XII AK324</v>
      </c>
      <c r="B816" s="54">
        <v>24</v>
      </c>
      <c r="C816" s="110" t="s">
        <v>519</v>
      </c>
      <c r="D816" s="110" t="s">
        <v>520</v>
      </c>
      <c r="E816" s="54" t="s">
        <v>13</v>
      </c>
      <c r="F816" s="111" t="s">
        <v>972</v>
      </c>
      <c r="G816" s="111" t="s">
        <v>1780</v>
      </c>
      <c r="H816" s="111" t="s">
        <v>1783</v>
      </c>
      <c r="I816" s="111" t="s">
        <v>2379</v>
      </c>
    </row>
    <row r="817" spans="1:9" ht="15.75">
      <c r="A817" s="111" t="str">
        <f t="shared" si="20"/>
        <v>XII AK325</v>
      </c>
      <c r="B817" s="54">
        <v>25</v>
      </c>
      <c r="C817" s="110" t="s">
        <v>521</v>
      </c>
      <c r="D817" s="110" t="s">
        <v>1831</v>
      </c>
      <c r="E817" s="54" t="s">
        <v>9</v>
      </c>
      <c r="F817" s="111" t="s">
        <v>972</v>
      </c>
      <c r="G817" s="111" t="s">
        <v>1780</v>
      </c>
      <c r="H817" s="111" t="s">
        <v>1783</v>
      </c>
      <c r="I817" s="111" t="s">
        <v>2377</v>
      </c>
    </row>
    <row r="818" spans="1:9" ht="15.75">
      <c r="A818" s="111" t="str">
        <f t="shared" si="20"/>
        <v>XII AK326</v>
      </c>
      <c r="B818" s="54">
        <v>26</v>
      </c>
      <c r="C818" s="110" t="s">
        <v>522</v>
      </c>
      <c r="D818" s="110" t="s">
        <v>523</v>
      </c>
      <c r="E818" s="54" t="s">
        <v>9</v>
      </c>
      <c r="F818" s="111" t="s">
        <v>972</v>
      </c>
      <c r="G818" s="111" t="s">
        <v>1780</v>
      </c>
      <c r="H818" s="111" t="s">
        <v>1783</v>
      </c>
      <c r="I818" s="111" t="s">
        <v>2377</v>
      </c>
    </row>
    <row r="819" spans="1:9" ht="15.75">
      <c r="A819" s="111" t="str">
        <f t="shared" si="20"/>
        <v>XII AK327</v>
      </c>
      <c r="B819" s="54">
        <v>27</v>
      </c>
      <c r="C819" s="110" t="s">
        <v>524</v>
      </c>
      <c r="D819" s="110" t="s">
        <v>525</v>
      </c>
      <c r="E819" s="54" t="s">
        <v>9</v>
      </c>
      <c r="F819" s="111" t="s">
        <v>972</v>
      </c>
      <c r="G819" s="111" t="s">
        <v>1780</v>
      </c>
      <c r="H819" s="111" t="s">
        <v>1783</v>
      </c>
      <c r="I819" s="111" t="s">
        <v>2377</v>
      </c>
    </row>
    <row r="820" spans="1:9" ht="15.75">
      <c r="A820" s="111" t="str">
        <f t="shared" si="20"/>
        <v>XII AK328</v>
      </c>
      <c r="B820" s="54">
        <v>28</v>
      </c>
      <c r="C820" s="110" t="s">
        <v>526</v>
      </c>
      <c r="D820" s="110" t="s">
        <v>527</v>
      </c>
      <c r="E820" s="54" t="s">
        <v>13</v>
      </c>
      <c r="F820" s="111" t="s">
        <v>972</v>
      </c>
      <c r="G820" s="111" t="s">
        <v>1780</v>
      </c>
      <c r="H820" s="111" t="s">
        <v>1783</v>
      </c>
      <c r="I820" s="111" t="s">
        <v>2379</v>
      </c>
    </row>
    <row r="821" spans="1:9" ht="15.75">
      <c r="A821" s="111" t="str">
        <f t="shared" si="20"/>
        <v>XII AK329</v>
      </c>
      <c r="B821" s="54">
        <v>29</v>
      </c>
      <c r="C821" s="110" t="s">
        <v>528</v>
      </c>
      <c r="D821" s="110" t="s">
        <v>529</v>
      </c>
      <c r="E821" s="54" t="s">
        <v>13</v>
      </c>
      <c r="F821" s="111" t="s">
        <v>972</v>
      </c>
      <c r="G821" s="111" t="s">
        <v>1780</v>
      </c>
      <c r="H821" s="111" t="s">
        <v>1783</v>
      </c>
      <c r="I821" s="111" t="s">
        <v>2379</v>
      </c>
    </row>
    <row r="822" spans="1:9" ht="15.75">
      <c r="A822" s="111" t="str">
        <f t="shared" si="20"/>
        <v>XII AK330</v>
      </c>
      <c r="B822" s="54">
        <v>30</v>
      </c>
      <c r="C822" s="110" t="s">
        <v>530</v>
      </c>
      <c r="D822" s="110" t="s">
        <v>531</v>
      </c>
      <c r="E822" s="54" t="s">
        <v>13</v>
      </c>
      <c r="F822" s="111" t="s">
        <v>972</v>
      </c>
      <c r="G822" s="111" t="s">
        <v>1780</v>
      </c>
      <c r="H822" s="111" t="s">
        <v>1783</v>
      </c>
      <c r="I822" s="111" t="s">
        <v>2379</v>
      </c>
    </row>
    <row r="823" spans="1:9" ht="15.75">
      <c r="A823" s="111" t="str">
        <f t="shared" si="20"/>
        <v>XII AK331</v>
      </c>
      <c r="B823" s="54">
        <v>31</v>
      </c>
      <c r="C823" s="110" t="s">
        <v>532</v>
      </c>
      <c r="D823" s="110" t="s">
        <v>533</v>
      </c>
      <c r="E823" s="54" t="s">
        <v>13</v>
      </c>
      <c r="F823" s="111" t="s">
        <v>972</v>
      </c>
      <c r="G823" s="111" t="s">
        <v>1780</v>
      </c>
      <c r="H823" s="111" t="s">
        <v>1783</v>
      </c>
      <c r="I823" s="111" t="s">
        <v>2379</v>
      </c>
    </row>
    <row r="824" spans="1:9" ht="15.75">
      <c r="A824" s="111" t="str">
        <f t="shared" si="20"/>
        <v>XII AK41</v>
      </c>
      <c r="B824" s="54">
        <v>1</v>
      </c>
      <c r="C824" s="110" t="s">
        <v>535</v>
      </c>
      <c r="D824" s="110" t="s">
        <v>536</v>
      </c>
      <c r="E824" s="54" t="s">
        <v>9</v>
      </c>
      <c r="F824" s="111" t="s">
        <v>973</v>
      </c>
      <c r="G824" s="111" t="s">
        <v>1780</v>
      </c>
      <c r="H824" s="111" t="s">
        <v>1783</v>
      </c>
      <c r="I824" s="111" t="s">
        <v>2377</v>
      </c>
    </row>
    <row r="825" spans="1:9" ht="15.75">
      <c r="A825" s="111" t="str">
        <f t="shared" si="20"/>
        <v>XII AK42</v>
      </c>
      <c r="B825" s="54">
        <v>2</v>
      </c>
      <c r="C825" s="110" t="s">
        <v>537</v>
      </c>
      <c r="D825" s="110" t="s">
        <v>538</v>
      </c>
      <c r="E825" s="54" t="s">
        <v>13</v>
      </c>
      <c r="F825" s="111" t="s">
        <v>973</v>
      </c>
      <c r="G825" s="111" t="s">
        <v>1780</v>
      </c>
      <c r="H825" s="111" t="s">
        <v>1783</v>
      </c>
      <c r="I825" s="111" t="s">
        <v>2379</v>
      </c>
    </row>
    <row r="826" spans="1:9" ht="15.75">
      <c r="A826" s="111" t="str">
        <f t="shared" si="20"/>
        <v>XII AK43</v>
      </c>
      <c r="B826" s="54">
        <v>3</v>
      </c>
      <c r="C826" s="110" t="s">
        <v>539</v>
      </c>
      <c r="D826" s="110" t="s">
        <v>540</v>
      </c>
      <c r="E826" s="54" t="s">
        <v>9</v>
      </c>
      <c r="F826" s="111" t="s">
        <v>973</v>
      </c>
      <c r="G826" s="111" t="s">
        <v>1780</v>
      </c>
      <c r="H826" s="111" t="s">
        <v>1783</v>
      </c>
      <c r="I826" s="111" t="s">
        <v>2377</v>
      </c>
    </row>
    <row r="827" spans="1:9" ht="15.75">
      <c r="A827" s="111" t="str">
        <f t="shared" si="20"/>
        <v>XII AK44</v>
      </c>
      <c r="B827" s="54">
        <v>4</v>
      </c>
      <c r="C827" s="110" t="s">
        <v>541</v>
      </c>
      <c r="D827" s="110" t="s">
        <v>542</v>
      </c>
      <c r="E827" s="54" t="s">
        <v>13</v>
      </c>
      <c r="F827" s="111" t="s">
        <v>973</v>
      </c>
      <c r="G827" s="111" t="s">
        <v>1780</v>
      </c>
      <c r="H827" s="111" t="s">
        <v>1783</v>
      </c>
      <c r="I827" s="111" t="s">
        <v>2379</v>
      </c>
    </row>
    <row r="828" spans="1:9" ht="15.75">
      <c r="A828" s="111" t="str">
        <f t="shared" si="20"/>
        <v>XII AK45</v>
      </c>
      <c r="B828" s="54">
        <v>5</v>
      </c>
      <c r="C828" s="110" t="s">
        <v>543</v>
      </c>
      <c r="D828" s="110" t="s">
        <v>544</v>
      </c>
      <c r="E828" s="54" t="s">
        <v>13</v>
      </c>
      <c r="F828" s="111" t="s">
        <v>973</v>
      </c>
      <c r="G828" s="111" t="s">
        <v>1780</v>
      </c>
      <c r="H828" s="111" t="s">
        <v>1783</v>
      </c>
      <c r="I828" s="111" t="s">
        <v>2379</v>
      </c>
    </row>
    <row r="829" spans="1:9" ht="15.75">
      <c r="A829" s="111" t="str">
        <f t="shared" si="20"/>
        <v>XII AK46</v>
      </c>
      <c r="B829" s="54">
        <v>6</v>
      </c>
      <c r="C829" s="110" t="s">
        <v>545</v>
      </c>
      <c r="D829" s="110" t="s">
        <v>546</v>
      </c>
      <c r="E829" s="54" t="s">
        <v>9</v>
      </c>
      <c r="F829" s="111" t="s">
        <v>973</v>
      </c>
      <c r="G829" s="111" t="s">
        <v>1780</v>
      </c>
      <c r="H829" s="111" t="s">
        <v>1783</v>
      </c>
      <c r="I829" s="111" t="s">
        <v>2377</v>
      </c>
    </row>
    <row r="830" spans="1:9" ht="15.75">
      <c r="A830" s="111" t="str">
        <f t="shared" si="20"/>
        <v>XII AK47</v>
      </c>
      <c r="B830" s="54">
        <v>7</v>
      </c>
      <c r="C830" s="110" t="s">
        <v>547</v>
      </c>
      <c r="D830" s="110" t="s">
        <v>548</v>
      </c>
      <c r="E830" s="54" t="s">
        <v>9</v>
      </c>
      <c r="F830" s="111" t="s">
        <v>973</v>
      </c>
      <c r="G830" s="111" t="s">
        <v>1780</v>
      </c>
      <c r="H830" s="111" t="s">
        <v>1783</v>
      </c>
      <c r="I830" s="111" t="s">
        <v>2377</v>
      </c>
    </row>
    <row r="831" spans="1:9" ht="15.75">
      <c r="A831" s="111" t="str">
        <f t="shared" si="20"/>
        <v>XII AK48</v>
      </c>
      <c r="B831" s="54">
        <v>8</v>
      </c>
      <c r="C831" s="110" t="s">
        <v>549</v>
      </c>
      <c r="D831" s="110" t="s">
        <v>550</v>
      </c>
      <c r="E831" s="54" t="s">
        <v>13</v>
      </c>
      <c r="F831" s="111" t="s">
        <v>973</v>
      </c>
      <c r="G831" s="111" t="s">
        <v>1780</v>
      </c>
      <c r="H831" s="111" t="s">
        <v>1783</v>
      </c>
      <c r="I831" s="111" t="s">
        <v>2379</v>
      </c>
    </row>
    <row r="832" spans="1:9" ht="15.75">
      <c r="A832" s="111" t="str">
        <f t="shared" si="20"/>
        <v>XII AK49</v>
      </c>
      <c r="B832" s="54">
        <v>9</v>
      </c>
      <c r="C832" s="110" t="s">
        <v>551</v>
      </c>
      <c r="D832" s="110" t="s">
        <v>552</v>
      </c>
      <c r="E832" s="54" t="s">
        <v>9</v>
      </c>
      <c r="F832" s="111" t="s">
        <v>973</v>
      </c>
      <c r="G832" s="111" t="s">
        <v>1780</v>
      </c>
      <c r="H832" s="111" t="s">
        <v>1783</v>
      </c>
      <c r="I832" s="111" t="s">
        <v>2377</v>
      </c>
    </row>
    <row r="833" spans="1:9" ht="15.75">
      <c r="A833" s="111" t="str">
        <f t="shared" si="20"/>
        <v>XII AK410</v>
      </c>
      <c r="B833" s="54">
        <v>10</v>
      </c>
      <c r="C833" s="110" t="s">
        <v>553</v>
      </c>
      <c r="D833" s="110" t="s">
        <v>554</v>
      </c>
      <c r="E833" s="54" t="s">
        <v>13</v>
      </c>
      <c r="F833" s="111" t="s">
        <v>973</v>
      </c>
      <c r="G833" s="111" t="s">
        <v>1780</v>
      </c>
      <c r="H833" s="111" t="s">
        <v>1783</v>
      </c>
      <c r="I833" s="111" t="s">
        <v>2379</v>
      </c>
    </row>
    <row r="834" spans="1:9" ht="15.75">
      <c r="A834" s="111" t="str">
        <f t="shared" si="20"/>
        <v>XII AK411</v>
      </c>
      <c r="B834" s="54">
        <v>11</v>
      </c>
      <c r="C834" s="110" t="s">
        <v>555</v>
      </c>
      <c r="D834" s="110" t="s">
        <v>556</v>
      </c>
      <c r="E834" s="54" t="s">
        <v>13</v>
      </c>
      <c r="F834" s="111" t="s">
        <v>973</v>
      </c>
      <c r="G834" s="111" t="s">
        <v>1780</v>
      </c>
      <c r="H834" s="111" t="s">
        <v>1783</v>
      </c>
      <c r="I834" s="111" t="s">
        <v>2379</v>
      </c>
    </row>
    <row r="835" spans="1:9" ht="15.75">
      <c r="A835" s="111" t="str">
        <f t="shared" si="20"/>
        <v>XII AK412</v>
      </c>
      <c r="B835" s="54">
        <v>12</v>
      </c>
      <c r="C835" s="110" t="s">
        <v>557</v>
      </c>
      <c r="D835" s="110" t="s">
        <v>558</v>
      </c>
      <c r="E835" s="54" t="s">
        <v>9</v>
      </c>
      <c r="F835" s="111" t="s">
        <v>973</v>
      </c>
      <c r="G835" s="111" t="s">
        <v>1780</v>
      </c>
      <c r="H835" s="111" t="s">
        <v>1783</v>
      </c>
      <c r="I835" s="111" t="s">
        <v>2377</v>
      </c>
    </row>
    <row r="836" spans="1:9" ht="15.75">
      <c r="A836" s="111" t="str">
        <f t="shared" si="20"/>
        <v>XII AK413</v>
      </c>
      <c r="B836" s="54">
        <v>13</v>
      </c>
      <c r="C836" s="110" t="s">
        <v>559</v>
      </c>
      <c r="D836" s="110" t="s">
        <v>560</v>
      </c>
      <c r="E836" s="54" t="s">
        <v>13</v>
      </c>
      <c r="F836" s="111" t="s">
        <v>973</v>
      </c>
      <c r="G836" s="111" t="s">
        <v>1780</v>
      </c>
      <c r="H836" s="111" t="s">
        <v>1783</v>
      </c>
      <c r="I836" s="111" t="s">
        <v>2379</v>
      </c>
    </row>
    <row r="837" spans="1:9" ht="15.75">
      <c r="A837" s="111" t="str">
        <f t="shared" si="20"/>
        <v>XII AK414</v>
      </c>
      <c r="B837" s="54">
        <v>14</v>
      </c>
      <c r="C837" s="110" t="s">
        <v>561</v>
      </c>
      <c r="D837" s="110" t="s">
        <v>562</v>
      </c>
      <c r="E837" s="54" t="s">
        <v>13</v>
      </c>
      <c r="F837" s="111" t="s">
        <v>973</v>
      </c>
      <c r="G837" s="111" t="s">
        <v>1780</v>
      </c>
      <c r="H837" s="111" t="s">
        <v>1783</v>
      </c>
      <c r="I837" s="111" t="s">
        <v>2379</v>
      </c>
    </row>
    <row r="838" spans="1:9" ht="15.75">
      <c r="A838" s="111" t="str">
        <f t="shared" si="20"/>
        <v>XII AK415</v>
      </c>
      <c r="B838" s="54">
        <v>15</v>
      </c>
      <c r="C838" s="110" t="s">
        <v>563</v>
      </c>
      <c r="D838" s="110" t="s">
        <v>564</v>
      </c>
      <c r="E838" s="54" t="s">
        <v>13</v>
      </c>
      <c r="F838" s="111" t="s">
        <v>973</v>
      </c>
      <c r="G838" s="111" t="s">
        <v>1780</v>
      </c>
      <c r="H838" s="111" t="s">
        <v>1783</v>
      </c>
      <c r="I838" s="111" t="s">
        <v>2379</v>
      </c>
    </row>
    <row r="839" spans="1:9" ht="15.75">
      <c r="A839" s="111" t="str">
        <f t="shared" si="20"/>
        <v>XII AK416</v>
      </c>
      <c r="B839" s="54">
        <v>16</v>
      </c>
      <c r="C839" s="110" t="s">
        <v>565</v>
      </c>
      <c r="D839" s="110" t="s">
        <v>566</v>
      </c>
      <c r="E839" s="54" t="s">
        <v>13</v>
      </c>
      <c r="F839" s="111" t="s">
        <v>973</v>
      </c>
      <c r="G839" s="111" t="s">
        <v>1780</v>
      </c>
      <c r="H839" s="111" t="s">
        <v>1783</v>
      </c>
      <c r="I839" s="111" t="s">
        <v>2379</v>
      </c>
    </row>
    <row r="840" spans="1:9" ht="15.75">
      <c r="A840" s="111" t="str">
        <f t="shared" si="20"/>
        <v>XII AK417</v>
      </c>
      <c r="B840" s="54">
        <v>17</v>
      </c>
      <c r="C840" s="110" t="s">
        <v>567</v>
      </c>
      <c r="D840" s="110" t="s">
        <v>568</v>
      </c>
      <c r="E840" s="54" t="s">
        <v>9</v>
      </c>
      <c r="F840" s="111" t="s">
        <v>973</v>
      </c>
      <c r="G840" s="111" t="s">
        <v>1780</v>
      </c>
      <c r="H840" s="111" t="s">
        <v>1783</v>
      </c>
      <c r="I840" s="111" t="s">
        <v>2377</v>
      </c>
    </row>
    <row r="841" spans="1:9" ht="15.75">
      <c r="A841" s="111" t="str">
        <f t="shared" si="20"/>
        <v>XII AK418</v>
      </c>
      <c r="B841" s="54">
        <v>18</v>
      </c>
      <c r="C841" s="110" t="s">
        <v>569</v>
      </c>
      <c r="D841" s="110" t="s">
        <v>570</v>
      </c>
      <c r="E841" s="54" t="s">
        <v>9</v>
      </c>
      <c r="F841" s="111" t="s">
        <v>973</v>
      </c>
      <c r="G841" s="111" t="s">
        <v>1780</v>
      </c>
      <c r="H841" s="111" t="s">
        <v>1783</v>
      </c>
      <c r="I841" s="111" t="s">
        <v>2377</v>
      </c>
    </row>
    <row r="842" spans="1:9" ht="15.75">
      <c r="A842" s="111" t="str">
        <f t="shared" si="20"/>
        <v>XII AK419</v>
      </c>
      <c r="B842" s="54">
        <v>19</v>
      </c>
      <c r="C842" s="110" t="s">
        <v>571</v>
      </c>
      <c r="D842" s="110" t="s">
        <v>572</v>
      </c>
      <c r="E842" s="54" t="s">
        <v>13</v>
      </c>
      <c r="F842" s="111" t="s">
        <v>973</v>
      </c>
      <c r="G842" s="111" t="s">
        <v>1780</v>
      </c>
      <c r="H842" s="111" t="s">
        <v>1783</v>
      </c>
      <c r="I842" s="111" t="s">
        <v>2379</v>
      </c>
    </row>
    <row r="843" spans="1:9" ht="15.75">
      <c r="A843" s="111" t="str">
        <f t="shared" si="20"/>
        <v>XII AK420</v>
      </c>
      <c r="B843" s="54">
        <v>20</v>
      </c>
      <c r="C843" s="110" t="s">
        <v>573</v>
      </c>
      <c r="D843" s="110" t="s">
        <v>574</v>
      </c>
      <c r="E843" s="54" t="s">
        <v>13</v>
      </c>
      <c r="F843" s="111" t="s">
        <v>973</v>
      </c>
      <c r="G843" s="111" t="s">
        <v>1780</v>
      </c>
      <c r="H843" s="111" t="s">
        <v>1783</v>
      </c>
      <c r="I843" s="111" t="s">
        <v>2379</v>
      </c>
    </row>
    <row r="844" spans="1:9" ht="15.75">
      <c r="A844" s="111" t="str">
        <f t="shared" si="20"/>
        <v>XII AK421</v>
      </c>
      <c r="B844" s="54">
        <v>21</v>
      </c>
      <c r="C844" s="110" t="s">
        <v>575</v>
      </c>
      <c r="D844" s="110" t="s">
        <v>576</v>
      </c>
      <c r="E844" s="54" t="s">
        <v>13</v>
      </c>
      <c r="F844" s="111" t="s">
        <v>973</v>
      </c>
      <c r="G844" s="111" t="s">
        <v>1780</v>
      </c>
      <c r="H844" s="111" t="s">
        <v>1783</v>
      </c>
      <c r="I844" s="111" t="s">
        <v>2379</v>
      </c>
    </row>
    <row r="845" spans="1:9" ht="15.75">
      <c r="A845" s="111" t="str">
        <f t="shared" si="20"/>
        <v>XII AK422</v>
      </c>
      <c r="B845" s="54">
        <v>22</v>
      </c>
      <c r="C845" s="110" t="s">
        <v>577</v>
      </c>
      <c r="D845" s="110" t="s">
        <v>578</v>
      </c>
      <c r="E845" s="54" t="s">
        <v>9</v>
      </c>
      <c r="F845" s="111" t="s">
        <v>973</v>
      </c>
      <c r="G845" s="111" t="s">
        <v>1780</v>
      </c>
      <c r="H845" s="111" t="s">
        <v>1783</v>
      </c>
      <c r="I845" s="111" t="s">
        <v>2377</v>
      </c>
    </row>
    <row r="846" spans="1:9" ht="15.75">
      <c r="A846" s="111" t="str">
        <f t="shared" ref="A846:A909" si="21">F846&amp;B846</f>
        <v>XII AK423</v>
      </c>
      <c r="B846" s="54">
        <v>23</v>
      </c>
      <c r="C846" s="110" t="s">
        <v>579</v>
      </c>
      <c r="D846" s="110" t="s">
        <v>580</v>
      </c>
      <c r="E846" s="54" t="s">
        <v>9</v>
      </c>
      <c r="F846" s="111" t="s">
        <v>973</v>
      </c>
      <c r="G846" s="111" t="s">
        <v>1780</v>
      </c>
      <c r="H846" s="111" t="s">
        <v>1783</v>
      </c>
      <c r="I846" s="111" t="s">
        <v>2377</v>
      </c>
    </row>
    <row r="847" spans="1:9" ht="15.75">
      <c r="A847" s="111" t="str">
        <f t="shared" si="21"/>
        <v>XII AK424</v>
      </c>
      <c r="B847" s="54">
        <v>24</v>
      </c>
      <c r="C847" s="110" t="s">
        <v>581</v>
      </c>
      <c r="D847" s="110" t="s">
        <v>582</v>
      </c>
      <c r="E847" s="54" t="s">
        <v>9</v>
      </c>
      <c r="F847" s="111" t="s">
        <v>973</v>
      </c>
      <c r="G847" s="111" t="s">
        <v>1780</v>
      </c>
      <c r="H847" s="111" t="s">
        <v>1783</v>
      </c>
      <c r="I847" s="111" t="s">
        <v>2377</v>
      </c>
    </row>
    <row r="848" spans="1:9" ht="15.75">
      <c r="A848" s="111" t="str">
        <f t="shared" si="21"/>
        <v>XII AK425</v>
      </c>
      <c r="B848" s="54">
        <v>25</v>
      </c>
      <c r="C848" s="110" t="s">
        <v>583</v>
      </c>
      <c r="D848" s="110" t="s">
        <v>584</v>
      </c>
      <c r="E848" s="54" t="s">
        <v>9</v>
      </c>
      <c r="F848" s="111" t="s">
        <v>973</v>
      </c>
      <c r="G848" s="111" t="s">
        <v>1780</v>
      </c>
      <c r="H848" s="111" t="s">
        <v>1783</v>
      </c>
      <c r="I848" s="111" t="s">
        <v>2377</v>
      </c>
    </row>
    <row r="849" spans="1:9" ht="15.75">
      <c r="A849" s="111" t="str">
        <f t="shared" si="21"/>
        <v>XII AK426</v>
      </c>
      <c r="B849" s="54">
        <v>26</v>
      </c>
      <c r="C849" s="110" t="s">
        <v>585</v>
      </c>
      <c r="D849" s="110" t="s">
        <v>586</v>
      </c>
      <c r="E849" s="54" t="s">
        <v>13</v>
      </c>
      <c r="F849" s="111" t="s">
        <v>973</v>
      </c>
      <c r="G849" s="111" t="s">
        <v>1780</v>
      </c>
      <c r="H849" s="111" t="s">
        <v>1783</v>
      </c>
      <c r="I849" s="111" t="s">
        <v>2379</v>
      </c>
    </row>
    <row r="850" spans="1:9" ht="15.75">
      <c r="A850" s="111" t="str">
        <f t="shared" si="21"/>
        <v>XII AK427</v>
      </c>
      <c r="B850" s="54">
        <v>27</v>
      </c>
      <c r="C850" s="110" t="s">
        <v>587</v>
      </c>
      <c r="D850" s="110" t="s">
        <v>588</v>
      </c>
      <c r="E850" s="54" t="s">
        <v>9</v>
      </c>
      <c r="F850" s="111" t="s">
        <v>973</v>
      </c>
      <c r="G850" s="111" t="s">
        <v>1780</v>
      </c>
      <c r="H850" s="111" t="s">
        <v>1783</v>
      </c>
      <c r="I850" s="111" t="s">
        <v>2377</v>
      </c>
    </row>
    <row r="851" spans="1:9" ht="15.75">
      <c r="A851" s="111" t="str">
        <f t="shared" si="21"/>
        <v>XII AK428</v>
      </c>
      <c r="B851" s="54">
        <v>28</v>
      </c>
      <c r="C851" s="110" t="s">
        <v>589</v>
      </c>
      <c r="D851" s="110" t="s">
        <v>590</v>
      </c>
      <c r="E851" s="54" t="s">
        <v>13</v>
      </c>
      <c r="F851" s="111" t="s">
        <v>973</v>
      </c>
      <c r="G851" s="111" t="s">
        <v>1780</v>
      </c>
      <c r="H851" s="111" t="s">
        <v>1783</v>
      </c>
      <c r="I851" s="111" t="s">
        <v>2379</v>
      </c>
    </row>
    <row r="852" spans="1:9" ht="15.75">
      <c r="A852" s="111" t="str">
        <f t="shared" si="21"/>
        <v>XII AK429</v>
      </c>
      <c r="B852" s="54">
        <v>29</v>
      </c>
      <c r="C852" s="110" t="s">
        <v>591</v>
      </c>
      <c r="D852" s="110" t="s">
        <v>592</v>
      </c>
      <c r="E852" s="54" t="s">
        <v>13</v>
      </c>
      <c r="F852" s="111" t="s">
        <v>973</v>
      </c>
      <c r="G852" s="111" t="s">
        <v>1780</v>
      </c>
      <c r="H852" s="111" t="s">
        <v>1783</v>
      </c>
      <c r="I852" s="111" t="s">
        <v>2379</v>
      </c>
    </row>
    <row r="853" spans="1:9" ht="15.75">
      <c r="A853" s="111" t="str">
        <f t="shared" si="21"/>
        <v>XII AK51</v>
      </c>
      <c r="B853" s="54">
        <v>1</v>
      </c>
      <c r="C853" s="110" t="s">
        <v>594</v>
      </c>
      <c r="D853" s="110" t="s">
        <v>595</v>
      </c>
      <c r="E853" s="54" t="s">
        <v>9</v>
      </c>
      <c r="F853" s="111" t="s">
        <v>974</v>
      </c>
      <c r="G853" s="111" t="s">
        <v>1780</v>
      </c>
      <c r="H853" s="111" t="s">
        <v>1783</v>
      </c>
      <c r="I853" s="111" t="s">
        <v>2377</v>
      </c>
    </row>
    <row r="854" spans="1:9" ht="15.75">
      <c r="A854" s="111" t="str">
        <f t="shared" si="21"/>
        <v>XII AK52</v>
      </c>
      <c r="B854" s="54">
        <v>2</v>
      </c>
      <c r="C854" s="110" t="s">
        <v>596</v>
      </c>
      <c r="D854" s="110" t="s">
        <v>597</v>
      </c>
      <c r="E854" s="54" t="s">
        <v>9</v>
      </c>
      <c r="F854" s="111" t="s">
        <v>974</v>
      </c>
      <c r="G854" s="111" t="s">
        <v>1780</v>
      </c>
      <c r="H854" s="111" t="s">
        <v>1783</v>
      </c>
      <c r="I854" s="111" t="s">
        <v>2377</v>
      </c>
    </row>
    <row r="855" spans="1:9" ht="15.75">
      <c r="A855" s="111" t="str">
        <f t="shared" si="21"/>
        <v>XII AK53</v>
      </c>
      <c r="B855" s="54">
        <v>3</v>
      </c>
      <c r="C855" s="110" t="s">
        <v>598</v>
      </c>
      <c r="D855" s="110" t="s">
        <v>599</v>
      </c>
      <c r="E855" s="54" t="s">
        <v>13</v>
      </c>
      <c r="F855" s="111" t="s">
        <v>974</v>
      </c>
      <c r="G855" s="111" t="s">
        <v>1780</v>
      </c>
      <c r="H855" s="111" t="s">
        <v>1783</v>
      </c>
      <c r="I855" s="111" t="s">
        <v>2379</v>
      </c>
    </row>
    <row r="856" spans="1:9" ht="15.75">
      <c r="A856" s="111" t="str">
        <f t="shared" si="21"/>
        <v>XII AK54</v>
      </c>
      <c r="B856" s="54">
        <v>4</v>
      </c>
      <c r="C856" s="110" t="s">
        <v>600</v>
      </c>
      <c r="D856" s="110" t="s">
        <v>601</v>
      </c>
      <c r="E856" s="54" t="s">
        <v>9</v>
      </c>
      <c r="F856" s="111" t="s">
        <v>974</v>
      </c>
      <c r="G856" s="111" t="s">
        <v>1780</v>
      </c>
      <c r="H856" s="111" t="s">
        <v>1783</v>
      </c>
      <c r="I856" s="111" t="s">
        <v>2377</v>
      </c>
    </row>
    <row r="857" spans="1:9" ht="15.75">
      <c r="A857" s="111" t="str">
        <f t="shared" si="21"/>
        <v>XII AK55</v>
      </c>
      <c r="B857" s="54">
        <v>5</v>
      </c>
      <c r="C857" s="110" t="s">
        <v>602</v>
      </c>
      <c r="D857" s="110" t="s">
        <v>603</v>
      </c>
      <c r="E857" s="54" t="s">
        <v>9</v>
      </c>
      <c r="F857" s="111" t="s">
        <v>974</v>
      </c>
      <c r="G857" s="111" t="s">
        <v>1780</v>
      </c>
      <c r="H857" s="111" t="s">
        <v>1783</v>
      </c>
      <c r="I857" s="111" t="s">
        <v>2377</v>
      </c>
    </row>
    <row r="858" spans="1:9" ht="15.75">
      <c r="A858" s="111" t="str">
        <f t="shared" si="21"/>
        <v>XII AK56</v>
      </c>
      <c r="B858" s="54">
        <v>6</v>
      </c>
      <c r="C858" s="110" t="s">
        <v>604</v>
      </c>
      <c r="D858" s="110" t="s">
        <v>605</v>
      </c>
      <c r="E858" s="54" t="s">
        <v>13</v>
      </c>
      <c r="F858" s="111" t="s">
        <v>974</v>
      </c>
      <c r="G858" s="111" t="s">
        <v>1780</v>
      </c>
      <c r="H858" s="111" t="s">
        <v>1783</v>
      </c>
      <c r="I858" s="111" t="s">
        <v>2379</v>
      </c>
    </row>
    <row r="859" spans="1:9" ht="15.75">
      <c r="A859" s="111" t="str">
        <f t="shared" si="21"/>
        <v>XII AK57</v>
      </c>
      <c r="B859" s="54">
        <v>7</v>
      </c>
      <c r="C859" s="110" t="s">
        <v>606</v>
      </c>
      <c r="D859" s="110" t="s">
        <v>607</v>
      </c>
      <c r="E859" s="54" t="s">
        <v>9</v>
      </c>
      <c r="F859" s="111" t="s">
        <v>974</v>
      </c>
      <c r="G859" s="111" t="s">
        <v>1780</v>
      </c>
      <c r="H859" s="111" t="s">
        <v>1783</v>
      </c>
      <c r="I859" s="111" t="s">
        <v>2377</v>
      </c>
    </row>
    <row r="860" spans="1:9" ht="15.75">
      <c r="A860" s="111" t="str">
        <f t="shared" si="21"/>
        <v>XII AK58</v>
      </c>
      <c r="B860" s="54">
        <v>8</v>
      </c>
      <c r="C860" s="110" t="s">
        <v>608</v>
      </c>
      <c r="D860" s="110" t="s">
        <v>609</v>
      </c>
      <c r="E860" s="54" t="s">
        <v>9</v>
      </c>
      <c r="F860" s="111" t="s">
        <v>974</v>
      </c>
      <c r="G860" s="111" t="s">
        <v>1780</v>
      </c>
      <c r="H860" s="111" t="s">
        <v>1783</v>
      </c>
      <c r="I860" s="111" t="s">
        <v>2377</v>
      </c>
    </row>
    <row r="861" spans="1:9" ht="15.75">
      <c r="A861" s="111" t="str">
        <f t="shared" si="21"/>
        <v>XII AK59</v>
      </c>
      <c r="B861" s="54">
        <v>9</v>
      </c>
      <c r="C861" s="110" t="s">
        <v>610</v>
      </c>
      <c r="D861" s="110" t="s">
        <v>611</v>
      </c>
      <c r="E861" s="54" t="s">
        <v>9</v>
      </c>
      <c r="F861" s="111" t="s">
        <v>974</v>
      </c>
      <c r="G861" s="111" t="s">
        <v>1780</v>
      </c>
      <c r="H861" s="111" t="s">
        <v>1783</v>
      </c>
      <c r="I861" s="111" t="s">
        <v>2377</v>
      </c>
    </row>
    <row r="862" spans="1:9" ht="15.75">
      <c r="A862" s="111" t="str">
        <f t="shared" si="21"/>
        <v>XII AK510</v>
      </c>
      <c r="B862" s="54">
        <v>10</v>
      </c>
      <c r="C862" s="110" t="s">
        <v>612</v>
      </c>
      <c r="D862" s="110" t="s">
        <v>613</v>
      </c>
      <c r="E862" s="54" t="s">
        <v>9</v>
      </c>
      <c r="F862" s="111" t="s">
        <v>974</v>
      </c>
      <c r="G862" s="111" t="s">
        <v>1780</v>
      </c>
      <c r="H862" s="111" t="s">
        <v>1783</v>
      </c>
      <c r="I862" s="111" t="s">
        <v>2377</v>
      </c>
    </row>
    <row r="863" spans="1:9" ht="15.75">
      <c r="A863" s="111" t="str">
        <f t="shared" si="21"/>
        <v>XII AK511</v>
      </c>
      <c r="B863" s="54">
        <v>11</v>
      </c>
      <c r="C863" s="110" t="s">
        <v>614</v>
      </c>
      <c r="D863" s="110" t="s">
        <v>615</v>
      </c>
      <c r="E863" s="54" t="s">
        <v>13</v>
      </c>
      <c r="F863" s="111" t="s">
        <v>974</v>
      </c>
      <c r="G863" s="111" t="s">
        <v>1780</v>
      </c>
      <c r="H863" s="111" t="s">
        <v>1783</v>
      </c>
      <c r="I863" s="111" t="s">
        <v>2379</v>
      </c>
    </row>
    <row r="864" spans="1:9" ht="15.75">
      <c r="A864" s="111" t="str">
        <f t="shared" si="21"/>
        <v>XII AK512</v>
      </c>
      <c r="B864" s="54">
        <v>12</v>
      </c>
      <c r="C864" s="110" t="s">
        <v>616</v>
      </c>
      <c r="D864" s="110" t="s">
        <v>617</v>
      </c>
      <c r="E864" s="54" t="s">
        <v>13</v>
      </c>
      <c r="F864" s="111" t="s">
        <v>974</v>
      </c>
      <c r="G864" s="111" t="s">
        <v>1780</v>
      </c>
      <c r="H864" s="111" t="s">
        <v>1783</v>
      </c>
      <c r="I864" s="111" t="s">
        <v>2379</v>
      </c>
    </row>
    <row r="865" spans="1:9" ht="15.75">
      <c r="A865" s="111" t="str">
        <f t="shared" si="21"/>
        <v>XII AK513</v>
      </c>
      <c r="B865" s="54">
        <v>13</v>
      </c>
      <c r="C865" s="110" t="s">
        <v>618</v>
      </c>
      <c r="D865" s="110" t="s">
        <v>619</v>
      </c>
      <c r="E865" s="54" t="s">
        <v>13</v>
      </c>
      <c r="F865" s="111" t="s">
        <v>974</v>
      </c>
      <c r="G865" s="111" t="s">
        <v>1780</v>
      </c>
      <c r="H865" s="111" t="s">
        <v>1783</v>
      </c>
      <c r="I865" s="111" t="s">
        <v>2379</v>
      </c>
    </row>
    <row r="866" spans="1:9" ht="15.75">
      <c r="A866" s="111" t="str">
        <f t="shared" si="21"/>
        <v>XII AK514</v>
      </c>
      <c r="B866" s="54">
        <v>14</v>
      </c>
      <c r="C866" s="110" t="s">
        <v>620</v>
      </c>
      <c r="D866" s="110" t="s">
        <v>621</v>
      </c>
      <c r="E866" s="54" t="s">
        <v>9</v>
      </c>
      <c r="F866" s="111" t="s">
        <v>974</v>
      </c>
      <c r="G866" s="111" t="s">
        <v>1780</v>
      </c>
      <c r="H866" s="111" t="s">
        <v>1783</v>
      </c>
      <c r="I866" s="111" t="s">
        <v>2377</v>
      </c>
    </row>
    <row r="867" spans="1:9" ht="15.75">
      <c r="A867" s="111" t="str">
        <f t="shared" si="21"/>
        <v>XII AK515</v>
      </c>
      <c r="B867" s="54">
        <v>15</v>
      </c>
      <c r="C867" s="110" t="s">
        <v>622</v>
      </c>
      <c r="D867" s="110" t="s">
        <v>623</v>
      </c>
      <c r="E867" s="54" t="s">
        <v>9</v>
      </c>
      <c r="F867" s="111" t="s">
        <v>974</v>
      </c>
      <c r="G867" s="111" t="s">
        <v>1780</v>
      </c>
      <c r="H867" s="111" t="s">
        <v>1783</v>
      </c>
      <c r="I867" s="111" t="s">
        <v>2377</v>
      </c>
    </row>
    <row r="868" spans="1:9" ht="15.75">
      <c r="A868" s="111" t="str">
        <f t="shared" si="21"/>
        <v>XII AK516</v>
      </c>
      <c r="B868" s="54">
        <v>16</v>
      </c>
      <c r="C868" s="110" t="s">
        <v>624</v>
      </c>
      <c r="D868" s="110" t="s">
        <v>625</v>
      </c>
      <c r="E868" s="54" t="s">
        <v>9</v>
      </c>
      <c r="F868" s="111" t="s">
        <v>974</v>
      </c>
      <c r="G868" s="111" t="s">
        <v>1780</v>
      </c>
      <c r="H868" s="111" t="s">
        <v>1783</v>
      </c>
      <c r="I868" s="111" t="s">
        <v>2377</v>
      </c>
    </row>
    <row r="869" spans="1:9" ht="15.75">
      <c r="A869" s="111" t="str">
        <f t="shared" si="21"/>
        <v>XII AK517</v>
      </c>
      <c r="B869" s="54">
        <v>17</v>
      </c>
      <c r="C869" s="110" t="s">
        <v>626</v>
      </c>
      <c r="D869" s="110" t="s">
        <v>627</v>
      </c>
      <c r="E869" s="54" t="s">
        <v>13</v>
      </c>
      <c r="F869" s="111" t="s">
        <v>974</v>
      </c>
      <c r="G869" s="111" t="s">
        <v>1780</v>
      </c>
      <c r="H869" s="111" t="s">
        <v>1783</v>
      </c>
      <c r="I869" s="111" t="s">
        <v>2379</v>
      </c>
    </row>
    <row r="870" spans="1:9" ht="15.75">
      <c r="A870" s="111" t="str">
        <f t="shared" si="21"/>
        <v>XII AK518</v>
      </c>
      <c r="B870" s="54">
        <v>18</v>
      </c>
      <c r="C870" s="110" t="s">
        <v>628</v>
      </c>
      <c r="D870" s="110" t="s">
        <v>629</v>
      </c>
      <c r="E870" s="54" t="s">
        <v>9</v>
      </c>
      <c r="F870" s="111" t="s">
        <v>974</v>
      </c>
      <c r="G870" s="111" t="s">
        <v>1780</v>
      </c>
      <c r="H870" s="111" t="s">
        <v>1783</v>
      </c>
      <c r="I870" s="111" t="s">
        <v>2377</v>
      </c>
    </row>
    <row r="871" spans="1:9" ht="15.75">
      <c r="A871" s="111" t="str">
        <f t="shared" si="21"/>
        <v>XII AK519</v>
      </c>
      <c r="B871" s="54">
        <v>19</v>
      </c>
      <c r="C871" s="110" t="s">
        <v>630</v>
      </c>
      <c r="D871" s="110" t="s">
        <v>1833</v>
      </c>
      <c r="E871" s="54" t="s">
        <v>9</v>
      </c>
      <c r="F871" s="111" t="s">
        <v>974</v>
      </c>
      <c r="G871" s="111" t="s">
        <v>1780</v>
      </c>
      <c r="H871" s="111" t="s">
        <v>1783</v>
      </c>
      <c r="I871" s="111" t="s">
        <v>2377</v>
      </c>
    </row>
    <row r="872" spans="1:9" ht="15.75">
      <c r="A872" s="111" t="str">
        <f t="shared" si="21"/>
        <v>XII AK520</v>
      </c>
      <c r="B872" s="54">
        <v>20</v>
      </c>
      <c r="C872" s="110" t="s">
        <v>631</v>
      </c>
      <c r="D872" s="110" t="s">
        <v>632</v>
      </c>
      <c r="E872" s="54" t="s">
        <v>9</v>
      </c>
      <c r="F872" s="111" t="s">
        <v>974</v>
      </c>
      <c r="G872" s="111" t="s">
        <v>1780</v>
      </c>
      <c r="H872" s="111" t="s">
        <v>1783</v>
      </c>
      <c r="I872" s="111" t="s">
        <v>2377</v>
      </c>
    </row>
    <row r="873" spans="1:9" ht="15.75">
      <c r="A873" s="111" t="str">
        <f t="shared" si="21"/>
        <v>XII AK521</v>
      </c>
      <c r="B873" s="54">
        <v>21</v>
      </c>
      <c r="C873" s="110" t="s">
        <v>633</v>
      </c>
      <c r="D873" s="110" t="s">
        <v>634</v>
      </c>
      <c r="E873" s="54" t="s">
        <v>13</v>
      </c>
      <c r="F873" s="111" t="s">
        <v>974</v>
      </c>
      <c r="G873" s="111" t="s">
        <v>1780</v>
      </c>
      <c r="H873" s="111" t="s">
        <v>1783</v>
      </c>
      <c r="I873" s="111" t="s">
        <v>2379</v>
      </c>
    </row>
    <row r="874" spans="1:9" ht="15.75">
      <c r="A874" s="111" t="str">
        <f t="shared" si="21"/>
        <v>XII AK522</v>
      </c>
      <c r="B874" s="54">
        <v>22</v>
      </c>
      <c r="C874" s="110" t="s">
        <v>635</v>
      </c>
      <c r="D874" s="110" t="s">
        <v>636</v>
      </c>
      <c r="E874" s="54" t="s">
        <v>13</v>
      </c>
      <c r="F874" s="111" t="s">
        <v>974</v>
      </c>
      <c r="G874" s="111" t="s">
        <v>1780</v>
      </c>
      <c r="H874" s="111" t="s">
        <v>1783</v>
      </c>
      <c r="I874" s="111" t="s">
        <v>2379</v>
      </c>
    </row>
    <row r="875" spans="1:9" ht="15.75">
      <c r="A875" s="111" t="str">
        <f t="shared" si="21"/>
        <v>XII AK523</v>
      </c>
      <c r="B875" s="54">
        <v>23</v>
      </c>
      <c r="C875" s="110" t="s">
        <v>637</v>
      </c>
      <c r="D875" s="110" t="s">
        <v>638</v>
      </c>
      <c r="E875" s="54" t="s">
        <v>13</v>
      </c>
      <c r="F875" s="111" t="s">
        <v>974</v>
      </c>
      <c r="G875" s="111" t="s">
        <v>1780</v>
      </c>
      <c r="H875" s="111" t="s">
        <v>1783</v>
      </c>
      <c r="I875" s="111" t="s">
        <v>2379</v>
      </c>
    </row>
    <row r="876" spans="1:9" ht="15.75">
      <c r="A876" s="111" t="str">
        <f t="shared" si="21"/>
        <v>XII AK524</v>
      </c>
      <c r="B876" s="54">
        <v>24</v>
      </c>
      <c r="C876" s="110" t="s">
        <v>639</v>
      </c>
      <c r="D876" s="110" t="s">
        <v>640</v>
      </c>
      <c r="E876" s="54" t="s">
        <v>9</v>
      </c>
      <c r="F876" s="111" t="s">
        <v>974</v>
      </c>
      <c r="G876" s="111" t="s">
        <v>1780</v>
      </c>
      <c r="H876" s="111" t="s">
        <v>1783</v>
      </c>
      <c r="I876" s="111" t="s">
        <v>2377</v>
      </c>
    </row>
    <row r="877" spans="1:9" ht="15.75">
      <c r="A877" s="111" t="str">
        <f t="shared" si="21"/>
        <v>XII AK525</v>
      </c>
      <c r="B877" s="54">
        <v>25</v>
      </c>
      <c r="C877" s="110" t="s">
        <v>641</v>
      </c>
      <c r="D877" s="110" t="s">
        <v>642</v>
      </c>
      <c r="E877" s="54" t="s">
        <v>13</v>
      </c>
      <c r="F877" s="111" t="s">
        <v>974</v>
      </c>
      <c r="G877" s="111" t="s">
        <v>1780</v>
      </c>
      <c r="H877" s="111" t="s">
        <v>1783</v>
      </c>
      <c r="I877" s="111" t="s">
        <v>2379</v>
      </c>
    </row>
    <row r="878" spans="1:9" ht="15.75">
      <c r="A878" s="111" t="str">
        <f t="shared" si="21"/>
        <v>XII AK526</v>
      </c>
      <c r="B878" s="54">
        <v>26</v>
      </c>
      <c r="C878" s="110" t="s">
        <v>643</v>
      </c>
      <c r="D878" s="110" t="s">
        <v>644</v>
      </c>
      <c r="E878" s="54" t="s">
        <v>13</v>
      </c>
      <c r="F878" s="111" t="s">
        <v>974</v>
      </c>
      <c r="G878" s="111" t="s">
        <v>1780</v>
      </c>
      <c r="H878" s="111" t="s">
        <v>1783</v>
      </c>
      <c r="I878" s="111" t="s">
        <v>2379</v>
      </c>
    </row>
    <row r="879" spans="1:9" ht="15.75">
      <c r="A879" s="111" t="str">
        <f t="shared" si="21"/>
        <v>XII AK527</v>
      </c>
      <c r="B879" s="54">
        <v>27</v>
      </c>
      <c r="C879" s="110" t="s">
        <v>645</v>
      </c>
      <c r="D879" s="110" t="s">
        <v>646</v>
      </c>
      <c r="E879" s="54" t="s">
        <v>13</v>
      </c>
      <c r="F879" s="111" t="s">
        <v>974</v>
      </c>
      <c r="G879" s="111" t="s">
        <v>1780</v>
      </c>
      <c r="H879" s="111" t="s">
        <v>1783</v>
      </c>
      <c r="I879" s="111" t="s">
        <v>2379</v>
      </c>
    </row>
    <row r="880" spans="1:9" ht="15.75">
      <c r="A880" s="111" t="str">
        <f t="shared" si="21"/>
        <v>XII AK528</v>
      </c>
      <c r="B880" s="54">
        <v>28</v>
      </c>
      <c r="C880" s="110" t="s">
        <v>647</v>
      </c>
      <c r="D880" s="110" t="s">
        <v>648</v>
      </c>
      <c r="E880" s="54" t="s">
        <v>13</v>
      </c>
      <c r="F880" s="111" t="s">
        <v>974</v>
      </c>
      <c r="G880" s="111" t="s">
        <v>1780</v>
      </c>
      <c r="H880" s="111" t="s">
        <v>1783</v>
      </c>
      <c r="I880" s="111" t="s">
        <v>2379</v>
      </c>
    </row>
    <row r="881" spans="1:9" ht="15.75">
      <c r="A881" s="111" t="str">
        <f t="shared" si="21"/>
        <v>XII AK529</v>
      </c>
      <c r="B881" s="54">
        <v>29</v>
      </c>
      <c r="C881" s="110" t="s">
        <v>649</v>
      </c>
      <c r="D881" s="110" t="s">
        <v>650</v>
      </c>
      <c r="E881" s="54" t="s">
        <v>13</v>
      </c>
      <c r="F881" s="111" t="s">
        <v>974</v>
      </c>
      <c r="G881" s="111" t="s">
        <v>1780</v>
      </c>
      <c r="H881" s="111" t="s">
        <v>1783</v>
      </c>
      <c r="I881" s="111" t="s">
        <v>2379</v>
      </c>
    </row>
    <row r="882" spans="1:9" ht="15.75">
      <c r="A882" s="111" t="str">
        <f t="shared" si="21"/>
        <v>XII AK530</v>
      </c>
      <c r="B882" s="54">
        <v>30</v>
      </c>
      <c r="C882" s="110" t="s">
        <v>651</v>
      </c>
      <c r="D882" s="110" t="s">
        <v>652</v>
      </c>
      <c r="E882" s="54" t="s">
        <v>13</v>
      </c>
      <c r="F882" s="111" t="s">
        <v>974</v>
      </c>
      <c r="G882" s="111" t="s">
        <v>1780</v>
      </c>
      <c r="H882" s="111" t="s">
        <v>1783</v>
      </c>
      <c r="I882" s="111" t="s">
        <v>2379</v>
      </c>
    </row>
    <row r="883" spans="1:9" ht="15.75">
      <c r="A883" s="111" t="str">
        <f t="shared" si="21"/>
        <v>XII AK531</v>
      </c>
      <c r="B883" s="54">
        <v>31</v>
      </c>
      <c r="C883" s="110" t="s">
        <v>653</v>
      </c>
      <c r="D883" s="110" t="s">
        <v>654</v>
      </c>
      <c r="E883" s="54" t="s">
        <v>13</v>
      </c>
      <c r="F883" s="111" t="s">
        <v>974</v>
      </c>
      <c r="G883" s="111" t="s">
        <v>1780</v>
      </c>
      <c r="H883" s="111" t="s">
        <v>1783</v>
      </c>
      <c r="I883" s="111" t="s">
        <v>2379</v>
      </c>
    </row>
    <row r="884" spans="1:9" ht="15.75">
      <c r="A884" s="111" t="str">
        <f t="shared" si="21"/>
        <v>XII AK61</v>
      </c>
      <c r="B884" s="54">
        <v>1</v>
      </c>
      <c r="C884" s="110" t="s">
        <v>656</v>
      </c>
      <c r="D884" s="110" t="s">
        <v>657</v>
      </c>
      <c r="E884" s="54" t="s">
        <v>13</v>
      </c>
      <c r="F884" s="111" t="s">
        <v>1942</v>
      </c>
      <c r="G884" s="111" t="s">
        <v>1780</v>
      </c>
      <c r="H884" s="111" t="s">
        <v>1783</v>
      </c>
      <c r="I884" s="111" t="s">
        <v>2379</v>
      </c>
    </row>
    <row r="885" spans="1:9" ht="15.75">
      <c r="A885" s="111" t="str">
        <f t="shared" si="21"/>
        <v>XII AK62</v>
      </c>
      <c r="B885" s="54">
        <v>2</v>
      </c>
      <c r="C885" s="110" t="s">
        <v>658</v>
      </c>
      <c r="D885" s="110" t="s">
        <v>659</v>
      </c>
      <c r="E885" s="54" t="s">
        <v>13</v>
      </c>
      <c r="F885" s="111" t="s">
        <v>1942</v>
      </c>
      <c r="G885" s="111" t="s">
        <v>1780</v>
      </c>
      <c r="H885" s="111" t="s">
        <v>1783</v>
      </c>
      <c r="I885" s="111" t="s">
        <v>2379</v>
      </c>
    </row>
    <row r="886" spans="1:9" ht="15.75">
      <c r="A886" s="111" t="str">
        <f t="shared" si="21"/>
        <v>XII AK63</v>
      </c>
      <c r="B886" s="54">
        <v>3</v>
      </c>
      <c r="C886" s="110" t="s">
        <v>660</v>
      </c>
      <c r="D886" s="110" t="s">
        <v>661</v>
      </c>
      <c r="E886" s="54" t="s">
        <v>9</v>
      </c>
      <c r="F886" s="111" t="s">
        <v>1942</v>
      </c>
      <c r="G886" s="111" t="s">
        <v>1780</v>
      </c>
      <c r="H886" s="111" t="s">
        <v>1783</v>
      </c>
      <c r="I886" s="111" t="s">
        <v>2377</v>
      </c>
    </row>
    <row r="887" spans="1:9" ht="15.75">
      <c r="A887" s="111" t="str">
        <f t="shared" si="21"/>
        <v>XII AK64</v>
      </c>
      <c r="B887" s="54">
        <v>4</v>
      </c>
      <c r="C887" s="110" t="s">
        <v>662</v>
      </c>
      <c r="D887" s="110" t="s">
        <v>1832</v>
      </c>
      <c r="E887" s="54" t="s">
        <v>9</v>
      </c>
      <c r="F887" s="111" t="s">
        <v>1942</v>
      </c>
      <c r="G887" s="111" t="s">
        <v>1780</v>
      </c>
      <c r="H887" s="111" t="s">
        <v>1783</v>
      </c>
      <c r="I887" s="111" t="s">
        <v>2377</v>
      </c>
    </row>
    <row r="888" spans="1:9" ht="15.75">
      <c r="A888" s="111" t="str">
        <f t="shared" si="21"/>
        <v>XII AK65</v>
      </c>
      <c r="B888" s="54">
        <v>5</v>
      </c>
      <c r="C888" s="110" t="s">
        <v>663</v>
      </c>
      <c r="D888" s="110" t="s">
        <v>664</v>
      </c>
      <c r="E888" s="54" t="s">
        <v>13</v>
      </c>
      <c r="F888" s="111" t="s">
        <v>1942</v>
      </c>
      <c r="G888" s="111" t="s">
        <v>1780</v>
      </c>
      <c r="H888" s="111" t="s">
        <v>1783</v>
      </c>
      <c r="I888" s="111" t="s">
        <v>2379</v>
      </c>
    </row>
    <row r="889" spans="1:9" ht="15.75">
      <c r="A889" s="111" t="str">
        <f t="shared" si="21"/>
        <v>XII AK66</v>
      </c>
      <c r="B889" s="54">
        <v>6</v>
      </c>
      <c r="C889" s="110" t="s">
        <v>665</v>
      </c>
      <c r="D889" s="110" t="s">
        <v>666</v>
      </c>
      <c r="E889" s="54" t="s">
        <v>9</v>
      </c>
      <c r="F889" s="111" t="s">
        <v>1942</v>
      </c>
      <c r="G889" s="111" t="s">
        <v>1780</v>
      </c>
      <c r="H889" s="111" t="s">
        <v>1783</v>
      </c>
      <c r="I889" s="111" t="s">
        <v>2377</v>
      </c>
    </row>
    <row r="890" spans="1:9" ht="15.75">
      <c r="A890" s="111" t="str">
        <f t="shared" si="21"/>
        <v>XII AK67</v>
      </c>
      <c r="B890" s="54">
        <v>7</v>
      </c>
      <c r="C890" s="110" t="s">
        <v>667</v>
      </c>
      <c r="D890" s="110" t="s">
        <v>668</v>
      </c>
      <c r="E890" s="54" t="s">
        <v>13</v>
      </c>
      <c r="F890" s="111" t="s">
        <v>1942</v>
      </c>
      <c r="G890" s="111" t="s">
        <v>1780</v>
      </c>
      <c r="H890" s="111" t="s">
        <v>1783</v>
      </c>
      <c r="I890" s="111" t="s">
        <v>2379</v>
      </c>
    </row>
    <row r="891" spans="1:9" ht="15.75">
      <c r="A891" s="111" t="str">
        <f t="shared" si="21"/>
        <v>XII AK68</v>
      </c>
      <c r="B891" s="54">
        <v>8</v>
      </c>
      <c r="C891" s="110" t="s">
        <v>669</v>
      </c>
      <c r="D891" s="110" t="s">
        <v>670</v>
      </c>
      <c r="E891" s="54" t="s">
        <v>9</v>
      </c>
      <c r="F891" s="111" t="s">
        <v>1942</v>
      </c>
      <c r="G891" s="111" t="s">
        <v>1780</v>
      </c>
      <c r="H891" s="111" t="s">
        <v>1783</v>
      </c>
      <c r="I891" s="111" t="s">
        <v>2377</v>
      </c>
    </row>
    <row r="892" spans="1:9" ht="15.75">
      <c r="A892" s="111" t="str">
        <f t="shared" si="21"/>
        <v>XII AK69</v>
      </c>
      <c r="B892" s="54">
        <v>9</v>
      </c>
      <c r="C892" s="110" t="s">
        <v>671</v>
      </c>
      <c r="D892" s="110" t="s">
        <v>672</v>
      </c>
      <c r="E892" s="54" t="s">
        <v>13</v>
      </c>
      <c r="F892" s="111" t="s">
        <v>1942</v>
      </c>
      <c r="G892" s="111" t="s">
        <v>1780</v>
      </c>
      <c r="H892" s="111" t="s">
        <v>1783</v>
      </c>
      <c r="I892" s="111" t="s">
        <v>2379</v>
      </c>
    </row>
    <row r="893" spans="1:9" ht="15.75">
      <c r="A893" s="111" t="str">
        <f t="shared" si="21"/>
        <v>XII AK610</v>
      </c>
      <c r="B893" s="54">
        <v>10</v>
      </c>
      <c r="C893" s="110" t="s">
        <v>673</v>
      </c>
      <c r="D893" s="110" t="s">
        <v>674</v>
      </c>
      <c r="E893" s="54" t="s">
        <v>9</v>
      </c>
      <c r="F893" s="111" t="s">
        <v>1942</v>
      </c>
      <c r="G893" s="111" t="s">
        <v>1780</v>
      </c>
      <c r="H893" s="111" t="s">
        <v>1783</v>
      </c>
      <c r="I893" s="111" t="s">
        <v>2377</v>
      </c>
    </row>
    <row r="894" spans="1:9" ht="15.75">
      <c r="A894" s="111" t="str">
        <f t="shared" si="21"/>
        <v>XII AK611</v>
      </c>
      <c r="B894" s="54">
        <v>11</v>
      </c>
      <c r="C894" s="110" t="s">
        <v>675</v>
      </c>
      <c r="D894" s="110" t="s">
        <v>676</v>
      </c>
      <c r="E894" s="54" t="s">
        <v>9</v>
      </c>
      <c r="F894" s="111" t="s">
        <v>1942</v>
      </c>
      <c r="G894" s="111" t="s">
        <v>1780</v>
      </c>
      <c r="H894" s="111" t="s">
        <v>1783</v>
      </c>
      <c r="I894" s="111" t="s">
        <v>2377</v>
      </c>
    </row>
    <row r="895" spans="1:9" ht="15.75">
      <c r="A895" s="111" t="str">
        <f t="shared" si="21"/>
        <v>XII AK612</v>
      </c>
      <c r="B895" s="54">
        <v>12</v>
      </c>
      <c r="C895" s="110" t="s">
        <v>677</v>
      </c>
      <c r="D895" s="110" t="s">
        <v>678</v>
      </c>
      <c r="E895" s="54" t="s">
        <v>9</v>
      </c>
      <c r="F895" s="111" t="s">
        <v>1942</v>
      </c>
      <c r="G895" s="111" t="s">
        <v>1780</v>
      </c>
      <c r="H895" s="111" t="s">
        <v>1783</v>
      </c>
      <c r="I895" s="111" t="s">
        <v>2377</v>
      </c>
    </row>
    <row r="896" spans="1:9" ht="15.75">
      <c r="A896" s="111" t="str">
        <f t="shared" si="21"/>
        <v>XII AK613</v>
      </c>
      <c r="B896" s="54">
        <v>13</v>
      </c>
      <c r="C896" s="110" t="s">
        <v>679</v>
      </c>
      <c r="D896" s="110" t="s">
        <v>680</v>
      </c>
      <c r="E896" s="54" t="s">
        <v>9</v>
      </c>
      <c r="F896" s="111" t="s">
        <v>1942</v>
      </c>
      <c r="G896" s="111" t="s">
        <v>1780</v>
      </c>
      <c r="H896" s="111" t="s">
        <v>1783</v>
      </c>
      <c r="I896" s="111" t="s">
        <v>2377</v>
      </c>
    </row>
    <row r="897" spans="1:9" ht="15.75">
      <c r="A897" s="111" t="str">
        <f t="shared" si="21"/>
        <v>XII AK614</v>
      </c>
      <c r="B897" s="54">
        <v>14</v>
      </c>
      <c r="C897" s="110" t="s">
        <v>683</v>
      </c>
      <c r="D897" s="110" t="s">
        <v>684</v>
      </c>
      <c r="E897" s="54" t="s">
        <v>9</v>
      </c>
      <c r="F897" s="111" t="s">
        <v>1942</v>
      </c>
      <c r="G897" s="111" t="s">
        <v>1780</v>
      </c>
      <c r="H897" s="111" t="s">
        <v>1783</v>
      </c>
      <c r="I897" s="111" t="s">
        <v>2377</v>
      </c>
    </row>
    <row r="898" spans="1:9" ht="15.75">
      <c r="A898" s="111" t="str">
        <f t="shared" si="21"/>
        <v>XII AK615</v>
      </c>
      <c r="B898" s="54">
        <v>15</v>
      </c>
      <c r="C898" s="110" t="s">
        <v>685</v>
      </c>
      <c r="D898" s="110" t="s">
        <v>1834</v>
      </c>
      <c r="E898" s="54" t="s">
        <v>9</v>
      </c>
      <c r="F898" s="111" t="s">
        <v>1942</v>
      </c>
      <c r="G898" s="111" t="s">
        <v>1780</v>
      </c>
      <c r="H898" s="111" t="s">
        <v>1783</v>
      </c>
      <c r="I898" s="111" t="s">
        <v>2377</v>
      </c>
    </row>
    <row r="899" spans="1:9" ht="15.75">
      <c r="A899" s="111" t="str">
        <f t="shared" si="21"/>
        <v>XII AK616</v>
      </c>
      <c r="B899" s="54">
        <v>16</v>
      </c>
      <c r="C899" s="110" t="s">
        <v>686</v>
      </c>
      <c r="D899" s="110" t="s">
        <v>687</v>
      </c>
      <c r="E899" s="54" t="s">
        <v>9</v>
      </c>
      <c r="F899" s="111" t="s">
        <v>1942</v>
      </c>
      <c r="G899" s="111" t="s">
        <v>1780</v>
      </c>
      <c r="H899" s="111" t="s">
        <v>1783</v>
      </c>
      <c r="I899" s="111" t="s">
        <v>2377</v>
      </c>
    </row>
    <row r="900" spans="1:9" ht="15.75">
      <c r="A900" s="111" t="str">
        <f t="shared" si="21"/>
        <v>XII AK617</v>
      </c>
      <c r="B900" s="54">
        <v>17</v>
      </c>
      <c r="C900" s="110" t="s">
        <v>688</v>
      </c>
      <c r="D900" s="110" t="s">
        <v>689</v>
      </c>
      <c r="E900" s="54" t="s">
        <v>9</v>
      </c>
      <c r="F900" s="111" t="s">
        <v>1942</v>
      </c>
      <c r="G900" s="111" t="s">
        <v>1780</v>
      </c>
      <c r="H900" s="111" t="s">
        <v>1783</v>
      </c>
      <c r="I900" s="111" t="s">
        <v>2377</v>
      </c>
    </row>
    <row r="901" spans="1:9" ht="15.75">
      <c r="A901" s="111" t="str">
        <f t="shared" si="21"/>
        <v>XII AK618</v>
      </c>
      <c r="B901" s="54">
        <v>18</v>
      </c>
      <c r="C901" s="110" t="s">
        <v>690</v>
      </c>
      <c r="D901" s="110" t="s">
        <v>691</v>
      </c>
      <c r="E901" s="54" t="s">
        <v>13</v>
      </c>
      <c r="F901" s="111" t="s">
        <v>1942</v>
      </c>
      <c r="G901" s="111" t="s">
        <v>1780</v>
      </c>
      <c r="H901" s="111" t="s">
        <v>1783</v>
      </c>
      <c r="I901" s="111" t="s">
        <v>2379</v>
      </c>
    </row>
    <row r="902" spans="1:9" ht="15.75">
      <c r="A902" s="111" t="str">
        <f t="shared" si="21"/>
        <v>XII AK619</v>
      </c>
      <c r="B902" s="54">
        <v>19</v>
      </c>
      <c r="C902" s="110" t="s">
        <v>692</v>
      </c>
      <c r="D902" s="110" t="s">
        <v>693</v>
      </c>
      <c r="E902" s="54" t="s">
        <v>13</v>
      </c>
      <c r="F902" s="111" t="s">
        <v>1942</v>
      </c>
      <c r="G902" s="111" t="s">
        <v>1780</v>
      </c>
      <c r="H902" s="111" t="s">
        <v>1783</v>
      </c>
      <c r="I902" s="111" t="s">
        <v>2379</v>
      </c>
    </row>
    <row r="903" spans="1:9" ht="15.75">
      <c r="A903" s="111" t="str">
        <f t="shared" si="21"/>
        <v>XII AK620</v>
      </c>
      <c r="B903" s="54">
        <v>20</v>
      </c>
      <c r="C903" s="110" t="s">
        <v>694</v>
      </c>
      <c r="D903" s="110" t="s">
        <v>695</v>
      </c>
      <c r="E903" s="54" t="s">
        <v>9</v>
      </c>
      <c r="F903" s="111" t="s">
        <v>1942</v>
      </c>
      <c r="G903" s="111" t="s">
        <v>1780</v>
      </c>
      <c r="H903" s="111" t="s">
        <v>1783</v>
      </c>
      <c r="I903" s="111" t="s">
        <v>2377</v>
      </c>
    </row>
    <row r="904" spans="1:9" ht="15.75">
      <c r="A904" s="111" t="str">
        <f t="shared" si="21"/>
        <v>XII AK621</v>
      </c>
      <c r="B904" s="54">
        <v>21</v>
      </c>
      <c r="C904" s="110" t="s">
        <v>696</v>
      </c>
      <c r="D904" s="110" t="s">
        <v>697</v>
      </c>
      <c r="E904" s="54" t="s">
        <v>13</v>
      </c>
      <c r="F904" s="111" t="s">
        <v>1942</v>
      </c>
      <c r="G904" s="111" t="s">
        <v>1780</v>
      </c>
      <c r="H904" s="111" t="s">
        <v>1783</v>
      </c>
      <c r="I904" s="111" t="s">
        <v>2379</v>
      </c>
    </row>
    <row r="905" spans="1:9" ht="15.75">
      <c r="A905" s="111" t="str">
        <f t="shared" si="21"/>
        <v>XII AK622</v>
      </c>
      <c r="B905" s="54">
        <v>22</v>
      </c>
      <c r="C905" s="110" t="s">
        <v>698</v>
      </c>
      <c r="D905" s="110" t="s">
        <v>699</v>
      </c>
      <c r="E905" s="54" t="s">
        <v>13</v>
      </c>
      <c r="F905" s="111" t="s">
        <v>1942</v>
      </c>
      <c r="G905" s="111" t="s">
        <v>1780</v>
      </c>
      <c r="H905" s="111" t="s">
        <v>1783</v>
      </c>
      <c r="I905" s="111" t="s">
        <v>2379</v>
      </c>
    </row>
    <row r="906" spans="1:9" ht="15.75">
      <c r="A906" s="111" t="str">
        <f t="shared" si="21"/>
        <v>XII AK623</v>
      </c>
      <c r="B906" s="54">
        <v>23</v>
      </c>
      <c r="C906" s="110" t="s">
        <v>700</v>
      </c>
      <c r="D906" s="110" t="s">
        <v>701</v>
      </c>
      <c r="E906" s="54" t="s">
        <v>13</v>
      </c>
      <c r="F906" s="111" t="s">
        <v>1942</v>
      </c>
      <c r="G906" s="111" t="s">
        <v>1780</v>
      </c>
      <c r="H906" s="111" t="s">
        <v>1783</v>
      </c>
      <c r="I906" s="111" t="s">
        <v>2379</v>
      </c>
    </row>
    <row r="907" spans="1:9" ht="15.75">
      <c r="A907" s="111" t="str">
        <f t="shared" si="21"/>
        <v>XII AK624</v>
      </c>
      <c r="B907" s="54">
        <v>24</v>
      </c>
      <c r="C907" s="110" t="s">
        <v>702</v>
      </c>
      <c r="D907" s="110" t="s">
        <v>1835</v>
      </c>
      <c r="E907" s="54" t="s">
        <v>13</v>
      </c>
      <c r="F907" s="111" t="s">
        <v>1942</v>
      </c>
      <c r="G907" s="111" t="s">
        <v>1780</v>
      </c>
      <c r="H907" s="111" t="s">
        <v>1783</v>
      </c>
      <c r="I907" s="111" t="s">
        <v>2379</v>
      </c>
    </row>
    <row r="908" spans="1:9" ht="15.75">
      <c r="A908" s="111" t="str">
        <f t="shared" si="21"/>
        <v>XII AK625</v>
      </c>
      <c r="B908" s="54">
        <v>25</v>
      </c>
      <c r="C908" s="110" t="s">
        <v>703</v>
      </c>
      <c r="D908" s="110" t="s">
        <v>704</v>
      </c>
      <c r="E908" s="54" t="s">
        <v>13</v>
      </c>
      <c r="F908" s="111" t="s">
        <v>1942</v>
      </c>
      <c r="G908" s="111" t="s">
        <v>1780</v>
      </c>
      <c r="H908" s="111" t="s">
        <v>1783</v>
      </c>
      <c r="I908" s="111" t="s">
        <v>2379</v>
      </c>
    </row>
    <row r="909" spans="1:9" ht="15.75">
      <c r="A909" s="111" t="str">
        <f t="shared" si="21"/>
        <v>XII AK626</v>
      </c>
      <c r="B909" s="54">
        <v>26</v>
      </c>
      <c r="C909" s="110" t="s">
        <v>705</v>
      </c>
      <c r="D909" s="110" t="s">
        <v>706</v>
      </c>
      <c r="E909" s="54" t="s">
        <v>9</v>
      </c>
      <c r="F909" s="111" t="s">
        <v>1942</v>
      </c>
      <c r="G909" s="111" t="s">
        <v>1780</v>
      </c>
      <c r="H909" s="111" t="s">
        <v>1783</v>
      </c>
      <c r="I909" s="111" t="s">
        <v>2377</v>
      </c>
    </row>
    <row r="910" spans="1:9" ht="15.75">
      <c r="A910" s="111" t="str">
        <f t="shared" ref="A910:A973" si="22">F910&amp;B910</f>
        <v>XII AK627</v>
      </c>
      <c r="B910" s="54">
        <v>27</v>
      </c>
      <c r="C910" s="110" t="s">
        <v>707</v>
      </c>
      <c r="D910" s="110" t="s">
        <v>708</v>
      </c>
      <c r="E910" s="54" t="s">
        <v>13</v>
      </c>
      <c r="F910" s="111" t="s">
        <v>1942</v>
      </c>
      <c r="G910" s="111" t="s">
        <v>1780</v>
      </c>
      <c r="H910" s="111" t="s">
        <v>1783</v>
      </c>
      <c r="I910" s="111" t="s">
        <v>2379</v>
      </c>
    </row>
    <row r="911" spans="1:9" ht="15.75">
      <c r="A911" s="111" t="str">
        <f t="shared" si="22"/>
        <v>XII AK628</v>
      </c>
      <c r="B911" s="54">
        <v>28</v>
      </c>
      <c r="C911" s="110" t="s">
        <v>709</v>
      </c>
      <c r="D911" s="110" t="s">
        <v>710</v>
      </c>
      <c r="E911" s="54" t="s">
        <v>13</v>
      </c>
      <c r="F911" s="111" t="s">
        <v>1942</v>
      </c>
      <c r="G911" s="111" t="s">
        <v>1780</v>
      </c>
      <c r="H911" s="111" t="s">
        <v>1783</v>
      </c>
      <c r="I911" s="111" t="s">
        <v>2379</v>
      </c>
    </row>
    <row r="912" spans="1:9" ht="15.75">
      <c r="A912" s="111" t="str">
        <f t="shared" si="22"/>
        <v>XII AK629</v>
      </c>
      <c r="B912" s="54">
        <v>29</v>
      </c>
      <c r="C912" s="110" t="s">
        <v>711</v>
      </c>
      <c r="D912" s="110" t="s">
        <v>712</v>
      </c>
      <c r="E912" s="54" t="s">
        <v>13</v>
      </c>
      <c r="F912" s="111" t="s">
        <v>1942</v>
      </c>
      <c r="G912" s="111" t="s">
        <v>1780</v>
      </c>
      <c r="H912" s="111" t="s">
        <v>1783</v>
      </c>
      <c r="I912" s="111" t="s">
        <v>2379</v>
      </c>
    </row>
    <row r="913" spans="1:9" ht="15.75">
      <c r="A913" s="111" t="str">
        <f t="shared" si="22"/>
        <v>XII AK630</v>
      </c>
      <c r="B913" s="54">
        <v>30</v>
      </c>
      <c r="C913" s="110" t="s">
        <v>713</v>
      </c>
      <c r="D913" s="110" t="s">
        <v>714</v>
      </c>
      <c r="E913" s="54" t="s">
        <v>13</v>
      </c>
      <c r="F913" s="111" t="s">
        <v>1942</v>
      </c>
      <c r="G913" s="111" t="s">
        <v>1780</v>
      </c>
      <c r="H913" s="111" t="s">
        <v>1783</v>
      </c>
      <c r="I913" s="111" t="s">
        <v>2379</v>
      </c>
    </row>
    <row r="914" spans="1:9" ht="15.75">
      <c r="A914" s="111" t="str">
        <f t="shared" si="22"/>
        <v>XII TKJ11</v>
      </c>
      <c r="B914" s="54">
        <v>1</v>
      </c>
      <c r="C914" s="110" t="s">
        <v>716</v>
      </c>
      <c r="D914" s="110" t="s">
        <v>717</v>
      </c>
      <c r="E914" s="54" t="s">
        <v>9</v>
      </c>
      <c r="F914" s="111" t="s">
        <v>1289</v>
      </c>
      <c r="G914" s="111" t="s">
        <v>1781</v>
      </c>
      <c r="H914" s="111" t="s">
        <v>1785</v>
      </c>
      <c r="I914" s="111" t="s">
        <v>2378</v>
      </c>
    </row>
    <row r="915" spans="1:9" ht="15.75">
      <c r="A915" s="111" t="str">
        <f t="shared" si="22"/>
        <v>XII TKJ12</v>
      </c>
      <c r="B915" s="54">
        <v>2</v>
      </c>
      <c r="C915" s="110" t="s">
        <v>718</v>
      </c>
      <c r="D915" s="110" t="s">
        <v>719</v>
      </c>
      <c r="E915" s="54" t="s">
        <v>9</v>
      </c>
      <c r="F915" s="111" t="s">
        <v>1289</v>
      </c>
      <c r="G915" s="111" t="s">
        <v>1781</v>
      </c>
      <c r="H915" s="111" t="s">
        <v>1785</v>
      </c>
      <c r="I915" s="111" t="s">
        <v>2378</v>
      </c>
    </row>
    <row r="916" spans="1:9" ht="15.75">
      <c r="A916" s="111" t="str">
        <f t="shared" si="22"/>
        <v>XII TKJ13</v>
      </c>
      <c r="B916" s="54">
        <v>3</v>
      </c>
      <c r="C916" s="110" t="s">
        <v>720</v>
      </c>
      <c r="D916" s="110" t="s">
        <v>721</v>
      </c>
      <c r="E916" s="54" t="s">
        <v>9</v>
      </c>
      <c r="F916" s="111" t="s">
        <v>1289</v>
      </c>
      <c r="G916" s="111" t="s">
        <v>1781</v>
      </c>
      <c r="H916" s="111" t="s">
        <v>1785</v>
      </c>
      <c r="I916" s="111" t="s">
        <v>2378</v>
      </c>
    </row>
    <row r="917" spans="1:9" ht="15.75">
      <c r="A917" s="111" t="str">
        <f t="shared" si="22"/>
        <v>XII TKJ14</v>
      </c>
      <c r="B917" s="54">
        <v>4</v>
      </c>
      <c r="C917" s="110" t="s">
        <v>722</v>
      </c>
      <c r="D917" s="110" t="s">
        <v>723</v>
      </c>
      <c r="E917" s="54" t="s">
        <v>9</v>
      </c>
      <c r="F917" s="111" t="s">
        <v>1289</v>
      </c>
      <c r="G917" s="111" t="s">
        <v>1781</v>
      </c>
      <c r="H917" s="111" t="s">
        <v>1785</v>
      </c>
      <c r="I917" s="111" t="s">
        <v>2378</v>
      </c>
    </row>
    <row r="918" spans="1:9" ht="15.75">
      <c r="A918" s="111" t="str">
        <f t="shared" si="22"/>
        <v>XII TKJ15</v>
      </c>
      <c r="B918" s="54">
        <v>5</v>
      </c>
      <c r="C918" s="110" t="s">
        <v>724</v>
      </c>
      <c r="D918" s="110" t="s">
        <v>725</v>
      </c>
      <c r="E918" s="54" t="s">
        <v>9</v>
      </c>
      <c r="F918" s="111" t="s">
        <v>1289</v>
      </c>
      <c r="G918" s="111" t="s">
        <v>1781</v>
      </c>
      <c r="H918" s="111" t="s">
        <v>1785</v>
      </c>
      <c r="I918" s="111" t="s">
        <v>2378</v>
      </c>
    </row>
    <row r="919" spans="1:9" ht="15.75">
      <c r="A919" s="111" t="str">
        <f t="shared" si="22"/>
        <v>XII TKJ16</v>
      </c>
      <c r="B919" s="54">
        <v>6</v>
      </c>
      <c r="C919" s="110" t="s">
        <v>726</v>
      </c>
      <c r="D919" s="110" t="s">
        <v>727</v>
      </c>
      <c r="E919" s="54" t="s">
        <v>9</v>
      </c>
      <c r="F919" s="111" t="s">
        <v>1289</v>
      </c>
      <c r="G919" s="111" t="s">
        <v>1781</v>
      </c>
      <c r="H919" s="111" t="s">
        <v>1785</v>
      </c>
      <c r="I919" s="111" t="s">
        <v>2378</v>
      </c>
    </row>
    <row r="920" spans="1:9" ht="15.75">
      <c r="A920" s="111" t="str">
        <f t="shared" si="22"/>
        <v>XII TKJ17</v>
      </c>
      <c r="B920" s="54">
        <v>7</v>
      </c>
      <c r="C920" s="110" t="s">
        <v>728</v>
      </c>
      <c r="D920" s="110" t="s">
        <v>729</v>
      </c>
      <c r="E920" s="54" t="s">
        <v>13</v>
      </c>
      <c r="F920" s="111" t="s">
        <v>1289</v>
      </c>
      <c r="G920" s="111" t="s">
        <v>1781</v>
      </c>
      <c r="H920" s="111" t="s">
        <v>1785</v>
      </c>
      <c r="I920" s="111" t="s">
        <v>2381</v>
      </c>
    </row>
    <row r="921" spans="1:9" ht="15.75">
      <c r="A921" s="111" t="str">
        <f t="shared" si="22"/>
        <v>XII TKJ18</v>
      </c>
      <c r="B921" s="54">
        <v>8</v>
      </c>
      <c r="C921" s="110" t="s">
        <v>730</v>
      </c>
      <c r="D921" s="110" t="s">
        <v>731</v>
      </c>
      <c r="E921" s="54" t="s">
        <v>9</v>
      </c>
      <c r="F921" s="111" t="s">
        <v>1289</v>
      </c>
      <c r="G921" s="111" t="s">
        <v>1781</v>
      </c>
      <c r="H921" s="111" t="s">
        <v>1785</v>
      </c>
      <c r="I921" s="111" t="s">
        <v>2378</v>
      </c>
    </row>
    <row r="922" spans="1:9" ht="15.75">
      <c r="A922" s="111" t="str">
        <f t="shared" si="22"/>
        <v>XII TKJ19</v>
      </c>
      <c r="B922" s="54">
        <v>9</v>
      </c>
      <c r="C922" s="110" t="s">
        <v>732</v>
      </c>
      <c r="D922" s="110" t="s">
        <v>733</v>
      </c>
      <c r="E922" s="54" t="s">
        <v>9</v>
      </c>
      <c r="F922" s="111" t="s">
        <v>1289</v>
      </c>
      <c r="G922" s="111" t="s">
        <v>1781</v>
      </c>
      <c r="H922" s="111" t="s">
        <v>1785</v>
      </c>
      <c r="I922" s="111" t="s">
        <v>2378</v>
      </c>
    </row>
    <row r="923" spans="1:9" ht="15.75">
      <c r="A923" s="111" t="str">
        <f t="shared" si="22"/>
        <v>XII TKJ110</v>
      </c>
      <c r="B923" s="54">
        <v>10</v>
      </c>
      <c r="C923" s="110" t="s">
        <v>734</v>
      </c>
      <c r="D923" s="110" t="s">
        <v>735</v>
      </c>
      <c r="E923" s="54" t="s">
        <v>9</v>
      </c>
      <c r="F923" s="111" t="s">
        <v>1289</v>
      </c>
      <c r="G923" s="111" t="s">
        <v>1781</v>
      </c>
      <c r="H923" s="111" t="s">
        <v>1785</v>
      </c>
      <c r="I923" s="111" t="s">
        <v>2378</v>
      </c>
    </row>
    <row r="924" spans="1:9" ht="15.75">
      <c r="A924" s="111" t="str">
        <f t="shared" si="22"/>
        <v>XII TKJ111</v>
      </c>
      <c r="B924" s="54">
        <v>11</v>
      </c>
      <c r="C924" s="110" t="s">
        <v>736</v>
      </c>
      <c r="D924" s="110" t="s">
        <v>737</v>
      </c>
      <c r="E924" s="54" t="s">
        <v>13</v>
      </c>
      <c r="F924" s="111" t="s">
        <v>1289</v>
      </c>
      <c r="G924" s="111" t="s">
        <v>1781</v>
      </c>
      <c r="H924" s="111" t="s">
        <v>1785</v>
      </c>
      <c r="I924" s="111" t="s">
        <v>2381</v>
      </c>
    </row>
    <row r="925" spans="1:9" ht="15.75">
      <c r="A925" s="111" t="str">
        <f t="shared" si="22"/>
        <v>XII TKJ112</v>
      </c>
      <c r="B925" s="54">
        <v>12</v>
      </c>
      <c r="C925" s="110" t="s">
        <v>738</v>
      </c>
      <c r="D925" s="110" t="s">
        <v>739</v>
      </c>
      <c r="E925" s="54" t="s">
        <v>9</v>
      </c>
      <c r="F925" s="111" t="s">
        <v>1289</v>
      </c>
      <c r="G925" s="111" t="s">
        <v>1781</v>
      </c>
      <c r="H925" s="111" t="s">
        <v>1785</v>
      </c>
      <c r="I925" s="111" t="s">
        <v>2378</v>
      </c>
    </row>
    <row r="926" spans="1:9" ht="15.75">
      <c r="A926" s="111" t="str">
        <f t="shared" si="22"/>
        <v>XII TKJ113</v>
      </c>
      <c r="B926" s="54">
        <v>13</v>
      </c>
      <c r="C926" s="110" t="s">
        <v>740</v>
      </c>
      <c r="D926" s="110" t="s">
        <v>741</v>
      </c>
      <c r="E926" s="54" t="s">
        <v>9</v>
      </c>
      <c r="F926" s="111" t="s">
        <v>1289</v>
      </c>
      <c r="G926" s="111" t="s">
        <v>1781</v>
      </c>
      <c r="H926" s="111" t="s">
        <v>1785</v>
      </c>
      <c r="I926" s="111" t="s">
        <v>2378</v>
      </c>
    </row>
    <row r="927" spans="1:9" ht="15.75">
      <c r="A927" s="111" t="str">
        <f t="shared" si="22"/>
        <v>XII TKJ114</v>
      </c>
      <c r="B927" s="54">
        <v>14</v>
      </c>
      <c r="C927" s="110" t="s">
        <v>742</v>
      </c>
      <c r="D927" s="110" t="s">
        <v>743</v>
      </c>
      <c r="E927" s="54" t="s">
        <v>9</v>
      </c>
      <c r="F927" s="111" t="s">
        <v>1289</v>
      </c>
      <c r="G927" s="111" t="s">
        <v>1781</v>
      </c>
      <c r="H927" s="111" t="s">
        <v>1785</v>
      </c>
      <c r="I927" s="111" t="s">
        <v>2378</v>
      </c>
    </row>
    <row r="928" spans="1:9" ht="15.75">
      <c r="A928" s="111" t="str">
        <f t="shared" si="22"/>
        <v>XII TKJ115</v>
      </c>
      <c r="B928" s="54">
        <v>15</v>
      </c>
      <c r="C928" s="110" t="s">
        <v>744</v>
      </c>
      <c r="D928" s="110" t="s">
        <v>745</v>
      </c>
      <c r="E928" s="54" t="s">
        <v>9</v>
      </c>
      <c r="F928" s="111" t="s">
        <v>1289</v>
      </c>
      <c r="G928" s="111" t="s">
        <v>1781</v>
      </c>
      <c r="H928" s="111" t="s">
        <v>1785</v>
      </c>
      <c r="I928" s="111" t="s">
        <v>2378</v>
      </c>
    </row>
    <row r="929" spans="1:9" ht="15.75">
      <c r="A929" s="111" t="str">
        <f t="shared" si="22"/>
        <v>XII TKJ116</v>
      </c>
      <c r="B929" s="54">
        <v>16</v>
      </c>
      <c r="C929" s="110" t="s">
        <v>746</v>
      </c>
      <c r="D929" s="110" t="s">
        <v>747</v>
      </c>
      <c r="E929" s="54" t="s">
        <v>9</v>
      </c>
      <c r="F929" s="111" t="s">
        <v>1289</v>
      </c>
      <c r="G929" s="111" t="s">
        <v>1781</v>
      </c>
      <c r="H929" s="111" t="s">
        <v>1785</v>
      </c>
      <c r="I929" s="111" t="s">
        <v>2378</v>
      </c>
    </row>
    <row r="930" spans="1:9" ht="15.75">
      <c r="A930" s="111" t="str">
        <f t="shared" si="22"/>
        <v>XII TKJ117</v>
      </c>
      <c r="B930" s="54">
        <v>17</v>
      </c>
      <c r="C930" s="110" t="s">
        <v>748</v>
      </c>
      <c r="D930" s="110" t="s">
        <v>749</v>
      </c>
      <c r="E930" s="54" t="s">
        <v>9</v>
      </c>
      <c r="F930" s="111" t="s">
        <v>1289</v>
      </c>
      <c r="G930" s="111" t="s">
        <v>1781</v>
      </c>
      <c r="H930" s="111" t="s">
        <v>1785</v>
      </c>
      <c r="I930" s="111" t="s">
        <v>2378</v>
      </c>
    </row>
    <row r="931" spans="1:9" ht="15.75">
      <c r="A931" s="111" t="str">
        <f t="shared" si="22"/>
        <v>XII TKJ118</v>
      </c>
      <c r="B931" s="54">
        <v>18</v>
      </c>
      <c r="C931" s="110" t="s">
        <v>750</v>
      </c>
      <c r="D931" s="110" t="s">
        <v>751</v>
      </c>
      <c r="E931" s="54" t="s">
        <v>9</v>
      </c>
      <c r="F931" s="111" t="s">
        <v>1289</v>
      </c>
      <c r="G931" s="111" t="s">
        <v>1781</v>
      </c>
      <c r="H931" s="111" t="s">
        <v>1785</v>
      </c>
      <c r="I931" s="111" t="s">
        <v>2378</v>
      </c>
    </row>
    <row r="932" spans="1:9" ht="15.75">
      <c r="A932" s="111" t="str">
        <f t="shared" si="22"/>
        <v>XII TKJ119</v>
      </c>
      <c r="B932" s="54">
        <v>19</v>
      </c>
      <c r="C932" s="110" t="s">
        <v>752</v>
      </c>
      <c r="D932" s="110" t="s">
        <v>1836</v>
      </c>
      <c r="E932" s="54" t="s">
        <v>9</v>
      </c>
      <c r="F932" s="111" t="s">
        <v>1289</v>
      </c>
      <c r="G932" s="111" t="s">
        <v>1781</v>
      </c>
      <c r="H932" s="111" t="s">
        <v>1785</v>
      </c>
      <c r="I932" s="111" t="s">
        <v>2378</v>
      </c>
    </row>
    <row r="933" spans="1:9" ht="15.75">
      <c r="A933" s="111" t="str">
        <f t="shared" si="22"/>
        <v>XII TKJ120</v>
      </c>
      <c r="B933" s="54">
        <v>20</v>
      </c>
      <c r="C933" s="110" t="s">
        <v>753</v>
      </c>
      <c r="D933" s="110" t="s">
        <v>754</v>
      </c>
      <c r="E933" s="54" t="s">
        <v>9</v>
      </c>
      <c r="F933" s="111" t="s">
        <v>1289</v>
      </c>
      <c r="G933" s="111" t="s">
        <v>1781</v>
      </c>
      <c r="H933" s="111" t="s">
        <v>1785</v>
      </c>
      <c r="I933" s="111" t="s">
        <v>2378</v>
      </c>
    </row>
    <row r="934" spans="1:9" ht="15.75">
      <c r="A934" s="111" t="str">
        <f t="shared" si="22"/>
        <v>XII TKJ121</v>
      </c>
      <c r="B934" s="54">
        <v>21</v>
      </c>
      <c r="C934" s="110" t="s">
        <v>755</v>
      </c>
      <c r="D934" s="110" t="s">
        <v>756</v>
      </c>
      <c r="E934" s="54" t="s">
        <v>9</v>
      </c>
      <c r="F934" s="111" t="s">
        <v>1289</v>
      </c>
      <c r="G934" s="111" t="s">
        <v>1781</v>
      </c>
      <c r="H934" s="111" t="s">
        <v>1785</v>
      </c>
      <c r="I934" s="111" t="s">
        <v>2378</v>
      </c>
    </row>
    <row r="935" spans="1:9" ht="15.75">
      <c r="A935" s="111" t="str">
        <f t="shared" si="22"/>
        <v>XII TKJ122</v>
      </c>
      <c r="B935" s="54">
        <v>22</v>
      </c>
      <c r="C935" s="110" t="s">
        <v>757</v>
      </c>
      <c r="D935" s="110" t="s">
        <v>758</v>
      </c>
      <c r="E935" s="54" t="s">
        <v>13</v>
      </c>
      <c r="F935" s="111" t="s">
        <v>1289</v>
      </c>
      <c r="G935" s="111" t="s">
        <v>1781</v>
      </c>
      <c r="H935" s="111" t="s">
        <v>1785</v>
      </c>
      <c r="I935" s="111" t="s">
        <v>2381</v>
      </c>
    </row>
    <row r="936" spans="1:9" ht="15.75">
      <c r="A936" s="111" t="str">
        <f t="shared" si="22"/>
        <v>XII TKJ123</v>
      </c>
      <c r="B936" s="54">
        <v>23</v>
      </c>
      <c r="C936" s="110" t="s">
        <v>759</v>
      </c>
      <c r="D936" s="110" t="s">
        <v>760</v>
      </c>
      <c r="E936" s="54" t="s">
        <v>9</v>
      </c>
      <c r="F936" s="111" t="s">
        <v>1289</v>
      </c>
      <c r="G936" s="111" t="s">
        <v>1781</v>
      </c>
      <c r="H936" s="111" t="s">
        <v>1785</v>
      </c>
      <c r="I936" s="111" t="s">
        <v>2378</v>
      </c>
    </row>
    <row r="937" spans="1:9" ht="15.75">
      <c r="A937" s="111" t="str">
        <f t="shared" si="22"/>
        <v>XII TKJ124</v>
      </c>
      <c r="B937" s="54">
        <v>24</v>
      </c>
      <c r="C937" s="110" t="s">
        <v>761</v>
      </c>
      <c r="D937" s="110" t="s">
        <v>762</v>
      </c>
      <c r="E937" s="54" t="s">
        <v>9</v>
      </c>
      <c r="F937" s="111" t="s">
        <v>1289</v>
      </c>
      <c r="G937" s="111" t="s">
        <v>1781</v>
      </c>
      <c r="H937" s="111" t="s">
        <v>1785</v>
      </c>
      <c r="I937" s="111" t="s">
        <v>2378</v>
      </c>
    </row>
    <row r="938" spans="1:9" ht="15.75">
      <c r="A938" s="111" t="str">
        <f t="shared" si="22"/>
        <v>XII TKJ125</v>
      </c>
      <c r="B938" s="54">
        <v>25</v>
      </c>
      <c r="C938" s="110" t="s">
        <v>763</v>
      </c>
      <c r="D938" s="110" t="s">
        <v>764</v>
      </c>
      <c r="E938" s="54" t="s">
        <v>9</v>
      </c>
      <c r="F938" s="111" t="s">
        <v>1289</v>
      </c>
      <c r="G938" s="111" t="s">
        <v>1781</v>
      </c>
      <c r="H938" s="111" t="s">
        <v>1785</v>
      </c>
      <c r="I938" s="111" t="s">
        <v>2378</v>
      </c>
    </row>
    <row r="939" spans="1:9" ht="15.75">
      <c r="A939" s="111" t="str">
        <f t="shared" si="22"/>
        <v>XII TKJ126</v>
      </c>
      <c r="B939" s="54">
        <v>26</v>
      </c>
      <c r="C939" s="110" t="s">
        <v>765</v>
      </c>
      <c r="D939" s="110" t="s">
        <v>766</v>
      </c>
      <c r="E939" s="54" t="s">
        <v>9</v>
      </c>
      <c r="F939" s="111" t="s">
        <v>1289</v>
      </c>
      <c r="G939" s="111" t="s">
        <v>1781</v>
      </c>
      <c r="H939" s="111" t="s">
        <v>1785</v>
      </c>
      <c r="I939" s="111" t="s">
        <v>2378</v>
      </c>
    </row>
    <row r="940" spans="1:9" ht="15.75">
      <c r="A940" s="111" t="str">
        <f t="shared" si="22"/>
        <v>XII TKJ127</v>
      </c>
      <c r="B940" s="54">
        <v>27</v>
      </c>
      <c r="C940" s="110" t="s">
        <v>767</v>
      </c>
      <c r="D940" s="110" t="s">
        <v>768</v>
      </c>
      <c r="E940" s="54" t="s">
        <v>9</v>
      </c>
      <c r="F940" s="111" t="s">
        <v>1289</v>
      </c>
      <c r="G940" s="111" t="s">
        <v>1781</v>
      </c>
      <c r="H940" s="111" t="s">
        <v>1785</v>
      </c>
      <c r="I940" s="111" t="s">
        <v>2378</v>
      </c>
    </row>
    <row r="941" spans="1:9" ht="15.75">
      <c r="A941" s="111" t="str">
        <f t="shared" si="22"/>
        <v>XII TKJ128</v>
      </c>
      <c r="B941" s="54">
        <v>28</v>
      </c>
      <c r="C941" s="110" t="s">
        <v>769</v>
      </c>
      <c r="D941" s="110" t="s">
        <v>770</v>
      </c>
      <c r="E941" s="54" t="s">
        <v>13</v>
      </c>
      <c r="F941" s="111" t="s">
        <v>1289</v>
      </c>
      <c r="G941" s="111" t="s">
        <v>1781</v>
      </c>
      <c r="H941" s="111" t="s">
        <v>1785</v>
      </c>
      <c r="I941" s="111" t="s">
        <v>2381</v>
      </c>
    </row>
    <row r="942" spans="1:9" ht="15.75">
      <c r="A942" s="111" t="str">
        <f t="shared" si="22"/>
        <v>XII TKJ129</v>
      </c>
      <c r="B942" s="54">
        <v>29</v>
      </c>
      <c r="C942" s="110" t="s">
        <v>771</v>
      </c>
      <c r="D942" s="110" t="s">
        <v>772</v>
      </c>
      <c r="E942" s="54" t="s">
        <v>13</v>
      </c>
      <c r="F942" s="111" t="s">
        <v>1289</v>
      </c>
      <c r="G942" s="111" t="s">
        <v>1781</v>
      </c>
      <c r="H942" s="111" t="s">
        <v>1785</v>
      </c>
      <c r="I942" s="111" t="s">
        <v>2381</v>
      </c>
    </row>
    <row r="943" spans="1:9" ht="15.75">
      <c r="A943" s="111" t="str">
        <f t="shared" si="22"/>
        <v>XII TKJ130</v>
      </c>
      <c r="B943" s="54">
        <v>30</v>
      </c>
      <c r="C943" s="110" t="s">
        <v>773</v>
      </c>
      <c r="D943" s="110" t="s">
        <v>774</v>
      </c>
      <c r="E943" s="54" t="s">
        <v>9</v>
      </c>
      <c r="F943" s="111" t="s">
        <v>1289</v>
      </c>
      <c r="G943" s="111" t="s">
        <v>1781</v>
      </c>
      <c r="H943" s="111" t="s">
        <v>1785</v>
      </c>
      <c r="I943" s="111" t="s">
        <v>2378</v>
      </c>
    </row>
    <row r="944" spans="1:9" ht="15.75">
      <c r="A944" s="111" t="str">
        <f t="shared" si="22"/>
        <v>XII TKJ131</v>
      </c>
      <c r="B944" s="54">
        <v>31</v>
      </c>
      <c r="C944" s="110" t="s">
        <v>775</v>
      </c>
      <c r="D944" s="110" t="s">
        <v>776</v>
      </c>
      <c r="E944" s="54" t="s">
        <v>13</v>
      </c>
      <c r="F944" s="111" t="s">
        <v>1289</v>
      </c>
      <c r="G944" s="111" t="s">
        <v>1781</v>
      </c>
      <c r="H944" s="111" t="s">
        <v>1785</v>
      </c>
      <c r="I944" s="111" t="s">
        <v>2381</v>
      </c>
    </row>
    <row r="945" spans="1:9" ht="15.75">
      <c r="A945" s="111" t="str">
        <f t="shared" si="22"/>
        <v>XII TKJ132</v>
      </c>
      <c r="B945" s="54">
        <v>32</v>
      </c>
      <c r="C945" s="110" t="s">
        <v>777</v>
      </c>
      <c r="D945" s="110" t="s">
        <v>778</v>
      </c>
      <c r="E945" s="54" t="s">
        <v>13</v>
      </c>
      <c r="F945" s="111" t="s">
        <v>1289</v>
      </c>
      <c r="G945" s="111" t="s">
        <v>1781</v>
      </c>
      <c r="H945" s="111" t="s">
        <v>1785</v>
      </c>
      <c r="I945" s="111" t="s">
        <v>2381</v>
      </c>
    </row>
    <row r="946" spans="1:9" ht="15.75">
      <c r="A946" s="111" t="str">
        <f t="shared" si="22"/>
        <v>XII TKJ21</v>
      </c>
      <c r="B946" s="54">
        <v>1</v>
      </c>
      <c r="C946" s="110" t="s">
        <v>780</v>
      </c>
      <c r="D946" s="110" t="s">
        <v>781</v>
      </c>
      <c r="E946" s="54" t="s">
        <v>9</v>
      </c>
      <c r="F946" s="111" t="s">
        <v>1344</v>
      </c>
      <c r="G946" s="111" t="s">
        <v>1781</v>
      </c>
      <c r="H946" s="111" t="s">
        <v>1785</v>
      </c>
      <c r="I946" s="111" t="s">
        <v>2378</v>
      </c>
    </row>
    <row r="947" spans="1:9" ht="15.75">
      <c r="A947" s="111" t="str">
        <f t="shared" si="22"/>
        <v>XII TKJ22</v>
      </c>
      <c r="B947" s="54">
        <v>2</v>
      </c>
      <c r="C947" s="110" t="s">
        <v>782</v>
      </c>
      <c r="D947" s="110" t="s">
        <v>783</v>
      </c>
      <c r="E947" s="54" t="s">
        <v>9</v>
      </c>
      <c r="F947" s="111" t="s">
        <v>1344</v>
      </c>
      <c r="G947" s="111" t="s">
        <v>1781</v>
      </c>
      <c r="H947" s="111" t="s">
        <v>1785</v>
      </c>
      <c r="I947" s="111" t="s">
        <v>2378</v>
      </c>
    </row>
    <row r="948" spans="1:9" ht="15.75">
      <c r="A948" s="111" t="str">
        <f t="shared" si="22"/>
        <v>XII TKJ23</v>
      </c>
      <c r="B948" s="54">
        <v>3</v>
      </c>
      <c r="C948" s="110" t="s">
        <v>784</v>
      </c>
      <c r="D948" s="110" t="s">
        <v>785</v>
      </c>
      <c r="E948" s="54" t="s">
        <v>9</v>
      </c>
      <c r="F948" s="111" t="s">
        <v>1344</v>
      </c>
      <c r="G948" s="111" t="s">
        <v>1781</v>
      </c>
      <c r="H948" s="111" t="s">
        <v>1785</v>
      </c>
      <c r="I948" s="111" t="s">
        <v>2378</v>
      </c>
    </row>
    <row r="949" spans="1:9" ht="15.75">
      <c r="A949" s="111" t="str">
        <f t="shared" si="22"/>
        <v>XII TKJ24</v>
      </c>
      <c r="B949" s="54">
        <v>4</v>
      </c>
      <c r="C949" s="110" t="s">
        <v>786</v>
      </c>
      <c r="D949" s="110" t="s">
        <v>787</v>
      </c>
      <c r="E949" s="54" t="s">
        <v>9</v>
      </c>
      <c r="F949" s="111" t="s">
        <v>1344</v>
      </c>
      <c r="G949" s="111" t="s">
        <v>1781</v>
      </c>
      <c r="H949" s="111" t="s">
        <v>1785</v>
      </c>
      <c r="I949" s="111" t="s">
        <v>2378</v>
      </c>
    </row>
    <row r="950" spans="1:9" ht="15.75">
      <c r="A950" s="111" t="str">
        <f t="shared" si="22"/>
        <v>XII TKJ25</v>
      </c>
      <c r="B950" s="54">
        <v>5</v>
      </c>
      <c r="C950" s="110" t="s">
        <v>788</v>
      </c>
      <c r="D950" s="110" t="s">
        <v>789</v>
      </c>
      <c r="E950" s="54" t="s">
        <v>13</v>
      </c>
      <c r="F950" s="111" t="s">
        <v>1344</v>
      </c>
      <c r="G950" s="111" t="s">
        <v>1781</v>
      </c>
      <c r="H950" s="111" t="s">
        <v>1785</v>
      </c>
      <c r="I950" s="111" t="s">
        <v>2381</v>
      </c>
    </row>
    <row r="951" spans="1:9" ht="15.75">
      <c r="A951" s="111" t="str">
        <f t="shared" si="22"/>
        <v>XII TKJ26</v>
      </c>
      <c r="B951" s="54">
        <v>6</v>
      </c>
      <c r="C951" s="110" t="s">
        <v>790</v>
      </c>
      <c r="D951" s="110" t="s">
        <v>791</v>
      </c>
      <c r="E951" s="54" t="s">
        <v>13</v>
      </c>
      <c r="F951" s="111" t="s">
        <v>1344</v>
      </c>
      <c r="G951" s="111" t="s">
        <v>1781</v>
      </c>
      <c r="H951" s="111" t="s">
        <v>1785</v>
      </c>
      <c r="I951" s="111" t="s">
        <v>2381</v>
      </c>
    </row>
    <row r="952" spans="1:9" ht="15.75">
      <c r="A952" s="111" t="str">
        <f t="shared" si="22"/>
        <v>XII TKJ27</v>
      </c>
      <c r="B952" s="54">
        <v>7</v>
      </c>
      <c r="C952" s="110" t="s">
        <v>792</v>
      </c>
      <c r="D952" s="110" t="s">
        <v>793</v>
      </c>
      <c r="E952" s="54" t="s">
        <v>9</v>
      </c>
      <c r="F952" s="111" t="s">
        <v>1344</v>
      </c>
      <c r="G952" s="111" t="s">
        <v>1781</v>
      </c>
      <c r="H952" s="111" t="s">
        <v>1785</v>
      </c>
      <c r="I952" s="111" t="s">
        <v>2378</v>
      </c>
    </row>
    <row r="953" spans="1:9" ht="15.75">
      <c r="A953" s="111" t="str">
        <f t="shared" si="22"/>
        <v>XII TKJ28</v>
      </c>
      <c r="B953" s="54">
        <v>8</v>
      </c>
      <c r="C953" s="110" t="s">
        <v>794</v>
      </c>
      <c r="D953" s="110" t="s">
        <v>795</v>
      </c>
      <c r="E953" s="54" t="s">
        <v>9</v>
      </c>
      <c r="F953" s="111" t="s">
        <v>1344</v>
      </c>
      <c r="G953" s="111" t="s">
        <v>1781</v>
      </c>
      <c r="H953" s="111" t="s">
        <v>1785</v>
      </c>
      <c r="I953" s="111" t="s">
        <v>2378</v>
      </c>
    </row>
    <row r="954" spans="1:9" ht="15.75">
      <c r="A954" s="111" t="str">
        <f t="shared" si="22"/>
        <v>XII TKJ29</v>
      </c>
      <c r="B954" s="54">
        <v>9</v>
      </c>
      <c r="C954" s="110" t="s">
        <v>796</v>
      </c>
      <c r="D954" s="110" t="s">
        <v>797</v>
      </c>
      <c r="E954" s="54" t="s">
        <v>9</v>
      </c>
      <c r="F954" s="111" t="s">
        <v>1344</v>
      </c>
      <c r="G954" s="111" t="s">
        <v>1781</v>
      </c>
      <c r="H954" s="111" t="s">
        <v>1785</v>
      </c>
      <c r="I954" s="111" t="s">
        <v>2378</v>
      </c>
    </row>
    <row r="955" spans="1:9" ht="15.75">
      <c r="A955" s="111" t="str">
        <f t="shared" si="22"/>
        <v>XII TKJ210</v>
      </c>
      <c r="B955" s="54">
        <v>10</v>
      </c>
      <c r="C955" s="110" t="s">
        <v>798</v>
      </c>
      <c r="D955" s="110" t="s">
        <v>799</v>
      </c>
      <c r="E955" s="54" t="s">
        <v>9</v>
      </c>
      <c r="F955" s="111" t="s">
        <v>1344</v>
      </c>
      <c r="G955" s="111" t="s">
        <v>1781</v>
      </c>
      <c r="H955" s="111" t="s">
        <v>1785</v>
      </c>
      <c r="I955" s="111" t="s">
        <v>2378</v>
      </c>
    </row>
    <row r="956" spans="1:9" ht="15.75">
      <c r="A956" s="111" t="str">
        <f t="shared" si="22"/>
        <v>XII TKJ211</v>
      </c>
      <c r="B956" s="54">
        <v>11</v>
      </c>
      <c r="C956" s="110" t="s">
        <v>800</v>
      </c>
      <c r="D956" s="110" t="s">
        <v>801</v>
      </c>
      <c r="E956" s="54" t="s">
        <v>9</v>
      </c>
      <c r="F956" s="111" t="s">
        <v>1344</v>
      </c>
      <c r="G956" s="111" t="s">
        <v>1781</v>
      </c>
      <c r="H956" s="111" t="s">
        <v>1785</v>
      </c>
      <c r="I956" s="111" t="s">
        <v>2378</v>
      </c>
    </row>
    <row r="957" spans="1:9" ht="15.75">
      <c r="A957" s="111" t="str">
        <f t="shared" si="22"/>
        <v>XII TKJ212</v>
      </c>
      <c r="B957" s="54">
        <v>12</v>
      </c>
      <c r="C957" s="110" t="s">
        <v>802</v>
      </c>
      <c r="D957" s="110" t="s">
        <v>803</v>
      </c>
      <c r="E957" s="54" t="s">
        <v>13</v>
      </c>
      <c r="F957" s="111" t="s">
        <v>1344</v>
      </c>
      <c r="G957" s="111" t="s">
        <v>1781</v>
      </c>
      <c r="H957" s="111" t="s">
        <v>1785</v>
      </c>
      <c r="I957" s="111" t="s">
        <v>2381</v>
      </c>
    </row>
    <row r="958" spans="1:9" ht="15.75">
      <c r="A958" s="111" t="str">
        <f t="shared" si="22"/>
        <v>XII TKJ213</v>
      </c>
      <c r="B958" s="54">
        <v>13</v>
      </c>
      <c r="C958" s="110" t="s">
        <v>804</v>
      </c>
      <c r="D958" s="110" t="s">
        <v>805</v>
      </c>
      <c r="E958" s="54" t="s">
        <v>13</v>
      </c>
      <c r="F958" s="111" t="s">
        <v>1344</v>
      </c>
      <c r="G958" s="111" t="s">
        <v>1781</v>
      </c>
      <c r="H958" s="111" t="s">
        <v>1785</v>
      </c>
      <c r="I958" s="111" t="s">
        <v>2381</v>
      </c>
    </row>
    <row r="959" spans="1:9" ht="15.75">
      <c r="A959" s="111" t="str">
        <f t="shared" si="22"/>
        <v>XII TKJ214</v>
      </c>
      <c r="B959" s="54">
        <v>14</v>
      </c>
      <c r="C959" s="110" t="s">
        <v>806</v>
      </c>
      <c r="D959" s="110" t="s">
        <v>807</v>
      </c>
      <c r="E959" s="54" t="s">
        <v>13</v>
      </c>
      <c r="F959" s="111" t="s">
        <v>1344</v>
      </c>
      <c r="G959" s="111" t="s">
        <v>1781</v>
      </c>
      <c r="H959" s="111" t="s">
        <v>1785</v>
      </c>
      <c r="I959" s="111" t="s">
        <v>2381</v>
      </c>
    </row>
    <row r="960" spans="1:9" ht="15.75">
      <c r="A960" s="111" t="str">
        <f t="shared" si="22"/>
        <v>XII TKJ215</v>
      </c>
      <c r="B960" s="54">
        <v>15</v>
      </c>
      <c r="C960" s="110" t="s">
        <v>808</v>
      </c>
      <c r="D960" s="110" t="s">
        <v>809</v>
      </c>
      <c r="E960" s="54" t="s">
        <v>9</v>
      </c>
      <c r="F960" s="111" t="s">
        <v>1344</v>
      </c>
      <c r="G960" s="111" t="s">
        <v>1781</v>
      </c>
      <c r="H960" s="111" t="s">
        <v>1785</v>
      </c>
      <c r="I960" s="111" t="s">
        <v>2378</v>
      </c>
    </row>
    <row r="961" spans="1:9" ht="15.75">
      <c r="A961" s="111" t="str">
        <f t="shared" si="22"/>
        <v>XII TKJ216</v>
      </c>
      <c r="B961" s="54">
        <v>16</v>
      </c>
      <c r="C961" s="110" t="s">
        <v>810</v>
      </c>
      <c r="D961" s="110" t="s">
        <v>811</v>
      </c>
      <c r="E961" s="54" t="s">
        <v>9</v>
      </c>
      <c r="F961" s="111" t="s">
        <v>1344</v>
      </c>
      <c r="G961" s="111" t="s">
        <v>1781</v>
      </c>
      <c r="H961" s="111" t="s">
        <v>1785</v>
      </c>
      <c r="I961" s="111" t="s">
        <v>2378</v>
      </c>
    </row>
    <row r="962" spans="1:9" ht="15.75">
      <c r="A962" s="111" t="str">
        <f t="shared" si="22"/>
        <v>XII TKJ217</v>
      </c>
      <c r="B962" s="54">
        <v>17</v>
      </c>
      <c r="C962" s="110" t="s">
        <v>812</v>
      </c>
      <c r="D962" s="110" t="s">
        <v>813</v>
      </c>
      <c r="E962" s="54" t="s">
        <v>9</v>
      </c>
      <c r="F962" s="111" t="s">
        <v>1344</v>
      </c>
      <c r="G962" s="111" t="s">
        <v>1781</v>
      </c>
      <c r="H962" s="111" t="s">
        <v>1785</v>
      </c>
      <c r="I962" s="111" t="s">
        <v>2378</v>
      </c>
    </row>
    <row r="963" spans="1:9" ht="15.75">
      <c r="A963" s="111" t="str">
        <f t="shared" si="22"/>
        <v>XII TKJ218</v>
      </c>
      <c r="B963" s="54">
        <v>18</v>
      </c>
      <c r="C963" s="110" t="s">
        <v>814</v>
      </c>
      <c r="D963" s="110" t="s">
        <v>815</v>
      </c>
      <c r="E963" s="54" t="s">
        <v>13</v>
      </c>
      <c r="F963" s="111" t="s">
        <v>1344</v>
      </c>
      <c r="G963" s="111" t="s">
        <v>1781</v>
      </c>
      <c r="H963" s="111" t="s">
        <v>1785</v>
      </c>
      <c r="I963" s="111" t="s">
        <v>2381</v>
      </c>
    </row>
    <row r="964" spans="1:9" ht="15.75">
      <c r="A964" s="111" t="str">
        <f t="shared" si="22"/>
        <v>XII TKJ219</v>
      </c>
      <c r="B964" s="54">
        <v>19</v>
      </c>
      <c r="C964" s="110" t="s">
        <v>816</v>
      </c>
      <c r="D964" s="110" t="s">
        <v>817</v>
      </c>
      <c r="E964" s="54" t="s">
        <v>9</v>
      </c>
      <c r="F964" s="111" t="s">
        <v>1344</v>
      </c>
      <c r="G964" s="111" t="s">
        <v>1781</v>
      </c>
      <c r="H964" s="111" t="s">
        <v>1785</v>
      </c>
      <c r="I964" s="111" t="s">
        <v>2378</v>
      </c>
    </row>
    <row r="965" spans="1:9" ht="15.75">
      <c r="A965" s="111" t="str">
        <f t="shared" si="22"/>
        <v>XII TKJ220</v>
      </c>
      <c r="B965" s="54">
        <v>20</v>
      </c>
      <c r="C965" s="110" t="s">
        <v>818</v>
      </c>
      <c r="D965" s="110" t="s">
        <v>819</v>
      </c>
      <c r="E965" s="54" t="s">
        <v>9</v>
      </c>
      <c r="F965" s="111" t="s">
        <v>1344</v>
      </c>
      <c r="G965" s="111" t="s">
        <v>1781</v>
      </c>
      <c r="H965" s="111" t="s">
        <v>1785</v>
      </c>
      <c r="I965" s="111" t="s">
        <v>2378</v>
      </c>
    </row>
    <row r="966" spans="1:9" ht="15.75">
      <c r="A966" s="111" t="str">
        <f t="shared" si="22"/>
        <v>XII TKJ221</v>
      </c>
      <c r="B966" s="54">
        <v>21</v>
      </c>
      <c r="C966" s="110" t="s">
        <v>820</v>
      </c>
      <c r="D966" s="110" t="s">
        <v>821</v>
      </c>
      <c r="E966" s="54" t="s">
        <v>9</v>
      </c>
      <c r="F966" s="111" t="s">
        <v>1344</v>
      </c>
      <c r="G966" s="111" t="s">
        <v>1781</v>
      </c>
      <c r="H966" s="111" t="s">
        <v>1785</v>
      </c>
      <c r="I966" s="111" t="s">
        <v>2378</v>
      </c>
    </row>
    <row r="967" spans="1:9" ht="15.75">
      <c r="A967" s="111" t="str">
        <f t="shared" si="22"/>
        <v>XII TKJ222</v>
      </c>
      <c r="B967" s="54">
        <v>22</v>
      </c>
      <c r="C967" s="110" t="s">
        <v>822</v>
      </c>
      <c r="D967" s="110" t="s">
        <v>823</v>
      </c>
      <c r="E967" s="54" t="s">
        <v>9</v>
      </c>
      <c r="F967" s="111" t="s">
        <v>1344</v>
      </c>
      <c r="G967" s="111" t="s">
        <v>1781</v>
      </c>
      <c r="H967" s="111" t="s">
        <v>1785</v>
      </c>
      <c r="I967" s="111" t="s">
        <v>2378</v>
      </c>
    </row>
    <row r="968" spans="1:9" ht="15.75">
      <c r="A968" s="111" t="str">
        <f t="shared" si="22"/>
        <v>XII TKJ223</v>
      </c>
      <c r="B968" s="54">
        <v>23</v>
      </c>
      <c r="C968" s="110" t="s">
        <v>824</v>
      </c>
      <c r="D968" s="110" t="s">
        <v>825</v>
      </c>
      <c r="E968" s="54" t="s">
        <v>9</v>
      </c>
      <c r="F968" s="111" t="s">
        <v>1344</v>
      </c>
      <c r="G968" s="111" t="s">
        <v>1781</v>
      </c>
      <c r="H968" s="111" t="s">
        <v>1785</v>
      </c>
      <c r="I968" s="111" t="s">
        <v>2378</v>
      </c>
    </row>
    <row r="969" spans="1:9" ht="15.75">
      <c r="A969" s="111" t="str">
        <f t="shared" si="22"/>
        <v>XII TKJ224</v>
      </c>
      <c r="B969" s="54">
        <v>24</v>
      </c>
      <c r="C969" s="110" t="s">
        <v>826</v>
      </c>
      <c r="D969" s="110" t="s">
        <v>827</v>
      </c>
      <c r="E969" s="54" t="s">
        <v>13</v>
      </c>
      <c r="F969" s="111" t="s">
        <v>1344</v>
      </c>
      <c r="G969" s="111" t="s">
        <v>1781</v>
      </c>
      <c r="H969" s="111" t="s">
        <v>1785</v>
      </c>
      <c r="I969" s="111" t="s">
        <v>2381</v>
      </c>
    </row>
    <row r="970" spans="1:9" ht="15.75">
      <c r="A970" s="111" t="str">
        <f t="shared" si="22"/>
        <v>XII TKJ225</v>
      </c>
      <c r="B970" s="54">
        <v>25</v>
      </c>
      <c r="C970" s="110" t="s">
        <v>828</v>
      </c>
      <c r="D970" s="110" t="s">
        <v>829</v>
      </c>
      <c r="E970" s="54" t="s">
        <v>9</v>
      </c>
      <c r="F970" s="111" t="s">
        <v>1344</v>
      </c>
      <c r="G970" s="111" t="s">
        <v>1781</v>
      </c>
      <c r="H970" s="111" t="s">
        <v>1785</v>
      </c>
      <c r="I970" s="111" t="s">
        <v>2378</v>
      </c>
    </row>
    <row r="971" spans="1:9" ht="15.75">
      <c r="A971" s="111" t="str">
        <f t="shared" si="22"/>
        <v>XII TKJ226</v>
      </c>
      <c r="B971" s="54">
        <v>26</v>
      </c>
      <c r="C971" s="110" t="s">
        <v>830</v>
      </c>
      <c r="D971" s="110" t="s">
        <v>831</v>
      </c>
      <c r="E971" s="54" t="s">
        <v>9</v>
      </c>
      <c r="F971" s="111" t="s">
        <v>1344</v>
      </c>
      <c r="G971" s="111" t="s">
        <v>1781</v>
      </c>
      <c r="H971" s="111" t="s">
        <v>1785</v>
      </c>
      <c r="I971" s="111" t="s">
        <v>2378</v>
      </c>
    </row>
    <row r="972" spans="1:9" ht="15.75">
      <c r="A972" s="111" t="str">
        <f t="shared" si="22"/>
        <v>XII TKJ227</v>
      </c>
      <c r="B972" s="54">
        <v>27</v>
      </c>
      <c r="C972" s="110" t="s">
        <v>832</v>
      </c>
      <c r="D972" s="110" t="s">
        <v>833</v>
      </c>
      <c r="E972" s="54" t="s">
        <v>9</v>
      </c>
      <c r="F972" s="111" t="s">
        <v>1344</v>
      </c>
      <c r="G972" s="111" t="s">
        <v>1781</v>
      </c>
      <c r="H972" s="111" t="s">
        <v>1785</v>
      </c>
      <c r="I972" s="111" t="s">
        <v>2378</v>
      </c>
    </row>
    <row r="973" spans="1:9" ht="15.75">
      <c r="A973" s="111" t="str">
        <f t="shared" si="22"/>
        <v>XII TKJ228</v>
      </c>
      <c r="B973" s="54">
        <v>28</v>
      </c>
      <c r="C973" s="110" t="s">
        <v>834</v>
      </c>
      <c r="D973" s="110" t="s">
        <v>835</v>
      </c>
      <c r="E973" s="54" t="s">
        <v>9</v>
      </c>
      <c r="F973" s="111" t="s">
        <v>1344</v>
      </c>
      <c r="G973" s="111" t="s">
        <v>1781</v>
      </c>
      <c r="H973" s="111" t="s">
        <v>1785</v>
      </c>
      <c r="I973" s="111" t="s">
        <v>2378</v>
      </c>
    </row>
    <row r="974" spans="1:9" ht="15.75">
      <c r="A974" s="111" t="str">
        <f t="shared" ref="A974:A1037" si="23">F974&amp;B974</f>
        <v>XII TKJ229</v>
      </c>
      <c r="B974" s="54">
        <v>29</v>
      </c>
      <c r="C974" s="110" t="s">
        <v>836</v>
      </c>
      <c r="D974" s="110" t="s">
        <v>837</v>
      </c>
      <c r="E974" s="54" t="s">
        <v>9</v>
      </c>
      <c r="F974" s="111" t="s">
        <v>1344</v>
      </c>
      <c r="G974" s="111" t="s">
        <v>1781</v>
      </c>
      <c r="H974" s="111" t="s">
        <v>1785</v>
      </c>
      <c r="I974" s="111" t="s">
        <v>2378</v>
      </c>
    </row>
    <row r="975" spans="1:9" ht="15.75">
      <c r="A975" s="111" t="str">
        <f t="shared" si="23"/>
        <v>XII TKJ230</v>
      </c>
      <c r="B975" s="54">
        <v>30</v>
      </c>
      <c r="C975" s="110" t="s">
        <v>838</v>
      </c>
      <c r="D975" s="110" t="s">
        <v>839</v>
      </c>
      <c r="E975" s="54" t="s">
        <v>9</v>
      </c>
      <c r="F975" s="111" t="s">
        <v>1344</v>
      </c>
      <c r="G975" s="111" t="s">
        <v>1781</v>
      </c>
      <c r="H975" s="111" t="s">
        <v>1785</v>
      </c>
      <c r="I975" s="111" t="s">
        <v>2378</v>
      </c>
    </row>
    <row r="976" spans="1:9" ht="15.75">
      <c r="A976" s="111" t="str">
        <f t="shared" si="23"/>
        <v>XII TKJ231</v>
      </c>
      <c r="B976" s="54">
        <v>31</v>
      </c>
      <c r="C976" s="110" t="s">
        <v>840</v>
      </c>
      <c r="D976" s="110" t="s">
        <v>841</v>
      </c>
      <c r="E976" s="54" t="s">
        <v>9</v>
      </c>
      <c r="F976" s="111" t="s">
        <v>1344</v>
      </c>
      <c r="G976" s="111" t="s">
        <v>1781</v>
      </c>
      <c r="H976" s="111" t="s">
        <v>1785</v>
      </c>
      <c r="I976" s="111" t="s">
        <v>2378</v>
      </c>
    </row>
    <row r="977" spans="1:9" ht="15.75">
      <c r="A977" s="111" t="str">
        <f t="shared" si="23"/>
        <v>XII TKJ31</v>
      </c>
      <c r="B977" s="54">
        <v>1</v>
      </c>
      <c r="C977" s="110" t="s">
        <v>843</v>
      </c>
      <c r="D977" s="110" t="s">
        <v>844</v>
      </c>
      <c r="E977" s="54" t="s">
        <v>9</v>
      </c>
      <c r="F977" s="111" t="s">
        <v>1401</v>
      </c>
      <c r="G977" s="111" t="s">
        <v>1781</v>
      </c>
      <c r="H977" s="111" t="s">
        <v>1785</v>
      </c>
      <c r="I977" s="111" t="s">
        <v>2378</v>
      </c>
    </row>
    <row r="978" spans="1:9" ht="15.75">
      <c r="A978" s="111" t="str">
        <f t="shared" si="23"/>
        <v>XII TKJ32</v>
      </c>
      <c r="B978" s="54">
        <v>2</v>
      </c>
      <c r="C978" s="110" t="s">
        <v>845</v>
      </c>
      <c r="D978" s="110" t="s">
        <v>846</v>
      </c>
      <c r="E978" s="54" t="s">
        <v>9</v>
      </c>
      <c r="F978" s="111" t="s">
        <v>1401</v>
      </c>
      <c r="G978" s="111" t="s">
        <v>1781</v>
      </c>
      <c r="H978" s="111" t="s">
        <v>1785</v>
      </c>
      <c r="I978" s="111" t="s">
        <v>2378</v>
      </c>
    </row>
    <row r="979" spans="1:9" ht="15.75">
      <c r="A979" s="111" t="str">
        <f t="shared" si="23"/>
        <v>XII TKJ33</v>
      </c>
      <c r="B979" s="54">
        <v>3</v>
      </c>
      <c r="C979" s="110" t="s">
        <v>847</v>
      </c>
      <c r="D979" s="110" t="s">
        <v>848</v>
      </c>
      <c r="E979" s="54" t="s">
        <v>9</v>
      </c>
      <c r="F979" s="111" t="s">
        <v>1401</v>
      </c>
      <c r="G979" s="111" t="s">
        <v>1781</v>
      </c>
      <c r="H979" s="111" t="s">
        <v>1785</v>
      </c>
      <c r="I979" s="111" t="s">
        <v>2378</v>
      </c>
    </row>
    <row r="980" spans="1:9" ht="15.75">
      <c r="A980" s="111" t="str">
        <f t="shared" si="23"/>
        <v>XII TKJ34</v>
      </c>
      <c r="B980" s="54">
        <v>4</v>
      </c>
      <c r="C980" s="110" t="s">
        <v>849</v>
      </c>
      <c r="D980" s="110" t="s">
        <v>850</v>
      </c>
      <c r="E980" s="54" t="s">
        <v>9</v>
      </c>
      <c r="F980" s="111" t="s">
        <v>1401</v>
      </c>
      <c r="G980" s="111" t="s">
        <v>1781</v>
      </c>
      <c r="H980" s="111" t="s">
        <v>1785</v>
      </c>
      <c r="I980" s="111" t="s">
        <v>2378</v>
      </c>
    </row>
    <row r="981" spans="1:9" ht="15.75">
      <c r="A981" s="111" t="str">
        <f t="shared" si="23"/>
        <v>XII TKJ35</v>
      </c>
      <c r="B981" s="54">
        <v>5</v>
      </c>
      <c r="C981" s="110" t="s">
        <v>851</v>
      </c>
      <c r="D981" s="110" t="s">
        <v>852</v>
      </c>
      <c r="E981" s="54" t="s">
        <v>9</v>
      </c>
      <c r="F981" s="111" t="s">
        <v>1401</v>
      </c>
      <c r="G981" s="111" t="s">
        <v>1781</v>
      </c>
      <c r="H981" s="111" t="s">
        <v>1785</v>
      </c>
      <c r="I981" s="111" t="s">
        <v>2378</v>
      </c>
    </row>
    <row r="982" spans="1:9" ht="15.75">
      <c r="A982" s="111" t="str">
        <f t="shared" si="23"/>
        <v>XII TKJ36</v>
      </c>
      <c r="B982" s="54">
        <v>6</v>
      </c>
      <c r="C982" s="110" t="s">
        <v>853</v>
      </c>
      <c r="D982" s="110" t="s">
        <v>854</v>
      </c>
      <c r="E982" s="54" t="s">
        <v>9</v>
      </c>
      <c r="F982" s="111" t="s">
        <v>1401</v>
      </c>
      <c r="G982" s="111" t="s">
        <v>1781</v>
      </c>
      <c r="H982" s="111" t="s">
        <v>1785</v>
      </c>
      <c r="I982" s="111" t="s">
        <v>2378</v>
      </c>
    </row>
    <row r="983" spans="1:9" ht="15.75">
      <c r="A983" s="111" t="str">
        <f t="shared" si="23"/>
        <v>XII TKJ37</v>
      </c>
      <c r="B983" s="54">
        <v>7</v>
      </c>
      <c r="C983" s="110" t="s">
        <v>855</v>
      </c>
      <c r="D983" s="110" t="s">
        <v>856</v>
      </c>
      <c r="E983" s="54" t="s">
        <v>9</v>
      </c>
      <c r="F983" s="111" t="s">
        <v>1401</v>
      </c>
      <c r="G983" s="111" t="s">
        <v>1781</v>
      </c>
      <c r="H983" s="111" t="s">
        <v>1785</v>
      </c>
      <c r="I983" s="111" t="s">
        <v>2378</v>
      </c>
    </row>
    <row r="984" spans="1:9" ht="15.75">
      <c r="A984" s="111" t="str">
        <f t="shared" si="23"/>
        <v>XII TKJ38</v>
      </c>
      <c r="B984" s="54">
        <v>8</v>
      </c>
      <c r="C984" s="110" t="s">
        <v>857</v>
      </c>
      <c r="D984" s="110" t="s">
        <v>858</v>
      </c>
      <c r="E984" s="54" t="s">
        <v>9</v>
      </c>
      <c r="F984" s="111" t="s">
        <v>1401</v>
      </c>
      <c r="G984" s="111" t="s">
        <v>1781</v>
      </c>
      <c r="H984" s="111" t="s">
        <v>1785</v>
      </c>
      <c r="I984" s="111" t="s">
        <v>2378</v>
      </c>
    </row>
    <row r="985" spans="1:9" ht="15.75">
      <c r="A985" s="111" t="str">
        <f t="shared" si="23"/>
        <v>XII TKJ39</v>
      </c>
      <c r="B985" s="54">
        <v>9</v>
      </c>
      <c r="C985" s="110" t="s">
        <v>859</v>
      </c>
      <c r="D985" s="110" t="s">
        <v>860</v>
      </c>
      <c r="E985" s="54" t="s">
        <v>9</v>
      </c>
      <c r="F985" s="111" t="s">
        <v>1401</v>
      </c>
      <c r="G985" s="111" t="s">
        <v>1781</v>
      </c>
      <c r="H985" s="111" t="s">
        <v>1785</v>
      </c>
      <c r="I985" s="111" t="s">
        <v>2378</v>
      </c>
    </row>
    <row r="986" spans="1:9" ht="15.75">
      <c r="A986" s="111" t="str">
        <f t="shared" si="23"/>
        <v>XII TKJ310</v>
      </c>
      <c r="B986" s="54">
        <v>10</v>
      </c>
      <c r="C986" s="110" t="s">
        <v>861</v>
      </c>
      <c r="D986" s="110" t="s">
        <v>862</v>
      </c>
      <c r="E986" s="54" t="s">
        <v>9</v>
      </c>
      <c r="F986" s="111" t="s">
        <v>1401</v>
      </c>
      <c r="G986" s="111" t="s">
        <v>1781</v>
      </c>
      <c r="H986" s="111" t="s">
        <v>1785</v>
      </c>
      <c r="I986" s="111" t="s">
        <v>2378</v>
      </c>
    </row>
    <row r="987" spans="1:9" ht="15.75">
      <c r="A987" s="111" t="str">
        <f t="shared" si="23"/>
        <v>XII TKJ311</v>
      </c>
      <c r="B987" s="54">
        <v>11</v>
      </c>
      <c r="C987" s="110" t="s">
        <v>863</v>
      </c>
      <c r="D987" s="110" t="s">
        <v>864</v>
      </c>
      <c r="E987" s="54" t="s">
        <v>13</v>
      </c>
      <c r="F987" s="111" t="s">
        <v>1401</v>
      </c>
      <c r="G987" s="111" t="s">
        <v>1781</v>
      </c>
      <c r="H987" s="111" t="s">
        <v>1785</v>
      </c>
      <c r="I987" s="111" t="s">
        <v>2381</v>
      </c>
    </row>
    <row r="988" spans="1:9" ht="15.75">
      <c r="A988" s="111" t="str">
        <f t="shared" si="23"/>
        <v>XII TKJ312</v>
      </c>
      <c r="B988" s="54">
        <v>12</v>
      </c>
      <c r="C988" s="110" t="s">
        <v>865</v>
      </c>
      <c r="D988" s="110" t="s">
        <v>866</v>
      </c>
      <c r="E988" s="54" t="s">
        <v>13</v>
      </c>
      <c r="F988" s="111" t="s">
        <v>1401</v>
      </c>
      <c r="G988" s="111" t="s">
        <v>1781</v>
      </c>
      <c r="H988" s="111" t="s">
        <v>1785</v>
      </c>
      <c r="I988" s="111" t="s">
        <v>2381</v>
      </c>
    </row>
    <row r="989" spans="1:9" ht="15.75">
      <c r="A989" s="111" t="str">
        <f t="shared" si="23"/>
        <v>XII TKJ313</v>
      </c>
      <c r="B989" s="54">
        <v>13</v>
      </c>
      <c r="C989" s="110" t="s">
        <v>867</v>
      </c>
      <c r="D989" s="110" t="s">
        <v>868</v>
      </c>
      <c r="E989" s="54" t="s">
        <v>9</v>
      </c>
      <c r="F989" s="111" t="s">
        <v>1401</v>
      </c>
      <c r="G989" s="111" t="s">
        <v>1781</v>
      </c>
      <c r="H989" s="111" t="s">
        <v>1785</v>
      </c>
      <c r="I989" s="111" t="s">
        <v>2378</v>
      </c>
    </row>
    <row r="990" spans="1:9" ht="15.75">
      <c r="A990" s="111" t="str">
        <f t="shared" si="23"/>
        <v>XII TKJ314</v>
      </c>
      <c r="B990" s="54">
        <v>14</v>
      </c>
      <c r="C990" s="110" t="s">
        <v>869</v>
      </c>
      <c r="D990" s="110" t="s">
        <v>870</v>
      </c>
      <c r="E990" s="54" t="s">
        <v>9</v>
      </c>
      <c r="F990" s="111" t="s">
        <v>1401</v>
      </c>
      <c r="G990" s="111" t="s">
        <v>1781</v>
      </c>
      <c r="H990" s="111" t="s">
        <v>1785</v>
      </c>
      <c r="I990" s="111" t="s">
        <v>2378</v>
      </c>
    </row>
    <row r="991" spans="1:9" ht="15.75">
      <c r="A991" s="111" t="str">
        <f t="shared" si="23"/>
        <v>XII TKJ315</v>
      </c>
      <c r="B991" s="54">
        <v>15</v>
      </c>
      <c r="C991" s="110" t="s">
        <v>871</v>
      </c>
      <c r="D991" s="110" t="s">
        <v>872</v>
      </c>
      <c r="E991" s="54" t="s">
        <v>9</v>
      </c>
      <c r="F991" s="111" t="s">
        <v>1401</v>
      </c>
      <c r="G991" s="111" t="s">
        <v>1781</v>
      </c>
      <c r="H991" s="111" t="s">
        <v>1785</v>
      </c>
      <c r="I991" s="111" t="s">
        <v>2378</v>
      </c>
    </row>
    <row r="992" spans="1:9" ht="15.75">
      <c r="A992" s="111" t="str">
        <f t="shared" si="23"/>
        <v>XII TKJ316</v>
      </c>
      <c r="B992" s="54">
        <v>16</v>
      </c>
      <c r="C992" s="110" t="s">
        <v>873</v>
      </c>
      <c r="D992" s="110" t="s">
        <v>874</v>
      </c>
      <c r="E992" s="54" t="s">
        <v>9</v>
      </c>
      <c r="F992" s="111" t="s">
        <v>1401</v>
      </c>
      <c r="G992" s="111" t="s">
        <v>1781</v>
      </c>
      <c r="H992" s="111" t="s">
        <v>1785</v>
      </c>
      <c r="I992" s="111" t="s">
        <v>2378</v>
      </c>
    </row>
    <row r="993" spans="1:9" ht="15.75">
      <c r="A993" s="111" t="str">
        <f t="shared" si="23"/>
        <v>XII TKJ317</v>
      </c>
      <c r="B993" s="54">
        <v>17</v>
      </c>
      <c r="C993" s="110" t="s">
        <v>875</v>
      </c>
      <c r="D993" s="110" t="s">
        <v>876</v>
      </c>
      <c r="E993" s="54" t="s">
        <v>9</v>
      </c>
      <c r="F993" s="111" t="s">
        <v>1401</v>
      </c>
      <c r="G993" s="111" t="s">
        <v>1781</v>
      </c>
      <c r="H993" s="111" t="s">
        <v>1785</v>
      </c>
      <c r="I993" s="111" t="s">
        <v>2378</v>
      </c>
    </row>
    <row r="994" spans="1:9" ht="15.75">
      <c r="A994" s="111" t="str">
        <f t="shared" si="23"/>
        <v>XII TKJ318</v>
      </c>
      <c r="B994" s="54">
        <v>18</v>
      </c>
      <c r="C994" s="110" t="s">
        <v>877</v>
      </c>
      <c r="D994" s="110" t="s">
        <v>878</v>
      </c>
      <c r="E994" s="54" t="s">
        <v>13</v>
      </c>
      <c r="F994" s="111" t="s">
        <v>1401</v>
      </c>
      <c r="G994" s="111" t="s">
        <v>1781</v>
      </c>
      <c r="H994" s="111" t="s">
        <v>1785</v>
      </c>
      <c r="I994" s="111" t="s">
        <v>2381</v>
      </c>
    </row>
    <row r="995" spans="1:9" ht="15.75">
      <c r="A995" s="111" t="str">
        <f t="shared" si="23"/>
        <v>XII TKJ319</v>
      </c>
      <c r="B995" s="54">
        <v>19</v>
      </c>
      <c r="C995" s="110" t="s">
        <v>879</v>
      </c>
      <c r="D995" s="110" t="s">
        <v>880</v>
      </c>
      <c r="E995" s="54" t="s">
        <v>9</v>
      </c>
      <c r="F995" s="111" t="s">
        <v>1401</v>
      </c>
      <c r="G995" s="111" t="s">
        <v>1781</v>
      </c>
      <c r="H995" s="111" t="s">
        <v>1785</v>
      </c>
      <c r="I995" s="111" t="s">
        <v>2378</v>
      </c>
    </row>
    <row r="996" spans="1:9" ht="15.75">
      <c r="A996" s="111" t="str">
        <f t="shared" si="23"/>
        <v>XII TKJ320</v>
      </c>
      <c r="B996" s="54">
        <v>20</v>
      </c>
      <c r="C996" s="110" t="s">
        <v>881</v>
      </c>
      <c r="D996" s="110" t="s">
        <v>882</v>
      </c>
      <c r="E996" s="54" t="s">
        <v>9</v>
      </c>
      <c r="F996" s="111" t="s">
        <v>1401</v>
      </c>
      <c r="G996" s="111" t="s">
        <v>1781</v>
      </c>
      <c r="H996" s="111" t="s">
        <v>1785</v>
      </c>
      <c r="I996" s="111" t="s">
        <v>2378</v>
      </c>
    </row>
    <row r="997" spans="1:9" ht="15.75">
      <c r="A997" s="111" t="str">
        <f t="shared" si="23"/>
        <v>XII TKJ321</v>
      </c>
      <c r="B997" s="54">
        <v>21</v>
      </c>
      <c r="C997" s="110" t="s">
        <v>883</v>
      </c>
      <c r="D997" s="110" t="s">
        <v>884</v>
      </c>
      <c r="E997" s="54" t="s">
        <v>9</v>
      </c>
      <c r="F997" s="111" t="s">
        <v>1401</v>
      </c>
      <c r="G997" s="111" t="s">
        <v>1781</v>
      </c>
      <c r="H997" s="111" t="s">
        <v>1785</v>
      </c>
      <c r="I997" s="111" t="s">
        <v>2378</v>
      </c>
    </row>
    <row r="998" spans="1:9" ht="15.75">
      <c r="A998" s="111" t="str">
        <f t="shared" si="23"/>
        <v>XII TKJ322</v>
      </c>
      <c r="B998" s="54">
        <v>22</v>
      </c>
      <c r="C998" s="110" t="s">
        <v>885</v>
      </c>
      <c r="D998" s="110" t="s">
        <v>886</v>
      </c>
      <c r="E998" s="54" t="s">
        <v>9</v>
      </c>
      <c r="F998" s="111" t="s">
        <v>1401</v>
      </c>
      <c r="G998" s="111" t="s">
        <v>1781</v>
      </c>
      <c r="H998" s="111" t="s">
        <v>1785</v>
      </c>
      <c r="I998" s="111" t="s">
        <v>2378</v>
      </c>
    </row>
    <row r="999" spans="1:9" ht="15.75">
      <c r="A999" s="111" t="str">
        <f t="shared" si="23"/>
        <v>XII TKJ323</v>
      </c>
      <c r="B999" s="54">
        <v>23</v>
      </c>
      <c r="C999" s="110" t="s">
        <v>887</v>
      </c>
      <c r="D999" s="110" t="s">
        <v>888</v>
      </c>
      <c r="E999" s="54" t="s">
        <v>9</v>
      </c>
      <c r="F999" s="111" t="s">
        <v>1401</v>
      </c>
      <c r="G999" s="111" t="s">
        <v>1781</v>
      </c>
      <c r="H999" s="111" t="s">
        <v>1785</v>
      </c>
      <c r="I999" s="111" t="s">
        <v>2378</v>
      </c>
    </row>
    <row r="1000" spans="1:9" ht="15.75">
      <c r="A1000" s="111" t="str">
        <f t="shared" si="23"/>
        <v>XII TKJ324</v>
      </c>
      <c r="B1000" s="54">
        <v>24</v>
      </c>
      <c r="C1000" s="110" t="s">
        <v>889</v>
      </c>
      <c r="D1000" s="110" t="s">
        <v>890</v>
      </c>
      <c r="E1000" s="54" t="s">
        <v>9</v>
      </c>
      <c r="F1000" s="111" t="s">
        <v>1401</v>
      </c>
      <c r="G1000" s="111" t="s">
        <v>1781</v>
      </c>
      <c r="H1000" s="111" t="s">
        <v>1785</v>
      </c>
      <c r="I1000" s="111" t="s">
        <v>2378</v>
      </c>
    </row>
    <row r="1001" spans="1:9" ht="15.75">
      <c r="A1001" s="111" t="str">
        <f t="shared" si="23"/>
        <v>XII TKJ325</v>
      </c>
      <c r="B1001" s="54">
        <v>25</v>
      </c>
      <c r="C1001" s="110" t="s">
        <v>891</v>
      </c>
      <c r="D1001" s="110" t="s">
        <v>892</v>
      </c>
      <c r="E1001" s="54" t="s">
        <v>13</v>
      </c>
      <c r="F1001" s="111" t="s">
        <v>1401</v>
      </c>
      <c r="G1001" s="111" t="s">
        <v>1781</v>
      </c>
      <c r="H1001" s="111" t="s">
        <v>1785</v>
      </c>
      <c r="I1001" s="111" t="s">
        <v>2381</v>
      </c>
    </row>
    <row r="1002" spans="1:9" ht="15.75">
      <c r="A1002" s="111" t="str">
        <f t="shared" si="23"/>
        <v>XII TKJ326</v>
      </c>
      <c r="B1002" s="54">
        <v>26</v>
      </c>
      <c r="C1002" s="110" t="s">
        <v>893</v>
      </c>
      <c r="D1002" s="110" t="s">
        <v>894</v>
      </c>
      <c r="E1002" s="54" t="s">
        <v>9</v>
      </c>
      <c r="F1002" s="111" t="s">
        <v>1401</v>
      </c>
      <c r="G1002" s="111" t="s">
        <v>1781</v>
      </c>
      <c r="H1002" s="111" t="s">
        <v>1785</v>
      </c>
      <c r="I1002" s="111" t="s">
        <v>2378</v>
      </c>
    </row>
    <row r="1003" spans="1:9" ht="15.75">
      <c r="A1003" s="111" t="str">
        <f t="shared" si="23"/>
        <v>XII TKJ327</v>
      </c>
      <c r="B1003" s="54">
        <v>27</v>
      </c>
      <c r="C1003" s="110" t="s">
        <v>895</v>
      </c>
      <c r="D1003" s="110" t="s">
        <v>896</v>
      </c>
      <c r="E1003" s="54" t="s">
        <v>9</v>
      </c>
      <c r="F1003" s="111" t="s">
        <v>1401</v>
      </c>
      <c r="G1003" s="111" t="s">
        <v>1781</v>
      </c>
      <c r="H1003" s="111" t="s">
        <v>1785</v>
      </c>
      <c r="I1003" s="111" t="s">
        <v>2378</v>
      </c>
    </row>
    <row r="1004" spans="1:9" ht="15.75">
      <c r="A1004" s="111" t="str">
        <f t="shared" si="23"/>
        <v>XII TKJ328</v>
      </c>
      <c r="B1004" s="54">
        <v>28</v>
      </c>
      <c r="C1004" s="110" t="s">
        <v>897</v>
      </c>
      <c r="D1004" s="110" t="s">
        <v>898</v>
      </c>
      <c r="E1004" s="54" t="s">
        <v>9</v>
      </c>
      <c r="F1004" s="111" t="s">
        <v>1401</v>
      </c>
      <c r="G1004" s="111" t="s">
        <v>1781</v>
      </c>
      <c r="H1004" s="111" t="s">
        <v>1785</v>
      </c>
      <c r="I1004" s="111" t="s">
        <v>2378</v>
      </c>
    </row>
    <row r="1005" spans="1:9" ht="15.75">
      <c r="A1005" s="111" t="str">
        <f t="shared" si="23"/>
        <v>XII TKJ329</v>
      </c>
      <c r="B1005" s="54">
        <v>29</v>
      </c>
      <c r="C1005" s="110" t="s">
        <v>899</v>
      </c>
      <c r="D1005" s="110" t="s">
        <v>900</v>
      </c>
      <c r="E1005" s="54" t="s">
        <v>9</v>
      </c>
      <c r="F1005" s="111" t="s">
        <v>1401</v>
      </c>
      <c r="G1005" s="111" t="s">
        <v>1781</v>
      </c>
      <c r="H1005" s="111" t="s">
        <v>1785</v>
      </c>
      <c r="I1005" s="111" t="s">
        <v>2378</v>
      </c>
    </row>
    <row r="1006" spans="1:9" ht="15.75">
      <c r="A1006" s="111" t="str">
        <f t="shared" si="23"/>
        <v>XII TKJ330</v>
      </c>
      <c r="B1006" s="54">
        <v>30</v>
      </c>
      <c r="C1006" s="110" t="s">
        <v>901</v>
      </c>
      <c r="D1006" s="110" t="s">
        <v>902</v>
      </c>
      <c r="E1006" s="54" t="s">
        <v>13</v>
      </c>
      <c r="F1006" s="111" t="s">
        <v>1401</v>
      </c>
      <c r="G1006" s="111" t="s">
        <v>1781</v>
      </c>
      <c r="H1006" s="111" t="s">
        <v>1785</v>
      </c>
      <c r="I1006" s="111" t="s">
        <v>2381</v>
      </c>
    </row>
    <row r="1007" spans="1:9" ht="15.75">
      <c r="A1007" s="111" t="str">
        <f t="shared" si="23"/>
        <v>XIII AK11</v>
      </c>
      <c r="B1007" s="54">
        <v>1</v>
      </c>
      <c r="C1007" s="110" t="s">
        <v>904</v>
      </c>
      <c r="D1007" s="110" t="s">
        <v>905</v>
      </c>
      <c r="E1007" s="54" t="s">
        <v>9</v>
      </c>
      <c r="F1007" s="111" t="s">
        <v>1525</v>
      </c>
      <c r="G1007" s="111" t="s">
        <v>1782</v>
      </c>
      <c r="H1007" s="111" t="s">
        <v>1783</v>
      </c>
      <c r="I1007" s="111" t="s">
        <v>2377</v>
      </c>
    </row>
    <row r="1008" spans="1:9" ht="15.75">
      <c r="A1008" s="111" t="str">
        <f t="shared" si="23"/>
        <v>XIII AK12</v>
      </c>
      <c r="B1008" s="54">
        <v>2</v>
      </c>
      <c r="C1008" s="110" t="s">
        <v>906</v>
      </c>
      <c r="D1008" s="110" t="s">
        <v>907</v>
      </c>
      <c r="E1008" s="54" t="s">
        <v>13</v>
      </c>
      <c r="F1008" s="111" t="s">
        <v>1525</v>
      </c>
      <c r="G1008" s="111" t="s">
        <v>1782</v>
      </c>
      <c r="H1008" s="111" t="s">
        <v>1783</v>
      </c>
      <c r="I1008" s="111" t="s">
        <v>2379</v>
      </c>
    </row>
    <row r="1009" spans="1:9" ht="15.75">
      <c r="A1009" s="111" t="str">
        <f t="shared" si="23"/>
        <v>XIII AK13</v>
      </c>
      <c r="B1009" s="54">
        <v>3</v>
      </c>
      <c r="C1009" s="110" t="s">
        <v>908</v>
      </c>
      <c r="D1009" s="110" t="s">
        <v>909</v>
      </c>
      <c r="E1009" s="54" t="s">
        <v>13</v>
      </c>
      <c r="F1009" s="111" t="s">
        <v>1525</v>
      </c>
      <c r="G1009" s="111" t="s">
        <v>1782</v>
      </c>
      <c r="H1009" s="111" t="s">
        <v>1783</v>
      </c>
      <c r="I1009" s="111" t="s">
        <v>2379</v>
      </c>
    </row>
    <row r="1010" spans="1:9" ht="15.75">
      <c r="A1010" s="111" t="str">
        <f t="shared" si="23"/>
        <v>XIII AK14</v>
      </c>
      <c r="B1010" s="54">
        <v>4</v>
      </c>
      <c r="C1010" s="110" t="s">
        <v>910</v>
      </c>
      <c r="D1010" s="110" t="s">
        <v>911</v>
      </c>
      <c r="E1010" s="54" t="s">
        <v>13</v>
      </c>
      <c r="F1010" s="111" t="s">
        <v>1525</v>
      </c>
      <c r="G1010" s="111" t="s">
        <v>1782</v>
      </c>
      <c r="H1010" s="111" t="s">
        <v>1783</v>
      </c>
      <c r="I1010" s="111" t="s">
        <v>2379</v>
      </c>
    </row>
    <row r="1011" spans="1:9" ht="15.75">
      <c r="A1011" s="111" t="str">
        <f t="shared" si="23"/>
        <v>XIII AK15</v>
      </c>
      <c r="B1011" s="54">
        <v>5</v>
      </c>
      <c r="C1011" s="110" t="s">
        <v>912</v>
      </c>
      <c r="D1011" s="110" t="s">
        <v>913</v>
      </c>
      <c r="E1011" s="54" t="s">
        <v>9</v>
      </c>
      <c r="F1011" s="111" t="s">
        <v>1525</v>
      </c>
      <c r="G1011" s="111" t="s">
        <v>1782</v>
      </c>
      <c r="H1011" s="111" t="s">
        <v>1783</v>
      </c>
      <c r="I1011" s="111" t="s">
        <v>2377</v>
      </c>
    </row>
    <row r="1012" spans="1:9" ht="15.75">
      <c r="A1012" s="111" t="str">
        <f t="shared" si="23"/>
        <v>XIII AK16</v>
      </c>
      <c r="B1012" s="54">
        <v>6</v>
      </c>
      <c r="C1012" s="110" t="s">
        <v>914</v>
      </c>
      <c r="D1012" s="110" t="s">
        <v>915</v>
      </c>
      <c r="E1012" s="54" t="s">
        <v>13</v>
      </c>
      <c r="F1012" s="111" t="s">
        <v>1525</v>
      </c>
      <c r="G1012" s="111" t="s">
        <v>1782</v>
      </c>
      <c r="H1012" s="111" t="s">
        <v>1783</v>
      </c>
      <c r="I1012" s="111" t="s">
        <v>2379</v>
      </c>
    </row>
    <row r="1013" spans="1:9" ht="15.75">
      <c r="A1013" s="111" t="str">
        <f t="shared" si="23"/>
        <v>XIII AK17</v>
      </c>
      <c r="B1013" s="54">
        <v>7</v>
      </c>
      <c r="C1013" s="110" t="s">
        <v>916</v>
      </c>
      <c r="D1013" s="110" t="s">
        <v>917</v>
      </c>
      <c r="E1013" s="54" t="s">
        <v>9</v>
      </c>
      <c r="F1013" s="111" t="s">
        <v>1525</v>
      </c>
      <c r="G1013" s="111" t="s">
        <v>1782</v>
      </c>
      <c r="H1013" s="111" t="s">
        <v>1783</v>
      </c>
      <c r="I1013" s="111" t="s">
        <v>2377</v>
      </c>
    </row>
    <row r="1014" spans="1:9" ht="15.75">
      <c r="A1014" s="111" t="str">
        <f t="shared" si="23"/>
        <v>XIII AK18</v>
      </c>
      <c r="B1014" s="54">
        <v>8</v>
      </c>
      <c r="C1014" s="110" t="s">
        <v>918</v>
      </c>
      <c r="D1014" s="110" t="s">
        <v>919</v>
      </c>
      <c r="E1014" s="54" t="s">
        <v>13</v>
      </c>
      <c r="F1014" s="111" t="s">
        <v>1525</v>
      </c>
      <c r="G1014" s="111" t="s">
        <v>1782</v>
      </c>
      <c r="H1014" s="111" t="s">
        <v>1783</v>
      </c>
      <c r="I1014" s="111" t="s">
        <v>2379</v>
      </c>
    </row>
    <row r="1015" spans="1:9" ht="15.75">
      <c r="A1015" s="111" t="str">
        <f t="shared" si="23"/>
        <v>XIII AK19</v>
      </c>
      <c r="B1015" s="54">
        <v>9</v>
      </c>
      <c r="C1015" s="110" t="s">
        <v>920</v>
      </c>
      <c r="D1015" s="110" t="s">
        <v>921</v>
      </c>
      <c r="E1015" s="54" t="s">
        <v>9</v>
      </c>
      <c r="F1015" s="111" t="s">
        <v>1525</v>
      </c>
      <c r="G1015" s="111" t="s">
        <v>1782</v>
      </c>
      <c r="H1015" s="111" t="s">
        <v>1783</v>
      </c>
      <c r="I1015" s="111" t="s">
        <v>2377</v>
      </c>
    </row>
    <row r="1016" spans="1:9" ht="15.75">
      <c r="A1016" s="111" t="str">
        <f t="shared" si="23"/>
        <v>XIII AK110</v>
      </c>
      <c r="B1016" s="54">
        <v>10</v>
      </c>
      <c r="C1016" s="110" t="s">
        <v>922</v>
      </c>
      <c r="D1016" s="110" t="s">
        <v>923</v>
      </c>
      <c r="E1016" s="54" t="s">
        <v>13</v>
      </c>
      <c r="F1016" s="111" t="s">
        <v>1525</v>
      </c>
      <c r="G1016" s="111" t="s">
        <v>1782</v>
      </c>
      <c r="H1016" s="111" t="s">
        <v>1783</v>
      </c>
      <c r="I1016" s="111" t="s">
        <v>2379</v>
      </c>
    </row>
    <row r="1017" spans="1:9" ht="15.75">
      <c r="A1017" s="111" t="str">
        <f t="shared" si="23"/>
        <v>XIII AK111</v>
      </c>
      <c r="B1017" s="54">
        <v>11</v>
      </c>
      <c r="C1017" s="110" t="s">
        <v>924</v>
      </c>
      <c r="D1017" s="110" t="s">
        <v>925</v>
      </c>
      <c r="E1017" s="54" t="s">
        <v>9</v>
      </c>
      <c r="F1017" s="111" t="s">
        <v>1525</v>
      </c>
      <c r="G1017" s="111" t="s">
        <v>1782</v>
      </c>
      <c r="H1017" s="111" t="s">
        <v>1783</v>
      </c>
      <c r="I1017" s="111" t="s">
        <v>2377</v>
      </c>
    </row>
    <row r="1018" spans="1:9" ht="15.75">
      <c r="A1018" s="111" t="str">
        <f t="shared" si="23"/>
        <v>XIII AK112</v>
      </c>
      <c r="B1018" s="54">
        <v>12</v>
      </c>
      <c r="C1018" s="110" t="s">
        <v>926</v>
      </c>
      <c r="D1018" s="110" t="s">
        <v>927</v>
      </c>
      <c r="E1018" s="54" t="s">
        <v>9</v>
      </c>
      <c r="F1018" s="111" t="s">
        <v>1525</v>
      </c>
      <c r="G1018" s="111" t="s">
        <v>1782</v>
      </c>
      <c r="H1018" s="111" t="s">
        <v>1783</v>
      </c>
      <c r="I1018" s="111" t="s">
        <v>2377</v>
      </c>
    </row>
    <row r="1019" spans="1:9" ht="15.75">
      <c r="A1019" s="111" t="str">
        <f t="shared" si="23"/>
        <v>XIII AK113</v>
      </c>
      <c r="B1019" s="54">
        <v>13</v>
      </c>
      <c r="C1019" s="110" t="s">
        <v>928</v>
      </c>
      <c r="D1019" s="110" t="s">
        <v>929</v>
      </c>
      <c r="E1019" s="54" t="s">
        <v>13</v>
      </c>
      <c r="F1019" s="111" t="s">
        <v>1525</v>
      </c>
      <c r="G1019" s="111" t="s">
        <v>1782</v>
      </c>
      <c r="H1019" s="111" t="s">
        <v>1783</v>
      </c>
      <c r="I1019" s="111" t="s">
        <v>2379</v>
      </c>
    </row>
    <row r="1020" spans="1:9" ht="15.75">
      <c r="A1020" s="111" t="str">
        <f t="shared" si="23"/>
        <v>XIII AK114</v>
      </c>
      <c r="B1020" s="54">
        <v>14</v>
      </c>
      <c r="C1020" s="110" t="s">
        <v>930</v>
      </c>
      <c r="D1020" s="110" t="s">
        <v>931</v>
      </c>
      <c r="E1020" s="54" t="s">
        <v>13</v>
      </c>
      <c r="F1020" s="111" t="s">
        <v>1525</v>
      </c>
      <c r="G1020" s="111" t="s">
        <v>1782</v>
      </c>
      <c r="H1020" s="111" t="s">
        <v>1783</v>
      </c>
      <c r="I1020" s="111" t="s">
        <v>2379</v>
      </c>
    </row>
    <row r="1021" spans="1:9" ht="15.75">
      <c r="A1021" s="111" t="str">
        <f t="shared" si="23"/>
        <v>XIII AK115</v>
      </c>
      <c r="B1021" s="54">
        <v>15</v>
      </c>
      <c r="C1021" s="110" t="s">
        <v>932</v>
      </c>
      <c r="D1021" s="110" t="s">
        <v>933</v>
      </c>
      <c r="E1021" s="54" t="s">
        <v>9</v>
      </c>
      <c r="F1021" s="111" t="s">
        <v>1525</v>
      </c>
      <c r="G1021" s="111" t="s">
        <v>1782</v>
      </c>
      <c r="H1021" s="111" t="s">
        <v>1783</v>
      </c>
      <c r="I1021" s="111" t="s">
        <v>2377</v>
      </c>
    </row>
    <row r="1022" spans="1:9" ht="15.75">
      <c r="A1022" s="111" t="str">
        <f t="shared" si="23"/>
        <v>XIII AK116</v>
      </c>
      <c r="B1022" s="54">
        <v>16</v>
      </c>
      <c r="C1022" s="110" t="s">
        <v>934</v>
      </c>
      <c r="D1022" s="110" t="s">
        <v>935</v>
      </c>
      <c r="E1022" s="54" t="s">
        <v>9</v>
      </c>
      <c r="F1022" s="111" t="s">
        <v>1525</v>
      </c>
      <c r="G1022" s="111" t="s">
        <v>1782</v>
      </c>
      <c r="H1022" s="111" t="s">
        <v>1783</v>
      </c>
      <c r="I1022" s="111" t="s">
        <v>2377</v>
      </c>
    </row>
    <row r="1023" spans="1:9" ht="15.75">
      <c r="A1023" s="111" t="str">
        <f t="shared" si="23"/>
        <v>XIII AK117</v>
      </c>
      <c r="B1023" s="54">
        <v>17</v>
      </c>
      <c r="C1023" s="110" t="s">
        <v>936</v>
      </c>
      <c r="D1023" s="110" t="s">
        <v>937</v>
      </c>
      <c r="E1023" s="54" t="s">
        <v>9</v>
      </c>
      <c r="F1023" s="111" t="s">
        <v>1525</v>
      </c>
      <c r="G1023" s="111" t="s">
        <v>1782</v>
      </c>
      <c r="H1023" s="111" t="s">
        <v>1783</v>
      </c>
      <c r="I1023" s="111" t="s">
        <v>2377</v>
      </c>
    </row>
    <row r="1024" spans="1:9" ht="15.75">
      <c r="A1024" s="111" t="str">
        <f t="shared" si="23"/>
        <v>XIII AK118</v>
      </c>
      <c r="B1024" s="54">
        <v>18</v>
      </c>
      <c r="C1024" s="110" t="s">
        <v>938</v>
      </c>
      <c r="D1024" s="110" t="s">
        <v>939</v>
      </c>
      <c r="E1024" s="54" t="s">
        <v>9</v>
      </c>
      <c r="F1024" s="111" t="s">
        <v>1525</v>
      </c>
      <c r="G1024" s="111" t="s">
        <v>1782</v>
      </c>
      <c r="H1024" s="111" t="s">
        <v>1783</v>
      </c>
      <c r="I1024" s="111" t="s">
        <v>2377</v>
      </c>
    </row>
    <row r="1025" spans="1:9" ht="15.75">
      <c r="A1025" s="111" t="str">
        <f t="shared" si="23"/>
        <v>XIII AK119</v>
      </c>
      <c r="B1025" s="54">
        <v>19</v>
      </c>
      <c r="C1025" s="110" t="s">
        <v>940</v>
      </c>
      <c r="D1025" s="110" t="s">
        <v>941</v>
      </c>
      <c r="E1025" s="54" t="s">
        <v>13</v>
      </c>
      <c r="F1025" s="111" t="s">
        <v>1525</v>
      </c>
      <c r="G1025" s="111" t="s">
        <v>1782</v>
      </c>
      <c r="H1025" s="111" t="s">
        <v>1783</v>
      </c>
      <c r="I1025" s="111" t="s">
        <v>2379</v>
      </c>
    </row>
    <row r="1026" spans="1:9" ht="15.75">
      <c r="A1026" s="111" t="str">
        <f t="shared" si="23"/>
        <v>XIII AK120</v>
      </c>
      <c r="B1026" s="54">
        <v>20</v>
      </c>
      <c r="C1026" s="110" t="s">
        <v>942</v>
      </c>
      <c r="D1026" s="110" t="s">
        <v>943</v>
      </c>
      <c r="E1026" s="54" t="s">
        <v>13</v>
      </c>
      <c r="F1026" s="111" t="s">
        <v>1525</v>
      </c>
      <c r="G1026" s="111" t="s">
        <v>1782</v>
      </c>
      <c r="H1026" s="111" t="s">
        <v>1783</v>
      </c>
      <c r="I1026" s="111" t="s">
        <v>2379</v>
      </c>
    </row>
    <row r="1027" spans="1:9" ht="15.75">
      <c r="A1027" s="111" t="str">
        <f t="shared" si="23"/>
        <v>XIII AK121</v>
      </c>
      <c r="B1027" s="54">
        <v>21</v>
      </c>
      <c r="C1027" s="110" t="s">
        <v>944</v>
      </c>
      <c r="D1027" s="110" t="s">
        <v>945</v>
      </c>
      <c r="E1027" s="54" t="s">
        <v>9</v>
      </c>
      <c r="F1027" s="111" t="s">
        <v>1525</v>
      </c>
      <c r="G1027" s="111" t="s">
        <v>1782</v>
      </c>
      <c r="H1027" s="111" t="s">
        <v>1783</v>
      </c>
      <c r="I1027" s="111" t="s">
        <v>2377</v>
      </c>
    </row>
    <row r="1028" spans="1:9" ht="15.75">
      <c r="A1028" s="111" t="str">
        <f t="shared" si="23"/>
        <v>XIII AK122</v>
      </c>
      <c r="B1028" s="54">
        <v>22</v>
      </c>
      <c r="C1028" s="110" t="s">
        <v>946</v>
      </c>
      <c r="D1028" s="110" t="s">
        <v>947</v>
      </c>
      <c r="E1028" s="54" t="s">
        <v>13</v>
      </c>
      <c r="F1028" s="111" t="s">
        <v>1525</v>
      </c>
      <c r="G1028" s="111" t="s">
        <v>1782</v>
      </c>
      <c r="H1028" s="111" t="s">
        <v>1783</v>
      </c>
      <c r="I1028" s="111" t="s">
        <v>2379</v>
      </c>
    </row>
    <row r="1029" spans="1:9" ht="15.75">
      <c r="A1029" s="111" t="str">
        <f t="shared" si="23"/>
        <v>XIII AK123</v>
      </c>
      <c r="B1029" s="54">
        <v>23</v>
      </c>
      <c r="C1029" s="110" t="s">
        <v>948</v>
      </c>
      <c r="D1029" s="110" t="s">
        <v>949</v>
      </c>
      <c r="E1029" s="54" t="s">
        <v>9</v>
      </c>
      <c r="F1029" s="111" t="s">
        <v>1525</v>
      </c>
      <c r="G1029" s="111" t="s">
        <v>1782</v>
      </c>
      <c r="H1029" s="111" t="s">
        <v>1783</v>
      </c>
      <c r="I1029" s="111" t="s">
        <v>2377</v>
      </c>
    </row>
    <row r="1030" spans="1:9" ht="15.75">
      <c r="A1030" s="111" t="str">
        <f t="shared" si="23"/>
        <v>XIII AK124</v>
      </c>
      <c r="B1030" s="54">
        <v>24</v>
      </c>
      <c r="C1030" s="110" t="s">
        <v>950</v>
      </c>
      <c r="D1030" s="110" t="s">
        <v>951</v>
      </c>
      <c r="E1030" s="54" t="s">
        <v>13</v>
      </c>
      <c r="F1030" s="111" t="s">
        <v>1525</v>
      </c>
      <c r="G1030" s="111" t="s">
        <v>1782</v>
      </c>
      <c r="H1030" s="111" t="s">
        <v>1783</v>
      </c>
      <c r="I1030" s="111" t="s">
        <v>2379</v>
      </c>
    </row>
    <row r="1031" spans="1:9" ht="15.75">
      <c r="A1031" s="111" t="str">
        <f t="shared" si="23"/>
        <v>XIII AK125</v>
      </c>
      <c r="B1031" s="54">
        <v>25</v>
      </c>
      <c r="C1031" s="110" t="s">
        <v>952</v>
      </c>
      <c r="D1031" s="110" t="s">
        <v>2356</v>
      </c>
      <c r="E1031" s="54" t="s">
        <v>13</v>
      </c>
      <c r="F1031" s="111" t="s">
        <v>1525</v>
      </c>
      <c r="G1031" s="111" t="s">
        <v>1782</v>
      </c>
      <c r="H1031" s="111" t="s">
        <v>1783</v>
      </c>
      <c r="I1031" s="111" t="s">
        <v>2379</v>
      </c>
    </row>
    <row r="1032" spans="1:9" ht="15.75">
      <c r="A1032" s="111" t="str">
        <f t="shared" si="23"/>
        <v>XIII AK126</v>
      </c>
      <c r="B1032" s="54">
        <v>26</v>
      </c>
      <c r="C1032" s="110" t="s">
        <v>954</v>
      </c>
      <c r="D1032" s="110" t="s">
        <v>955</v>
      </c>
      <c r="E1032" s="54" t="s">
        <v>13</v>
      </c>
      <c r="F1032" s="111" t="s">
        <v>1525</v>
      </c>
      <c r="G1032" s="111" t="s">
        <v>1782</v>
      </c>
      <c r="H1032" s="111" t="s">
        <v>1783</v>
      </c>
      <c r="I1032" s="111" t="s">
        <v>2379</v>
      </c>
    </row>
    <row r="1033" spans="1:9" ht="15.75">
      <c r="A1033" s="111" t="str">
        <f t="shared" si="23"/>
        <v>XIII AK127</v>
      </c>
      <c r="B1033" s="54">
        <v>27</v>
      </c>
      <c r="C1033" s="110" t="s">
        <v>956</v>
      </c>
      <c r="D1033" s="110" t="s">
        <v>957</v>
      </c>
      <c r="E1033" s="54" t="s">
        <v>13</v>
      </c>
      <c r="F1033" s="111" t="s">
        <v>1525</v>
      </c>
      <c r="G1033" s="111" t="s">
        <v>1782</v>
      </c>
      <c r="H1033" s="111" t="s">
        <v>1783</v>
      </c>
      <c r="I1033" s="111" t="s">
        <v>2379</v>
      </c>
    </row>
    <row r="1034" spans="1:9" ht="15.75">
      <c r="A1034" s="111" t="str">
        <f t="shared" si="23"/>
        <v>XIII AK128</v>
      </c>
      <c r="B1034" s="54">
        <v>28</v>
      </c>
      <c r="C1034" s="110" t="s">
        <v>958</v>
      </c>
      <c r="D1034" s="110" t="s">
        <v>959</v>
      </c>
      <c r="E1034" s="54" t="s">
        <v>13</v>
      </c>
      <c r="F1034" s="111" t="s">
        <v>1525</v>
      </c>
      <c r="G1034" s="111" t="s">
        <v>1782</v>
      </c>
      <c r="H1034" s="111" t="s">
        <v>1783</v>
      </c>
      <c r="I1034" s="111" t="s">
        <v>2379</v>
      </c>
    </row>
    <row r="1035" spans="1:9" ht="15.75">
      <c r="A1035" s="111" t="str">
        <f t="shared" si="23"/>
        <v>XIII AK129</v>
      </c>
      <c r="B1035" s="54">
        <v>29</v>
      </c>
      <c r="C1035" s="110" t="s">
        <v>960</v>
      </c>
      <c r="D1035" s="110" t="s">
        <v>961</v>
      </c>
      <c r="E1035" s="54" t="s">
        <v>13</v>
      </c>
      <c r="F1035" s="111" t="s">
        <v>1525</v>
      </c>
      <c r="G1035" s="111" t="s">
        <v>1782</v>
      </c>
      <c r="H1035" s="111" t="s">
        <v>1783</v>
      </c>
      <c r="I1035" s="111" t="s">
        <v>2379</v>
      </c>
    </row>
    <row r="1036" spans="1:9" ht="15.75">
      <c r="A1036" s="111" t="str">
        <f t="shared" si="23"/>
        <v>XIII AK130</v>
      </c>
      <c r="B1036" s="54">
        <v>30</v>
      </c>
      <c r="C1036" s="110" t="s">
        <v>962</v>
      </c>
      <c r="D1036" s="110" t="s">
        <v>963</v>
      </c>
      <c r="E1036" s="54" t="s">
        <v>13</v>
      </c>
      <c r="F1036" s="111" t="s">
        <v>1525</v>
      </c>
      <c r="G1036" s="111" t="s">
        <v>1782</v>
      </c>
      <c r="H1036" s="111" t="s">
        <v>1783</v>
      </c>
      <c r="I1036" s="111" t="s">
        <v>2379</v>
      </c>
    </row>
    <row r="1037" spans="1:9" ht="15.75">
      <c r="A1037" s="111" t="str">
        <f t="shared" si="23"/>
        <v>XIII AK131</v>
      </c>
      <c r="B1037" s="54">
        <v>31</v>
      </c>
      <c r="C1037" s="110" t="s">
        <v>964</v>
      </c>
      <c r="D1037" s="110" t="s">
        <v>965</v>
      </c>
      <c r="E1037" s="54" t="s">
        <v>13</v>
      </c>
      <c r="F1037" s="111" t="s">
        <v>1525</v>
      </c>
      <c r="G1037" s="111" t="s">
        <v>1782</v>
      </c>
      <c r="H1037" s="111" t="s">
        <v>1783</v>
      </c>
      <c r="I1037" s="111" t="s">
        <v>2379</v>
      </c>
    </row>
    <row r="1038" spans="1:9" ht="15.75">
      <c r="A1038" s="111" t="str">
        <f t="shared" ref="A1038:A1101" si="24">F1038&amp;B1038</f>
        <v>XIII AK132</v>
      </c>
      <c r="B1038" s="54">
        <v>32</v>
      </c>
      <c r="C1038" s="110" t="s">
        <v>966</v>
      </c>
      <c r="D1038" s="110" t="s">
        <v>967</v>
      </c>
      <c r="E1038" s="54" t="s">
        <v>13</v>
      </c>
      <c r="F1038" s="111" t="s">
        <v>1525</v>
      </c>
      <c r="G1038" s="111" t="s">
        <v>1782</v>
      </c>
      <c r="H1038" s="111" t="s">
        <v>1783</v>
      </c>
      <c r="I1038" s="111" t="s">
        <v>2379</v>
      </c>
    </row>
    <row r="1039" spans="1:9" ht="15.75">
      <c r="A1039" s="111" t="str">
        <f t="shared" si="24"/>
        <v>XIII AK133</v>
      </c>
      <c r="B1039" s="54">
        <v>33</v>
      </c>
      <c r="C1039" s="110" t="s">
        <v>968</v>
      </c>
      <c r="D1039" s="110" t="s">
        <v>969</v>
      </c>
      <c r="E1039" s="54" t="s">
        <v>9</v>
      </c>
      <c r="F1039" s="111" t="s">
        <v>1525</v>
      </c>
      <c r="G1039" s="111" t="s">
        <v>1782</v>
      </c>
      <c r="H1039" s="111" t="s">
        <v>1783</v>
      </c>
      <c r="I1039" s="111" t="s">
        <v>2377</v>
      </c>
    </row>
    <row r="1040" spans="1:9" ht="15.75">
      <c r="A1040" s="111" t="str">
        <f t="shared" si="24"/>
        <v>XIII AK21</v>
      </c>
      <c r="B1040" s="54">
        <v>1</v>
      </c>
      <c r="C1040" s="110" t="s">
        <v>975</v>
      </c>
      <c r="D1040" s="110" t="s">
        <v>976</v>
      </c>
      <c r="E1040" s="54" t="s">
        <v>9</v>
      </c>
      <c r="F1040" s="111" t="s">
        <v>1526</v>
      </c>
      <c r="G1040" s="111" t="s">
        <v>1782</v>
      </c>
      <c r="H1040" s="111" t="s">
        <v>1783</v>
      </c>
      <c r="I1040" s="111" t="s">
        <v>2377</v>
      </c>
    </row>
    <row r="1041" spans="1:9" ht="15.75">
      <c r="A1041" s="111" t="str">
        <f t="shared" si="24"/>
        <v>XIII AK22</v>
      </c>
      <c r="B1041" s="54">
        <v>2</v>
      </c>
      <c r="C1041" s="110" t="s">
        <v>977</v>
      </c>
      <c r="D1041" s="110" t="s">
        <v>978</v>
      </c>
      <c r="E1041" s="54" t="s">
        <v>9</v>
      </c>
      <c r="F1041" s="111" t="s">
        <v>1526</v>
      </c>
      <c r="G1041" s="111" t="s">
        <v>1782</v>
      </c>
      <c r="H1041" s="111" t="s">
        <v>1783</v>
      </c>
      <c r="I1041" s="111" t="s">
        <v>2377</v>
      </c>
    </row>
    <row r="1042" spans="1:9" ht="15.75">
      <c r="A1042" s="111" t="str">
        <f t="shared" si="24"/>
        <v>XIII AK23</v>
      </c>
      <c r="B1042" s="54">
        <v>3</v>
      </c>
      <c r="C1042" s="110" t="s">
        <v>979</v>
      </c>
      <c r="D1042" s="110" t="s">
        <v>980</v>
      </c>
      <c r="E1042" s="54" t="s">
        <v>9</v>
      </c>
      <c r="F1042" s="111" t="s">
        <v>1526</v>
      </c>
      <c r="G1042" s="111" t="s">
        <v>1782</v>
      </c>
      <c r="H1042" s="111" t="s">
        <v>1783</v>
      </c>
      <c r="I1042" s="111" t="s">
        <v>2377</v>
      </c>
    </row>
    <row r="1043" spans="1:9" ht="15.75">
      <c r="A1043" s="111" t="str">
        <f t="shared" si="24"/>
        <v>XIII AK24</v>
      </c>
      <c r="B1043" s="54">
        <v>4</v>
      </c>
      <c r="C1043" s="110" t="s">
        <v>981</v>
      </c>
      <c r="D1043" s="110" t="s">
        <v>982</v>
      </c>
      <c r="E1043" s="54" t="s">
        <v>9</v>
      </c>
      <c r="F1043" s="111" t="s">
        <v>1526</v>
      </c>
      <c r="G1043" s="111" t="s">
        <v>1782</v>
      </c>
      <c r="H1043" s="111" t="s">
        <v>1783</v>
      </c>
      <c r="I1043" s="111" t="s">
        <v>2377</v>
      </c>
    </row>
    <row r="1044" spans="1:9" ht="15.75">
      <c r="A1044" s="111" t="str">
        <f t="shared" si="24"/>
        <v>XIII AK25</v>
      </c>
      <c r="B1044" s="54">
        <v>5</v>
      </c>
      <c r="C1044" s="110" t="s">
        <v>983</v>
      </c>
      <c r="D1044" s="110" t="s">
        <v>984</v>
      </c>
      <c r="E1044" s="54" t="s">
        <v>13</v>
      </c>
      <c r="F1044" s="111" t="s">
        <v>1526</v>
      </c>
      <c r="G1044" s="111" t="s">
        <v>1782</v>
      </c>
      <c r="H1044" s="111" t="s">
        <v>1783</v>
      </c>
      <c r="I1044" s="111" t="s">
        <v>2379</v>
      </c>
    </row>
    <row r="1045" spans="1:9" ht="15.75">
      <c r="A1045" s="111" t="str">
        <f t="shared" si="24"/>
        <v>XIII AK26</v>
      </c>
      <c r="B1045" s="54">
        <v>6</v>
      </c>
      <c r="C1045" s="110" t="s">
        <v>985</v>
      </c>
      <c r="D1045" s="110" t="s">
        <v>986</v>
      </c>
      <c r="E1045" s="54" t="s">
        <v>9</v>
      </c>
      <c r="F1045" s="111" t="s">
        <v>1526</v>
      </c>
      <c r="G1045" s="111" t="s">
        <v>1782</v>
      </c>
      <c r="H1045" s="111" t="s">
        <v>1783</v>
      </c>
      <c r="I1045" s="111" t="s">
        <v>2377</v>
      </c>
    </row>
    <row r="1046" spans="1:9" ht="15.75">
      <c r="A1046" s="111" t="str">
        <f t="shared" si="24"/>
        <v>XIII AK27</v>
      </c>
      <c r="B1046" s="54">
        <v>7</v>
      </c>
      <c r="C1046" s="110" t="s">
        <v>987</v>
      </c>
      <c r="D1046" s="110" t="s">
        <v>988</v>
      </c>
      <c r="E1046" s="54" t="s">
        <v>13</v>
      </c>
      <c r="F1046" s="111" t="s">
        <v>1526</v>
      </c>
      <c r="G1046" s="111" t="s">
        <v>1782</v>
      </c>
      <c r="H1046" s="111" t="s">
        <v>1783</v>
      </c>
      <c r="I1046" s="111" t="s">
        <v>2379</v>
      </c>
    </row>
    <row r="1047" spans="1:9" ht="15.75">
      <c r="A1047" s="111" t="str">
        <f t="shared" si="24"/>
        <v>XIII AK28</v>
      </c>
      <c r="B1047" s="54">
        <v>8</v>
      </c>
      <c r="C1047" s="110" t="s">
        <v>989</v>
      </c>
      <c r="D1047" s="110" t="s">
        <v>990</v>
      </c>
      <c r="E1047" s="54" t="s">
        <v>13</v>
      </c>
      <c r="F1047" s="111" t="s">
        <v>1526</v>
      </c>
      <c r="G1047" s="111" t="s">
        <v>1782</v>
      </c>
      <c r="H1047" s="111" t="s">
        <v>1783</v>
      </c>
      <c r="I1047" s="111" t="s">
        <v>2379</v>
      </c>
    </row>
    <row r="1048" spans="1:9" ht="15.75">
      <c r="A1048" s="111" t="str">
        <f t="shared" si="24"/>
        <v>XIII AK29</v>
      </c>
      <c r="B1048" s="54">
        <v>9</v>
      </c>
      <c r="C1048" s="110" t="s">
        <v>991</v>
      </c>
      <c r="D1048" s="110" t="s">
        <v>992</v>
      </c>
      <c r="E1048" s="54" t="s">
        <v>13</v>
      </c>
      <c r="F1048" s="111" t="s">
        <v>1526</v>
      </c>
      <c r="G1048" s="111" t="s">
        <v>1782</v>
      </c>
      <c r="H1048" s="111" t="s">
        <v>1783</v>
      </c>
      <c r="I1048" s="111" t="s">
        <v>2379</v>
      </c>
    </row>
    <row r="1049" spans="1:9" ht="15.75">
      <c r="A1049" s="111" t="str">
        <f t="shared" si="24"/>
        <v>XIII AK210</v>
      </c>
      <c r="B1049" s="54">
        <v>10</v>
      </c>
      <c r="C1049" s="110" t="s">
        <v>993</v>
      </c>
      <c r="D1049" s="110" t="s">
        <v>994</v>
      </c>
      <c r="E1049" s="54" t="s">
        <v>13</v>
      </c>
      <c r="F1049" s="111" t="s">
        <v>1526</v>
      </c>
      <c r="G1049" s="111" t="s">
        <v>1782</v>
      </c>
      <c r="H1049" s="111" t="s">
        <v>1783</v>
      </c>
      <c r="I1049" s="111" t="s">
        <v>2379</v>
      </c>
    </row>
    <row r="1050" spans="1:9" ht="15.75">
      <c r="A1050" s="111" t="str">
        <f t="shared" si="24"/>
        <v>XIII AK211</v>
      </c>
      <c r="B1050" s="54">
        <v>11</v>
      </c>
      <c r="C1050" s="110" t="s">
        <v>995</v>
      </c>
      <c r="D1050" s="110" t="s">
        <v>996</v>
      </c>
      <c r="E1050" s="54" t="s">
        <v>9</v>
      </c>
      <c r="F1050" s="111" t="s">
        <v>1526</v>
      </c>
      <c r="G1050" s="111" t="s">
        <v>1782</v>
      </c>
      <c r="H1050" s="111" t="s">
        <v>1783</v>
      </c>
      <c r="I1050" s="111" t="s">
        <v>2377</v>
      </c>
    </row>
    <row r="1051" spans="1:9" ht="15.75">
      <c r="A1051" s="111" t="str">
        <f t="shared" si="24"/>
        <v>XIII AK212</v>
      </c>
      <c r="B1051" s="54">
        <v>12</v>
      </c>
      <c r="C1051" s="110" t="s">
        <v>997</v>
      </c>
      <c r="D1051" s="110" t="s">
        <v>998</v>
      </c>
      <c r="E1051" s="54" t="s">
        <v>13</v>
      </c>
      <c r="F1051" s="111" t="s">
        <v>1526</v>
      </c>
      <c r="G1051" s="111" t="s">
        <v>1782</v>
      </c>
      <c r="H1051" s="111" t="s">
        <v>1783</v>
      </c>
      <c r="I1051" s="111" t="s">
        <v>2379</v>
      </c>
    </row>
    <row r="1052" spans="1:9" ht="15.75">
      <c r="A1052" s="111" t="str">
        <f t="shared" si="24"/>
        <v>XIII AK213</v>
      </c>
      <c r="B1052" s="54">
        <v>13</v>
      </c>
      <c r="C1052" s="110" t="s">
        <v>999</v>
      </c>
      <c r="D1052" s="110" t="s">
        <v>1000</v>
      </c>
      <c r="E1052" s="54" t="s">
        <v>13</v>
      </c>
      <c r="F1052" s="111" t="s">
        <v>1526</v>
      </c>
      <c r="G1052" s="111" t="s">
        <v>1782</v>
      </c>
      <c r="H1052" s="111" t="s">
        <v>1783</v>
      </c>
      <c r="I1052" s="111" t="s">
        <v>2379</v>
      </c>
    </row>
    <row r="1053" spans="1:9" ht="15.75">
      <c r="A1053" s="111" t="str">
        <f t="shared" si="24"/>
        <v>XIII AK214</v>
      </c>
      <c r="B1053" s="54">
        <v>14</v>
      </c>
      <c r="C1053" s="110" t="s">
        <v>1001</v>
      </c>
      <c r="D1053" s="110" t="s">
        <v>1002</v>
      </c>
      <c r="E1053" s="54" t="s">
        <v>13</v>
      </c>
      <c r="F1053" s="111" t="s">
        <v>1526</v>
      </c>
      <c r="G1053" s="111" t="s">
        <v>1782</v>
      </c>
      <c r="H1053" s="111" t="s">
        <v>1783</v>
      </c>
      <c r="I1053" s="111" t="s">
        <v>2379</v>
      </c>
    </row>
    <row r="1054" spans="1:9" ht="15.75">
      <c r="A1054" s="111" t="str">
        <f t="shared" si="24"/>
        <v>XIII AK215</v>
      </c>
      <c r="B1054" s="54">
        <v>15</v>
      </c>
      <c r="C1054" s="110" t="s">
        <v>1003</v>
      </c>
      <c r="D1054" s="110" t="s">
        <v>1004</v>
      </c>
      <c r="E1054" s="54" t="s">
        <v>13</v>
      </c>
      <c r="F1054" s="111" t="s">
        <v>1526</v>
      </c>
      <c r="G1054" s="111" t="s">
        <v>1782</v>
      </c>
      <c r="H1054" s="111" t="s">
        <v>1783</v>
      </c>
      <c r="I1054" s="111" t="s">
        <v>2379</v>
      </c>
    </row>
    <row r="1055" spans="1:9" ht="15.75">
      <c r="A1055" s="111" t="str">
        <f t="shared" si="24"/>
        <v>XIII AK216</v>
      </c>
      <c r="B1055" s="54">
        <v>16</v>
      </c>
      <c r="C1055" s="110" t="s">
        <v>1005</v>
      </c>
      <c r="D1055" s="110" t="s">
        <v>1006</v>
      </c>
      <c r="E1055" s="54" t="s">
        <v>9</v>
      </c>
      <c r="F1055" s="111" t="s">
        <v>1526</v>
      </c>
      <c r="G1055" s="111" t="s">
        <v>1782</v>
      </c>
      <c r="H1055" s="111" t="s">
        <v>1783</v>
      </c>
      <c r="I1055" s="111" t="s">
        <v>2377</v>
      </c>
    </row>
    <row r="1056" spans="1:9" ht="15.75">
      <c r="A1056" s="111" t="str">
        <f t="shared" si="24"/>
        <v>XIII AK217</v>
      </c>
      <c r="B1056" s="54">
        <v>17</v>
      </c>
      <c r="C1056" s="110" t="s">
        <v>1007</v>
      </c>
      <c r="D1056" s="110" t="s">
        <v>1008</v>
      </c>
      <c r="E1056" s="54" t="s">
        <v>13</v>
      </c>
      <c r="F1056" s="111" t="s">
        <v>1526</v>
      </c>
      <c r="G1056" s="111" t="s">
        <v>1782</v>
      </c>
      <c r="H1056" s="111" t="s">
        <v>1783</v>
      </c>
      <c r="I1056" s="111" t="s">
        <v>2379</v>
      </c>
    </row>
    <row r="1057" spans="1:9" ht="15.75">
      <c r="A1057" s="111" t="str">
        <f t="shared" si="24"/>
        <v>XIII AK218</v>
      </c>
      <c r="B1057" s="54">
        <v>18</v>
      </c>
      <c r="C1057" s="110" t="s">
        <v>1009</v>
      </c>
      <c r="D1057" s="110" t="s">
        <v>1010</v>
      </c>
      <c r="E1057" s="54" t="s">
        <v>9</v>
      </c>
      <c r="F1057" s="111" t="s">
        <v>1526</v>
      </c>
      <c r="G1057" s="111" t="s">
        <v>1782</v>
      </c>
      <c r="H1057" s="111" t="s">
        <v>1783</v>
      </c>
      <c r="I1057" s="111" t="s">
        <v>2377</v>
      </c>
    </row>
    <row r="1058" spans="1:9" ht="15.75">
      <c r="A1058" s="111" t="str">
        <f t="shared" si="24"/>
        <v>XIII AK219</v>
      </c>
      <c r="B1058" s="54">
        <v>19</v>
      </c>
      <c r="C1058" s="110" t="s">
        <v>1011</v>
      </c>
      <c r="D1058" s="110" t="s">
        <v>1012</v>
      </c>
      <c r="E1058" s="54" t="s">
        <v>13</v>
      </c>
      <c r="F1058" s="111" t="s">
        <v>1526</v>
      </c>
      <c r="G1058" s="111" t="s">
        <v>1782</v>
      </c>
      <c r="H1058" s="111" t="s">
        <v>1783</v>
      </c>
      <c r="I1058" s="111" t="s">
        <v>2379</v>
      </c>
    </row>
    <row r="1059" spans="1:9" ht="15.75">
      <c r="A1059" s="111" t="str">
        <f t="shared" si="24"/>
        <v>XIII AK220</v>
      </c>
      <c r="B1059" s="54">
        <v>20</v>
      </c>
      <c r="C1059" s="110" t="s">
        <v>1013</v>
      </c>
      <c r="D1059" s="110" t="s">
        <v>1014</v>
      </c>
      <c r="E1059" s="54" t="s">
        <v>13</v>
      </c>
      <c r="F1059" s="111" t="s">
        <v>1526</v>
      </c>
      <c r="G1059" s="111" t="s">
        <v>1782</v>
      </c>
      <c r="H1059" s="111" t="s">
        <v>1783</v>
      </c>
      <c r="I1059" s="111" t="s">
        <v>2379</v>
      </c>
    </row>
    <row r="1060" spans="1:9" ht="15.75">
      <c r="A1060" s="111" t="str">
        <f t="shared" si="24"/>
        <v>XIII AK221</v>
      </c>
      <c r="B1060" s="54">
        <v>21</v>
      </c>
      <c r="C1060" s="110" t="s">
        <v>1015</v>
      </c>
      <c r="D1060" s="110" t="s">
        <v>1016</v>
      </c>
      <c r="E1060" s="54" t="s">
        <v>9</v>
      </c>
      <c r="F1060" s="111" t="s">
        <v>1526</v>
      </c>
      <c r="G1060" s="111" t="s">
        <v>1782</v>
      </c>
      <c r="H1060" s="111" t="s">
        <v>1783</v>
      </c>
      <c r="I1060" s="111" t="s">
        <v>2377</v>
      </c>
    </row>
    <row r="1061" spans="1:9" ht="15.75">
      <c r="A1061" s="111" t="str">
        <f t="shared" si="24"/>
        <v>XIII AK222</v>
      </c>
      <c r="B1061" s="54">
        <v>22</v>
      </c>
      <c r="C1061" s="110" t="s">
        <v>1017</v>
      </c>
      <c r="D1061" s="110" t="s">
        <v>1018</v>
      </c>
      <c r="E1061" s="54" t="s">
        <v>13</v>
      </c>
      <c r="F1061" s="111" t="s">
        <v>1526</v>
      </c>
      <c r="G1061" s="111" t="s">
        <v>1782</v>
      </c>
      <c r="H1061" s="111" t="s">
        <v>1783</v>
      </c>
      <c r="I1061" s="111" t="s">
        <v>2379</v>
      </c>
    </row>
    <row r="1062" spans="1:9" ht="15.75">
      <c r="A1062" s="111" t="str">
        <f t="shared" si="24"/>
        <v>XIII AK223</v>
      </c>
      <c r="B1062" s="54">
        <v>23</v>
      </c>
      <c r="C1062" s="110" t="s">
        <v>1019</v>
      </c>
      <c r="D1062" s="110" t="s">
        <v>1020</v>
      </c>
      <c r="E1062" s="54" t="s">
        <v>13</v>
      </c>
      <c r="F1062" s="111" t="s">
        <v>1526</v>
      </c>
      <c r="G1062" s="111" t="s">
        <v>1782</v>
      </c>
      <c r="H1062" s="111" t="s">
        <v>1783</v>
      </c>
      <c r="I1062" s="111" t="s">
        <v>2379</v>
      </c>
    </row>
    <row r="1063" spans="1:9" ht="15.75">
      <c r="A1063" s="111" t="str">
        <f t="shared" si="24"/>
        <v>XIII AK224</v>
      </c>
      <c r="B1063" s="54">
        <v>24</v>
      </c>
      <c r="C1063" s="110" t="s">
        <v>1021</v>
      </c>
      <c r="D1063" s="110" t="s">
        <v>1022</v>
      </c>
      <c r="E1063" s="54" t="s">
        <v>9</v>
      </c>
      <c r="F1063" s="111" t="s">
        <v>1526</v>
      </c>
      <c r="G1063" s="111" t="s">
        <v>1782</v>
      </c>
      <c r="H1063" s="111" t="s">
        <v>1783</v>
      </c>
      <c r="I1063" s="111" t="s">
        <v>2377</v>
      </c>
    </row>
    <row r="1064" spans="1:9" ht="15.75">
      <c r="A1064" s="111" t="str">
        <f t="shared" si="24"/>
        <v>XIII AK225</v>
      </c>
      <c r="B1064" s="54">
        <v>25</v>
      </c>
      <c r="C1064" s="110" t="s">
        <v>1023</v>
      </c>
      <c r="D1064" s="110" t="s">
        <v>1024</v>
      </c>
      <c r="E1064" s="54" t="s">
        <v>9</v>
      </c>
      <c r="F1064" s="111" t="s">
        <v>1526</v>
      </c>
      <c r="G1064" s="111" t="s">
        <v>1782</v>
      </c>
      <c r="H1064" s="111" t="s">
        <v>1783</v>
      </c>
      <c r="I1064" s="111" t="s">
        <v>2377</v>
      </c>
    </row>
    <row r="1065" spans="1:9" ht="15.75">
      <c r="A1065" s="111" t="str">
        <f t="shared" si="24"/>
        <v>XIII AK226</v>
      </c>
      <c r="B1065" s="54">
        <v>26</v>
      </c>
      <c r="C1065" s="110" t="s">
        <v>1025</v>
      </c>
      <c r="D1065" s="110" t="s">
        <v>1026</v>
      </c>
      <c r="E1065" s="54" t="s">
        <v>13</v>
      </c>
      <c r="F1065" s="111" t="s">
        <v>1526</v>
      </c>
      <c r="G1065" s="111" t="s">
        <v>1782</v>
      </c>
      <c r="H1065" s="111" t="s">
        <v>1783</v>
      </c>
      <c r="I1065" s="111" t="s">
        <v>2379</v>
      </c>
    </row>
    <row r="1066" spans="1:9" ht="15.75">
      <c r="A1066" s="111" t="str">
        <f t="shared" si="24"/>
        <v>XIII AK227</v>
      </c>
      <c r="B1066" s="54">
        <v>27</v>
      </c>
      <c r="C1066" s="110" t="s">
        <v>1027</v>
      </c>
      <c r="D1066" s="110" t="s">
        <v>1028</v>
      </c>
      <c r="E1066" s="54" t="s">
        <v>13</v>
      </c>
      <c r="F1066" s="111" t="s">
        <v>1526</v>
      </c>
      <c r="G1066" s="111" t="s">
        <v>1782</v>
      </c>
      <c r="H1066" s="111" t="s">
        <v>1783</v>
      </c>
      <c r="I1066" s="111" t="s">
        <v>2379</v>
      </c>
    </row>
    <row r="1067" spans="1:9" ht="15.75">
      <c r="A1067" s="111" t="str">
        <f t="shared" si="24"/>
        <v>XIII AK228</v>
      </c>
      <c r="B1067" s="54">
        <v>28</v>
      </c>
      <c r="C1067" s="110" t="s">
        <v>1029</v>
      </c>
      <c r="D1067" s="110" t="s">
        <v>1030</v>
      </c>
      <c r="E1067" s="54" t="s">
        <v>13</v>
      </c>
      <c r="F1067" s="111" t="s">
        <v>1526</v>
      </c>
      <c r="G1067" s="111" t="s">
        <v>1782</v>
      </c>
      <c r="H1067" s="111" t="s">
        <v>1783</v>
      </c>
      <c r="I1067" s="111" t="s">
        <v>2379</v>
      </c>
    </row>
    <row r="1068" spans="1:9" ht="15.75">
      <c r="A1068" s="111" t="str">
        <f t="shared" si="24"/>
        <v>XIII AK229</v>
      </c>
      <c r="B1068" s="54">
        <v>29</v>
      </c>
      <c r="C1068" s="110" t="s">
        <v>1031</v>
      </c>
      <c r="D1068" s="110" t="s">
        <v>1032</v>
      </c>
      <c r="E1068" s="54" t="s">
        <v>13</v>
      </c>
      <c r="F1068" s="111" t="s">
        <v>1526</v>
      </c>
      <c r="G1068" s="111" t="s">
        <v>1782</v>
      </c>
      <c r="H1068" s="111" t="s">
        <v>1783</v>
      </c>
      <c r="I1068" s="111" t="s">
        <v>2379</v>
      </c>
    </row>
    <row r="1069" spans="1:9" ht="15.75">
      <c r="A1069" s="111" t="str">
        <f t="shared" si="24"/>
        <v>XIII AK230</v>
      </c>
      <c r="B1069" s="54">
        <v>30</v>
      </c>
      <c r="C1069" s="110" t="s">
        <v>1033</v>
      </c>
      <c r="D1069" s="110" t="s">
        <v>1034</v>
      </c>
      <c r="E1069" s="54" t="s">
        <v>13</v>
      </c>
      <c r="F1069" s="111" t="s">
        <v>1526</v>
      </c>
      <c r="G1069" s="111" t="s">
        <v>1782</v>
      </c>
      <c r="H1069" s="111" t="s">
        <v>1783</v>
      </c>
      <c r="I1069" s="111" t="s">
        <v>2379</v>
      </c>
    </row>
    <row r="1070" spans="1:9" ht="15.75">
      <c r="A1070" s="111" t="str">
        <f t="shared" si="24"/>
        <v>XIII AK231</v>
      </c>
      <c r="B1070" s="54">
        <v>31</v>
      </c>
      <c r="C1070" s="110" t="s">
        <v>1035</v>
      </c>
      <c r="D1070" s="110" t="s">
        <v>1036</v>
      </c>
      <c r="E1070" s="54" t="s">
        <v>13</v>
      </c>
      <c r="F1070" s="111" t="s">
        <v>1526</v>
      </c>
      <c r="G1070" s="111" t="s">
        <v>1782</v>
      </c>
      <c r="H1070" s="111" t="s">
        <v>1783</v>
      </c>
      <c r="I1070" s="111" t="s">
        <v>2379</v>
      </c>
    </row>
    <row r="1071" spans="1:9" ht="15.75">
      <c r="A1071" s="111" t="str">
        <f t="shared" si="24"/>
        <v>XIII AK232</v>
      </c>
      <c r="B1071" s="54">
        <v>32</v>
      </c>
      <c r="C1071" s="110" t="s">
        <v>1037</v>
      </c>
      <c r="D1071" s="110" t="s">
        <v>1038</v>
      </c>
      <c r="E1071" s="54" t="s">
        <v>13</v>
      </c>
      <c r="F1071" s="111" t="s">
        <v>1526</v>
      </c>
      <c r="G1071" s="111" t="s">
        <v>1782</v>
      </c>
      <c r="H1071" s="111" t="s">
        <v>1783</v>
      </c>
      <c r="I1071" s="111" t="s">
        <v>2379</v>
      </c>
    </row>
    <row r="1072" spans="1:9" ht="15.75">
      <c r="A1072" s="111" t="str">
        <f t="shared" si="24"/>
        <v>XIII AK233</v>
      </c>
      <c r="B1072" s="54">
        <v>33</v>
      </c>
      <c r="C1072" s="110" t="s">
        <v>1039</v>
      </c>
      <c r="D1072" s="110" t="s">
        <v>1040</v>
      </c>
      <c r="E1072" s="54" t="s">
        <v>13</v>
      </c>
      <c r="F1072" s="111" t="s">
        <v>1526</v>
      </c>
      <c r="G1072" s="111" t="s">
        <v>1782</v>
      </c>
      <c r="H1072" s="111" t="s">
        <v>1783</v>
      </c>
      <c r="I1072" s="111" t="s">
        <v>2379</v>
      </c>
    </row>
    <row r="1073" spans="1:9" ht="15.75">
      <c r="A1073" s="111" t="str">
        <f t="shared" si="24"/>
        <v>XIII AK31</v>
      </c>
      <c r="B1073" s="54">
        <v>1</v>
      </c>
      <c r="C1073" s="110" t="s">
        <v>1041</v>
      </c>
      <c r="D1073" s="110" t="s">
        <v>1042</v>
      </c>
      <c r="E1073" s="54" t="s">
        <v>9</v>
      </c>
      <c r="F1073" s="111" t="s">
        <v>1589</v>
      </c>
      <c r="G1073" s="111" t="s">
        <v>1782</v>
      </c>
      <c r="H1073" s="111" t="s">
        <v>1783</v>
      </c>
      <c r="I1073" s="111" t="s">
        <v>2377</v>
      </c>
    </row>
    <row r="1074" spans="1:9" ht="15.75">
      <c r="A1074" s="111" t="str">
        <f t="shared" si="24"/>
        <v>XIII AK32</v>
      </c>
      <c r="B1074" s="54">
        <v>2</v>
      </c>
      <c r="C1074" s="110" t="s">
        <v>1043</v>
      </c>
      <c r="D1074" s="110" t="s">
        <v>1044</v>
      </c>
      <c r="E1074" s="54" t="s">
        <v>9</v>
      </c>
      <c r="F1074" s="111" t="s">
        <v>1589</v>
      </c>
      <c r="G1074" s="111" t="s">
        <v>1782</v>
      </c>
      <c r="H1074" s="111" t="s">
        <v>1783</v>
      </c>
      <c r="I1074" s="111" t="s">
        <v>2377</v>
      </c>
    </row>
    <row r="1075" spans="1:9" s="120" customFormat="1" ht="15.75">
      <c r="A1075" s="111" t="str">
        <f t="shared" si="24"/>
        <v>XIII AK33</v>
      </c>
      <c r="B1075" s="54">
        <v>3</v>
      </c>
      <c r="C1075" s="110" t="s">
        <v>1045</v>
      </c>
      <c r="D1075" s="110" t="s">
        <v>1046</v>
      </c>
      <c r="E1075" s="54" t="s">
        <v>13</v>
      </c>
      <c r="F1075" s="111" t="s">
        <v>1589</v>
      </c>
      <c r="G1075" s="111" t="s">
        <v>1782</v>
      </c>
      <c r="H1075" s="111" t="s">
        <v>1783</v>
      </c>
      <c r="I1075" s="111" t="s">
        <v>2379</v>
      </c>
    </row>
    <row r="1076" spans="1:9" s="120" customFormat="1" ht="15.75">
      <c r="A1076" s="111" t="str">
        <f t="shared" si="24"/>
        <v>XIII AK34</v>
      </c>
      <c r="B1076" s="54">
        <v>4</v>
      </c>
      <c r="C1076" s="110" t="s">
        <v>1047</v>
      </c>
      <c r="D1076" s="110" t="s">
        <v>1048</v>
      </c>
      <c r="E1076" s="54" t="s">
        <v>13</v>
      </c>
      <c r="F1076" s="111" t="s">
        <v>1589</v>
      </c>
      <c r="G1076" s="111" t="s">
        <v>1782</v>
      </c>
      <c r="H1076" s="111" t="s">
        <v>1783</v>
      </c>
      <c r="I1076" s="111" t="s">
        <v>2379</v>
      </c>
    </row>
    <row r="1077" spans="1:9" ht="15.75">
      <c r="A1077" s="111" t="str">
        <f t="shared" si="24"/>
        <v>XIII AK35</v>
      </c>
      <c r="B1077" s="54">
        <v>5</v>
      </c>
      <c r="C1077" s="110" t="s">
        <v>1049</v>
      </c>
      <c r="D1077" s="110" t="s">
        <v>1050</v>
      </c>
      <c r="E1077" s="54" t="s">
        <v>13</v>
      </c>
      <c r="F1077" s="111" t="s">
        <v>1589</v>
      </c>
      <c r="G1077" s="111" t="s">
        <v>1782</v>
      </c>
      <c r="H1077" s="111" t="s">
        <v>1783</v>
      </c>
      <c r="I1077" s="111" t="s">
        <v>2379</v>
      </c>
    </row>
    <row r="1078" spans="1:9" ht="15.75">
      <c r="A1078" s="111" t="str">
        <f t="shared" si="24"/>
        <v>XIII AK36</v>
      </c>
      <c r="B1078" s="54">
        <v>6</v>
      </c>
      <c r="C1078" s="110" t="s">
        <v>1051</v>
      </c>
      <c r="D1078" s="110" t="s">
        <v>1052</v>
      </c>
      <c r="E1078" s="54" t="s">
        <v>13</v>
      </c>
      <c r="F1078" s="111" t="s">
        <v>1589</v>
      </c>
      <c r="G1078" s="111" t="s">
        <v>1782</v>
      </c>
      <c r="H1078" s="111" t="s">
        <v>1783</v>
      </c>
      <c r="I1078" s="111" t="s">
        <v>2379</v>
      </c>
    </row>
    <row r="1079" spans="1:9" ht="15.75">
      <c r="A1079" s="111" t="str">
        <f t="shared" si="24"/>
        <v>XIII AK37</v>
      </c>
      <c r="B1079" s="54">
        <v>7</v>
      </c>
      <c r="C1079" s="110" t="s">
        <v>1053</v>
      </c>
      <c r="D1079" s="110" t="s">
        <v>1054</v>
      </c>
      <c r="E1079" s="54" t="s">
        <v>13</v>
      </c>
      <c r="F1079" s="111" t="s">
        <v>1589</v>
      </c>
      <c r="G1079" s="111" t="s">
        <v>1782</v>
      </c>
      <c r="H1079" s="111" t="s">
        <v>1783</v>
      </c>
      <c r="I1079" s="111" t="s">
        <v>2379</v>
      </c>
    </row>
    <row r="1080" spans="1:9" ht="15.75">
      <c r="A1080" s="111" t="str">
        <f t="shared" si="24"/>
        <v>XIII AK38</v>
      </c>
      <c r="B1080" s="54">
        <v>8</v>
      </c>
      <c r="C1080" s="110" t="s">
        <v>1055</v>
      </c>
      <c r="D1080" s="110" t="s">
        <v>1056</v>
      </c>
      <c r="E1080" s="54" t="s">
        <v>13</v>
      </c>
      <c r="F1080" s="111" t="s">
        <v>1589</v>
      </c>
      <c r="G1080" s="111" t="s">
        <v>1782</v>
      </c>
      <c r="H1080" s="111" t="s">
        <v>1783</v>
      </c>
      <c r="I1080" s="111" t="s">
        <v>2379</v>
      </c>
    </row>
    <row r="1081" spans="1:9" ht="15.75">
      <c r="A1081" s="111" t="str">
        <f t="shared" si="24"/>
        <v>XIII AK39</v>
      </c>
      <c r="B1081" s="54">
        <v>9</v>
      </c>
      <c r="C1081" s="110" t="s">
        <v>1057</v>
      </c>
      <c r="D1081" s="110" t="s">
        <v>1058</v>
      </c>
      <c r="E1081" s="54" t="s">
        <v>13</v>
      </c>
      <c r="F1081" s="111" t="s">
        <v>1589</v>
      </c>
      <c r="G1081" s="111" t="s">
        <v>1782</v>
      </c>
      <c r="H1081" s="111" t="s">
        <v>1783</v>
      </c>
      <c r="I1081" s="111" t="s">
        <v>2379</v>
      </c>
    </row>
    <row r="1082" spans="1:9" ht="15.75">
      <c r="A1082" s="111" t="str">
        <f t="shared" si="24"/>
        <v>XIII AK310</v>
      </c>
      <c r="B1082" s="54">
        <v>10</v>
      </c>
      <c r="C1082" s="110" t="s">
        <v>1059</v>
      </c>
      <c r="D1082" s="110" t="s">
        <v>1060</v>
      </c>
      <c r="E1082" s="54" t="s">
        <v>13</v>
      </c>
      <c r="F1082" s="111" t="s">
        <v>1589</v>
      </c>
      <c r="G1082" s="111" t="s">
        <v>1782</v>
      </c>
      <c r="H1082" s="111" t="s">
        <v>1783</v>
      </c>
      <c r="I1082" s="111" t="s">
        <v>2379</v>
      </c>
    </row>
    <row r="1083" spans="1:9" ht="15.75">
      <c r="A1083" s="111" t="str">
        <f t="shared" si="24"/>
        <v>XIII AK311</v>
      </c>
      <c r="B1083" s="54">
        <v>11</v>
      </c>
      <c r="C1083" s="110" t="s">
        <v>1061</v>
      </c>
      <c r="D1083" s="110" t="s">
        <v>1062</v>
      </c>
      <c r="E1083" s="54" t="s">
        <v>13</v>
      </c>
      <c r="F1083" s="111" t="s">
        <v>1589</v>
      </c>
      <c r="G1083" s="111" t="s">
        <v>1782</v>
      </c>
      <c r="H1083" s="111" t="s">
        <v>1783</v>
      </c>
      <c r="I1083" s="111" t="s">
        <v>2379</v>
      </c>
    </row>
    <row r="1084" spans="1:9" ht="15.75">
      <c r="A1084" s="111" t="str">
        <f t="shared" si="24"/>
        <v>XIII AK312</v>
      </c>
      <c r="B1084" s="54">
        <v>12</v>
      </c>
      <c r="C1084" s="110" t="s">
        <v>1063</v>
      </c>
      <c r="D1084" s="110" t="s">
        <v>1064</v>
      </c>
      <c r="E1084" s="54" t="s">
        <v>9</v>
      </c>
      <c r="F1084" s="111" t="s">
        <v>1589</v>
      </c>
      <c r="G1084" s="111" t="s">
        <v>1782</v>
      </c>
      <c r="H1084" s="111" t="s">
        <v>1783</v>
      </c>
      <c r="I1084" s="111" t="s">
        <v>2377</v>
      </c>
    </row>
    <row r="1085" spans="1:9" ht="15.75">
      <c r="A1085" s="111" t="str">
        <f t="shared" si="24"/>
        <v>XIII AK313</v>
      </c>
      <c r="B1085" s="54">
        <v>13</v>
      </c>
      <c r="C1085" s="110" t="s">
        <v>1065</v>
      </c>
      <c r="D1085" s="110" t="s">
        <v>1066</v>
      </c>
      <c r="E1085" s="54" t="s">
        <v>9</v>
      </c>
      <c r="F1085" s="111" t="s">
        <v>1589</v>
      </c>
      <c r="G1085" s="111" t="s">
        <v>1782</v>
      </c>
      <c r="H1085" s="111" t="s">
        <v>1783</v>
      </c>
      <c r="I1085" s="111" t="s">
        <v>2377</v>
      </c>
    </row>
    <row r="1086" spans="1:9" ht="15.75">
      <c r="A1086" s="111" t="str">
        <f t="shared" si="24"/>
        <v>XIII AK314</v>
      </c>
      <c r="B1086" s="54">
        <v>14</v>
      </c>
      <c r="C1086" s="110" t="s">
        <v>1067</v>
      </c>
      <c r="D1086" s="110" t="s">
        <v>1068</v>
      </c>
      <c r="E1086" s="54" t="s">
        <v>9</v>
      </c>
      <c r="F1086" s="111" t="s">
        <v>1589</v>
      </c>
      <c r="G1086" s="111" t="s">
        <v>1782</v>
      </c>
      <c r="H1086" s="111" t="s">
        <v>1783</v>
      </c>
      <c r="I1086" s="111" t="s">
        <v>2377</v>
      </c>
    </row>
    <row r="1087" spans="1:9" ht="15.75">
      <c r="A1087" s="111" t="str">
        <f t="shared" si="24"/>
        <v>XIII AK315</v>
      </c>
      <c r="B1087" s="54">
        <v>15</v>
      </c>
      <c r="C1087" s="110" t="s">
        <v>1069</v>
      </c>
      <c r="D1087" s="110" t="s">
        <v>1070</v>
      </c>
      <c r="E1087" s="54" t="s">
        <v>9</v>
      </c>
      <c r="F1087" s="111" t="s">
        <v>1589</v>
      </c>
      <c r="G1087" s="111" t="s">
        <v>1782</v>
      </c>
      <c r="H1087" s="111" t="s">
        <v>1783</v>
      </c>
      <c r="I1087" s="111" t="s">
        <v>2377</v>
      </c>
    </row>
    <row r="1088" spans="1:9" ht="15.75">
      <c r="A1088" s="111" t="str">
        <f t="shared" si="24"/>
        <v>XIII AK316</v>
      </c>
      <c r="B1088" s="54">
        <v>16</v>
      </c>
      <c r="C1088" s="110" t="s">
        <v>1071</v>
      </c>
      <c r="D1088" s="110" t="s">
        <v>1072</v>
      </c>
      <c r="E1088" s="54" t="s">
        <v>9</v>
      </c>
      <c r="F1088" s="111" t="s">
        <v>1589</v>
      </c>
      <c r="G1088" s="111" t="s">
        <v>1782</v>
      </c>
      <c r="H1088" s="111" t="s">
        <v>1783</v>
      </c>
      <c r="I1088" s="111" t="s">
        <v>2377</v>
      </c>
    </row>
    <row r="1089" spans="1:9" ht="15.75">
      <c r="A1089" s="111" t="str">
        <f t="shared" si="24"/>
        <v>XIII AK317</v>
      </c>
      <c r="B1089" s="54">
        <v>17</v>
      </c>
      <c r="C1089" s="110" t="s">
        <v>1073</v>
      </c>
      <c r="D1089" s="110" t="s">
        <v>1074</v>
      </c>
      <c r="E1089" s="54" t="s">
        <v>9</v>
      </c>
      <c r="F1089" s="111" t="s">
        <v>1589</v>
      </c>
      <c r="G1089" s="111" t="s">
        <v>1782</v>
      </c>
      <c r="H1089" s="111" t="s">
        <v>1783</v>
      </c>
      <c r="I1089" s="111" t="s">
        <v>2377</v>
      </c>
    </row>
    <row r="1090" spans="1:9" ht="15.75">
      <c r="A1090" s="111" t="str">
        <f t="shared" si="24"/>
        <v>XIII AK318</v>
      </c>
      <c r="B1090" s="54">
        <v>18</v>
      </c>
      <c r="C1090" s="110" t="s">
        <v>1075</v>
      </c>
      <c r="D1090" s="110" t="s">
        <v>1076</v>
      </c>
      <c r="E1090" s="54" t="s">
        <v>13</v>
      </c>
      <c r="F1090" s="111" t="s">
        <v>1589</v>
      </c>
      <c r="G1090" s="111" t="s">
        <v>1782</v>
      </c>
      <c r="H1090" s="111" t="s">
        <v>1783</v>
      </c>
      <c r="I1090" s="111" t="s">
        <v>2379</v>
      </c>
    </row>
    <row r="1091" spans="1:9" ht="15.75">
      <c r="A1091" s="111" t="str">
        <f t="shared" si="24"/>
        <v>XIII AK319</v>
      </c>
      <c r="B1091" s="54">
        <v>19</v>
      </c>
      <c r="C1091" s="110" t="s">
        <v>1077</v>
      </c>
      <c r="D1091" s="110" t="s">
        <v>1078</v>
      </c>
      <c r="E1091" s="54" t="s">
        <v>13</v>
      </c>
      <c r="F1091" s="111" t="s">
        <v>1589</v>
      </c>
      <c r="G1091" s="111" t="s">
        <v>1782</v>
      </c>
      <c r="H1091" s="111" t="s">
        <v>1783</v>
      </c>
      <c r="I1091" s="111" t="s">
        <v>2379</v>
      </c>
    </row>
    <row r="1092" spans="1:9" ht="15.75">
      <c r="A1092" s="111" t="str">
        <f t="shared" si="24"/>
        <v>XIII AK320</v>
      </c>
      <c r="B1092" s="54">
        <v>20</v>
      </c>
      <c r="C1092" s="110" t="s">
        <v>1079</v>
      </c>
      <c r="D1092" s="110" t="s">
        <v>1080</v>
      </c>
      <c r="E1092" s="54" t="s">
        <v>13</v>
      </c>
      <c r="F1092" s="111" t="s">
        <v>1589</v>
      </c>
      <c r="G1092" s="111" t="s">
        <v>1782</v>
      </c>
      <c r="H1092" s="111" t="s">
        <v>1783</v>
      </c>
      <c r="I1092" s="111" t="s">
        <v>2379</v>
      </c>
    </row>
    <row r="1093" spans="1:9" ht="15.75">
      <c r="A1093" s="111" t="str">
        <f t="shared" si="24"/>
        <v>XIII AK321</v>
      </c>
      <c r="B1093" s="54">
        <v>21</v>
      </c>
      <c r="C1093" s="110" t="s">
        <v>1081</v>
      </c>
      <c r="D1093" s="110" t="s">
        <v>1082</v>
      </c>
      <c r="E1093" s="54" t="s">
        <v>9</v>
      </c>
      <c r="F1093" s="111" t="s">
        <v>1589</v>
      </c>
      <c r="G1093" s="111" t="s">
        <v>1782</v>
      </c>
      <c r="H1093" s="111" t="s">
        <v>1783</v>
      </c>
      <c r="I1093" s="111" t="s">
        <v>2377</v>
      </c>
    </row>
    <row r="1094" spans="1:9" ht="15.75">
      <c r="A1094" s="111" t="str">
        <f t="shared" si="24"/>
        <v>XIII AK322</v>
      </c>
      <c r="B1094" s="54">
        <v>22</v>
      </c>
      <c r="C1094" s="110" t="s">
        <v>1083</v>
      </c>
      <c r="D1094" s="110" t="s">
        <v>1084</v>
      </c>
      <c r="E1094" s="54" t="s">
        <v>13</v>
      </c>
      <c r="F1094" s="111" t="s">
        <v>1589</v>
      </c>
      <c r="G1094" s="111" t="s">
        <v>1782</v>
      </c>
      <c r="H1094" s="111" t="s">
        <v>1783</v>
      </c>
      <c r="I1094" s="111" t="s">
        <v>2379</v>
      </c>
    </row>
    <row r="1095" spans="1:9" ht="15.75">
      <c r="A1095" s="111" t="str">
        <f t="shared" si="24"/>
        <v>XIII AK323</v>
      </c>
      <c r="B1095" s="54">
        <v>23</v>
      </c>
      <c r="C1095" s="110" t="s">
        <v>1085</v>
      </c>
      <c r="D1095" s="110" t="s">
        <v>1086</v>
      </c>
      <c r="E1095" s="54" t="s">
        <v>9</v>
      </c>
      <c r="F1095" s="111" t="s">
        <v>1589</v>
      </c>
      <c r="G1095" s="111" t="s">
        <v>1782</v>
      </c>
      <c r="H1095" s="111" t="s">
        <v>1783</v>
      </c>
      <c r="I1095" s="111" t="s">
        <v>2377</v>
      </c>
    </row>
    <row r="1096" spans="1:9" ht="15.75">
      <c r="A1096" s="111" t="str">
        <f t="shared" si="24"/>
        <v>XIII AK324</v>
      </c>
      <c r="B1096" s="54">
        <v>24</v>
      </c>
      <c r="C1096" s="110" t="s">
        <v>1087</v>
      </c>
      <c r="D1096" s="110" t="s">
        <v>1088</v>
      </c>
      <c r="E1096" s="54" t="s">
        <v>9</v>
      </c>
      <c r="F1096" s="111" t="s">
        <v>1589</v>
      </c>
      <c r="G1096" s="111" t="s">
        <v>1782</v>
      </c>
      <c r="H1096" s="111" t="s">
        <v>1783</v>
      </c>
      <c r="I1096" s="111" t="s">
        <v>2377</v>
      </c>
    </row>
    <row r="1097" spans="1:9" ht="15.75">
      <c r="A1097" s="111" t="str">
        <f t="shared" si="24"/>
        <v>XIII AK325</v>
      </c>
      <c r="B1097" s="54">
        <v>25</v>
      </c>
      <c r="C1097" s="110" t="s">
        <v>1089</v>
      </c>
      <c r="D1097" s="110" t="s">
        <v>1090</v>
      </c>
      <c r="E1097" s="54" t="s">
        <v>9</v>
      </c>
      <c r="F1097" s="111" t="s">
        <v>1589</v>
      </c>
      <c r="G1097" s="111" t="s">
        <v>1782</v>
      </c>
      <c r="H1097" s="111" t="s">
        <v>1783</v>
      </c>
      <c r="I1097" s="111" t="s">
        <v>2377</v>
      </c>
    </row>
    <row r="1098" spans="1:9" ht="15.75">
      <c r="A1098" s="111" t="str">
        <f t="shared" si="24"/>
        <v>XIII AK326</v>
      </c>
      <c r="B1098" s="54">
        <v>26</v>
      </c>
      <c r="C1098" s="110" t="s">
        <v>1091</v>
      </c>
      <c r="D1098" s="110" t="s">
        <v>1092</v>
      </c>
      <c r="E1098" s="54" t="s">
        <v>13</v>
      </c>
      <c r="F1098" s="111" t="s">
        <v>1589</v>
      </c>
      <c r="G1098" s="111" t="s">
        <v>1782</v>
      </c>
      <c r="H1098" s="111" t="s">
        <v>1783</v>
      </c>
      <c r="I1098" s="111" t="s">
        <v>2379</v>
      </c>
    </row>
    <row r="1099" spans="1:9" ht="15.75">
      <c r="A1099" s="111" t="str">
        <f t="shared" si="24"/>
        <v>XIII AK327</v>
      </c>
      <c r="B1099" s="54">
        <v>27</v>
      </c>
      <c r="C1099" s="110" t="s">
        <v>1093</v>
      </c>
      <c r="D1099" s="110" t="s">
        <v>1094</v>
      </c>
      <c r="E1099" s="54" t="s">
        <v>13</v>
      </c>
      <c r="F1099" s="111" t="s">
        <v>1589</v>
      </c>
      <c r="G1099" s="111" t="s">
        <v>1782</v>
      </c>
      <c r="H1099" s="111" t="s">
        <v>1783</v>
      </c>
      <c r="I1099" s="111" t="s">
        <v>2379</v>
      </c>
    </row>
    <row r="1100" spans="1:9" ht="15.75">
      <c r="A1100" s="111" t="str">
        <f t="shared" si="24"/>
        <v>XIII AK328</v>
      </c>
      <c r="B1100" s="54">
        <v>28</v>
      </c>
      <c r="C1100" s="110" t="s">
        <v>1095</v>
      </c>
      <c r="D1100" s="110" t="s">
        <v>1096</v>
      </c>
      <c r="E1100" s="54" t="s">
        <v>13</v>
      </c>
      <c r="F1100" s="111" t="s">
        <v>1589</v>
      </c>
      <c r="G1100" s="111" t="s">
        <v>1782</v>
      </c>
      <c r="H1100" s="111" t="s">
        <v>1783</v>
      </c>
      <c r="I1100" s="111" t="s">
        <v>2379</v>
      </c>
    </row>
    <row r="1101" spans="1:9" ht="15.75">
      <c r="A1101" s="111" t="str">
        <f t="shared" si="24"/>
        <v>XIII AK329</v>
      </c>
      <c r="B1101" s="54">
        <v>29</v>
      </c>
      <c r="C1101" s="110" t="s">
        <v>1097</v>
      </c>
      <c r="D1101" s="110" t="s">
        <v>1098</v>
      </c>
      <c r="E1101" s="54" t="s">
        <v>13</v>
      </c>
      <c r="F1101" s="111" t="s">
        <v>1589</v>
      </c>
      <c r="G1101" s="111" t="s">
        <v>1782</v>
      </c>
      <c r="H1101" s="111" t="s">
        <v>1783</v>
      </c>
      <c r="I1101" s="111" t="s">
        <v>2379</v>
      </c>
    </row>
    <row r="1102" spans="1:9" ht="15.75">
      <c r="A1102" s="111" t="str">
        <f t="shared" ref="A1102:A1165" si="25">F1102&amp;B1102</f>
        <v>XIII AK330</v>
      </c>
      <c r="B1102" s="54">
        <v>30</v>
      </c>
      <c r="C1102" s="110" t="s">
        <v>1099</v>
      </c>
      <c r="D1102" s="110" t="s">
        <v>1100</v>
      </c>
      <c r="E1102" s="54" t="s">
        <v>9</v>
      </c>
      <c r="F1102" s="111" t="s">
        <v>1589</v>
      </c>
      <c r="G1102" s="111" t="s">
        <v>1782</v>
      </c>
      <c r="H1102" s="111" t="s">
        <v>1783</v>
      </c>
      <c r="I1102" s="111" t="s">
        <v>2377</v>
      </c>
    </row>
    <row r="1103" spans="1:9" ht="15.75">
      <c r="A1103" s="111" t="str">
        <f t="shared" si="25"/>
        <v>XIII AK331</v>
      </c>
      <c r="B1103" s="54">
        <v>31</v>
      </c>
      <c r="C1103" s="110" t="s">
        <v>1101</v>
      </c>
      <c r="D1103" s="110" t="s">
        <v>1102</v>
      </c>
      <c r="E1103" s="54" t="s">
        <v>13</v>
      </c>
      <c r="F1103" s="111" t="s">
        <v>1589</v>
      </c>
      <c r="G1103" s="111" t="s">
        <v>1782</v>
      </c>
      <c r="H1103" s="111" t="s">
        <v>1783</v>
      </c>
      <c r="I1103" s="111" t="s">
        <v>2379</v>
      </c>
    </row>
    <row r="1104" spans="1:9" ht="15.75">
      <c r="A1104" s="111" t="str">
        <f t="shared" si="25"/>
        <v>XIII AK332</v>
      </c>
      <c r="B1104" s="54">
        <v>32</v>
      </c>
      <c r="C1104" s="110" t="s">
        <v>1103</v>
      </c>
      <c r="D1104" s="110" t="s">
        <v>1941</v>
      </c>
      <c r="E1104" s="54" t="s">
        <v>9</v>
      </c>
      <c r="F1104" s="111" t="s">
        <v>1589</v>
      </c>
      <c r="G1104" s="111" t="s">
        <v>1782</v>
      </c>
      <c r="H1104" s="111" t="s">
        <v>1783</v>
      </c>
      <c r="I1104" s="111" t="s">
        <v>2377</v>
      </c>
    </row>
    <row r="1105" spans="1:9" ht="15.75">
      <c r="A1105" s="111" t="str">
        <f t="shared" si="25"/>
        <v>XIII AK41</v>
      </c>
      <c r="B1105" s="54">
        <v>1</v>
      </c>
      <c r="C1105" s="110" t="s">
        <v>1105</v>
      </c>
      <c r="D1105" s="110" t="s">
        <v>1106</v>
      </c>
      <c r="E1105" s="54" t="s">
        <v>13</v>
      </c>
      <c r="F1105" s="111" t="s">
        <v>1652</v>
      </c>
      <c r="G1105" s="111" t="s">
        <v>1782</v>
      </c>
      <c r="H1105" s="111" t="s">
        <v>1783</v>
      </c>
      <c r="I1105" s="111" t="s">
        <v>2379</v>
      </c>
    </row>
    <row r="1106" spans="1:9" ht="15.75">
      <c r="A1106" s="111" t="str">
        <f t="shared" si="25"/>
        <v>XIII AK42</v>
      </c>
      <c r="B1106" s="54">
        <v>2</v>
      </c>
      <c r="C1106" s="110" t="s">
        <v>1107</v>
      </c>
      <c r="D1106" s="110" t="s">
        <v>1108</v>
      </c>
      <c r="E1106" s="54" t="s">
        <v>13</v>
      </c>
      <c r="F1106" s="111" t="s">
        <v>1652</v>
      </c>
      <c r="G1106" s="111" t="s">
        <v>1782</v>
      </c>
      <c r="H1106" s="111" t="s">
        <v>1783</v>
      </c>
      <c r="I1106" s="111" t="s">
        <v>2379</v>
      </c>
    </row>
    <row r="1107" spans="1:9" ht="15.75">
      <c r="A1107" s="111" t="str">
        <f t="shared" si="25"/>
        <v>XIII AK43</v>
      </c>
      <c r="B1107" s="54">
        <v>3</v>
      </c>
      <c r="C1107" s="110" t="s">
        <v>1109</v>
      </c>
      <c r="D1107" s="110" t="s">
        <v>1110</v>
      </c>
      <c r="E1107" s="54" t="s">
        <v>13</v>
      </c>
      <c r="F1107" s="111" t="s">
        <v>1652</v>
      </c>
      <c r="G1107" s="111" t="s">
        <v>1782</v>
      </c>
      <c r="H1107" s="111" t="s">
        <v>1783</v>
      </c>
      <c r="I1107" s="111" t="s">
        <v>2379</v>
      </c>
    </row>
    <row r="1108" spans="1:9" ht="15.75">
      <c r="A1108" s="111" t="str">
        <f t="shared" si="25"/>
        <v>XIII AK44</v>
      </c>
      <c r="B1108" s="54">
        <v>4</v>
      </c>
      <c r="C1108" s="110" t="s">
        <v>1111</v>
      </c>
      <c r="D1108" s="110" t="s">
        <v>1112</v>
      </c>
      <c r="E1108" s="54" t="s">
        <v>9</v>
      </c>
      <c r="F1108" s="111" t="s">
        <v>1652</v>
      </c>
      <c r="G1108" s="111" t="s">
        <v>1782</v>
      </c>
      <c r="H1108" s="111" t="s">
        <v>1783</v>
      </c>
      <c r="I1108" s="111" t="s">
        <v>2377</v>
      </c>
    </row>
    <row r="1109" spans="1:9" ht="15.75">
      <c r="A1109" s="111" t="str">
        <f t="shared" si="25"/>
        <v>XIII AK45</v>
      </c>
      <c r="B1109" s="54">
        <v>5</v>
      </c>
      <c r="C1109" s="110" t="s">
        <v>1113</v>
      </c>
      <c r="D1109" s="110" t="s">
        <v>1932</v>
      </c>
      <c r="E1109" s="54" t="s">
        <v>13</v>
      </c>
      <c r="F1109" s="111" t="s">
        <v>1652</v>
      </c>
      <c r="G1109" s="111" t="s">
        <v>1782</v>
      </c>
      <c r="H1109" s="111" t="s">
        <v>1783</v>
      </c>
      <c r="I1109" s="111" t="s">
        <v>2379</v>
      </c>
    </row>
    <row r="1110" spans="1:9" ht="15.75">
      <c r="A1110" s="111" t="str">
        <f t="shared" si="25"/>
        <v>XIII AK46</v>
      </c>
      <c r="B1110" s="54">
        <v>6</v>
      </c>
      <c r="C1110" s="110" t="s">
        <v>1115</v>
      </c>
      <c r="D1110" s="110" t="s">
        <v>1116</v>
      </c>
      <c r="E1110" s="54" t="s">
        <v>13</v>
      </c>
      <c r="F1110" s="111" t="s">
        <v>1652</v>
      </c>
      <c r="G1110" s="111" t="s">
        <v>1782</v>
      </c>
      <c r="H1110" s="111" t="s">
        <v>1783</v>
      </c>
      <c r="I1110" s="111" t="s">
        <v>2379</v>
      </c>
    </row>
    <row r="1111" spans="1:9" ht="15.75">
      <c r="A1111" s="111" t="str">
        <f t="shared" si="25"/>
        <v>XIII AK47</v>
      </c>
      <c r="B1111" s="54">
        <v>7</v>
      </c>
      <c r="C1111" s="110" t="s">
        <v>1117</v>
      </c>
      <c r="D1111" s="110" t="s">
        <v>1118</v>
      </c>
      <c r="E1111" s="54" t="s">
        <v>13</v>
      </c>
      <c r="F1111" s="111" t="s">
        <v>1652</v>
      </c>
      <c r="G1111" s="111" t="s">
        <v>1782</v>
      </c>
      <c r="H1111" s="111" t="s">
        <v>1783</v>
      </c>
      <c r="I1111" s="111" t="s">
        <v>2379</v>
      </c>
    </row>
    <row r="1112" spans="1:9" ht="15.75">
      <c r="A1112" s="111" t="str">
        <f t="shared" si="25"/>
        <v>XIII AK48</v>
      </c>
      <c r="B1112" s="54">
        <v>8</v>
      </c>
      <c r="C1112" s="110" t="s">
        <v>1119</v>
      </c>
      <c r="D1112" s="110" t="s">
        <v>1120</v>
      </c>
      <c r="E1112" s="54" t="s">
        <v>9</v>
      </c>
      <c r="F1112" s="111" t="s">
        <v>1652</v>
      </c>
      <c r="G1112" s="111" t="s">
        <v>1782</v>
      </c>
      <c r="H1112" s="111" t="s">
        <v>1783</v>
      </c>
      <c r="I1112" s="111" t="s">
        <v>2377</v>
      </c>
    </row>
    <row r="1113" spans="1:9" ht="15.75">
      <c r="A1113" s="111" t="str">
        <f t="shared" si="25"/>
        <v>XIII AK49</v>
      </c>
      <c r="B1113" s="54">
        <v>9</v>
      </c>
      <c r="C1113" s="110" t="s">
        <v>1121</v>
      </c>
      <c r="D1113" s="110" t="s">
        <v>1122</v>
      </c>
      <c r="E1113" s="54" t="s">
        <v>13</v>
      </c>
      <c r="F1113" s="111" t="s">
        <v>1652</v>
      </c>
      <c r="G1113" s="111" t="s">
        <v>1782</v>
      </c>
      <c r="H1113" s="111" t="s">
        <v>1783</v>
      </c>
      <c r="I1113" s="111" t="s">
        <v>2379</v>
      </c>
    </row>
    <row r="1114" spans="1:9" ht="15.75">
      <c r="A1114" s="111" t="str">
        <f t="shared" si="25"/>
        <v>XIII AK410</v>
      </c>
      <c r="B1114" s="54">
        <v>10</v>
      </c>
      <c r="C1114" s="110" t="s">
        <v>1123</v>
      </c>
      <c r="D1114" s="110" t="s">
        <v>1124</v>
      </c>
      <c r="E1114" s="54" t="s">
        <v>13</v>
      </c>
      <c r="F1114" s="111" t="s">
        <v>1652</v>
      </c>
      <c r="G1114" s="111" t="s">
        <v>1782</v>
      </c>
      <c r="H1114" s="111" t="s">
        <v>1783</v>
      </c>
      <c r="I1114" s="111" t="s">
        <v>2379</v>
      </c>
    </row>
    <row r="1115" spans="1:9" ht="15.75">
      <c r="A1115" s="111" t="str">
        <f t="shared" si="25"/>
        <v>XIII AK411</v>
      </c>
      <c r="B1115" s="54">
        <v>11</v>
      </c>
      <c r="C1115" s="110" t="s">
        <v>1125</v>
      </c>
      <c r="D1115" s="110" t="s">
        <v>1126</v>
      </c>
      <c r="E1115" s="54" t="s">
        <v>13</v>
      </c>
      <c r="F1115" s="111" t="s">
        <v>1652</v>
      </c>
      <c r="G1115" s="111" t="s">
        <v>1782</v>
      </c>
      <c r="H1115" s="111" t="s">
        <v>1783</v>
      </c>
      <c r="I1115" s="111" t="s">
        <v>2379</v>
      </c>
    </row>
    <row r="1116" spans="1:9" ht="15.75">
      <c r="A1116" s="111" t="str">
        <f t="shared" si="25"/>
        <v>XIII AK412</v>
      </c>
      <c r="B1116" s="54">
        <v>12</v>
      </c>
      <c r="C1116" s="110" t="s">
        <v>1127</v>
      </c>
      <c r="D1116" s="110" t="s">
        <v>1128</v>
      </c>
      <c r="E1116" s="54" t="s">
        <v>9</v>
      </c>
      <c r="F1116" s="111" t="s">
        <v>1652</v>
      </c>
      <c r="G1116" s="111" t="s">
        <v>1782</v>
      </c>
      <c r="H1116" s="111" t="s">
        <v>1783</v>
      </c>
      <c r="I1116" s="111" t="s">
        <v>2377</v>
      </c>
    </row>
    <row r="1117" spans="1:9" ht="15.75">
      <c r="A1117" s="111" t="str">
        <f t="shared" si="25"/>
        <v>XIII AK413</v>
      </c>
      <c r="B1117" s="54">
        <v>13</v>
      </c>
      <c r="C1117" s="110" t="s">
        <v>1129</v>
      </c>
      <c r="D1117" s="110" t="s">
        <v>1130</v>
      </c>
      <c r="E1117" s="54" t="s">
        <v>13</v>
      </c>
      <c r="F1117" s="111" t="s">
        <v>1652</v>
      </c>
      <c r="G1117" s="111" t="s">
        <v>1782</v>
      </c>
      <c r="H1117" s="111" t="s">
        <v>1783</v>
      </c>
      <c r="I1117" s="111" t="s">
        <v>2379</v>
      </c>
    </row>
    <row r="1118" spans="1:9" ht="15.75">
      <c r="A1118" s="111" t="str">
        <f t="shared" si="25"/>
        <v>XIII AK414</v>
      </c>
      <c r="B1118" s="54">
        <v>14</v>
      </c>
      <c r="C1118" s="110" t="s">
        <v>1131</v>
      </c>
      <c r="D1118" s="110" t="s">
        <v>1132</v>
      </c>
      <c r="E1118" s="54" t="s">
        <v>13</v>
      </c>
      <c r="F1118" s="111" t="s">
        <v>1652</v>
      </c>
      <c r="G1118" s="111" t="s">
        <v>1782</v>
      </c>
      <c r="H1118" s="111" t="s">
        <v>1783</v>
      </c>
      <c r="I1118" s="111" t="s">
        <v>2379</v>
      </c>
    </row>
    <row r="1119" spans="1:9" ht="15.75">
      <c r="A1119" s="111" t="str">
        <f t="shared" si="25"/>
        <v>XIII AK415</v>
      </c>
      <c r="B1119" s="54">
        <v>15</v>
      </c>
      <c r="C1119" s="110" t="s">
        <v>1133</v>
      </c>
      <c r="D1119" s="110" t="s">
        <v>1134</v>
      </c>
      <c r="E1119" s="54" t="s">
        <v>13</v>
      </c>
      <c r="F1119" s="111" t="s">
        <v>1652</v>
      </c>
      <c r="G1119" s="111" t="s">
        <v>1782</v>
      </c>
      <c r="H1119" s="111" t="s">
        <v>1783</v>
      </c>
      <c r="I1119" s="111" t="s">
        <v>2379</v>
      </c>
    </row>
    <row r="1120" spans="1:9" ht="15.75">
      <c r="A1120" s="111" t="str">
        <f t="shared" si="25"/>
        <v>XIII AK416</v>
      </c>
      <c r="B1120" s="54">
        <v>16</v>
      </c>
      <c r="C1120" s="110" t="s">
        <v>1135</v>
      </c>
      <c r="D1120" s="110" t="s">
        <v>1136</v>
      </c>
      <c r="E1120" s="54" t="s">
        <v>9</v>
      </c>
      <c r="F1120" s="111" t="s">
        <v>1652</v>
      </c>
      <c r="G1120" s="111" t="s">
        <v>1782</v>
      </c>
      <c r="H1120" s="111" t="s">
        <v>1783</v>
      </c>
      <c r="I1120" s="111" t="s">
        <v>2377</v>
      </c>
    </row>
    <row r="1121" spans="1:9" ht="15.75">
      <c r="A1121" s="111" t="str">
        <f t="shared" si="25"/>
        <v>XIII AK417</v>
      </c>
      <c r="B1121" s="54">
        <v>17</v>
      </c>
      <c r="C1121" s="110" t="s">
        <v>1137</v>
      </c>
      <c r="D1121" s="110" t="s">
        <v>1138</v>
      </c>
      <c r="E1121" s="54" t="s">
        <v>9</v>
      </c>
      <c r="F1121" s="111" t="s">
        <v>1652</v>
      </c>
      <c r="G1121" s="111" t="s">
        <v>1782</v>
      </c>
      <c r="H1121" s="111" t="s">
        <v>1783</v>
      </c>
      <c r="I1121" s="111" t="s">
        <v>2377</v>
      </c>
    </row>
    <row r="1122" spans="1:9" ht="15.75">
      <c r="A1122" s="111" t="str">
        <f t="shared" si="25"/>
        <v>XIII AK418</v>
      </c>
      <c r="B1122" s="54">
        <v>18</v>
      </c>
      <c r="C1122" s="110" t="s">
        <v>1139</v>
      </c>
      <c r="D1122" s="110" t="s">
        <v>1140</v>
      </c>
      <c r="E1122" s="54" t="s">
        <v>13</v>
      </c>
      <c r="F1122" s="111" t="s">
        <v>1652</v>
      </c>
      <c r="G1122" s="111" t="s">
        <v>1782</v>
      </c>
      <c r="H1122" s="111" t="s">
        <v>1783</v>
      </c>
      <c r="I1122" s="111" t="s">
        <v>2379</v>
      </c>
    </row>
    <row r="1123" spans="1:9" ht="15.75">
      <c r="A1123" s="111" t="str">
        <f t="shared" si="25"/>
        <v>XIII AK419</v>
      </c>
      <c r="B1123" s="54">
        <v>19</v>
      </c>
      <c r="C1123" s="110" t="s">
        <v>1141</v>
      </c>
      <c r="D1123" s="110" t="s">
        <v>1142</v>
      </c>
      <c r="E1123" s="54" t="s">
        <v>13</v>
      </c>
      <c r="F1123" s="111" t="s">
        <v>1652</v>
      </c>
      <c r="G1123" s="111" t="s">
        <v>1782</v>
      </c>
      <c r="H1123" s="111" t="s">
        <v>1783</v>
      </c>
      <c r="I1123" s="111" t="s">
        <v>2379</v>
      </c>
    </row>
    <row r="1124" spans="1:9" ht="15.75">
      <c r="A1124" s="111" t="str">
        <f t="shared" si="25"/>
        <v>XIII AK420</v>
      </c>
      <c r="B1124" s="54">
        <v>20</v>
      </c>
      <c r="C1124" s="110" t="s">
        <v>1143</v>
      </c>
      <c r="D1124" s="110" t="s">
        <v>1144</v>
      </c>
      <c r="E1124" s="54" t="s">
        <v>9</v>
      </c>
      <c r="F1124" s="111" t="s">
        <v>1652</v>
      </c>
      <c r="G1124" s="111" t="s">
        <v>1782</v>
      </c>
      <c r="H1124" s="111" t="s">
        <v>1783</v>
      </c>
      <c r="I1124" s="111" t="s">
        <v>2377</v>
      </c>
    </row>
    <row r="1125" spans="1:9" ht="15.75">
      <c r="A1125" s="111" t="str">
        <f t="shared" si="25"/>
        <v>XIII AK421</v>
      </c>
      <c r="B1125" s="54">
        <v>21</v>
      </c>
      <c r="C1125" s="110" t="s">
        <v>1145</v>
      </c>
      <c r="D1125" s="110" t="s">
        <v>1146</v>
      </c>
      <c r="E1125" s="54" t="s">
        <v>13</v>
      </c>
      <c r="F1125" s="111" t="s">
        <v>1652</v>
      </c>
      <c r="G1125" s="111" t="s">
        <v>1782</v>
      </c>
      <c r="H1125" s="111" t="s">
        <v>1783</v>
      </c>
      <c r="I1125" s="111" t="s">
        <v>2379</v>
      </c>
    </row>
    <row r="1126" spans="1:9" ht="15.75">
      <c r="A1126" s="111" t="str">
        <f t="shared" si="25"/>
        <v>XIII AK422</v>
      </c>
      <c r="B1126" s="54">
        <v>22</v>
      </c>
      <c r="C1126" s="110" t="s">
        <v>1147</v>
      </c>
      <c r="D1126" s="110" t="s">
        <v>1148</v>
      </c>
      <c r="E1126" s="54" t="s">
        <v>9</v>
      </c>
      <c r="F1126" s="111" t="s">
        <v>1652</v>
      </c>
      <c r="G1126" s="111" t="s">
        <v>1782</v>
      </c>
      <c r="H1126" s="111" t="s">
        <v>1783</v>
      </c>
      <c r="I1126" s="111" t="s">
        <v>2377</v>
      </c>
    </row>
    <row r="1127" spans="1:9" ht="15.75">
      <c r="A1127" s="111" t="str">
        <f t="shared" si="25"/>
        <v>XIII AK423</v>
      </c>
      <c r="B1127" s="54">
        <v>23</v>
      </c>
      <c r="C1127" s="110" t="s">
        <v>1149</v>
      </c>
      <c r="D1127" s="110" t="s">
        <v>1150</v>
      </c>
      <c r="E1127" s="54" t="s">
        <v>13</v>
      </c>
      <c r="F1127" s="111" t="s">
        <v>1652</v>
      </c>
      <c r="G1127" s="111" t="s">
        <v>1782</v>
      </c>
      <c r="H1127" s="111" t="s">
        <v>1783</v>
      </c>
      <c r="I1127" s="111" t="s">
        <v>2379</v>
      </c>
    </row>
    <row r="1128" spans="1:9" ht="15.75">
      <c r="A1128" s="111" t="str">
        <f t="shared" si="25"/>
        <v>XIII AK424</v>
      </c>
      <c r="B1128" s="54">
        <v>24</v>
      </c>
      <c r="C1128" s="110" t="s">
        <v>1151</v>
      </c>
      <c r="D1128" s="110" t="s">
        <v>1152</v>
      </c>
      <c r="E1128" s="54" t="s">
        <v>13</v>
      </c>
      <c r="F1128" s="111" t="s">
        <v>1652</v>
      </c>
      <c r="G1128" s="111" t="s">
        <v>1782</v>
      </c>
      <c r="H1128" s="111" t="s">
        <v>1783</v>
      </c>
      <c r="I1128" s="111" t="s">
        <v>2379</v>
      </c>
    </row>
    <row r="1129" spans="1:9" ht="15.75">
      <c r="A1129" s="111" t="str">
        <f t="shared" si="25"/>
        <v>XIII AK425</v>
      </c>
      <c r="B1129" s="54">
        <v>25</v>
      </c>
      <c r="C1129" s="110" t="s">
        <v>1153</v>
      </c>
      <c r="D1129" s="110" t="s">
        <v>1154</v>
      </c>
      <c r="E1129" s="54" t="s">
        <v>13</v>
      </c>
      <c r="F1129" s="111" t="s">
        <v>1652</v>
      </c>
      <c r="G1129" s="111" t="s">
        <v>1782</v>
      </c>
      <c r="H1129" s="111" t="s">
        <v>1783</v>
      </c>
      <c r="I1129" s="111" t="s">
        <v>2379</v>
      </c>
    </row>
    <row r="1130" spans="1:9" ht="15.75">
      <c r="A1130" s="111" t="str">
        <f t="shared" si="25"/>
        <v>XIII AK426</v>
      </c>
      <c r="B1130" s="54">
        <v>26</v>
      </c>
      <c r="C1130" s="110" t="s">
        <v>1155</v>
      </c>
      <c r="D1130" s="110" t="s">
        <v>1156</v>
      </c>
      <c r="E1130" s="54" t="s">
        <v>9</v>
      </c>
      <c r="F1130" s="111" t="s">
        <v>1652</v>
      </c>
      <c r="G1130" s="111" t="s">
        <v>1782</v>
      </c>
      <c r="H1130" s="111" t="s">
        <v>1783</v>
      </c>
      <c r="I1130" s="111" t="s">
        <v>2377</v>
      </c>
    </row>
    <row r="1131" spans="1:9" ht="15.75">
      <c r="A1131" s="111" t="str">
        <f t="shared" si="25"/>
        <v>XIII AK427</v>
      </c>
      <c r="B1131" s="54">
        <v>27</v>
      </c>
      <c r="C1131" s="110" t="s">
        <v>1157</v>
      </c>
      <c r="D1131" s="110" t="s">
        <v>1158</v>
      </c>
      <c r="E1131" s="54" t="s">
        <v>13</v>
      </c>
      <c r="F1131" s="111" t="s">
        <v>1652</v>
      </c>
      <c r="G1131" s="111" t="s">
        <v>1782</v>
      </c>
      <c r="H1131" s="111" t="s">
        <v>1783</v>
      </c>
      <c r="I1131" s="111" t="s">
        <v>2379</v>
      </c>
    </row>
    <row r="1132" spans="1:9" ht="15.75">
      <c r="A1132" s="111" t="str">
        <f t="shared" si="25"/>
        <v>XIII AK428</v>
      </c>
      <c r="B1132" s="54">
        <v>28</v>
      </c>
      <c r="C1132" s="110" t="s">
        <v>1159</v>
      </c>
      <c r="D1132" s="110" t="s">
        <v>1160</v>
      </c>
      <c r="E1132" s="54" t="s">
        <v>9</v>
      </c>
      <c r="F1132" s="111" t="s">
        <v>1652</v>
      </c>
      <c r="G1132" s="111" t="s">
        <v>1782</v>
      </c>
      <c r="H1132" s="111" t="s">
        <v>1783</v>
      </c>
      <c r="I1132" s="111" t="s">
        <v>2377</v>
      </c>
    </row>
    <row r="1133" spans="1:9" ht="15.75">
      <c r="A1133" s="111" t="str">
        <f t="shared" si="25"/>
        <v>XIII AK429</v>
      </c>
      <c r="B1133" s="54">
        <v>29</v>
      </c>
      <c r="C1133" s="110" t="s">
        <v>1161</v>
      </c>
      <c r="D1133" s="110" t="s">
        <v>1162</v>
      </c>
      <c r="E1133" s="54" t="s">
        <v>13</v>
      </c>
      <c r="F1133" s="111" t="s">
        <v>1652</v>
      </c>
      <c r="G1133" s="111" t="s">
        <v>1782</v>
      </c>
      <c r="H1133" s="111" t="s">
        <v>1783</v>
      </c>
      <c r="I1133" s="111" t="s">
        <v>2379</v>
      </c>
    </row>
    <row r="1134" spans="1:9" ht="15.75">
      <c r="A1134" s="111" t="str">
        <f t="shared" si="25"/>
        <v>XIII AK430</v>
      </c>
      <c r="B1134" s="54">
        <v>30</v>
      </c>
      <c r="C1134" s="110" t="s">
        <v>1163</v>
      </c>
      <c r="D1134" s="110" t="s">
        <v>1164</v>
      </c>
      <c r="E1134" s="54" t="s">
        <v>9</v>
      </c>
      <c r="F1134" s="111" t="s">
        <v>1652</v>
      </c>
      <c r="G1134" s="111" t="s">
        <v>1782</v>
      </c>
      <c r="H1134" s="111" t="s">
        <v>1783</v>
      </c>
      <c r="I1134" s="111" t="s">
        <v>2377</v>
      </c>
    </row>
    <row r="1135" spans="1:9" ht="15.75">
      <c r="A1135" s="111" t="str">
        <f t="shared" si="25"/>
        <v>XIII AK431</v>
      </c>
      <c r="B1135" s="54">
        <v>31</v>
      </c>
      <c r="C1135" s="110" t="s">
        <v>1165</v>
      </c>
      <c r="D1135" s="110" t="s">
        <v>1166</v>
      </c>
      <c r="E1135" s="54" t="s">
        <v>9</v>
      </c>
      <c r="F1135" s="111" t="s">
        <v>1652</v>
      </c>
      <c r="G1135" s="111" t="s">
        <v>1782</v>
      </c>
      <c r="H1135" s="111" t="s">
        <v>1783</v>
      </c>
      <c r="I1135" s="111" t="s">
        <v>2377</v>
      </c>
    </row>
    <row r="1136" spans="1:9" ht="15.75">
      <c r="A1136" s="111" t="str">
        <f t="shared" si="25"/>
        <v>XIII AK432</v>
      </c>
      <c r="B1136" s="54">
        <v>32</v>
      </c>
      <c r="C1136" s="110" t="s">
        <v>1167</v>
      </c>
      <c r="D1136" s="110" t="s">
        <v>1168</v>
      </c>
      <c r="E1136" s="54" t="s">
        <v>13</v>
      </c>
      <c r="F1136" s="111" t="s">
        <v>1652</v>
      </c>
      <c r="G1136" s="111" t="s">
        <v>1782</v>
      </c>
      <c r="H1136" s="111" t="s">
        <v>1783</v>
      </c>
      <c r="I1136" s="111" t="s">
        <v>2379</v>
      </c>
    </row>
    <row r="1137" spans="1:9" ht="15.75">
      <c r="A1137" s="111" t="str">
        <f t="shared" si="25"/>
        <v>XIII AK51</v>
      </c>
      <c r="B1137" s="54">
        <v>1</v>
      </c>
      <c r="C1137" s="110" t="s">
        <v>1169</v>
      </c>
      <c r="D1137" s="110" t="s">
        <v>1170</v>
      </c>
      <c r="E1137" s="54" t="s">
        <v>13</v>
      </c>
      <c r="F1137" s="111" t="s">
        <v>1713</v>
      </c>
      <c r="G1137" s="111" t="s">
        <v>1782</v>
      </c>
      <c r="H1137" s="111" t="s">
        <v>1783</v>
      </c>
      <c r="I1137" s="111" t="s">
        <v>2379</v>
      </c>
    </row>
    <row r="1138" spans="1:9" ht="15.75">
      <c r="A1138" s="111" t="str">
        <f t="shared" si="25"/>
        <v>XIII AK52</v>
      </c>
      <c r="B1138" s="54">
        <v>2</v>
      </c>
      <c r="C1138" s="110" t="s">
        <v>1171</v>
      </c>
      <c r="D1138" s="110" t="s">
        <v>1172</v>
      </c>
      <c r="E1138" s="54" t="s">
        <v>9</v>
      </c>
      <c r="F1138" s="111" t="s">
        <v>1713</v>
      </c>
      <c r="G1138" s="111" t="s">
        <v>1782</v>
      </c>
      <c r="H1138" s="111" t="s">
        <v>1783</v>
      </c>
      <c r="I1138" s="111" t="s">
        <v>2377</v>
      </c>
    </row>
    <row r="1139" spans="1:9" ht="15.75">
      <c r="A1139" s="111" t="str">
        <f t="shared" si="25"/>
        <v>XIII AK53</v>
      </c>
      <c r="B1139" s="54">
        <v>3</v>
      </c>
      <c r="C1139" s="110" t="s">
        <v>1173</v>
      </c>
      <c r="D1139" s="110" t="s">
        <v>1174</v>
      </c>
      <c r="E1139" s="54" t="s">
        <v>13</v>
      </c>
      <c r="F1139" s="111" t="s">
        <v>1713</v>
      </c>
      <c r="G1139" s="111" t="s">
        <v>1782</v>
      </c>
      <c r="H1139" s="111" t="s">
        <v>1783</v>
      </c>
      <c r="I1139" s="111" t="s">
        <v>2379</v>
      </c>
    </row>
    <row r="1140" spans="1:9" ht="15.75">
      <c r="A1140" s="111" t="str">
        <f t="shared" si="25"/>
        <v>XIII AK54</v>
      </c>
      <c r="B1140" s="54">
        <v>4</v>
      </c>
      <c r="C1140" s="110" t="s">
        <v>1175</v>
      </c>
      <c r="D1140" s="110" t="s">
        <v>1176</v>
      </c>
      <c r="E1140" s="54" t="s">
        <v>9</v>
      </c>
      <c r="F1140" s="111" t="s">
        <v>1713</v>
      </c>
      <c r="G1140" s="111" t="s">
        <v>1782</v>
      </c>
      <c r="H1140" s="111" t="s">
        <v>1783</v>
      </c>
      <c r="I1140" s="111" t="s">
        <v>2377</v>
      </c>
    </row>
    <row r="1141" spans="1:9" ht="15.75">
      <c r="A1141" s="111" t="str">
        <f t="shared" si="25"/>
        <v>XIII AK55</v>
      </c>
      <c r="B1141" s="54">
        <v>5</v>
      </c>
      <c r="C1141" s="110" t="s">
        <v>1177</v>
      </c>
      <c r="D1141" s="110" t="s">
        <v>1178</v>
      </c>
      <c r="E1141" s="54" t="s">
        <v>13</v>
      </c>
      <c r="F1141" s="111" t="s">
        <v>1713</v>
      </c>
      <c r="G1141" s="111" t="s">
        <v>1782</v>
      </c>
      <c r="H1141" s="111" t="s">
        <v>1783</v>
      </c>
      <c r="I1141" s="111" t="s">
        <v>2379</v>
      </c>
    </row>
    <row r="1142" spans="1:9" ht="15.75">
      <c r="A1142" s="111" t="str">
        <f t="shared" si="25"/>
        <v>XIII AK56</v>
      </c>
      <c r="B1142" s="54">
        <v>6</v>
      </c>
      <c r="C1142" s="110" t="s">
        <v>1179</v>
      </c>
      <c r="D1142" s="110" t="s">
        <v>1180</v>
      </c>
      <c r="E1142" s="54" t="s">
        <v>13</v>
      </c>
      <c r="F1142" s="111" t="s">
        <v>1713</v>
      </c>
      <c r="G1142" s="111" t="s">
        <v>1782</v>
      </c>
      <c r="H1142" s="111" t="s">
        <v>1783</v>
      </c>
      <c r="I1142" s="111" t="s">
        <v>2379</v>
      </c>
    </row>
    <row r="1143" spans="1:9" ht="15.75">
      <c r="A1143" s="111" t="str">
        <f t="shared" si="25"/>
        <v>XIII AK57</v>
      </c>
      <c r="B1143" s="54">
        <v>7</v>
      </c>
      <c r="C1143" s="110" t="s">
        <v>1181</v>
      </c>
      <c r="D1143" s="110" t="s">
        <v>1182</v>
      </c>
      <c r="E1143" s="54" t="s">
        <v>13</v>
      </c>
      <c r="F1143" s="111" t="s">
        <v>1713</v>
      </c>
      <c r="G1143" s="111" t="s">
        <v>1782</v>
      </c>
      <c r="H1143" s="111" t="s">
        <v>1783</v>
      </c>
      <c r="I1143" s="111" t="s">
        <v>2379</v>
      </c>
    </row>
    <row r="1144" spans="1:9" ht="15.75">
      <c r="A1144" s="111" t="str">
        <f t="shared" si="25"/>
        <v>XIII AK58</v>
      </c>
      <c r="B1144" s="54">
        <v>8</v>
      </c>
      <c r="C1144" s="110" t="s">
        <v>1183</v>
      </c>
      <c r="D1144" s="110" t="s">
        <v>1184</v>
      </c>
      <c r="E1144" s="54" t="s">
        <v>9</v>
      </c>
      <c r="F1144" s="111" t="s">
        <v>1713</v>
      </c>
      <c r="G1144" s="111" t="s">
        <v>1782</v>
      </c>
      <c r="H1144" s="111" t="s">
        <v>1783</v>
      </c>
      <c r="I1144" s="111" t="s">
        <v>2377</v>
      </c>
    </row>
    <row r="1145" spans="1:9" ht="15.75">
      <c r="A1145" s="111" t="str">
        <f t="shared" si="25"/>
        <v>XIII AK59</v>
      </c>
      <c r="B1145" s="54">
        <v>9</v>
      </c>
      <c r="C1145" s="110" t="s">
        <v>1185</v>
      </c>
      <c r="D1145" s="110" t="s">
        <v>1186</v>
      </c>
      <c r="E1145" s="54" t="s">
        <v>13</v>
      </c>
      <c r="F1145" s="111" t="s">
        <v>1713</v>
      </c>
      <c r="G1145" s="111" t="s">
        <v>1782</v>
      </c>
      <c r="H1145" s="111" t="s">
        <v>1783</v>
      </c>
      <c r="I1145" s="111" t="s">
        <v>2379</v>
      </c>
    </row>
    <row r="1146" spans="1:9" ht="15.75">
      <c r="A1146" s="111" t="str">
        <f t="shared" si="25"/>
        <v>XIII AK510</v>
      </c>
      <c r="B1146" s="54">
        <v>10</v>
      </c>
      <c r="C1146" s="110" t="s">
        <v>1187</v>
      </c>
      <c r="D1146" s="110" t="s">
        <v>1188</v>
      </c>
      <c r="E1146" s="54" t="s">
        <v>13</v>
      </c>
      <c r="F1146" s="111" t="s">
        <v>1713</v>
      </c>
      <c r="G1146" s="111" t="s">
        <v>1782</v>
      </c>
      <c r="H1146" s="111" t="s">
        <v>1783</v>
      </c>
      <c r="I1146" s="111" t="s">
        <v>2379</v>
      </c>
    </row>
    <row r="1147" spans="1:9" ht="15.75">
      <c r="A1147" s="111" t="str">
        <f t="shared" si="25"/>
        <v>XIII AK511</v>
      </c>
      <c r="B1147" s="54">
        <v>11</v>
      </c>
      <c r="C1147" s="110" t="s">
        <v>1189</v>
      </c>
      <c r="D1147" s="110" t="s">
        <v>1190</v>
      </c>
      <c r="E1147" s="54" t="s">
        <v>13</v>
      </c>
      <c r="F1147" s="111" t="s">
        <v>1713</v>
      </c>
      <c r="G1147" s="111" t="s">
        <v>1782</v>
      </c>
      <c r="H1147" s="111" t="s">
        <v>1783</v>
      </c>
      <c r="I1147" s="111" t="s">
        <v>2379</v>
      </c>
    </row>
    <row r="1148" spans="1:9" ht="15.75">
      <c r="A1148" s="111" t="str">
        <f t="shared" si="25"/>
        <v>XIII AK512</v>
      </c>
      <c r="B1148" s="54">
        <v>12</v>
      </c>
      <c r="C1148" s="110" t="s">
        <v>1191</v>
      </c>
      <c r="D1148" s="110" t="s">
        <v>1192</v>
      </c>
      <c r="E1148" s="54" t="s">
        <v>13</v>
      </c>
      <c r="F1148" s="111" t="s">
        <v>1713</v>
      </c>
      <c r="G1148" s="111" t="s">
        <v>1782</v>
      </c>
      <c r="H1148" s="111" t="s">
        <v>1783</v>
      </c>
      <c r="I1148" s="111" t="s">
        <v>2379</v>
      </c>
    </row>
    <row r="1149" spans="1:9" ht="15.75">
      <c r="A1149" s="111" t="str">
        <f t="shared" si="25"/>
        <v>XIII AK513</v>
      </c>
      <c r="B1149" s="54">
        <v>13</v>
      </c>
      <c r="C1149" s="110" t="s">
        <v>1193</v>
      </c>
      <c r="D1149" s="110" t="s">
        <v>1194</v>
      </c>
      <c r="E1149" s="54" t="s">
        <v>9</v>
      </c>
      <c r="F1149" s="111" t="s">
        <v>1713</v>
      </c>
      <c r="G1149" s="111" t="s">
        <v>1782</v>
      </c>
      <c r="H1149" s="111" t="s">
        <v>1783</v>
      </c>
      <c r="I1149" s="111" t="s">
        <v>2377</v>
      </c>
    </row>
    <row r="1150" spans="1:9" ht="15.75">
      <c r="A1150" s="111" t="str">
        <f t="shared" si="25"/>
        <v>XIII AK514</v>
      </c>
      <c r="B1150" s="54">
        <v>14</v>
      </c>
      <c r="C1150" s="110" t="s">
        <v>1195</v>
      </c>
      <c r="D1150" s="110" t="s">
        <v>1196</v>
      </c>
      <c r="E1150" s="54" t="s">
        <v>9</v>
      </c>
      <c r="F1150" s="111" t="s">
        <v>1713</v>
      </c>
      <c r="G1150" s="111" t="s">
        <v>1782</v>
      </c>
      <c r="H1150" s="111" t="s">
        <v>1783</v>
      </c>
      <c r="I1150" s="111" t="s">
        <v>2377</v>
      </c>
    </row>
    <row r="1151" spans="1:9" ht="15.75">
      <c r="A1151" s="111" t="str">
        <f t="shared" si="25"/>
        <v>XIII AK515</v>
      </c>
      <c r="B1151" s="54">
        <v>15</v>
      </c>
      <c r="C1151" s="110" t="s">
        <v>1197</v>
      </c>
      <c r="D1151" s="110" t="s">
        <v>1198</v>
      </c>
      <c r="E1151" s="54" t="s">
        <v>13</v>
      </c>
      <c r="F1151" s="111" t="s">
        <v>1713</v>
      </c>
      <c r="G1151" s="111" t="s">
        <v>1782</v>
      </c>
      <c r="H1151" s="111" t="s">
        <v>1783</v>
      </c>
      <c r="I1151" s="111" t="s">
        <v>2379</v>
      </c>
    </row>
    <row r="1152" spans="1:9" ht="15.75">
      <c r="A1152" s="111" t="str">
        <f t="shared" si="25"/>
        <v>XIII AK516</v>
      </c>
      <c r="B1152" s="54">
        <v>16</v>
      </c>
      <c r="C1152" s="110" t="s">
        <v>1199</v>
      </c>
      <c r="D1152" s="110" t="s">
        <v>1200</v>
      </c>
      <c r="E1152" s="54" t="s">
        <v>13</v>
      </c>
      <c r="F1152" s="111" t="s">
        <v>1713</v>
      </c>
      <c r="G1152" s="111" t="s">
        <v>1782</v>
      </c>
      <c r="H1152" s="111" t="s">
        <v>1783</v>
      </c>
      <c r="I1152" s="111" t="s">
        <v>2379</v>
      </c>
    </row>
    <row r="1153" spans="1:9" ht="15.75">
      <c r="A1153" s="111" t="str">
        <f t="shared" si="25"/>
        <v>XIII AK517</v>
      </c>
      <c r="B1153" s="54">
        <v>17</v>
      </c>
      <c r="C1153" s="110" t="s">
        <v>1201</v>
      </c>
      <c r="D1153" s="110" t="s">
        <v>1202</v>
      </c>
      <c r="E1153" s="54" t="s">
        <v>13</v>
      </c>
      <c r="F1153" s="111" t="s">
        <v>1713</v>
      </c>
      <c r="G1153" s="111" t="s">
        <v>1782</v>
      </c>
      <c r="H1153" s="111" t="s">
        <v>1783</v>
      </c>
      <c r="I1153" s="111" t="s">
        <v>2379</v>
      </c>
    </row>
    <row r="1154" spans="1:9" ht="15.75">
      <c r="A1154" s="111" t="str">
        <f t="shared" si="25"/>
        <v>XIII AK518</v>
      </c>
      <c r="B1154" s="54">
        <v>18</v>
      </c>
      <c r="C1154" s="110" t="s">
        <v>1203</v>
      </c>
      <c r="D1154" s="110" t="s">
        <v>1204</v>
      </c>
      <c r="E1154" s="54" t="s">
        <v>9</v>
      </c>
      <c r="F1154" s="111" t="s">
        <v>1713</v>
      </c>
      <c r="G1154" s="111" t="s">
        <v>1782</v>
      </c>
      <c r="H1154" s="111" t="s">
        <v>1783</v>
      </c>
      <c r="I1154" s="111" t="s">
        <v>2377</v>
      </c>
    </row>
    <row r="1155" spans="1:9" ht="15.75">
      <c r="A1155" s="111" t="str">
        <f t="shared" si="25"/>
        <v>XIII AK519</v>
      </c>
      <c r="B1155" s="54">
        <v>19</v>
      </c>
      <c r="C1155" s="110" t="s">
        <v>1205</v>
      </c>
      <c r="D1155" s="110" t="s">
        <v>1206</v>
      </c>
      <c r="E1155" s="54" t="s">
        <v>9</v>
      </c>
      <c r="F1155" s="111" t="s">
        <v>1713</v>
      </c>
      <c r="G1155" s="111" t="s">
        <v>1782</v>
      </c>
      <c r="H1155" s="111" t="s">
        <v>1783</v>
      </c>
      <c r="I1155" s="111" t="s">
        <v>2377</v>
      </c>
    </row>
    <row r="1156" spans="1:9" ht="15.75">
      <c r="A1156" s="111" t="str">
        <f t="shared" si="25"/>
        <v>XIII AK520</v>
      </c>
      <c r="B1156" s="54">
        <v>20</v>
      </c>
      <c r="C1156" s="110" t="s">
        <v>1207</v>
      </c>
      <c r="D1156" s="110" t="s">
        <v>1208</v>
      </c>
      <c r="E1156" s="54" t="s">
        <v>13</v>
      </c>
      <c r="F1156" s="111" t="s">
        <v>1713</v>
      </c>
      <c r="G1156" s="111" t="s">
        <v>1782</v>
      </c>
      <c r="H1156" s="111" t="s">
        <v>1783</v>
      </c>
      <c r="I1156" s="111" t="s">
        <v>2379</v>
      </c>
    </row>
    <row r="1157" spans="1:9" ht="15.75">
      <c r="A1157" s="111" t="str">
        <f t="shared" si="25"/>
        <v>XIII AK521</v>
      </c>
      <c r="B1157" s="54">
        <v>21</v>
      </c>
      <c r="C1157" s="110" t="s">
        <v>1209</v>
      </c>
      <c r="D1157" s="110" t="s">
        <v>1210</v>
      </c>
      <c r="E1157" s="54" t="s">
        <v>9</v>
      </c>
      <c r="F1157" s="111" t="s">
        <v>1713</v>
      </c>
      <c r="G1157" s="111" t="s">
        <v>1782</v>
      </c>
      <c r="H1157" s="111" t="s">
        <v>1783</v>
      </c>
      <c r="I1157" s="111" t="s">
        <v>2377</v>
      </c>
    </row>
    <row r="1158" spans="1:9" ht="15.75">
      <c r="A1158" s="111" t="str">
        <f t="shared" si="25"/>
        <v>XIII AK522</v>
      </c>
      <c r="B1158" s="54">
        <v>22</v>
      </c>
      <c r="C1158" s="110" t="s">
        <v>1211</v>
      </c>
      <c r="D1158" s="110" t="s">
        <v>1212</v>
      </c>
      <c r="E1158" s="54" t="s">
        <v>13</v>
      </c>
      <c r="F1158" s="111" t="s">
        <v>1713</v>
      </c>
      <c r="G1158" s="111" t="s">
        <v>1782</v>
      </c>
      <c r="H1158" s="111" t="s">
        <v>1783</v>
      </c>
      <c r="I1158" s="111" t="s">
        <v>2379</v>
      </c>
    </row>
    <row r="1159" spans="1:9" ht="15.75">
      <c r="A1159" s="111" t="str">
        <f t="shared" si="25"/>
        <v>XIII AK523</v>
      </c>
      <c r="B1159" s="54">
        <v>23</v>
      </c>
      <c r="C1159" s="110" t="s">
        <v>1213</v>
      </c>
      <c r="D1159" s="110" t="s">
        <v>1214</v>
      </c>
      <c r="E1159" s="54" t="s">
        <v>13</v>
      </c>
      <c r="F1159" s="111" t="s">
        <v>1713</v>
      </c>
      <c r="G1159" s="111" t="s">
        <v>1782</v>
      </c>
      <c r="H1159" s="111" t="s">
        <v>1783</v>
      </c>
      <c r="I1159" s="111" t="s">
        <v>2379</v>
      </c>
    </row>
    <row r="1160" spans="1:9" ht="15.75">
      <c r="A1160" s="111" t="str">
        <f t="shared" si="25"/>
        <v>XIII AK524</v>
      </c>
      <c r="B1160" s="54">
        <v>24</v>
      </c>
      <c r="C1160" s="110" t="s">
        <v>1215</v>
      </c>
      <c r="D1160" s="110" t="s">
        <v>1216</v>
      </c>
      <c r="E1160" s="54" t="s">
        <v>13</v>
      </c>
      <c r="F1160" s="111" t="s">
        <v>1713</v>
      </c>
      <c r="G1160" s="111" t="s">
        <v>1782</v>
      </c>
      <c r="H1160" s="111" t="s">
        <v>1783</v>
      </c>
      <c r="I1160" s="111" t="s">
        <v>2379</v>
      </c>
    </row>
    <row r="1161" spans="1:9" ht="15.75">
      <c r="A1161" s="111" t="str">
        <f t="shared" si="25"/>
        <v>XIII AK525</v>
      </c>
      <c r="B1161" s="54">
        <v>25</v>
      </c>
      <c r="C1161" s="110" t="s">
        <v>1217</v>
      </c>
      <c r="D1161" s="110" t="s">
        <v>1218</v>
      </c>
      <c r="E1161" s="54" t="s">
        <v>13</v>
      </c>
      <c r="F1161" s="111" t="s">
        <v>1713</v>
      </c>
      <c r="G1161" s="111" t="s">
        <v>1782</v>
      </c>
      <c r="H1161" s="111" t="s">
        <v>1783</v>
      </c>
      <c r="I1161" s="111" t="s">
        <v>2379</v>
      </c>
    </row>
    <row r="1162" spans="1:9" ht="15.75">
      <c r="A1162" s="111" t="str">
        <f t="shared" si="25"/>
        <v>XIII AK526</v>
      </c>
      <c r="B1162" s="54">
        <v>26</v>
      </c>
      <c r="C1162" s="110" t="s">
        <v>1219</v>
      </c>
      <c r="D1162" s="110" t="s">
        <v>1220</v>
      </c>
      <c r="E1162" s="54" t="s">
        <v>9</v>
      </c>
      <c r="F1162" s="111" t="s">
        <v>1713</v>
      </c>
      <c r="G1162" s="111" t="s">
        <v>1782</v>
      </c>
      <c r="H1162" s="111" t="s">
        <v>1783</v>
      </c>
      <c r="I1162" s="111" t="s">
        <v>2377</v>
      </c>
    </row>
    <row r="1163" spans="1:9" ht="15.75">
      <c r="A1163" s="111" t="str">
        <f t="shared" si="25"/>
        <v>XIII AK527</v>
      </c>
      <c r="B1163" s="54">
        <v>27</v>
      </c>
      <c r="C1163" s="110" t="s">
        <v>1221</v>
      </c>
      <c r="D1163" s="110" t="s">
        <v>1222</v>
      </c>
      <c r="E1163" s="54" t="s">
        <v>13</v>
      </c>
      <c r="F1163" s="111" t="s">
        <v>1713</v>
      </c>
      <c r="G1163" s="111" t="s">
        <v>1782</v>
      </c>
      <c r="H1163" s="111" t="s">
        <v>1783</v>
      </c>
      <c r="I1163" s="111" t="s">
        <v>2379</v>
      </c>
    </row>
    <row r="1164" spans="1:9" ht="15.75">
      <c r="A1164" s="111" t="str">
        <f t="shared" si="25"/>
        <v>XIII AK528</v>
      </c>
      <c r="B1164" s="54">
        <v>28</v>
      </c>
      <c r="C1164" s="110" t="s">
        <v>1223</v>
      </c>
      <c r="D1164" s="110" t="s">
        <v>1224</v>
      </c>
      <c r="E1164" s="54" t="s">
        <v>13</v>
      </c>
      <c r="F1164" s="111" t="s">
        <v>1713</v>
      </c>
      <c r="G1164" s="111" t="s">
        <v>1782</v>
      </c>
      <c r="H1164" s="111" t="s">
        <v>1783</v>
      </c>
      <c r="I1164" s="111" t="s">
        <v>2379</v>
      </c>
    </row>
    <row r="1165" spans="1:9" ht="15.75">
      <c r="A1165" s="111" t="str">
        <f t="shared" si="25"/>
        <v>XIII AK529</v>
      </c>
      <c r="B1165" s="54">
        <v>29</v>
      </c>
      <c r="C1165" s="110" t="s">
        <v>1225</v>
      </c>
      <c r="D1165" s="110" t="s">
        <v>1226</v>
      </c>
      <c r="E1165" s="54" t="s">
        <v>9</v>
      </c>
      <c r="F1165" s="111" t="s">
        <v>1713</v>
      </c>
      <c r="G1165" s="111" t="s">
        <v>1782</v>
      </c>
      <c r="H1165" s="111" t="s">
        <v>1783</v>
      </c>
      <c r="I1165" s="111" t="s">
        <v>2377</v>
      </c>
    </row>
    <row r="1166" spans="1:9" ht="15.75">
      <c r="A1166" s="111" t="str">
        <f t="shared" ref="A1166:A1168" si="26">F1166&amp;B1166</f>
        <v>XIII AK530</v>
      </c>
      <c r="B1166" s="54">
        <v>30</v>
      </c>
      <c r="C1166" s="110" t="s">
        <v>1227</v>
      </c>
      <c r="D1166" s="110" t="s">
        <v>1228</v>
      </c>
      <c r="E1166" s="54" t="s">
        <v>13</v>
      </c>
      <c r="F1166" s="111" t="s">
        <v>1713</v>
      </c>
      <c r="G1166" s="111" t="s">
        <v>1782</v>
      </c>
      <c r="H1166" s="111" t="s">
        <v>1783</v>
      </c>
      <c r="I1166" s="111" t="s">
        <v>2379</v>
      </c>
    </row>
    <row r="1167" spans="1:9" ht="15.75">
      <c r="A1167" s="111" t="str">
        <f t="shared" si="26"/>
        <v>XIII AK531</v>
      </c>
      <c r="B1167" s="54">
        <v>31</v>
      </c>
      <c r="C1167" s="110" t="s">
        <v>1229</v>
      </c>
      <c r="D1167" s="110" t="s">
        <v>1230</v>
      </c>
      <c r="E1167" s="54" t="s">
        <v>13</v>
      </c>
      <c r="F1167" s="111" t="s">
        <v>1713</v>
      </c>
      <c r="G1167" s="111" t="s">
        <v>1782</v>
      </c>
      <c r="H1167" s="111" t="s">
        <v>1783</v>
      </c>
      <c r="I1167" s="111" t="s">
        <v>2379</v>
      </c>
    </row>
    <row r="1168" spans="1:9" ht="15.75">
      <c r="A1168" s="111" t="str">
        <f t="shared" si="26"/>
        <v>XIII AK532</v>
      </c>
      <c r="B1168" s="54">
        <v>32</v>
      </c>
      <c r="C1168" s="110" t="s">
        <v>1231</v>
      </c>
      <c r="D1168" s="110" t="s">
        <v>1232</v>
      </c>
      <c r="E1168" s="54" t="s">
        <v>9</v>
      </c>
      <c r="F1168" s="111" t="s">
        <v>1713</v>
      </c>
      <c r="G1168" s="111" t="s">
        <v>1782</v>
      </c>
      <c r="H1168" s="111" t="s">
        <v>1783</v>
      </c>
      <c r="I1168" s="111" t="s">
        <v>2377</v>
      </c>
    </row>
    <row r="1179" spans="1:9" s="127" customFormat="1" ht="15.75">
      <c r="A1179" s="122" t="str">
        <f>F1179&amp;B1179</f>
        <v>X AK 521</v>
      </c>
      <c r="B1179" s="123">
        <v>21</v>
      </c>
      <c r="C1179" s="124">
        <v>101616178</v>
      </c>
      <c r="D1179" s="124" t="s">
        <v>2144</v>
      </c>
      <c r="E1179" s="125" t="s">
        <v>9</v>
      </c>
      <c r="F1179" s="126" t="s">
        <v>2325</v>
      </c>
      <c r="G1179" s="122" t="s">
        <v>1775</v>
      </c>
      <c r="H1179" s="122" t="s">
        <v>1783</v>
      </c>
      <c r="I1179" s="122" t="str">
        <f>E1179&amp;H1179</f>
        <v>LAK</v>
      </c>
    </row>
  </sheetData>
  <sortState ref="A3:I396">
    <sortCondition ref="F3:F3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JumlahLP</vt:lpstr>
      <vt:lpstr>Sheet1</vt:lpstr>
      <vt:lpstr>CETAK</vt:lpstr>
      <vt:lpstr>Sheet2</vt:lpstr>
      <vt:lpstr>CETAK1</vt:lpstr>
      <vt:lpstr>Harian</vt:lpstr>
      <vt:lpstr>NIS-X</vt:lpstr>
      <vt:lpstr>Cetak-fix</vt:lpstr>
      <vt:lpstr>Sheet3</vt:lpstr>
      <vt:lpstr>CETAK!Print_Area</vt:lpstr>
      <vt:lpstr>CETAK1!Print_Area</vt:lpstr>
      <vt:lpstr>'Cetak-fix'!Print_Area</vt:lpstr>
      <vt:lpstr>Harian!Print_Area</vt:lpstr>
      <vt:lpstr>JumlahLP!Print_Area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knshofiyya</dc:creator>
  <cp:lastModifiedBy>Kesiswaan</cp:lastModifiedBy>
  <cp:lastPrinted>2016-10-04T02:02:10Z</cp:lastPrinted>
  <dcterms:created xsi:type="dcterms:W3CDTF">2015-07-28T08:26:59Z</dcterms:created>
  <dcterms:modified xsi:type="dcterms:W3CDTF">2016-10-13T07:56:25Z</dcterms:modified>
</cp:coreProperties>
</file>